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УЧЕБН_МАТЕР\ТПИСТ\230307_ВЫВОД_ЛИНЕЙН_УРАВН_ТПИСТ\"/>
    </mc:Choice>
  </mc:AlternateContent>
  <bookViews>
    <workbookView xWindow="0" yWindow="0" windowWidth="24000" windowHeight="9735"/>
  </bookViews>
  <sheets>
    <sheet name="Лист1" sheetId="1" r:id="rId1"/>
  </sheets>
  <definedNames>
    <definedName name="factors10" localSheetId="0">Лист1!$A$84:$D$93</definedName>
    <definedName name="factors10_1" localSheetId="0">Лист1!$E$84:$F$93</definedName>
    <definedName name="factors11" localSheetId="0">Лист1!$A$94:$D$103</definedName>
    <definedName name="factors11_1" localSheetId="0">Лист1!$E$94:$F$103</definedName>
    <definedName name="factors12" localSheetId="0">Лист1!$A$104:$D$113</definedName>
    <definedName name="factors12_1" localSheetId="0">Лист1!$E$104:$F$113</definedName>
    <definedName name="factors13" localSheetId="0">Лист1!$A$114:$D$123</definedName>
    <definedName name="factors13_1" localSheetId="0">Лист1!$E$114:$F$123</definedName>
    <definedName name="factors14" localSheetId="0">Лист1!$A$124:$D$133</definedName>
    <definedName name="factors14_1" localSheetId="0">Лист1!$E$124:$F$133</definedName>
    <definedName name="factors15" localSheetId="0">Лист1!$A$134:$D$143</definedName>
    <definedName name="factors15_1" localSheetId="0">Лист1!$E$134:$F$143</definedName>
    <definedName name="factors16" localSheetId="0">Лист1!$A$144:$D$153</definedName>
    <definedName name="factors16_1" localSheetId="0">Лист1!$E$144:$F$153</definedName>
    <definedName name="factors17" localSheetId="0">Лист1!$A$154:$D$163</definedName>
    <definedName name="factors17_1" localSheetId="0">Лист1!$E$154:$F$163</definedName>
    <definedName name="factors18" localSheetId="0">Лист1!$A$164:$D$173</definedName>
    <definedName name="factors18_1" localSheetId="0">Лист1!$E$164:$F$173</definedName>
    <definedName name="factors19" localSheetId="0">Лист1!$A$174:$D$183</definedName>
    <definedName name="factors19_1" localSheetId="0">Лист1!$E$174:$F$183</definedName>
    <definedName name="factors2" localSheetId="0">Лист1!$A$4:$D$13</definedName>
    <definedName name="factors2_1" localSheetId="0">Лист1!$E$4:$F$13</definedName>
    <definedName name="factors20" localSheetId="0">Лист1!$A$184:$D$193</definedName>
    <definedName name="factors20_1" localSheetId="0">Лист1!$E$184:$F$193</definedName>
    <definedName name="factors21" localSheetId="0">Лист1!$A$194:$D$203</definedName>
    <definedName name="factors21_1" localSheetId="0">Лист1!$E$194:$F$203</definedName>
    <definedName name="factors22" localSheetId="0">Лист1!$A$204:$D$213</definedName>
    <definedName name="factors22_1" localSheetId="0">Лист1!$E$204:$F$213</definedName>
    <definedName name="factors23" localSheetId="0">Лист1!$A$214:$D$223</definedName>
    <definedName name="factors23_1" localSheetId="0">Лист1!$E$214:$F$223</definedName>
    <definedName name="factors24" localSheetId="0">Лист1!$A$224:$D$233</definedName>
    <definedName name="factors24_1" localSheetId="0">Лист1!$E$224:$F$233</definedName>
    <definedName name="factors25" localSheetId="0">Лист1!$A$234:$D$243</definedName>
    <definedName name="factors25_1" localSheetId="0">Лист1!$E$234:$F$243</definedName>
    <definedName name="factors26" localSheetId="0">Лист1!$A$244:$D$253</definedName>
    <definedName name="factors26_1" localSheetId="0">Лист1!$E$244:$F$253</definedName>
    <definedName name="factors27" localSheetId="0">Лист1!$A$254:$D$263</definedName>
    <definedName name="factors27_1" localSheetId="0">Лист1!$E$254:$F$263</definedName>
    <definedName name="factors28" localSheetId="0">Лист1!$A$264:$D$273</definedName>
    <definedName name="factors28_1" localSheetId="0">Лист1!$E$264:$F$273</definedName>
    <definedName name="factors29" localSheetId="0">Лист1!$A$274:$D$283</definedName>
    <definedName name="factors29_1" localSheetId="0">Лист1!$E$274:$F$283</definedName>
    <definedName name="factors3" localSheetId="0">Лист1!$A$14:$D$23</definedName>
    <definedName name="factors3_1" localSheetId="0">Лист1!$E$14:$F$23</definedName>
    <definedName name="factors30" localSheetId="0">Лист1!$A$284:$D$293</definedName>
    <definedName name="factors30_1" localSheetId="0">Лист1!$E$284:$F$293</definedName>
    <definedName name="factors31" localSheetId="0">Лист1!$A$294:$D$303</definedName>
    <definedName name="factors31_1" localSheetId="0">Лист1!$E$294:$F$303</definedName>
    <definedName name="factors32" localSheetId="0">Лист1!$A$304:$D$313</definedName>
    <definedName name="factors32_1" localSheetId="0">Лист1!$E$304:$F$313</definedName>
    <definedName name="factors33" localSheetId="0">Лист1!$A$314:$D$323</definedName>
    <definedName name="factors33_1" localSheetId="0">Лист1!$E$314:$F$323</definedName>
    <definedName name="factors34" localSheetId="0">Лист1!$A$324:$D$333</definedName>
    <definedName name="factors34_1" localSheetId="0">Лист1!$E$324:$F$333</definedName>
    <definedName name="factors35" localSheetId="0">Лист1!$A$334:$D$343</definedName>
    <definedName name="factors35_1" localSheetId="0">Лист1!$E$334:$F$343</definedName>
    <definedName name="factors36" localSheetId="0">Лист1!$A$344:$D$353</definedName>
    <definedName name="factors36_1" localSheetId="0">Лист1!$E$344:$F$353</definedName>
    <definedName name="factors37" localSheetId="0">Лист1!$A$354:$D$363</definedName>
    <definedName name="factors37_1" localSheetId="0">Лист1!$E$354:$F$363</definedName>
    <definedName name="factors38" localSheetId="0">Лист1!$A$364:$D$373</definedName>
    <definedName name="factors38_1" localSheetId="0">Лист1!$E$364:$F$373</definedName>
    <definedName name="factors39" localSheetId="0">Лист1!$A$374:$D$383</definedName>
    <definedName name="factors39_1" localSheetId="0">Лист1!$E$374:$F$383</definedName>
    <definedName name="factors4" localSheetId="0">Лист1!$A$24:$D$33</definedName>
    <definedName name="factors4_1" localSheetId="0">Лист1!$E$24:$F$33</definedName>
    <definedName name="factors40" localSheetId="0">Лист1!$A$384:$D$393</definedName>
    <definedName name="factors40_1" localSheetId="0">Лист1!$E$384:$F$393</definedName>
    <definedName name="factors41" localSheetId="0">Лист1!$A$394:$D$403</definedName>
    <definedName name="factors41_1" localSheetId="0">Лист1!$E$394:$F$403</definedName>
    <definedName name="factors42" localSheetId="0">Лист1!$A$404:$D$413</definedName>
    <definedName name="factors42_1" localSheetId="0">Лист1!$E$404:$F$413</definedName>
    <definedName name="factors43" localSheetId="0">Лист1!$A$414:$D$423</definedName>
    <definedName name="factors43_1" localSheetId="0">Лист1!$E$414:$F$423</definedName>
    <definedName name="factors44" localSheetId="0">Лист1!$A$424:$D$433</definedName>
    <definedName name="factors44_1" localSheetId="0">Лист1!$E$424:$F$433</definedName>
    <definedName name="factors45" localSheetId="0">Лист1!$A$434:$D$443</definedName>
    <definedName name="factors45_1" localSheetId="0">Лист1!$E$434:$F$443</definedName>
    <definedName name="factors46" localSheetId="0">Лист1!$A$444:$D$453</definedName>
    <definedName name="factors46_1" localSheetId="0">Лист1!$E$444:$F$453</definedName>
    <definedName name="factors47" localSheetId="0">Лист1!$A$454:$D$463</definedName>
    <definedName name="factors47_1" localSheetId="0">Лист1!$E$454:$F$463</definedName>
    <definedName name="factors48" localSheetId="0">Лист1!$A$464:$D$473</definedName>
    <definedName name="factors48_1" localSheetId="0">Лист1!$E$464:$F$473</definedName>
    <definedName name="factors49" localSheetId="0">Лист1!$A$474:$D$483</definedName>
    <definedName name="factors49_1" localSheetId="0">Лист1!$E$474:$F$483</definedName>
    <definedName name="factors5" localSheetId="0">Лист1!$A$34:$D$43</definedName>
    <definedName name="factors5_1" localSheetId="0">Лист1!$E$34:$F$43</definedName>
    <definedName name="factors50" localSheetId="0">Лист1!$A$484:$D$493</definedName>
    <definedName name="factors50_1" localSheetId="0">Лист1!$E$484:$F$493</definedName>
    <definedName name="factors51" localSheetId="0">Лист1!$A$495:$D$514</definedName>
    <definedName name="factors51_1" localSheetId="0">Лист1!$E$495:$F$514</definedName>
    <definedName name="factors52" localSheetId="0">Лист1!$A$515:$D$534</definedName>
    <definedName name="factors52_1" localSheetId="0">Лист1!$E$515:$F$534</definedName>
    <definedName name="factors53" localSheetId="0">Лист1!$A$535:$D$554</definedName>
    <definedName name="factors53_1" localSheetId="0">Лист1!$E$535:$F$554</definedName>
    <definedName name="factors54" localSheetId="0">Лист1!$A$555:$D$574</definedName>
    <definedName name="factors54_1" localSheetId="0">Лист1!$E$555:$F$574</definedName>
    <definedName name="factors55" localSheetId="0">Лист1!$A$575:$D$594</definedName>
    <definedName name="factors55_1" localSheetId="0">Лист1!$E$575:$F$594</definedName>
    <definedName name="factors56" localSheetId="0">Лист1!$A$595:$D$614</definedName>
    <definedName name="factors56_1" localSheetId="0">Лист1!$E$595:$F$614</definedName>
    <definedName name="factors57" localSheetId="0">Лист1!$A$615:$D$634</definedName>
    <definedName name="factors57_1" localSheetId="0">Лист1!$E$615:$F$634</definedName>
    <definedName name="factors58" localSheetId="0">Лист1!$A$635:$D$654</definedName>
    <definedName name="factors58_1" localSheetId="0">Лист1!$E$635:$F$654</definedName>
    <definedName name="factors59" localSheetId="0">Лист1!$A$655:$D$674</definedName>
    <definedName name="factors59_1" localSheetId="0">Лист1!$E$655:$F$674</definedName>
    <definedName name="factors6" localSheetId="0">Лист1!$A$44:$D$53</definedName>
    <definedName name="factors6_1" localSheetId="0">Лист1!$E$44:$F$53</definedName>
    <definedName name="factors60" localSheetId="0">Лист1!$A$675:$D$694</definedName>
    <definedName name="factors60_1" localSheetId="0">Лист1!$E$675:$F$694</definedName>
    <definedName name="factors61" localSheetId="0">Лист1!$A$695:$D$714</definedName>
    <definedName name="factors61_1" localSheetId="0">Лист1!$E$695:$F$714</definedName>
    <definedName name="factors62" localSheetId="0">Лист1!$A$715:$D$734</definedName>
    <definedName name="factors62_1" localSheetId="0">Лист1!$E$715:$F$734</definedName>
    <definedName name="factors63" localSheetId="0">Лист1!$A$735:$D$754</definedName>
    <definedName name="factors63_1" localSheetId="0">Лист1!$E$735:$F$754</definedName>
    <definedName name="factors64" localSheetId="0">Лист1!$A$755:$D$774</definedName>
    <definedName name="factors64_1" localSheetId="0">Лист1!$E$755:$F$774</definedName>
    <definedName name="factors65" localSheetId="0">Лист1!$A$775:$D$794</definedName>
    <definedName name="factors65_1" localSheetId="0">Лист1!$E$775:$F$794</definedName>
    <definedName name="factors66" localSheetId="0">Лист1!$A$795:$D$814</definedName>
    <definedName name="factors66_1" localSheetId="0">Лист1!$E$795:$F$814</definedName>
    <definedName name="factors67" localSheetId="0">Лист1!$A$815:$D$834</definedName>
    <definedName name="factors67_1" localSheetId="0">Лист1!$E$815:$F$834</definedName>
    <definedName name="factors68" localSheetId="0">Лист1!$A$835:$D$854</definedName>
    <definedName name="factors68_1" localSheetId="0">Лист1!$E$835:$F$854</definedName>
    <definedName name="factors69" localSheetId="0">Лист1!$A$855:$D$874</definedName>
    <definedName name="factors69_1" localSheetId="0">Лист1!$E$855:$F$874</definedName>
    <definedName name="factors7" localSheetId="0">Лист1!$A$54:$D$63</definedName>
    <definedName name="factors7_1" localSheetId="0">Лист1!$E$54:$F$63</definedName>
    <definedName name="factors70" localSheetId="0">Лист1!$A$875:$D$894</definedName>
    <definedName name="factors70_1" localSheetId="0">Лист1!$E$875:$F$894</definedName>
    <definedName name="factors71" localSheetId="0">Лист1!$A$895:$D$914</definedName>
    <definedName name="factors71_1" localSheetId="0">Лист1!$E$895:$F$914</definedName>
    <definedName name="factors72" localSheetId="0">Лист1!$A$915:$D$934</definedName>
    <definedName name="factors72_1" localSheetId="0">Лист1!$E$915:$F$934</definedName>
    <definedName name="factors73" localSheetId="0">Лист1!$A$935:$D$954</definedName>
    <definedName name="factors73_1" localSheetId="0">Лист1!$E$935:$F$954</definedName>
    <definedName name="factors74" localSheetId="0">Лист1!$A$955:$D$974</definedName>
    <definedName name="factors74_1" localSheetId="0">Лист1!$E$955:$F$974</definedName>
    <definedName name="factors75" localSheetId="0">Лист1!$A$975:$D$983</definedName>
    <definedName name="factors75_1" localSheetId="0">Лист1!$E$975:$F$983</definedName>
    <definedName name="factors8" localSheetId="0">Лист1!$A$64:$D$73</definedName>
    <definedName name="factors8_1" localSheetId="0">Лист1!$E$64:$F$73</definedName>
    <definedName name="factors9" localSheetId="0">Лист1!$A$74:$D$83</definedName>
    <definedName name="factors9_1" localSheetId="0">Лист1!$E$74:$F$83</definedName>
  </definedNames>
  <calcPr calcId="152511"/>
</workbook>
</file>

<file path=xl/calcChain.xml><?xml version="1.0" encoding="utf-8"?>
<calcChain xmlns="http://schemas.openxmlformats.org/spreadsheetml/2006/main">
  <c r="S983" i="1" l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R984" i="1" l="1"/>
  <c r="A986" i="1"/>
  <c r="G991" i="1"/>
  <c r="F991" i="1"/>
  <c r="E991" i="1"/>
  <c r="D991" i="1"/>
  <c r="L322" i="1"/>
  <c r="C991" i="1"/>
  <c r="G989" i="1"/>
  <c r="F989" i="1"/>
  <c r="E989" i="1"/>
  <c r="M91" i="1" s="1"/>
  <c r="D989" i="1"/>
  <c r="C989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8" i="1"/>
  <c r="K640" i="1"/>
  <c r="L576" i="1"/>
  <c r="M649" i="1"/>
  <c r="M267" i="1"/>
  <c r="L111" i="1"/>
  <c r="L324" i="1"/>
  <c r="L559" i="1"/>
  <c r="L890" i="1"/>
  <c r="M899" i="1"/>
  <c r="M687" i="1"/>
  <c r="M471" i="1"/>
  <c r="M906" i="1"/>
  <c r="M722" i="1"/>
  <c r="M578" i="1"/>
  <c r="M406" i="1"/>
  <c r="M872" i="1"/>
  <c r="M584" i="1"/>
  <c r="M277" i="1"/>
  <c r="M133" i="1"/>
  <c r="M965" i="1"/>
  <c r="M621" i="1"/>
  <c r="M333" i="1"/>
  <c r="M200" i="1"/>
  <c r="M72" i="1"/>
  <c r="M79" i="1"/>
  <c r="M296" i="1"/>
  <c r="M796" i="1"/>
  <c r="M122" i="1"/>
  <c r="M369" i="1"/>
  <c r="M881" i="1"/>
  <c r="M689" i="1"/>
  <c r="M282" i="1"/>
  <c r="M26" i="1"/>
  <c r="M604" i="1"/>
  <c r="M239" i="1"/>
  <c r="M12" i="1"/>
  <c r="M120" i="1"/>
  <c r="M248" i="1"/>
  <c r="M517" i="1"/>
  <c r="M805" i="1"/>
  <c r="M57" i="1"/>
  <c r="M229" i="1"/>
  <c r="M424" i="1"/>
  <c r="M712" i="1"/>
  <c r="M358" i="1"/>
  <c r="M502" i="1"/>
  <c r="M642" i="1"/>
  <c r="M826" i="1"/>
  <c r="M351" i="1"/>
  <c r="M563" i="1"/>
  <c r="M819" i="1"/>
  <c r="M198" i="1"/>
  <c r="L826" i="1"/>
  <c r="L538" i="1"/>
  <c r="L303" i="1"/>
  <c r="L68" i="1"/>
  <c r="M158" i="1"/>
  <c r="L420" i="1"/>
  <c r="M577" i="1"/>
  <c r="M186" i="1"/>
  <c r="M828" i="1"/>
  <c r="M412" i="1"/>
  <c r="M143" i="1"/>
  <c r="M60" i="1"/>
  <c r="M188" i="1"/>
  <c r="M365" i="1"/>
  <c r="M709" i="1"/>
  <c r="M37" i="1"/>
  <c r="M596" i="1"/>
  <c r="M585" i="1"/>
  <c r="M190" i="1"/>
  <c r="M836" i="1"/>
  <c r="M324" i="1"/>
  <c r="M59" i="1"/>
  <c r="M473" i="1"/>
  <c r="M939" i="1"/>
  <c r="M875" i="1"/>
  <c r="M811" i="1"/>
  <c r="M747" i="1"/>
  <c r="M683" i="1"/>
  <c r="M619" i="1"/>
  <c r="M555" i="1"/>
  <c r="M491" i="1"/>
  <c r="M427" i="1"/>
  <c r="M363" i="1"/>
  <c r="M299" i="1"/>
  <c r="M926" i="1"/>
  <c r="M862" i="1"/>
  <c r="M798" i="1"/>
  <c r="M734" i="1"/>
  <c r="M670" i="1"/>
  <c r="M606" i="1"/>
  <c r="M542" i="1"/>
  <c r="M478" i="1"/>
  <c r="M414" i="1"/>
  <c r="M350" i="1"/>
  <c r="M912" i="1"/>
  <c r="M784" i="1"/>
  <c r="M656" i="1"/>
  <c r="M560" i="1"/>
  <c r="M496" i="1"/>
  <c r="M432" i="1"/>
  <c r="M368" i="1"/>
  <c r="M309" i="1"/>
  <c r="M273" i="1"/>
  <c r="M241" i="1"/>
  <c r="M209" i="1"/>
  <c r="M177" i="1"/>
  <c r="M145" i="1"/>
  <c r="M113" i="1"/>
  <c r="M81" i="1"/>
  <c r="M49" i="1"/>
  <c r="M17" i="1"/>
  <c r="M949" i="1"/>
  <c r="M885" i="1"/>
  <c r="M821" i="1"/>
  <c r="M757" i="1"/>
  <c r="M693" i="1"/>
  <c r="M629" i="1"/>
  <c r="M565" i="1"/>
  <c r="M501" i="1"/>
  <c r="M437" i="1"/>
  <c r="M373" i="1"/>
  <c r="M313" i="1"/>
  <c r="M276" i="1"/>
  <c r="M244" i="1"/>
  <c r="M212" i="1"/>
  <c r="M180" i="1"/>
  <c r="M148" i="1"/>
  <c r="M116" i="1"/>
  <c r="M84" i="1"/>
  <c r="M52" i="1"/>
  <c r="M20" i="1"/>
  <c r="M31" i="1"/>
  <c r="M95" i="1"/>
  <c r="M159" i="1"/>
  <c r="M223" i="1"/>
  <c r="M255" i="1"/>
  <c r="M287" i="1"/>
  <c r="M396" i="1"/>
  <c r="M460" i="1"/>
  <c r="M524" i="1"/>
  <c r="M652" i="1"/>
  <c r="M716" i="1"/>
  <c r="M780" i="1"/>
  <c r="M908" i="1"/>
  <c r="M972" i="1"/>
  <c r="M34" i="1"/>
  <c r="M98" i="1"/>
  <c r="M130" i="1"/>
  <c r="M162" i="1"/>
  <c r="M226" i="1"/>
  <c r="M258" i="1"/>
  <c r="M290" i="1"/>
  <c r="M401" i="1"/>
  <c r="M465" i="1"/>
  <c r="M529" i="1"/>
  <c r="M657" i="1"/>
  <c r="M721" i="1"/>
  <c r="M785" i="1"/>
  <c r="M913" i="1"/>
  <c r="M977" i="1"/>
  <c r="M937" i="1"/>
  <c r="M617" i="1"/>
  <c r="M425" i="1"/>
  <c r="M286" i="1"/>
  <c r="M110" i="1"/>
  <c r="M30" i="1"/>
  <c r="M868" i="1"/>
  <c r="M516" i="1"/>
  <c r="M356" i="1"/>
  <c r="M235" i="1"/>
  <c r="M75" i="1"/>
  <c r="M102" i="1"/>
  <c r="M294" i="1"/>
  <c r="M921" i="1"/>
  <c r="M979" i="1"/>
  <c r="M959" i="1"/>
  <c r="M915" i="1"/>
  <c r="M895" i="1"/>
  <c r="M871" i="1"/>
  <c r="M831" i="1"/>
  <c r="M807" i="1"/>
  <c r="M787" i="1"/>
  <c r="M743" i="1"/>
  <c r="M723" i="1"/>
  <c r="M703" i="1"/>
  <c r="M659" i="1"/>
  <c r="M639" i="1"/>
  <c r="M615" i="1"/>
  <c r="M575" i="1"/>
  <c r="M551" i="1"/>
  <c r="M531" i="1"/>
  <c r="M487" i="1"/>
  <c r="M467" i="1"/>
  <c r="M447" i="1"/>
  <c r="M403" i="1"/>
  <c r="M383" i="1"/>
  <c r="M359" i="1"/>
  <c r="M319" i="1"/>
  <c r="M295" i="1"/>
  <c r="M966" i="1"/>
  <c r="M922" i="1"/>
  <c r="M902" i="1"/>
  <c r="M882" i="1"/>
  <c r="M838" i="1"/>
  <c r="M818" i="1"/>
  <c r="M794" i="1"/>
  <c r="M754" i="1"/>
  <c r="M730" i="1"/>
  <c r="M710" i="1"/>
  <c r="M666" i="1"/>
  <c r="M646" i="1"/>
  <c r="M626" i="1"/>
  <c r="M582" i="1"/>
  <c r="M562" i="1"/>
  <c r="M538" i="1"/>
  <c r="M498" i="1"/>
  <c r="M474" i="1"/>
  <c r="M454" i="1"/>
  <c r="M410" i="1"/>
  <c r="M390" i="1"/>
  <c r="M370" i="1"/>
  <c r="M326" i="1"/>
  <c r="M952" i="1"/>
  <c r="M904" i="1"/>
  <c r="M824" i="1"/>
  <c r="M776" i="1"/>
  <c r="M736" i="1"/>
  <c r="M648" i="1"/>
  <c r="M608" i="1"/>
  <c r="M568" i="1"/>
  <c r="M480" i="1"/>
  <c r="M440" i="1"/>
  <c r="M392" i="1"/>
  <c r="M314" i="1"/>
  <c r="M285" i="1"/>
  <c r="M265" i="1"/>
  <c r="M221" i="1"/>
  <c r="M201" i="1"/>
  <c r="M181" i="1"/>
  <c r="M137" i="1"/>
  <c r="M117" i="1"/>
  <c r="M93" i="1"/>
  <c r="M53" i="1"/>
  <c r="M29" i="1"/>
  <c r="M9" i="1"/>
  <c r="M909" i="1"/>
  <c r="M869" i="1"/>
  <c r="M829" i="1"/>
  <c r="M741" i="1"/>
  <c r="M701" i="1"/>
  <c r="M653" i="1"/>
  <c r="M573" i="1"/>
  <c r="M525" i="1"/>
  <c r="M485" i="1"/>
  <c r="M397" i="1"/>
  <c r="M357" i="1"/>
  <c r="M318" i="1"/>
  <c r="M268" i="1"/>
  <c r="M905" i="1"/>
  <c r="M745" i="1"/>
  <c r="M393" i="1"/>
  <c r="M270" i="1"/>
  <c r="M174" i="1"/>
  <c r="M14" i="1"/>
  <c r="M804" i="1"/>
  <c r="M644" i="1"/>
  <c r="M301" i="1"/>
  <c r="M219" i="1"/>
  <c r="M139" i="1"/>
  <c r="M166" i="1"/>
  <c r="M345" i="1"/>
  <c r="M665" i="1"/>
  <c r="M951" i="1"/>
  <c r="M931" i="1"/>
  <c r="M911" i="1"/>
  <c r="M867" i="1"/>
  <c r="M847" i="1"/>
  <c r="M823" i="1"/>
  <c r="M783" i="1"/>
  <c r="M759" i="1"/>
  <c r="M739" i="1"/>
  <c r="M695" i="1"/>
  <c r="M675" i="1"/>
  <c r="M655" i="1"/>
  <c r="M611" i="1"/>
  <c r="M591" i="1"/>
  <c r="M567" i="1"/>
  <c r="M527" i="1"/>
  <c r="M503" i="1"/>
  <c r="M483" i="1"/>
  <c r="M439" i="1"/>
  <c r="M419" i="1"/>
  <c r="M399" i="1"/>
  <c r="M355" i="1"/>
  <c r="M335" i="1"/>
  <c r="M311" i="1"/>
  <c r="M962" i="1"/>
  <c r="M938" i="1"/>
  <c r="M918" i="1"/>
  <c r="M874" i="1"/>
  <c r="M854" i="1"/>
  <c r="M834" i="1"/>
  <c r="M790" i="1"/>
  <c r="L688" i="1"/>
  <c r="L204" i="1"/>
  <c r="L691" i="1"/>
  <c r="L320" i="1"/>
  <c r="L914" i="1"/>
  <c r="L180" i="1"/>
  <c r="L595" i="1"/>
  <c r="L136" i="1"/>
  <c r="L682" i="1"/>
  <c r="L727" i="1"/>
  <c r="L822" i="1"/>
  <c r="L947" i="1"/>
  <c r="L406" i="1"/>
  <c r="L658" i="1"/>
  <c r="L927" i="1"/>
  <c r="L254" i="1"/>
  <c r="L7" i="1"/>
  <c r="L393" i="1"/>
  <c r="L92" i="1"/>
  <c r="L235" i="1"/>
  <c r="L298" i="1"/>
  <c r="L360" i="1"/>
  <c r="L238" i="1"/>
  <c r="L8" i="1"/>
  <c r="L90" i="1"/>
  <c r="L175" i="1"/>
  <c r="L260" i="1"/>
  <c r="L346" i="1"/>
  <c r="L431" i="1"/>
  <c r="L516" i="1"/>
  <c r="L602" i="1"/>
  <c r="L730" i="1"/>
  <c r="L858" i="1"/>
  <c r="L819" i="1"/>
  <c r="L74" i="1"/>
  <c r="L472" i="1"/>
  <c r="L49" i="1"/>
  <c r="L150" i="1"/>
  <c r="L19" i="1"/>
  <c r="L729" i="1"/>
  <c r="L491" i="1"/>
  <c r="L478" i="1"/>
  <c r="L26" i="1"/>
  <c r="L132" i="1"/>
  <c r="L239" i="1"/>
  <c r="L367" i="1"/>
  <c r="L474" i="1"/>
  <c r="L580" i="1"/>
  <c r="L762" i="1"/>
  <c r="L922" i="1"/>
  <c r="L519" i="1"/>
  <c r="L64" i="1"/>
  <c r="L186" i="1"/>
  <c r="L47" i="1"/>
  <c r="L154" i="1"/>
  <c r="L282" i="1"/>
  <c r="L388" i="1"/>
  <c r="L495" i="1"/>
  <c r="L634" i="1"/>
  <c r="L794" i="1"/>
  <c r="L954" i="1"/>
  <c r="M204" i="1"/>
  <c r="M673" i="1"/>
  <c r="M417" i="1"/>
  <c r="M234" i="1"/>
  <c r="M924" i="1"/>
  <c r="M572" i="1"/>
  <c r="M271" i="1"/>
  <c r="M40" i="1"/>
  <c r="M104" i="1"/>
  <c r="M168" i="1"/>
  <c r="M308" i="1"/>
  <c r="M477" i="1"/>
  <c r="M645" i="1"/>
  <c r="M933" i="1"/>
  <c r="M61" i="1"/>
  <c r="M121" i="1"/>
  <c r="M205" i="1"/>
  <c r="M233" i="1"/>
  <c r="M261" i="1"/>
  <c r="M328" i="1"/>
  <c r="M384" i="1"/>
  <c r="M448" i="1"/>
  <c r="M616" i="1"/>
  <c r="M672" i="1"/>
  <c r="M728" i="1"/>
  <c r="M840" i="1"/>
  <c r="M896" i="1"/>
  <c r="M960" i="1"/>
  <c r="M362" i="1"/>
  <c r="M394" i="1"/>
  <c r="M422" i="1"/>
  <c r="M482" i="1"/>
  <c r="M506" i="1"/>
  <c r="M534" i="1"/>
  <c r="M594" i="1"/>
  <c r="M618" i="1"/>
  <c r="M650" i="1"/>
  <c r="M706" i="1"/>
  <c r="M738" i="1"/>
  <c r="M762" i="1"/>
  <c r="M842" i="1"/>
  <c r="M886" i="1"/>
  <c r="M930" i="1"/>
  <c r="M323" i="1"/>
  <c r="M367" i="1"/>
  <c r="M407" i="1"/>
  <c r="M495" i="1"/>
  <c r="M535" i="1"/>
  <c r="M579" i="1"/>
  <c r="M663" i="1"/>
  <c r="M707" i="1"/>
  <c r="M751" i="1"/>
  <c r="M835" i="1"/>
  <c r="M879" i="1"/>
  <c r="M919" i="1"/>
  <c r="M537" i="1"/>
  <c r="L698" i="1"/>
  <c r="L452" i="1"/>
  <c r="L218" i="1"/>
  <c r="M11" i="1"/>
  <c r="M171" i="1"/>
  <c r="M388" i="1"/>
  <c r="M46" i="1"/>
  <c r="M222" i="1"/>
  <c r="M489" i="1"/>
  <c r="L751" i="1"/>
  <c r="M897" i="1"/>
  <c r="M817" i="1"/>
  <c r="M641" i="1"/>
  <c r="M561" i="1"/>
  <c r="M481" i="1"/>
  <c r="M310" i="1"/>
  <c r="M266" i="1"/>
  <c r="M218" i="1"/>
  <c r="M138" i="1"/>
  <c r="M90" i="1"/>
  <c r="M50" i="1"/>
  <c r="M892" i="1"/>
  <c r="M812" i="1"/>
  <c r="M732" i="1"/>
  <c r="M556" i="1"/>
  <c r="M476" i="1"/>
  <c r="M380" i="1"/>
  <c r="M263" i="1"/>
  <c r="M215" i="1"/>
  <c r="M175" i="1"/>
  <c r="M87" i="1"/>
  <c r="M47" i="1"/>
  <c r="M7" i="1"/>
  <c r="M44" i="1"/>
  <c r="M64" i="1"/>
  <c r="M88" i="1"/>
  <c r="M128" i="1"/>
  <c r="M152" i="1"/>
  <c r="M172" i="1"/>
  <c r="M216" i="1"/>
  <c r="M236" i="1"/>
  <c r="M256" i="1"/>
  <c r="M325" i="1"/>
  <c r="M381" i="1"/>
  <c r="M429" i="1"/>
  <c r="M549" i="1"/>
  <c r="M605" i="1"/>
  <c r="M669" i="1"/>
  <c r="M773" i="1"/>
  <c r="M837" i="1"/>
  <c r="M893" i="1"/>
  <c r="M13" i="1"/>
  <c r="M41" i="1"/>
  <c r="M69" i="1"/>
  <c r="M125" i="1"/>
  <c r="M153" i="1"/>
  <c r="M185" i="1"/>
  <c r="M237" i="1"/>
  <c r="M269" i="1"/>
  <c r="M298" i="1"/>
  <c r="M408" i="1"/>
  <c r="M456" i="1"/>
  <c r="M512" i="1"/>
  <c r="M632" i="1"/>
  <c r="M680" i="1"/>
  <c r="M744" i="1"/>
  <c r="M856" i="1"/>
  <c r="M920" i="1"/>
  <c r="M968" i="1"/>
  <c r="M374" i="1"/>
  <c r="M402" i="1"/>
  <c r="M426" i="1"/>
  <c r="M486" i="1"/>
  <c r="M514" i="1"/>
  <c r="M546" i="1"/>
  <c r="M598" i="1"/>
  <c r="M630" i="1"/>
  <c r="M658" i="1"/>
  <c r="M714" i="1"/>
  <c r="M742" i="1"/>
  <c r="M770" i="1"/>
  <c r="M850" i="1"/>
  <c r="M890" i="1"/>
  <c r="M934" i="1"/>
  <c r="M978" i="1"/>
  <c r="M327" i="1"/>
  <c r="M371" i="1"/>
  <c r="M415" i="1"/>
  <c r="M455" i="1"/>
  <c r="M499" i="1"/>
  <c r="M543" i="1"/>
  <c r="M583" i="1"/>
  <c r="M627" i="1"/>
  <c r="M671" i="1"/>
  <c r="M711" i="1"/>
  <c r="M755" i="1"/>
  <c r="M799" i="1"/>
  <c r="M839" i="1"/>
  <c r="M883" i="1"/>
  <c r="M927" i="1"/>
  <c r="M967" i="1"/>
  <c r="M409" i="1"/>
  <c r="M38" i="1"/>
  <c r="L666" i="1"/>
  <c r="L410" i="1"/>
  <c r="L196" i="1"/>
  <c r="M27" i="1"/>
  <c r="M203" i="1"/>
  <c r="M420" i="1"/>
  <c r="M772" i="1"/>
  <c r="M78" i="1"/>
  <c r="M238" i="1"/>
  <c r="M521" i="1"/>
  <c r="M873" i="1"/>
  <c r="L468" i="1"/>
  <c r="K89" i="1"/>
  <c r="M569" i="1"/>
  <c r="M147" i="1"/>
  <c r="M756" i="1"/>
  <c r="M150" i="1"/>
  <c r="M54" i="1"/>
  <c r="M278" i="1"/>
  <c r="M316" i="1"/>
  <c r="M505" i="1"/>
  <c r="M243" i="1"/>
  <c r="M35" i="1"/>
  <c r="M163" i="1"/>
  <c r="M291" i="1"/>
  <c r="M532" i="1"/>
  <c r="M788" i="1"/>
  <c r="M195" i="1"/>
  <c r="M404" i="1"/>
  <c r="M724" i="1"/>
  <c r="M67" i="1"/>
  <c r="M227" i="1"/>
  <c r="M468" i="1"/>
  <c r="M852" i="1"/>
  <c r="L248" i="1"/>
  <c r="L547" i="1"/>
  <c r="L227" i="1"/>
  <c r="L973" i="1"/>
  <c r="L957" i="1"/>
  <c r="L941" i="1"/>
  <c r="L925" i="1"/>
  <c r="L909" i="1"/>
  <c r="L893" i="1"/>
  <c r="L877" i="1"/>
  <c r="L861" i="1"/>
  <c r="L845" i="1"/>
  <c r="L829" i="1"/>
  <c r="L813" i="1"/>
  <c r="L797" i="1"/>
  <c r="L781" i="1"/>
  <c r="L765" i="1"/>
  <c r="L749" i="1"/>
  <c r="L733" i="1"/>
  <c r="L717" i="1"/>
  <c r="L701" i="1"/>
  <c r="L685" i="1"/>
  <c r="L669" i="1"/>
  <c r="L653" i="1"/>
  <c r="L637" i="1"/>
  <c r="L621" i="1"/>
  <c r="L605" i="1"/>
  <c r="L589" i="1"/>
  <c r="L573" i="1"/>
  <c r="L557" i="1"/>
  <c r="L541" i="1"/>
  <c r="L525" i="1"/>
  <c r="L509" i="1"/>
  <c r="L493" i="1"/>
  <c r="L477" i="1"/>
  <c r="L461" i="1"/>
  <c r="L445" i="1"/>
  <c r="L429" i="1"/>
  <c r="L413" i="1"/>
  <c r="L397" i="1"/>
  <c r="L381" i="1"/>
  <c r="L365" i="1"/>
  <c r="L349" i="1"/>
  <c r="L333" i="1"/>
  <c r="L317" i="1"/>
  <c r="L301" i="1"/>
  <c r="L285" i="1"/>
  <c r="L269" i="1"/>
  <c r="L253" i="1"/>
  <c r="L237" i="1"/>
  <c r="L221" i="1"/>
  <c r="L205" i="1"/>
  <c r="L189" i="1"/>
  <c r="L173" i="1"/>
  <c r="L157" i="1"/>
  <c r="L141" i="1"/>
  <c r="L125" i="1"/>
  <c r="L109" i="1"/>
  <c r="L93" i="1"/>
  <c r="L77" i="1"/>
  <c r="L61" i="1"/>
  <c r="L45" i="1"/>
  <c r="L29" i="1"/>
  <c r="L13" i="1"/>
  <c r="L976" i="1"/>
  <c r="L960" i="1"/>
  <c r="L944" i="1"/>
  <c r="L928" i="1"/>
  <c r="L912" i="1"/>
  <c r="L896" i="1"/>
  <c r="L880" i="1"/>
  <c r="L864" i="1"/>
  <c r="L848" i="1"/>
  <c r="L832" i="1"/>
  <c r="L816" i="1"/>
  <c r="L800" i="1"/>
  <c r="L784" i="1"/>
  <c r="L768" i="1"/>
  <c r="L752" i="1"/>
  <c r="L736" i="1"/>
  <c r="L720" i="1"/>
  <c r="L704" i="1"/>
  <c r="L590" i="1"/>
  <c r="L184" i="1"/>
  <c r="L398" i="1"/>
  <c r="L355" i="1"/>
  <c r="L35" i="1"/>
  <c r="L807" i="1"/>
  <c r="L981" i="1"/>
  <c r="L965" i="1"/>
  <c r="L949" i="1"/>
  <c r="L933" i="1"/>
  <c r="L917" i="1"/>
  <c r="L901" i="1"/>
  <c r="L885" i="1"/>
  <c r="L869" i="1"/>
  <c r="L853" i="1"/>
  <c r="L837" i="1"/>
  <c r="L821" i="1"/>
  <c r="L805" i="1"/>
  <c r="L789" i="1"/>
  <c r="L773" i="1"/>
  <c r="L757" i="1"/>
  <c r="L741" i="1"/>
  <c r="L725" i="1"/>
  <c r="L709" i="1"/>
  <c r="L693" i="1"/>
  <c r="L677" i="1"/>
  <c r="L661" i="1"/>
  <c r="L645" i="1"/>
  <c r="L629" i="1"/>
  <c r="L613" i="1"/>
  <c r="L597" i="1"/>
  <c r="L581" i="1"/>
  <c r="L565" i="1"/>
  <c r="L549" i="1"/>
  <c r="L533" i="1"/>
  <c r="L517" i="1"/>
  <c r="L501" i="1"/>
  <c r="L485" i="1"/>
  <c r="L469" i="1"/>
  <c r="L453" i="1"/>
  <c r="L437" i="1"/>
  <c r="L421" i="1"/>
  <c r="L405" i="1"/>
  <c r="L389" i="1"/>
  <c r="L373" i="1"/>
  <c r="L357" i="1"/>
  <c r="L341" i="1"/>
  <c r="L325" i="1"/>
  <c r="L309" i="1"/>
  <c r="L293" i="1"/>
  <c r="L277" i="1"/>
  <c r="L261" i="1"/>
  <c r="L245" i="1"/>
  <c r="L229" i="1"/>
  <c r="L213" i="1"/>
  <c r="L197" i="1"/>
  <c r="L181" i="1"/>
  <c r="L165" i="1"/>
  <c r="L149" i="1"/>
  <c r="L133" i="1"/>
  <c r="L117" i="1"/>
  <c r="L101" i="1"/>
  <c r="L85" i="1"/>
  <c r="L69" i="1"/>
  <c r="L53" i="1"/>
  <c r="L37" i="1"/>
  <c r="L21" i="1"/>
  <c r="L5" i="1"/>
  <c r="L968" i="1"/>
  <c r="L952" i="1"/>
  <c r="L936" i="1"/>
  <c r="L920" i="1"/>
  <c r="L904" i="1"/>
  <c r="L888" i="1"/>
  <c r="L872" i="1"/>
  <c r="L856" i="1"/>
  <c r="L840" i="1"/>
  <c r="L824" i="1"/>
  <c r="L808" i="1"/>
  <c r="L792" i="1"/>
  <c r="L776" i="1"/>
  <c r="L760" i="1"/>
  <c r="L744" i="1"/>
  <c r="L728" i="1"/>
  <c r="L712" i="1"/>
  <c r="L696" i="1"/>
  <c r="L526" i="1"/>
  <c r="L961" i="1"/>
  <c r="L929" i="1"/>
  <c r="L897" i="1"/>
  <c r="L865" i="1"/>
  <c r="L833" i="1"/>
  <c r="L801" i="1"/>
  <c r="L769" i="1"/>
  <c r="L737" i="1"/>
  <c r="L705" i="1"/>
  <c r="L673" i="1"/>
  <c r="L641" i="1"/>
  <c r="L609" i="1"/>
  <c r="L577" i="1"/>
  <c r="L545" i="1"/>
  <c r="L513" i="1"/>
  <c r="L481" i="1"/>
  <c r="L449" i="1"/>
  <c r="L417" i="1"/>
  <c r="L385" i="1"/>
  <c r="L353" i="1"/>
  <c r="L321" i="1"/>
  <c r="L289" i="1"/>
  <c r="L257" i="1"/>
  <c r="L225" i="1"/>
  <c r="L193" i="1"/>
  <c r="L161" i="1"/>
  <c r="L129" i="1"/>
  <c r="L97" i="1"/>
  <c r="L65" i="1"/>
  <c r="L33" i="1"/>
  <c r="L980" i="1"/>
  <c r="L948" i="1"/>
  <c r="L916" i="1"/>
  <c r="L884" i="1"/>
  <c r="L852" i="1"/>
  <c r="L820" i="1"/>
  <c r="L788" i="1"/>
  <c r="L756" i="1"/>
  <c r="L724" i="1"/>
  <c r="L692" i="1"/>
  <c r="L676" i="1"/>
  <c r="L660" i="1"/>
  <c r="L644" i="1"/>
  <c r="L628" i="1"/>
  <c r="L612" i="1"/>
  <c r="L974" i="1"/>
  <c r="L942" i="1"/>
  <c r="L910" i="1"/>
  <c r="L878" i="1"/>
  <c r="L846" i="1"/>
  <c r="L814" i="1"/>
  <c r="L782" i="1"/>
  <c r="L750" i="1"/>
  <c r="L718" i="1"/>
  <c r="L686" i="1"/>
  <c r="L654" i="1"/>
  <c r="L622" i="1"/>
  <c r="L594" i="1"/>
  <c r="L572" i="1"/>
  <c r="L551" i="1"/>
  <c r="L530" i="1"/>
  <c r="L508" i="1"/>
  <c r="L487" i="1"/>
  <c r="L466" i="1"/>
  <c r="L444" i="1"/>
  <c r="L423" i="1"/>
  <c r="L402" i="1"/>
  <c r="L380" i="1"/>
  <c r="L359" i="1"/>
  <c r="L338" i="1"/>
  <c r="L316" i="1"/>
  <c r="L295" i="1"/>
  <c r="L274" i="1"/>
  <c r="L252" i="1"/>
  <c r="L231" i="1"/>
  <c r="L210" i="1"/>
  <c r="L188" i="1"/>
  <c r="L167" i="1"/>
  <c r="L146" i="1"/>
  <c r="L124" i="1"/>
  <c r="L103" i="1"/>
  <c r="L82" i="1"/>
  <c r="L60" i="1"/>
  <c r="L39" i="1"/>
  <c r="L376" i="1"/>
  <c r="L977" i="1"/>
  <c r="L937" i="1"/>
  <c r="L889" i="1"/>
  <c r="L849" i="1"/>
  <c r="L809" i="1"/>
  <c r="L761" i="1"/>
  <c r="L721" i="1"/>
  <c r="L681" i="1"/>
  <c r="L633" i="1"/>
  <c r="L593" i="1"/>
  <c r="L553" i="1"/>
  <c r="L505" i="1"/>
  <c r="L465" i="1"/>
  <c r="L425" i="1"/>
  <c r="L377" i="1"/>
  <c r="L337" i="1"/>
  <c r="L297" i="1"/>
  <c r="L249" i="1"/>
  <c r="L209" i="1"/>
  <c r="L169" i="1"/>
  <c r="L121" i="1"/>
  <c r="L81" i="1"/>
  <c r="L41" i="1"/>
  <c r="L972" i="1"/>
  <c r="L932" i="1"/>
  <c r="L892" i="1"/>
  <c r="L844" i="1"/>
  <c r="L804" i="1"/>
  <c r="L764" i="1"/>
  <c r="L716" i="1"/>
  <c r="L684" i="1"/>
  <c r="L664" i="1"/>
  <c r="L640" i="1"/>
  <c r="L620" i="1"/>
  <c r="L982" i="1"/>
  <c r="L934" i="1"/>
  <c r="L894" i="1"/>
  <c r="L854" i="1"/>
  <c r="L806" i="1"/>
  <c r="L766" i="1"/>
  <c r="L726" i="1"/>
  <c r="L678" i="1"/>
  <c r="L638" i="1"/>
  <c r="L599" i="1"/>
  <c r="L567" i="1"/>
  <c r="L540" i="1"/>
  <c r="L514" i="1"/>
  <c r="L482" i="1"/>
  <c r="L455" i="1"/>
  <c r="L428" i="1"/>
  <c r="L396" i="1"/>
  <c r="L370" i="1"/>
  <c r="L343" i="1"/>
  <c r="L311" i="1"/>
  <c r="L284" i="1"/>
  <c r="L258" i="1"/>
  <c r="L226" i="1"/>
  <c r="L199" i="1"/>
  <c r="L172" i="1"/>
  <c r="L140" i="1"/>
  <c r="L114" i="1"/>
  <c r="L87" i="1"/>
  <c r="L55" i="1"/>
  <c r="L28" i="1"/>
  <c r="L971" i="1"/>
  <c r="L939" i="1"/>
  <c r="L907" i="1"/>
  <c r="L875" i="1"/>
  <c r="L843" i="1"/>
  <c r="L811" i="1"/>
  <c r="L779" i="1"/>
  <c r="L747" i="1"/>
  <c r="L715" i="1"/>
  <c r="L683" i="1"/>
  <c r="L651" i="1"/>
  <c r="L619" i="1"/>
  <c r="L592" i="1"/>
  <c r="L571" i="1"/>
  <c r="L550" i="1"/>
  <c r="L528" i="1"/>
  <c r="L507" i="1"/>
  <c r="L486" i="1"/>
  <c r="L464" i="1"/>
  <c r="L443" i="1"/>
  <c r="L422" i="1"/>
  <c r="L400" i="1"/>
  <c r="L379" i="1"/>
  <c r="L358" i="1"/>
  <c r="L336" i="1"/>
  <c r="L315" i="1"/>
  <c r="L294" i="1"/>
  <c r="L272" i="1"/>
  <c r="L251" i="1"/>
  <c r="L230" i="1"/>
  <c r="L208" i="1"/>
  <c r="L187" i="1"/>
  <c r="L166" i="1"/>
  <c r="L144" i="1"/>
  <c r="L123" i="1"/>
  <c r="L102" i="1"/>
  <c r="L80" i="1"/>
  <c r="L59" i="1"/>
  <c r="L38" i="1"/>
  <c r="L16" i="1"/>
  <c r="L962" i="1"/>
  <c r="L898" i="1"/>
  <c r="L834" i="1"/>
  <c r="L770" i="1"/>
  <c r="L706" i="1"/>
  <c r="L642" i="1"/>
  <c r="L586" i="1"/>
  <c r="L543" i="1"/>
  <c r="L500" i="1"/>
  <c r="L458" i="1"/>
  <c r="L415" i="1"/>
  <c r="L372" i="1"/>
  <c r="L330" i="1"/>
  <c r="L969" i="1"/>
  <c r="L921" i="1"/>
  <c r="L881" i="1"/>
  <c r="L841" i="1"/>
  <c r="L793" i="1"/>
  <c r="L753" i="1"/>
  <c r="L713" i="1"/>
  <c r="L665" i="1"/>
  <c r="L625" i="1"/>
  <c r="L585" i="1"/>
  <c r="L537" i="1"/>
  <c r="L497" i="1"/>
  <c r="L457" i="1"/>
  <c r="L409" i="1"/>
  <c r="L369" i="1"/>
  <c r="L329" i="1"/>
  <c r="L281" i="1"/>
  <c r="L241" i="1"/>
  <c r="L201" i="1"/>
  <c r="L153" i="1"/>
  <c r="L113" i="1"/>
  <c r="L73" i="1"/>
  <c r="L25" i="1"/>
  <c r="L964" i="1"/>
  <c r="L924" i="1"/>
  <c r="L876" i="1"/>
  <c r="L836" i="1"/>
  <c r="L796" i="1"/>
  <c r="L748" i="1"/>
  <c r="L708" i="1"/>
  <c r="L680" i="1"/>
  <c r="L656" i="1"/>
  <c r="L636" i="1"/>
  <c r="L616" i="1"/>
  <c r="L966" i="1"/>
  <c r="L926" i="1"/>
  <c r="L886" i="1"/>
  <c r="L838" i="1"/>
  <c r="L798" i="1"/>
  <c r="L758" i="1"/>
  <c r="L710" i="1"/>
  <c r="L670" i="1"/>
  <c r="L630" i="1"/>
  <c r="L588" i="1"/>
  <c r="L562" i="1"/>
  <c r="L535" i="1"/>
  <c r="L503" i="1"/>
  <c r="L476" i="1"/>
  <c r="L450" i="1"/>
  <c r="L418" i="1"/>
  <c r="L391" i="1"/>
  <c r="L364" i="1"/>
  <c r="L332" i="1"/>
  <c r="L306" i="1"/>
  <c r="L279" i="1"/>
  <c r="L247" i="1"/>
  <c r="L220" i="1"/>
  <c r="L194" i="1"/>
  <c r="L162" i="1"/>
  <c r="L135" i="1"/>
  <c r="L108" i="1"/>
  <c r="L76" i="1"/>
  <c r="L50" i="1"/>
  <c r="L23" i="1"/>
  <c r="L963" i="1"/>
  <c r="L931" i="1"/>
  <c r="L899" i="1"/>
  <c r="L867" i="1"/>
  <c r="L835" i="1"/>
  <c r="L803" i="1"/>
  <c r="L771" i="1"/>
  <c r="L739" i="1"/>
  <c r="L707" i="1"/>
  <c r="L675" i="1"/>
  <c r="L643" i="1"/>
  <c r="L611" i="1"/>
  <c r="L587" i="1"/>
  <c r="L566" i="1"/>
  <c r="L544" i="1"/>
  <c r="L523" i="1"/>
  <c r="L502" i="1"/>
  <c r="L480" i="1"/>
  <c r="L459" i="1"/>
  <c r="L438" i="1"/>
  <c r="L416" i="1"/>
  <c r="L395" i="1"/>
  <c r="L374" i="1"/>
  <c r="L352" i="1"/>
  <c r="L331" i="1"/>
  <c r="L310" i="1"/>
  <c r="L288" i="1"/>
  <c r="L267" i="1"/>
  <c r="L246" i="1"/>
  <c r="L224" i="1"/>
  <c r="L203" i="1"/>
  <c r="L182" i="1"/>
  <c r="L160" i="1"/>
  <c r="L139" i="1"/>
  <c r="L118" i="1"/>
  <c r="L96" i="1"/>
  <c r="L75" i="1"/>
  <c r="L54" i="1"/>
  <c r="L32" i="1"/>
  <c r="L11" i="1"/>
  <c r="L946" i="1"/>
  <c r="L882" i="1"/>
  <c r="L818" i="1"/>
  <c r="L754" i="1"/>
  <c r="L690" i="1"/>
  <c r="L626" i="1"/>
  <c r="L575" i="1"/>
  <c r="L532" i="1"/>
  <c r="L490" i="1"/>
  <c r="L447" i="1"/>
  <c r="L404" i="1"/>
  <c r="L362" i="1"/>
  <c r="L319" i="1"/>
  <c r="L276" i="1"/>
  <c r="L234" i="1"/>
  <c r="L191" i="1"/>
  <c r="L148" i="1"/>
  <c r="L106" i="1"/>
  <c r="L63" i="1"/>
  <c r="L20" i="1"/>
  <c r="L959" i="1"/>
  <c r="L895" i="1"/>
  <c r="L831" i="1"/>
  <c r="L767" i="1"/>
  <c r="L703" i="1"/>
  <c r="L639" i="1"/>
  <c r="L584" i="1"/>
  <c r="L542" i="1"/>
  <c r="L499" i="1"/>
  <c r="L456" i="1"/>
  <c r="L414" i="1"/>
  <c r="L371" i="1"/>
  <c r="L328" i="1"/>
  <c r="L286" i="1"/>
  <c r="L243" i="1"/>
  <c r="L200" i="1"/>
  <c r="L158" i="1"/>
  <c r="L115" i="1"/>
  <c r="L72" i="1"/>
  <c r="L30" i="1"/>
  <c r="L36" i="1"/>
  <c r="L122" i="1"/>
  <c r="L207" i="1"/>
  <c r="L292" i="1"/>
  <c r="L378" i="1"/>
  <c r="L463" i="1"/>
  <c r="L548" i="1"/>
  <c r="L650" i="1"/>
  <c r="L778" i="1"/>
  <c r="L906" i="1"/>
  <c r="L24" i="1"/>
  <c r="L110" i="1"/>
  <c r="L195" i="1"/>
  <c r="L280" i="1"/>
  <c r="L366" i="1"/>
  <c r="L451" i="1"/>
  <c r="L536" i="1"/>
  <c r="L631" i="1"/>
  <c r="L759" i="1"/>
  <c r="L887" i="1"/>
  <c r="L953" i="1"/>
  <c r="L913" i="1"/>
  <c r="L873" i="1"/>
  <c r="L825" i="1"/>
  <c r="L785" i="1"/>
  <c r="L745" i="1"/>
  <c r="L697" i="1"/>
  <c r="L657" i="1"/>
  <c r="L617" i="1"/>
  <c r="L569" i="1"/>
  <c r="L529" i="1"/>
  <c r="L489" i="1"/>
  <c r="L441" i="1"/>
  <c r="L401" i="1"/>
  <c r="L361" i="1"/>
  <c r="L313" i="1"/>
  <c r="L273" i="1"/>
  <c r="L233" i="1"/>
  <c r="L185" i="1"/>
  <c r="L145" i="1"/>
  <c r="L105" i="1"/>
  <c r="L57" i="1"/>
  <c r="L17" i="1"/>
  <c r="L956" i="1"/>
  <c r="L908" i="1"/>
  <c r="L868" i="1"/>
  <c r="L828" i="1"/>
  <c r="L780" i="1"/>
  <c r="L740" i="1"/>
  <c r="L700" i="1"/>
  <c r="L672" i="1"/>
  <c r="L652" i="1"/>
  <c r="L632" i="1"/>
  <c r="L608" i="1"/>
  <c r="L958" i="1"/>
  <c r="L918" i="1"/>
  <c r="L870" i="1"/>
  <c r="L830" i="1"/>
  <c r="L790" i="1"/>
  <c r="L742" i="1"/>
  <c r="L702" i="1"/>
  <c r="L662" i="1"/>
  <c r="L614" i="1"/>
  <c r="L583" i="1"/>
  <c r="L556" i="1"/>
  <c r="L524" i="1"/>
  <c r="L498" i="1"/>
  <c r="L471" i="1"/>
  <c r="L439" i="1"/>
  <c r="L412" i="1"/>
  <c r="L386" i="1"/>
  <c r="L354" i="1"/>
  <c r="L857" i="1"/>
  <c r="L817" i="1"/>
  <c r="L649" i="1"/>
  <c r="L473" i="1"/>
  <c r="L305" i="1"/>
  <c r="L137" i="1"/>
  <c r="L940" i="1"/>
  <c r="L772" i="1"/>
  <c r="L648" i="1"/>
  <c r="L902" i="1"/>
  <c r="L734" i="1"/>
  <c r="L578" i="1"/>
  <c r="L460" i="1"/>
  <c r="L348" i="1"/>
  <c r="L290" i="1"/>
  <c r="L236" i="1"/>
  <c r="L178" i="1"/>
  <c r="L119" i="1"/>
  <c r="L66" i="1"/>
  <c r="L979" i="1"/>
  <c r="L915" i="1"/>
  <c r="L851" i="1"/>
  <c r="L787" i="1"/>
  <c r="L723" i="1"/>
  <c r="L659" i="1"/>
  <c r="L598" i="1"/>
  <c r="L555" i="1"/>
  <c r="L512" i="1"/>
  <c r="L470" i="1"/>
  <c r="L427" i="1"/>
  <c r="L384" i="1"/>
  <c r="L342" i="1"/>
  <c r="L299" i="1"/>
  <c r="L256" i="1"/>
  <c r="L214" i="1"/>
  <c r="L171" i="1"/>
  <c r="L128" i="1"/>
  <c r="L86" i="1"/>
  <c r="L43" i="1"/>
  <c r="L978" i="1"/>
  <c r="L850" i="1"/>
  <c r="L722" i="1"/>
  <c r="L596" i="1"/>
  <c r="L511" i="1"/>
  <c r="L426" i="1"/>
  <c r="L340" i="1"/>
  <c r="L266" i="1"/>
  <c r="L212" i="1"/>
  <c r="L159" i="1"/>
  <c r="L95" i="1"/>
  <c r="L42" i="1"/>
  <c r="L975" i="1"/>
  <c r="L879" i="1"/>
  <c r="L799" i="1"/>
  <c r="L719" i="1"/>
  <c r="L623" i="1"/>
  <c r="L563" i="1"/>
  <c r="L510" i="1"/>
  <c r="L446" i="1"/>
  <c r="L392" i="1"/>
  <c r="L339" i="1"/>
  <c r="L275" i="1"/>
  <c r="L222" i="1"/>
  <c r="L168" i="1"/>
  <c r="L104" i="1"/>
  <c r="L51" i="1"/>
  <c r="L15" i="1"/>
  <c r="L143" i="1"/>
  <c r="L250" i="1"/>
  <c r="L356" i="1"/>
  <c r="L484" i="1"/>
  <c r="L591" i="1"/>
  <c r="L746" i="1"/>
  <c r="L938" i="1"/>
  <c r="L67" i="1"/>
  <c r="L174" i="1"/>
  <c r="L302" i="1"/>
  <c r="L408" i="1"/>
  <c r="L515" i="1"/>
  <c r="L663" i="1"/>
  <c r="L823" i="1"/>
  <c r="L983" i="1"/>
  <c r="L945" i="1"/>
  <c r="L777" i="1"/>
  <c r="L601" i="1"/>
  <c r="L433" i="1"/>
  <c r="L265" i="1"/>
  <c r="L89" i="1"/>
  <c r="L900" i="1"/>
  <c r="L732" i="1"/>
  <c r="L624" i="1"/>
  <c r="L862" i="1"/>
  <c r="L694" i="1"/>
  <c r="L546" i="1"/>
  <c r="L434" i="1"/>
  <c r="L327" i="1"/>
  <c r="L268" i="1"/>
  <c r="L215" i="1"/>
  <c r="L156" i="1"/>
  <c r="L98" i="1"/>
  <c r="L44" i="1"/>
  <c r="L955" i="1"/>
  <c r="L891" i="1"/>
  <c r="L827" i="1"/>
  <c r="L763" i="1"/>
  <c r="L699" i="1"/>
  <c r="L635" i="1"/>
  <c r="L582" i="1"/>
  <c r="L539" i="1"/>
  <c r="L496" i="1"/>
  <c r="L454" i="1"/>
  <c r="L411" i="1"/>
  <c r="L368" i="1"/>
  <c r="L326" i="1"/>
  <c r="L283" i="1"/>
  <c r="L240" i="1"/>
  <c r="L198" i="1"/>
  <c r="L155" i="1"/>
  <c r="L112" i="1"/>
  <c r="L70" i="1"/>
  <c r="L27" i="1"/>
  <c r="L930" i="1"/>
  <c r="L802" i="1"/>
  <c r="L674" i="1"/>
  <c r="L564" i="1"/>
  <c r="L479" i="1"/>
  <c r="L394" i="1"/>
  <c r="L308" i="1"/>
  <c r="L255" i="1"/>
  <c r="L202" i="1"/>
  <c r="L138" i="1"/>
  <c r="L84" i="1"/>
  <c r="L31" i="1"/>
  <c r="L943" i="1"/>
  <c r="L863" i="1"/>
  <c r="L783" i="1"/>
  <c r="L687" i="1"/>
  <c r="L607" i="1"/>
  <c r="L552" i="1"/>
  <c r="L488" i="1"/>
  <c r="L435" i="1"/>
  <c r="L382" i="1"/>
  <c r="L318" i="1"/>
  <c r="L264" i="1"/>
  <c r="L211" i="1"/>
  <c r="L147" i="1"/>
  <c r="L94" i="1"/>
  <c r="L40" i="1"/>
  <c r="L58" i="1"/>
  <c r="L164" i="1"/>
  <c r="L271" i="1"/>
  <c r="L399" i="1"/>
  <c r="L506" i="1"/>
  <c r="L618" i="1"/>
  <c r="L810" i="1"/>
  <c r="L970" i="1"/>
  <c r="L88" i="1"/>
  <c r="L216" i="1"/>
  <c r="L323" i="1"/>
  <c r="L430" i="1"/>
  <c r="L558" i="1"/>
  <c r="L695" i="1"/>
  <c r="L855" i="1"/>
  <c r="M340" i="1"/>
  <c r="L951" i="1"/>
  <c r="L600" i="1"/>
  <c r="L387" i="1"/>
  <c r="L152" i="1"/>
  <c r="L874" i="1"/>
  <c r="L570" i="1"/>
  <c r="L335" i="1"/>
  <c r="L100" i="1"/>
  <c r="L62" i="1"/>
  <c r="L179" i="1"/>
  <c r="L296" i="1"/>
  <c r="L403" i="1"/>
  <c r="L520" i="1"/>
  <c r="L655" i="1"/>
  <c r="L815" i="1"/>
  <c r="L4" i="1"/>
  <c r="L116" i="1"/>
  <c r="L223" i="1"/>
  <c r="L351" i="1"/>
  <c r="L522" i="1"/>
  <c r="L738" i="1"/>
  <c r="L6" i="1"/>
  <c r="L91" i="1"/>
  <c r="L176" i="1"/>
  <c r="L262" i="1"/>
  <c r="L347" i="1"/>
  <c r="L432" i="1"/>
  <c r="L518" i="1"/>
  <c r="L603" i="1"/>
  <c r="L731" i="1"/>
  <c r="L859" i="1"/>
  <c r="L18" i="1"/>
  <c r="L130" i="1"/>
  <c r="L242" i="1"/>
  <c r="L375" i="1"/>
  <c r="L606" i="1"/>
  <c r="L950" i="1"/>
  <c r="L812" i="1"/>
  <c r="L177" i="1"/>
  <c r="L521" i="1"/>
  <c r="L905" i="1"/>
  <c r="M916" i="1"/>
  <c r="M259" i="1"/>
  <c r="L919" i="1"/>
  <c r="L579" i="1"/>
  <c r="L344" i="1"/>
  <c r="L131" i="1"/>
  <c r="L842" i="1"/>
  <c r="L527" i="1"/>
  <c r="L314" i="1"/>
  <c r="L79" i="1"/>
  <c r="L83" i="1"/>
  <c r="L190" i="1"/>
  <c r="L307" i="1"/>
  <c r="L424" i="1"/>
  <c r="L531" i="1"/>
  <c r="L671" i="1"/>
  <c r="L847" i="1"/>
  <c r="L12" i="1"/>
  <c r="L127" i="1"/>
  <c r="L244" i="1"/>
  <c r="L383" i="1"/>
  <c r="L554" i="1"/>
  <c r="L786" i="1"/>
  <c r="L22" i="1"/>
  <c r="L107" i="1"/>
  <c r="L192" i="1"/>
  <c r="L278" i="1"/>
  <c r="L363" i="1"/>
  <c r="L448" i="1"/>
  <c r="L534" i="1"/>
  <c r="L627" i="1"/>
  <c r="L755" i="1"/>
  <c r="L883" i="1"/>
  <c r="L34" i="1"/>
  <c r="L151" i="1"/>
  <c r="L263" i="1"/>
  <c r="L407" i="1"/>
  <c r="L646" i="1"/>
  <c r="L604" i="1"/>
  <c r="L860" i="1"/>
  <c r="L217" i="1"/>
  <c r="L561" i="1"/>
  <c r="M660" i="1"/>
  <c r="M131" i="1"/>
  <c r="L791" i="1"/>
  <c r="L494" i="1"/>
  <c r="L259" i="1"/>
  <c r="L46" i="1"/>
  <c r="L714" i="1"/>
  <c r="L442" i="1"/>
  <c r="L228" i="1"/>
  <c r="L10" i="1"/>
  <c r="L126" i="1"/>
  <c r="L232" i="1"/>
  <c r="L350" i="1"/>
  <c r="L467" i="1"/>
  <c r="L574" i="1"/>
  <c r="L735" i="1"/>
  <c r="L911" i="1"/>
  <c r="L52" i="1"/>
  <c r="L170" i="1"/>
  <c r="L287" i="1"/>
  <c r="L436" i="1"/>
  <c r="L610" i="1"/>
  <c r="L866" i="1"/>
  <c r="L48" i="1"/>
  <c r="L134" i="1"/>
  <c r="L219" i="1"/>
  <c r="L304" i="1"/>
  <c r="L390" i="1"/>
  <c r="L475" i="1"/>
  <c r="L560" i="1"/>
  <c r="L667" i="1"/>
  <c r="L795" i="1"/>
  <c r="L923" i="1"/>
  <c r="L71" i="1"/>
  <c r="L183" i="1"/>
  <c r="L300" i="1"/>
  <c r="L492" i="1"/>
  <c r="L774" i="1"/>
  <c r="L668" i="1"/>
  <c r="L9" i="1"/>
  <c r="L345" i="1"/>
  <c r="L689" i="1"/>
  <c r="M246" i="1"/>
  <c r="M697" i="1"/>
  <c r="M211" i="1"/>
  <c r="M628" i="1"/>
  <c r="M980" i="1"/>
  <c r="M86" i="1"/>
  <c r="M377" i="1"/>
  <c r="M889" i="1"/>
  <c r="M179" i="1"/>
  <c r="M564" i="1"/>
  <c r="M118" i="1"/>
  <c r="M441" i="1"/>
  <c r="M953" i="1"/>
  <c r="M83" i="1"/>
  <c r="M372" i="1"/>
  <c r="M884" i="1"/>
  <c r="M214" i="1"/>
  <c r="M633" i="1"/>
  <c r="M51" i="1"/>
  <c r="M312" i="1"/>
  <c r="M820" i="1"/>
  <c r="M948" i="1"/>
  <c r="M182" i="1"/>
  <c r="M500" i="1"/>
  <c r="M22" i="1"/>
  <c r="M761" i="1"/>
  <c r="M436" i="1"/>
  <c r="M825" i="1"/>
  <c r="M19" i="1"/>
  <c r="M115" i="1"/>
  <c r="M692" i="1"/>
  <c r="M275" i="1"/>
  <c r="L163" i="1"/>
  <c r="L504" i="1"/>
  <c r="L967" i="1"/>
  <c r="L99" i="1"/>
  <c r="L440" i="1"/>
  <c r="L871" i="1"/>
  <c r="L291" i="1"/>
  <c r="L647" i="1"/>
  <c r="L312" i="1"/>
  <c r="L679" i="1"/>
  <c r="L935" i="1"/>
  <c r="L334" i="1"/>
  <c r="L711" i="1"/>
  <c r="L270" i="1"/>
  <c r="L615" i="1"/>
  <c r="L120" i="1"/>
  <c r="L462" i="1"/>
  <c r="L903" i="1"/>
  <c r="L142" i="1"/>
  <c r="L483" i="1"/>
  <c r="L419" i="1"/>
  <c r="L14" i="1"/>
  <c r="L743" i="1"/>
  <c r="L206" i="1"/>
  <c r="L568" i="1"/>
  <c r="L56" i="1"/>
  <c r="L775" i="1"/>
  <c r="L839" i="1"/>
  <c r="M806" i="1" l="1"/>
  <c r="M682" i="1"/>
  <c r="M570" i="1"/>
  <c r="M458" i="1"/>
  <c r="M342" i="1"/>
  <c r="M800" i="1"/>
  <c r="M576" i="1"/>
  <c r="M344" i="1"/>
  <c r="M213" i="1"/>
  <c r="M101" i="1"/>
  <c r="M941" i="1"/>
  <c r="M717" i="1"/>
  <c r="M493" i="1"/>
  <c r="M284" i="1"/>
  <c r="M192" i="1"/>
  <c r="M108" i="1"/>
  <c r="M24" i="1"/>
  <c r="M135" i="1"/>
  <c r="M306" i="1"/>
  <c r="M636" i="1"/>
  <c r="M10" i="1"/>
  <c r="M178" i="1"/>
  <c r="M385" i="1"/>
  <c r="M737" i="1"/>
  <c r="M809" i="1"/>
  <c r="M740" i="1"/>
  <c r="M963" i="1"/>
  <c r="M791" i="1"/>
  <c r="M623" i="1"/>
  <c r="M451" i="1"/>
  <c r="M970" i="1"/>
  <c r="M802" i="1"/>
  <c r="M678" i="1"/>
  <c r="M566" i="1"/>
  <c r="M450" i="1"/>
  <c r="M338" i="1"/>
  <c r="M792" i="1"/>
  <c r="M552" i="1"/>
  <c r="M293" i="1"/>
  <c r="M149" i="1"/>
  <c r="M813" i="1"/>
  <c r="M232" i="1"/>
  <c r="M103" i="1"/>
  <c r="M106" i="1"/>
  <c r="M929" i="1"/>
  <c r="M810" i="1"/>
  <c r="M898" i="1"/>
  <c r="M982" i="1"/>
  <c r="M375" i="1"/>
  <c r="M463" i="1"/>
  <c r="M547" i="1"/>
  <c r="M631" i="1"/>
  <c r="M719" i="1"/>
  <c r="M803" i="1"/>
  <c r="M887" i="1"/>
  <c r="M975" i="1"/>
  <c r="M43" i="1"/>
  <c r="M484" i="1"/>
  <c r="M94" i="1"/>
  <c r="M553" i="1"/>
  <c r="M288" i="1"/>
  <c r="M445" i="1"/>
  <c r="M613" i="1"/>
  <c r="M781" i="1"/>
  <c r="M957" i="1"/>
  <c r="M73" i="1"/>
  <c r="M157" i="1"/>
  <c r="M245" i="1"/>
  <c r="M352" i="1"/>
  <c r="M520" i="1"/>
  <c r="M696" i="1"/>
  <c r="M864" i="1"/>
  <c r="M346" i="1"/>
  <c r="M434" i="1"/>
  <c r="M518" i="1"/>
  <c r="M602" i="1"/>
  <c r="M690" i="1"/>
  <c r="M774" i="1"/>
  <c r="M858" i="1"/>
  <c r="M946" i="1"/>
  <c r="M339" i="1"/>
  <c r="M423" i="1"/>
  <c r="M511" i="1"/>
  <c r="M595" i="1"/>
  <c r="M679" i="1"/>
  <c r="M767" i="1"/>
  <c r="M851" i="1"/>
  <c r="M935" i="1"/>
  <c r="M601" i="1"/>
  <c r="M155" i="1"/>
  <c r="M676" i="1"/>
  <c r="M206" i="1"/>
  <c r="M777" i="1"/>
  <c r="M849" i="1"/>
  <c r="M593" i="1"/>
  <c r="M337" i="1"/>
  <c r="M194" i="1"/>
  <c r="M66" i="1"/>
  <c r="M844" i="1"/>
  <c r="M588" i="1"/>
  <c r="M332" i="1"/>
  <c r="M191" i="1"/>
  <c r="M63" i="1"/>
  <c r="M36" i="1"/>
  <c r="M100" i="1"/>
  <c r="M164" i="1"/>
  <c r="M228" i="1"/>
  <c r="M292" i="1"/>
  <c r="M405" i="1"/>
  <c r="M533" i="1"/>
  <c r="M661" i="1"/>
  <c r="M789" i="1"/>
  <c r="M917" i="1"/>
  <c r="M33" i="1"/>
  <c r="M97" i="1"/>
  <c r="M161" i="1"/>
  <c r="M225" i="1"/>
  <c r="M289" i="1"/>
  <c r="M400" i="1"/>
  <c r="M528" i="1"/>
  <c r="M688" i="1"/>
  <c r="M944" i="1"/>
  <c r="M430" i="1"/>
  <c r="M558" i="1"/>
  <c r="M686" i="1"/>
  <c r="M814" i="1"/>
  <c r="M942" i="1"/>
  <c r="M379" i="1"/>
  <c r="M507" i="1"/>
  <c r="M635" i="1"/>
  <c r="M763" i="1"/>
  <c r="M891" i="1"/>
  <c r="M262" i="1"/>
  <c r="M452" i="1"/>
  <c r="M254" i="1"/>
  <c r="M504" i="1"/>
  <c r="M589" i="1"/>
  <c r="M144" i="1"/>
  <c r="M183" i="1"/>
  <c r="M18" i="1"/>
  <c r="M753" i="1"/>
  <c r="M107" i="1"/>
  <c r="M647" i="1"/>
  <c r="M870" i="1"/>
  <c r="M530" i="1"/>
  <c r="M832" i="1"/>
  <c r="M253" i="1"/>
  <c r="M861" i="1"/>
  <c r="M302" i="1"/>
  <c r="M32" i="1"/>
  <c r="M508" i="1"/>
  <c r="M202" i="1"/>
  <c r="M961" i="1"/>
  <c r="M170" i="1"/>
  <c r="M444" i="1"/>
  <c r="M48" i="1"/>
  <c r="M297" i="1"/>
  <c r="M845" i="1"/>
  <c r="M249" i="1"/>
  <c r="M808" i="1"/>
  <c r="M522" i="1"/>
  <c r="M866" i="1"/>
  <c r="M643" i="1"/>
  <c r="M900" i="1"/>
  <c r="M70" i="1"/>
  <c r="M142" i="1"/>
  <c r="M857" i="1"/>
  <c r="M815" i="1"/>
  <c r="M559" i="1"/>
  <c r="M343" i="1"/>
  <c r="M822" i="1"/>
  <c r="M634" i="1"/>
  <c r="M490" i="1"/>
  <c r="M354" i="1"/>
  <c r="M704" i="1"/>
  <c r="M416" i="1"/>
  <c r="M217" i="1"/>
  <c r="M45" i="1"/>
  <c r="M797" i="1"/>
  <c r="M509" i="1"/>
  <c r="M240" i="1"/>
  <c r="M136" i="1"/>
  <c r="M28" i="1"/>
  <c r="M207" i="1"/>
  <c r="M540" i="1"/>
  <c r="M956" i="1"/>
  <c r="M250" i="1"/>
  <c r="M625" i="1"/>
  <c r="M945" i="1"/>
  <c r="M433" i="1"/>
  <c r="M154" i="1"/>
  <c r="M860" i="1"/>
  <c r="M348" i="1"/>
  <c r="M111" i="1"/>
  <c r="M56" i="1"/>
  <c r="M184" i="1"/>
  <c r="M349" i="1"/>
  <c r="M637" i="1"/>
  <c r="M973" i="1"/>
  <c r="M141" i="1"/>
  <c r="M281" i="1"/>
  <c r="M600" i="1"/>
  <c r="M888" i="1"/>
  <c r="M418" i="1"/>
  <c r="M586" i="1"/>
  <c r="M726" i="1"/>
  <c r="M914" i="1"/>
  <c r="M479" i="1"/>
  <c r="M691" i="1"/>
  <c r="M903" i="1"/>
  <c r="M612" i="1"/>
  <c r="M497" i="1"/>
  <c r="M146" i="1"/>
  <c r="M748" i="1"/>
  <c r="M317" i="1"/>
  <c r="M55" i="1"/>
  <c r="M80" i="1"/>
  <c r="M208" i="1"/>
  <c r="M421" i="1"/>
  <c r="M765" i="1"/>
  <c r="M89" i="1"/>
  <c r="M969" i="1"/>
  <c r="M457" i="1"/>
  <c r="M126" i="1"/>
  <c r="M708" i="1"/>
  <c r="M251" i="1"/>
  <c r="M6" i="1"/>
  <c r="M729" i="1"/>
  <c r="M923" i="1"/>
  <c r="M859" i="1"/>
  <c r="M795" i="1"/>
  <c r="M731" i="1"/>
  <c r="M667" i="1"/>
  <c r="M603" i="1"/>
  <c r="M539" i="1"/>
  <c r="M475" i="1"/>
  <c r="M411" i="1"/>
  <c r="M347" i="1"/>
  <c r="M974" i="1"/>
  <c r="M910" i="1"/>
  <c r="M846" i="1"/>
  <c r="M782" i="1"/>
  <c r="M718" i="1"/>
  <c r="M654" i="1"/>
  <c r="M590" i="1"/>
  <c r="M526" i="1"/>
  <c r="M462" i="1"/>
  <c r="M398" i="1"/>
  <c r="M334" i="1"/>
  <c r="M880" i="1"/>
  <c r="M752" i="1"/>
  <c r="M624" i="1"/>
  <c r="M99" i="1"/>
  <c r="M548" i="1"/>
  <c r="M983" i="1"/>
  <c r="M727" i="1"/>
  <c r="M515" i="1"/>
  <c r="M303" i="1"/>
  <c r="M746" i="1"/>
  <c r="M610" i="1"/>
  <c r="M466" i="1"/>
  <c r="M928" i="1"/>
  <c r="M640" i="1"/>
  <c r="M360" i="1"/>
  <c r="M165" i="1"/>
  <c r="M21" i="1"/>
  <c r="M733" i="1"/>
  <c r="M389" i="1"/>
  <c r="M220" i="1"/>
  <c r="M112" i="1"/>
  <c r="M39" i="1"/>
  <c r="M247" i="1"/>
  <c r="M620" i="1"/>
  <c r="M82" i="1"/>
  <c r="M300" i="1"/>
  <c r="M705" i="1"/>
  <c r="M769" i="1"/>
  <c r="M353" i="1"/>
  <c r="M114" i="1"/>
  <c r="M684" i="1"/>
  <c r="M279" i="1"/>
  <c r="M71" i="1"/>
  <c r="M96" i="1"/>
  <c r="M224" i="1"/>
  <c r="M413" i="1"/>
  <c r="M749" i="1"/>
  <c r="M25" i="1"/>
  <c r="M169" i="1"/>
  <c r="M376" i="1"/>
  <c r="M664" i="1"/>
  <c r="M936" i="1"/>
  <c r="M470" i="1"/>
  <c r="M614" i="1"/>
  <c r="M758" i="1"/>
  <c r="M307" i="1"/>
  <c r="M519" i="1"/>
  <c r="M735" i="1"/>
  <c r="M793" i="1"/>
  <c r="M932" i="1"/>
  <c r="M833" i="1"/>
  <c r="M321" i="1"/>
  <c r="M58" i="1"/>
  <c r="M668" i="1"/>
  <c r="M231" i="1"/>
  <c r="M15" i="1"/>
  <c r="M124" i="1"/>
  <c r="M252" i="1"/>
  <c r="M541" i="1"/>
  <c r="M877" i="1"/>
  <c r="M173" i="1"/>
  <c r="M841" i="1"/>
  <c r="M329" i="1"/>
  <c r="M62" i="1"/>
  <c r="M580" i="1"/>
  <c r="M187" i="1"/>
  <c r="M134" i="1"/>
  <c r="M971" i="1"/>
  <c r="M907" i="1"/>
  <c r="M843" i="1"/>
  <c r="M779" i="1"/>
  <c r="M715" i="1"/>
  <c r="M651" i="1"/>
  <c r="M587" i="1"/>
  <c r="M523" i="1"/>
  <c r="M459" i="1"/>
  <c r="M395" i="1"/>
  <c r="M331" i="1"/>
  <c r="M958" i="1"/>
  <c r="M894" i="1"/>
  <c r="M830" i="1"/>
  <c r="M766" i="1"/>
  <c r="M702" i="1"/>
  <c r="M638" i="1"/>
  <c r="M574" i="1"/>
  <c r="M510" i="1"/>
  <c r="M446" i="1"/>
  <c r="M382" i="1"/>
  <c r="M976" i="1"/>
  <c r="M848" i="1"/>
  <c r="M720" i="1"/>
  <c r="M127" i="1"/>
  <c r="M4" i="1"/>
  <c r="M68" i="1"/>
  <c r="M132" i="1"/>
  <c r="M196" i="1"/>
  <c r="M260" i="1"/>
  <c r="M341" i="1"/>
  <c r="M469" i="1"/>
  <c r="M597" i="1"/>
  <c r="M725" i="1"/>
  <c r="M853" i="1"/>
  <c r="M981" i="1"/>
  <c r="M65" i="1"/>
  <c r="M129" i="1"/>
  <c r="M193" i="1"/>
  <c r="M257" i="1"/>
  <c r="M336" i="1"/>
  <c r="M464" i="1"/>
  <c r="M592" i="1"/>
  <c r="M816" i="1"/>
  <c r="M366" i="1"/>
  <c r="M494" i="1"/>
  <c r="M622" i="1"/>
  <c r="M750" i="1"/>
  <c r="M878" i="1"/>
  <c r="M315" i="1"/>
  <c r="M443" i="1"/>
  <c r="M571" i="1"/>
  <c r="M699" i="1"/>
  <c r="M827" i="1"/>
  <c r="M955" i="1"/>
  <c r="M123" i="1"/>
  <c r="M964" i="1"/>
  <c r="M713" i="1"/>
  <c r="M5" i="1"/>
  <c r="M280" i="1"/>
  <c r="M16" i="1"/>
  <c r="M492" i="1"/>
  <c r="M274" i="1"/>
  <c r="M681" i="1"/>
  <c r="M863" i="1"/>
  <c r="M391" i="1"/>
  <c r="M698" i="1"/>
  <c r="M386" i="1"/>
  <c r="M488" i="1"/>
  <c r="M109" i="1"/>
  <c r="M581" i="1"/>
  <c r="M140" i="1"/>
  <c r="M151" i="1"/>
  <c r="M940" i="1"/>
  <c r="M609" i="1"/>
  <c r="M545" i="1"/>
  <c r="M876" i="1"/>
  <c r="M119" i="1"/>
  <c r="M156" i="1"/>
  <c r="M557" i="1"/>
  <c r="M105" i="1"/>
  <c r="M472" i="1"/>
  <c r="M378" i="1"/>
  <c r="M694" i="1"/>
  <c r="M387" i="1"/>
  <c r="M855" i="1"/>
  <c r="M305" i="1"/>
  <c r="K811" i="1"/>
  <c r="K975" i="1"/>
  <c r="K776" i="1"/>
  <c r="K592" i="1"/>
  <c r="K460" i="1"/>
  <c r="K376" i="1"/>
  <c r="K268" i="1"/>
  <c r="K196" i="1"/>
  <c r="K108" i="1"/>
  <c r="K8" i="1"/>
  <c r="K843" i="1"/>
  <c r="K730" i="1"/>
  <c r="K618" i="1"/>
  <c r="K533" i="1"/>
  <c r="K447" i="1"/>
  <c r="K351" i="1"/>
  <c r="K271" i="1"/>
  <c r="K186" i="1"/>
  <c r="K79" i="1"/>
  <c r="K976" i="1"/>
  <c r="K883" i="1"/>
  <c r="K761" i="1"/>
  <c r="K675" i="1"/>
  <c r="K579" i="1"/>
  <c r="K483" i="1"/>
  <c r="K409" i="1"/>
  <c r="K313" i="1"/>
  <c r="K233" i="1"/>
  <c r="K163" i="1"/>
  <c r="K105" i="1"/>
  <c r="K35" i="1"/>
  <c r="K860" i="1"/>
  <c r="K722" i="1"/>
  <c r="K573" i="1"/>
  <c r="K455" i="1"/>
  <c r="K327" i="1"/>
  <c r="K167" i="1"/>
  <c r="K39" i="1"/>
  <c r="K887" i="1"/>
  <c r="K710" i="1"/>
  <c r="K582" i="1"/>
  <c r="K475" i="1"/>
  <c r="K358" i="1"/>
  <c r="K273" i="1"/>
  <c r="K177" i="1"/>
  <c r="K59" i="1"/>
  <c r="K939" i="1"/>
  <c r="K824" i="1"/>
  <c r="K706" i="1"/>
  <c r="K610" i="1"/>
  <c r="K503" i="1"/>
  <c r="K397" i="1"/>
  <c r="K311" i="1"/>
  <c r="K205" i="1"/>
  <c r="K98" i="1"/>
  <c r="K33" i="1"/>
  <c r="K459" i="1"/>
  <c r="K908" i="1"/>
  <c r="K310" i="1"/>
  <c r="K779" i="1"/>
  <c r="K107" i="1"/>
  <c r="K577" i="1"/>
  <c r="K951" i="1"/>
  <c r="K965" i="1"/>
  <c r="K943" i="1"/>
  <c r="K704" i="1"/>
  <c r="K528" i="1"/>
  <c r="K452" i="1"/>
  <c r="K348" i="1"/>
  <c r="K264" i="1"/>
  <c r="K180" i="1"/>
  <c r="K72" i="1"/>
  <c r="K963" i="1"/>
  <c r="K815" i="1"/>
  <c r="K693" i="1"/>
  <c r="K607" i="1"/>
  <c r="K527" i="1"/>
  <c r="K421" i="1"/>
  <c r="K335" i="1"/>
  <c r="K245" i="1"/>
  <c r="K149" i="1"/>
  <c r="K74" i="1"/>
  <c r="K955" i="1"/>
  <c r="K827" i="1"/>
  <c r="K729" i="1"/>
  <c r="K654" i="1"/>
  <c r="K558" i="1"/>
  <c r="K467" i="1"/>
  <c r="K382" i="1"/>
  <c r="K275" i="1"/>
  <c r="K217" i="1"/>
  <c r="K153" i="1"/>
  <c r="K78" i="1"/>
  <c r="K14" i="1"/>
  <c r="K846" i="1"/>
  <c r="K679" i="1"/>
  <c r="K551" i="1"/>
  <c r="K423" i="1"/>
  <c r="K274" i="1"/>
  <c r="K157" i="1"/>
  <c r="K29" i="1"/>
  <c r="K806" i="1"/>
  <c r="K678" i="1"/>
  <c r="K571" i="1"/>
  <c r="K443" i="1"/>
  <c r="K347" i="1"/>
  <c r="K241" i="1"/>
  <c r="K134" i="1"/>
  <c r="K49" i="1"/>
  <c r="K910" i="1"/>
  <c r="K781" i="1"/>
  <c r="K674" i="1"/>
  <c r="K589" i="1"/>
  <c r="K482" i="1"/>
  <c r="K375" i="1"/>
  <c r="K279" i="1"/>
  <c r="K162" i="1"/>
  <c r="K77" i="1"/>
  <c r="K203" i="1"/>
  <c r="K587" i="1"/>
  <c r="K966" i="1"/>
  <c r="K438" i="1"/>
  <c r="K823" i="1"/>
  <c r="K235" i="1"/>
  <c r="K619" i="1"/>
  <c r="K917" i="1"/>
  <c r="K688" i="1"/>
  <c r="K412" i="1"/>
  <c r="K248" i="1"/>
  <c r="K68" i="1"/>
  <c r="K773" i="1"/>
  <c r="K586" i="1"/>
  <c r="K394" i="1"/>
  <c r="K223" i="1"/>
  <c r="K42" i="1"/>
  <c r="K809" i="1"/>
  <c r="K617" i="1"/>
  <c r="K451" i="1"/>
  <c r="K270" i="1"/>
  <c r="K126" i="1"/>
  <c r="K974" i="1"/>
  <c r="K658" i="1"/>
  <c r="K381" i="1"/>
  <c r="K114" i="1"/>
  <c r="K795" i="1"/>
  <c r="K518" i="1"/>
  <c r="K326" i="1"/>
  <c r="K113" i="1"/>
  <c r="K854" i="1"/>
  <c r="K663" i="1"/>
  <c r="K450" i="1"/>
  <c r="K247" i="1"/>
  <c r="K55" i="1"/>
  <c r="K630" i="1"/>
  <c r="K523" i="1"/>
  <c r="K363" i="1"/>
  <c r="K816" i="1"/>
  <c r="K408" i="1"/>
  <c r="K152" i="1"/>
  <c r="K886" i="1"/>
  <c r="K549" i="1"/>
  <c r="K319" i="1"/>
  <c r="K122" i="1"/>
  <c r="K787" i="1"/>
  <c r="K531" i="1"/>
  <c r="K334" i="1"/>
  <c r="K121" i="1"/>
  <c r="K786" i="1"/>
  <c r="K487" i="1"/>
  <c r="K82" i="1"/>
  <c r="K657" i="1"/>
  <c r="K401" i="1"/>
  <c r="K102" i="1"/>
  <c r="K759" i="1"/>
  <c r="K535" i="1"/>
  <c r="K226" i="1"/>
  <c r="K246" i="1"/>
  <c r="K182" i="1"/>
  <c r="K406" i="1"/>
  <c r="K869" i="1"/>
  <c r="K520" i="1"/>
  <c r="K308" i="1"/>
  <c r="K44" i="1"/>
  <c r="K677" i="1"/>
  <c r="K469" i="1"/>
  <c r="K191" i="1"/>
  <c r="K898" i="1"/>
  <c r="K681" i="1"/>
  <c r="K419" i="1"/>
  <c r="K206" i="1"/>
  <c r="K46" i="1"/>
  <c r="K626" i="1"/>
  <c r="K253" i="1"/>
  <c r="K902" i="1"/>
  <c r="K497" i="1"/>
  <c r="K219" i="1"/>
  <c r="K967" i="1"/>
  <c r="K621" i="1"/>
  <c r="K365" i="1"/>
  <c r="K141" i="1"/>
  <c r="K801" i="1"/>
  <c r="K880" i="1"/>
  <c r="K894" i="1"/>
  <c r="K836" i="1"/>
  <c r="K476" i="1"/>
  <c r="K216" i="1"/>
  <c r="K914" i="1"/>
  <c r="K650" i="1"/>
  <c r="K383" i="1"/>
  <c r="K127" i="1"/>
  <c r="K891" i="1"/>
  <c r="K611" i="1"/>
  <c r="K355" i="1"/>
  <c r="K185" i="1"/>
  <c r="K903" i="1"/>
  <c r="K541" i="1"/>
  <c r="K231" i="1"/>
  <c r="K753" i="1"/>
  <c r="K411" i="1"/>
  <c r="K187" i="1"/>
  <c r="K839" i="1"/>
  <c r="K546" i="1"/>
  <c r="K322" i="1"/>
  <c r="K23" i="1"/>
  <c r="K139" i="1"/>
  <c r="K22" i="1"/>
  <c r="K328" i="1"/>
  <c r="K277" i="1"/>
  <c r="K259" i="1"/>
  <c r="K944" i="1"/>
  <c r="K738" i="1"/>
  <c r="K609" i="1"/>
  <c r="K120" i="1"/>
  <c r="K15" i="1"/>
  <c r="K67" i="1"/>
  <c r="K593" i="1"/>
  <c r="K439" i="1"/>
  <c r="K705" i="1"/>
  <c r="K741" i="1"/>
  <c r="K765" i="1"/>
  <c r="K151" i="1"/>
  <c r="K901" i="1"/>
  <c r="K784" i="1"/>
  <c r="K560" i="1"/>
  <c r="K428" i="1"/>
  <c r="K312" i="1"/>
  <c r="K200" i="1"/>
  <c r="K88" i="1"/>
  <c r="K928" i="1"/>
  <c r="K751" i="1"/>
  <c r="K629" i="1"/>
  <c r="K511" i="1"/>
  <c r="K399" i="1"/>
  <c r="K287" i="1"/>
  <c r="K170" i="1"/>
  <c r="K58" i="1"/>
  <c r="K490" i="1"/>
  <c r="K338" i="1"/>
  <c r="K374" i="1"/>
  <c r="K43" i="1"/>
  <c r="K837" i="1"/>
  <c r="K736" i="1"/>
  <c r="K516" i="1"/>
  <c r="K396" i="1"/>
  <c r="K284" i="1"/>
  <c r="K172" i="1"/>
  <c r="K56" i="1"/>
  <c r="K878" i="1"/>
  <c r="K714" i="1"/>
  <c r="K597" i="1"/>
  <c r="K485" i="1"/>
  <c r="K373" i="1"/>
  <c r="K255" i="1"/>
  <c r="K143" i="1"/>
  <c r="K723" i="1"/>
  <c r="K283" i="1"/>
  <c r="K526" i="1"/>
  <c r="K17" i="1"/>
  <c r="K932" i="1"/>
  <c r="K484" i="1"/>
  <c r="K260" i="1"/>
  <c r="K28" i="1"/>
  <c r="K682" i="1"/>
  <c r="K458" i="1"/>
  <c r="K229" i="1"/>
  <c r="K31" i="1"/>
  <c r="K870" i="1"/>
  <c r="K745" i="1"/>
  <c r="K633" i="1"/>
  <c r="K515" i="1"/>
  <c r="K403" i="1"/>
  <c r="K291" i="1"/>
  <c r="K821" i="1"/>
  <c r="K858" i="1"/>
  <c r="K372" i="1"/>
  <c r="K116" i="1"/>
  <c r="K655" i="1"/>
  <c r="K341" i="1"/>
  <c r="K85" i="1"/>
  <c r="K834" i="1"/>
  <c r="K686" i="1"/>
  <c r="K547" i="1"/>
  <c r="K377" i="1"/>
  <c r="K981" i="1"/>
  <c r="K720" i="1"/>
  <c r="K472" i="1"/>
  <c r="K324" i="1"/>
  <c r="K164" i="1"/>
  <c r="K12" i="1"/>
  <c r="K757" i="1"/>
  <c r="K591" i="1"/>
  <c r="K442" i="1"/>
  <c r="K293" i="1"/>
  <c r="K138" i="1"/>
  <c r="K968" i="1"/>
  <c r="K782" i="1"/>
  <c r="K622" i="1"/>
  <c r="K473" i="1"/>
  <c r="K323" i="1"/>
  <c r="K195" i="1"/>
  <c r="K83" i="1"/>
  <c r="K888" i="1"/>
  <c r="K637" i="1"/>
  <c r="K413" i="1"/>
  <c r="K189" i="1"/>
  <c r="K915" i="1"/>
  <c r="K667" i="1"/>
  <c r="K465" i="1"/>
  <c r="K294" i="1"/>
  <c r="K123" i="1"/>
  <c r="K924" i="1"/>
  <c r="K727" i="1"/>
  <c r="K557" i="1"/>
  <c r="K386" i="1"/>
  <c r="K215" i="1"/>
  <c r="K45" i="1"/>
  <c r="K673" i="1"/>
  <c r="K395" i="1"/>
  <c r="K150" i="1"/>
  <c r="K838" i="1"/>
  <c r="K879" i="1"/>
  <c r="K492" i="1"/>
  <c r="K292" i="1"/>
  <c r="K76" i="1"/>
  <c r="K778" i="1"/>
  <c r="K565" i="1"/>
  <c r="K357" i="1"/>
  <c r="K159" i="1"/>
  <c r="K926" i="1"/>
  <c r="K697" i="1"/>
  <c r="K494" i="1"/>
  <c r="K297" i="1"/>
  <c r="K131" i="1"/>
  <c r="K918" i="1"/>
  <c r="K594" i="1"/>
  <c r="K285" i="1"/>
  <c r="K958" i="1"/>
  <c r="K625" i="1"/>
  <c r="K369" i="1"/>
  <c r="K145" i="1"/>
  <c r="K882" i="1"/>
  <c r="K631" i="1"/>
  <c r="K407" i="1"/>
  <c r="K183" i="1"/>
  <c r="K75" i="1"/>
  <c r="K11" i="1"/>
  <c r="K65" i="1"/>
  <c r="K790" i="1"/>
  <c r="K353" i="1"/>
  <c r="K118" i="1"/>
  <c r="K269" i="1"/>
  <c r="K567" i="1"/>
  <c r="K896" i="1"/>
  <c r="K230" i="1"/>
  <c r="K529" i="1"/>
  <c r="K972" i="1"/>
  <c r="K402" i="1"/>
  <c r="K797" i="1"/>
  <c r="K147" i="1"/>
  <c r="K366" i="1"/>
  <c r="K638" i="1"/>
  <c r="K940" i="1"/>
  <c r="K234" i="1"/>
  <c r="K501" i="1"/>
  <c r="K799" i="1"/>
  <c r="K156" i="1"/>
  <c r="K420" i="1"/>
  <c r="K922" i="1"/>
  <c r="K979" i="1"/>
  <c r="K598" i="1"/>
  <c r="K937" i="1"/>
  <c r="K873" i="1"/>
  <c r="K970" i="1"/>
  <c r="K884" i="1"/>
  <c r="K804" i="1"/>
  <c r="K740" i="1"/>
  <c r="K676" i="1"/>
  <c r="K612" i="1"/>
  <c r="K548" i="1"/>
  <c r="K513" i="1"/>
  <c r="K961" i="1"/>
  <c r="K897" i="1"/>
  <c r="K833" i="1"/>
  <c r="K916" i="1"/>
  <c r="K831" i="1"/>
  <c r="K764" i="1"/>
  <c r="K700" i="1"/>
  <c r="K636" i="1"/>
  <c r="K572" i="1"/>
  <c r="K214" i="1"/>
  <c r="K925" i="1"/>
  <c r="K954" i="1"/>
  <c r="K792" i="1"/>
  <c r="K664" i="1"/>
  <c r="K536" i="1"/>
  <c r="K464" i="1"/>
  <c r="K400" i="1"/>
  <c r="K336" i="1"/>
  <c r="K272" i="1"/>
  <c r="K208" i="1"/>
  <c r="K144" i="1"/>
  <c r="K80" i="1"/>
  <c r="K16" i="1"/>
  <c r="K892" i="1"/>
  <c r="K789" i="1"/>
  <c r="K129" i="1"/>
  <c r="K885" i="1"/>
  <c r="K847" i="1"/>
  <c r="K672" i="1"/>
  <c r="K508" i="1"/>
  <c r="K424" i="1"/>
  <c r="K340" i="1"/>
  <c r="K252" i="1"/>
  <c r="K168" i="1"/>
  <c r="K84" i="1"/>
  <c r="K971" i="1"/>
  <c r="K822" i="1"/>
  <c r="K709" i="1"/>
  <c r="K623" i="1"/>
  <c r="K538" i="1"/>
  <c r="K453" i="1"/>
  <c r="K367" i="1"/>
  <c r="K282" i="1"/>
  <c r="K197" i="1"/>
  <c r="K111" i="1"/>
  <c r="K26" i="1"/>
  <c r="K904" i="1"/>
  <c r="K798" i="1"/>
  <c r="K713" i="1"/>
  <c r="K627" i="1"/>
  <c r="K542" i="1"/>
  <c r="K457" i="1"/>
  <c r="K371" i="1"/>
  <c r="K286" i="1"/>
  <c r="K201" i="1"/>
  <c r="K115" i="1"/>
  <c r="K30" i="1"/>
  <c r="K818" i="1"/>
  <c r="K647" i="1"/>
  <c r="K477" i="1"/>
  <c r="K306" i="1"/>
  <c r="K135" i="1"/>
  <c r="K930" i="1"/>
  <c r="K731" i="1"/>
  <c r="K561" i="1"/>
  <c r="K680" i="1"/>
  <c r="K344" i="1"/>
  <c r="K4" i="1"/>
  <c r="K570" i="1"/>
  <c r="K314" i="1"/>
  <c r="K983" i="1"/>
  <c r="K803" i="1"/>
  <c r="K659" i="1"/>
  <c r="K489" i="1"/>
  <c r="K345" i="1"/>
  <c r="K909" i="1"/>
  <c r="K648" i="1"/>
  <c r="K436" i="1"/>
  <c r="K280" i="1"/>
  <c r="K132" i="1"/>
  <c r="K942" i="1"/>
  <c r="K703" i="1"/>
  <c r="K554" i="1"/>
  <c r="K405" i="1"/>
  <c r="K250" i="1"/>
  <c r="K101" i="1"/>
  <c r="K919" i="1"/>
  <c r="K739" i="1"/>
  <c r="K590" i="1"/>
  <c r="K441" i="1"/>
  <c r="K281" i="1"/>
  <c r="K169" i="1"/>
  <c r="K57" i="1"/>
  <c r="K807" i="1"/>
  <c r="K583" i="1"/>
  <c r="K359" i="1"/>
  <c r="K125" i="1"/>
  <c r="K844" i="1"/>
  <c r="K614" i="1"/>
  <c r="K422" i="1"/>
  <c r="K251" i="1"/>
  <c r="K81" i="1"/>
  <c r="K867" i="1"/>
  <c r="K685" i="1"/>
  <c r="K514" i="1"/>
  <c r="K343" i="1"/>
  <c r="K173" i="1"/>
  <c r="K161" i="1"/>
  <c r="K851" i="1"/>
  <c r="K566" i="1"/>
  <c r="K321" i="1"/>
  <c r="K385" i="1"/>
  <c r="K768" i="1"/>
  <c r="K440" i="1"/>
  <c r="K236" i="1"/>
  <c r="K36" i="1"/>
  <c r="K719" i="1"/>
  <c r="K506" i="1"/>
  <c r="K309" i="1"/>
  <c r="K106" i="1"/>
  <c r="K855" i="1"/>
  <c r="K643" i="1"/>
  <c r="K446" i="1"/>
  <c r="K249" i="1"/>
  <c r="K99" i="1"/>
  <c r="K832" i="1"/>
  <c r="K509" i="1"/>
  <c r="K210" i="1"/>
  <c r="K859" i="1"/>
  <c r="K539" i="1"/>
  <c r="K315" i="1"/>
  <c r="K91" i="1"/>
  <c r="K802" i="1"/>
  <c r="K578" i="1"/>
  <c r="K354" i="1"/>
  <c r="K119" i="1"/>
  <c r="K289" i="1"/>
  <c r="K267" i="1"/>
  <c r="K278" i="1"/>
  <c r="K449" i="1"/>
  <c r="K97" i="1"/>
  <c r="K34" i="1"/>
  <c r="K333" i="1"/>
  <c r="K653" i="1"/>
  <c r="K6" i="1"/>
  <c r="K305" i="1"/>
  <c r="K635" i="1"/>
  <c r="K103" i="1"/>
  <c r="K498" i="1"/>
  <c r="K946" i="1"/>
  <c r="K190" i="1"/>
  <c r="K425" i="1"/>
  <c r="K707" i="1"/>
  <c r="K37" i="1"/>
  <c r="K298" i="1"/>
  <c r="K575" i="1"/>
  <c r="K907" i="1"/>
  <c r="K220" i="1"/>
  <c r="K500" i="1"/>
  <c r="K877" i="1"/>
  <c r="K86" i="1"/>
  <c r="K769" i="1"/>
  <c r="K921" i="1"/>
  <c r="K857" i="1"/>
  <c r="K948" i="1"/>
  <c r="K863" i="1"/>
  <c r="K788" i="1"/>
  <c r="K724" i="1"/>
  <c r="K660" i="1"/>
  <c r="K596" i="1"/>
  <c r="K532" i="1"/>
  <c r="K683" i="1"/>
  <c r="K945" i="1"/>
  <c r="K881" i="1"/>
  <c r="K980" i="1"/>
  <c r="K895" i="1"/>
  <c r="K812" i="1"/>
  <c r="K748" i="1"/>
  <c r="K684" i="1"/>
  <c r="K620" i="1"/>
  <c r="K556" i="1"/>
  <c r="K555" i="1"/>
  <c r="K893" i="1"/>
  <c r="K911" i="1"/>
  <c r="K760" i="1"/>
  <c r="K632" i="1"/>
  <c r="K512" i="1"/>
  <c r="K448" i="1"/>
  <c r="K384" i="1"/>
  <c r="K320" i="1"/>
  <c r="K256" i="1"/>
  <c r="K192" i="1"/>
  <c r="K128" i="1"/>
  <c r="K64" i="1"/>
  <c r="K978" i="1"/>
  <c r="K864" i="1"/>
  <c r="K767" i="1"/>
  <c r="K641" i="1"/>
  <c r="K845" i="1"/>
  <c r="K800" i="1"/>
  <c r="K624" i="1"/>
  <c r="K488" i="1"/>
  <c r="K404" i="1"/>
  <c r="K316" i="1"/>
  <c r="K232" i="1"/>
  <c r="K148" i="1"/>
  <c r="K60" i="1"/>
  <c r="K935" i="1"/>
  <c r="K794" i="1"/>
  <c r="K687" i="1"/>
  <c r="K602" i="1"/>
  <c r="K517" i="1"/>
  <c r="K431" i="1"/>
  <c r="K346" i="1"/>
  <c r="K261" i="1"/>
  <c r="K175" i="1"/>
  <c r="K90" i="1"/>
  <c r="K5" i="1"/>
  <c r="K876" i="1"/>
  <c r="K777" i="1"/>
  <c r="K691" i="1"/>
  <c r="K606" i="1"/>
  <c r="K521" i="1"/>
  <c r="K435" i="1"/>
  <c r="K350" i="1"/>
  <c r="K265" i="1"/>
  <c r="K179" i="1"/>
  <c r="K94" i="1"/>
  <c r="K9" i="1"/>
  <c r="K775" i="1"/>
  <c r="K605" i="1"/>
  <c r="K434" i="1"/>
  <c r="K263" i="1"/>
  <c r="K93" i="1"/>
  <c r="K872" i="1"/>
  <c r="K689" i="1"/>
  <c r="K726" i="1"/>
  <c r="K616" i="1"/>
  <c r="K228" i="1"/>
  <c r="K828" i="1"/>
  <c r="K543" i="1"/>
  <c r="K202" i="1"/>
  <c r="K947" i="1"/>
  <c r="K771" i="1"/>
  <c r="K601" i="1"/>
  <c r="K462" i="1"/>
  <c r="K318" i="1"/>
  <c r="K890" i="1"/>
  <c r="K576" i="1"/>
  <c r="K392" i="1"/>
  <c r="K244" i="1"/>
  <c r="K92" i="1"/>
  <c r="K871" i="1"/>
  <c r="K671" i="1"/>
  <c r="K522" i="1"/>
  <c r="K362" i="1"/>
  <c r="K213" i="1"/>
  <c r="K63" i="1"/>
  <c r="K862" i="1"/>
  <c r="K702" i="1"/>
  <c r="K553" i="1"/>
  <c r="K398" i="1"/>
  <c r="K254" i="1"/>
  <c r="K142" i="1"/>
  <c r="K25" i="1"/>
  <c r="K754" i="1"/>
  <c r="K530" i="1"/>
  <c r="K295" i="1"/>
  <c r="K71" i="1"/>
  <c r="K785" i="1"/>
  <c r="K550" i="1"/>
  <c r="K379" i="1"/>
  <c r="K209" i="1"/>
  <c r="K38" i="1"/>
  <c r="K813" i="1"/>
  <c r="K642" i="1"/>
  <c r="K471" i="1"/>
  <c r="K301" i="1"/>
  <c r="K130" i="1"/>
  <c r="K331" i="1"/>
  <c r="K54" i="1"/>
  <c r="K737" i="1"/>
  <c r="K491" i="1"/>
  <c r="K941" i="1"/>
  <c r="K656" i="1"/>
  <c r="K388" i="1"/>
  <c r="K184" i="1"/>
  <c r="K956" i="1"/>
  <c r="K661" i="1"/>
  <c r="K463" i="1"/>
  <c r="K266" i="1"/>
  <c r="K53" i="1"/>
  <c r="K793" i="1"/>
  <c r="K595" i="1"/>
  <c r="K387" i="1"/>
  <c r="K211" i="1"/>
  <c r="K62" i="1"/>
  <c r="K743" i="1"/>
  <c r="K445" i="1"/>
  <c r="K146" i="1"/>
  <c r="K763" i="1"/>
  <c r="K486" i="1"/>
  <c r="K262" i="1"/>
  <c r="K27" i="1"/>
  <c r="K749" i="1"/>
  <c r="K525" i="1"/>
  <c r="K290" i="1"/>
  <c r="K66" i="1"/>
  <c r="K545" i="1"/>
  <c r="K481" i="1"/>
  <c r="K534" i="1"/>
  <c r="K193" i="1"/>
  <c r="K715" i="1"/>
  <c r="K109" i="1"/>
  <c r="K418" i="1"/>
  <c r="K717" i="1"/>
  <c r="K70" i="1"/>
  <c r="K390" i="1"/>
  <c r="K742" i="1"/>
  <c r="K199" i="1"/>
  <c r="K615" i="1"/>
  <c r="K41" i="1"/>
  <c r="K238" i="1"/>
  <c r="K505" i="1"/>
  <c r="K766" i="1"/>
  <c r="K95" i="1"/>
  <c r="K378" i="1"/>
  <c r="K639" i="1"/>
  <c r="K24" i="1"/>
  <c r="K300" i="1"/>
  <c r="K608" i="1"/>
  <c r="K470" i="1"/>
  <c r="K140" i="1"/>
  <c r="K912" i="1"/>
  <c r="K299" i="1"/>
  <c r="K204" i="1"/>
  <c r="K479" i="1"/>
  <c r="K814" i="1"/>
  <c r="K227" i="1"/>
  <c r="K466" i="1"/>
  <c r="K507" i="1"/>
  <c r="K770" i="1"/>
  <c r="K87" i="1"/>
  <c r="K662" i="1"/>
  <c r="K136" i="1"/>
  <c r="K207" i="1"/>
  <c r="K339" i="1"/>
  <c r="K370" i="1"/>
  <c r="K198" i="1"/>
  <c r="K237" i="1"/>
  <c r="K747" i="1"/>
  <c r="K493" i="1"/>
  <c r="K830" i="1"/>
  <c r="K302" i="1"/>
  <c r="K437" i="1"/>
  <c r="K744" i="1"/>
  <c r="K969" i="1"/>
  <c r="K841" i="1"/>
  <c r="K842" i="1"/>
  <c r="K708" i="1"/>
  <c r="K580" i="1"/>
  <c r="K866" i="1"/>
  <c r="K865" i="1"/>
  <c r="K874" i="1"/>
  <c r="K732" i="1"/>
  <c r="K604" i="1"/>
  <c r="K923" i="1"/>
  <c r="K868" i="1"/>
  <c r="K600" i="1"/>
  <c r="K432" i="1"/>
  <c r="K304" i="1"/>
  <c r="K176" i="1"/>
  <c r="K48" i="1"/>
  <c r="K835" i="1"/>
  <c r="K973" i="1"/>
  <c r="K752" i="1"/>
  <c r="K468" i="1"/>
  <c r="K296" i="1"/>
  <c r="K124" i="1"/>
  <c r="K899" i="1"/>
  <c r="K666" i="1"/>
  <c r="K495" i="1"/>
  <c r="K325" i="1"/>
  <c r="K154" i="1"/>
  <c r="K962" i="1"/>
  <c r="K755" i="1"/>
  <c r="K585" i="1"/>
  <c r="K414" i="1"/>
  <c r="K243" i="1"/>
  <c r="K73" i="1"/>
  <c r="K733" i="1"/>
  <c r="K391" i="1"/>
  <c r="K50" i="1"/>
  <c r="K646" i="1"/>
  <c r="K783" i="1"/>
  <c r="K718" i="1"/>
  <c r="K808" i="1"/>
  <c r="K52" i="1"/>
  <c r="K330" i="1"/>
  <c r="K665" i="1"/>
  <c r="K110" i="1"/>
  <c r="K242" i="1"/>
  <c r="K337" i="1"/>
  <c r="K599" i="1"/>
  <c r="K502" i="1"/>
  <c r="K853" i="1"/>
  <c r="K850" i="1"/>
  <c r="K10" i="1"/>
  <c r="K174" i="1"/>
  <c r="K61" i="1"/>
  <c r="K952" i="1"/>
  <c r="K13" i="1"/>
  <c r="K651" i="1"/>
  <c r="K791" i="1"/>
  <c r="K317" i="1"/>
  <c r="K569" i="1"/>
  <c r="K698" i="1"/>
  <c r="K953" i="1"/>
  <c r="K825" i="1"/>
  <c r="K820" i="1"/>
  <c r="K692" i="1"/>
  <c r="K564" i="1"/>
  <c r="K977" i="1"/>
  <c r="K849" i="1"/>
  <c r="K852" i="1"/>
  <c r="K716" i="1"/>
  <c r="K588" i="1"/>
  <c r="K957" i="1"/>
  <c r="K826" i="1"/>
  <c r="K568" i="1"/>
  <c r="K416" i="1"/>
  <c r="K288" i="1"/>
  <c r="K160" i="1"/>
  <c r="K32" i="1"/>
  <c r="K810" i="1"/>
  <c r="K933" i="1"/>
  <c r="K712" i="1"/>
  <c r="K444" i="1"/>
  <c r="K276" i="1"/>
  <c r="K104" i="1"/>
  <c r="K856" i="1"/>
  <c r="K645" i="1"/>
  <c r="K474" i="1"/>
  <c r="K303" i="1"/>
  <c r="K133" i="1"/>
  <c r="K934" i="1"/>
  <c r="K734" i="1"/>
  <c r="K563" i="1"/>
  <c r="K393" i="1"/>
  <c r="K222" i="1"/>
  <c r="K51" i="1"/>
  <c r="K690" i="1"/>
  <c r="K349" i="1"/>
  <c r="K7" i="1"/>
  <c r="K603" i="1"/>
  <c r="K949" i="1"/>
  <c r="K574" i="1"/>
  <c r="K805" i="1"/>
  <c r="K510" i="1"/>
  <c r="K18" i="1"/>
  <c r="K429" i="1"/>
  <c r="K552" i="1"/>
  <c r="K750" i="1"/>
  <c r="K699" i="1"/>
  <c r="K758" i="1"/>
  <c r="K155" i="1"/>
  <c r="K840" i="1"/>
  <c r="K427" i="1"/>
  <c r="K906" i="1"/>
  <c r="K628" i="1"/>
  <c r="K913" i="1"/>
  <c r="K780" i="1"/>
  <c r="K524" i="1"/>
  <c r="K696" i="1"/>
  <c r="K352" i="1"/>
  <c r="K96" i="1"/>
  <c r="K725" i="1"/>
  <c r="K544" i="1"/>
  <c r="K188" i="1"/>
  <c r="K735" i="1"/>
  <c r="K389" i="1"/>
  <c r="K47" i="1"/>
  <c r="K649" i="1"/>
  <c r="K307" i="1"/>
  <c r="K875" i="1"/>
  <c r="K178" i="1"/>
  <c r="K426" i="1"/>
  <c r="K504" i="1"/>
  <c r="K181" i="1"/>
  <c r="K960" i="1"/>
  <c r="K166" i="1"/>
  <c r="K225" i="1"/>
  <c r="K613" i="1"/>
  <c r="K19" i="1"/>
  <c r="K695" i="1"/>
  <c r="K417" i="1"/>
  <c r="K711" i="1"/>
  <c r="K100" i="1"/>
  <c r="K889" i="1"/>
  <c r="K756" i="1"/>
  <c r="K342" i="1"/>
  <c r="K938" i="1"/>
  <c r="K652" i="1"/>
  <c r="K829" i="1"/>
  <c r="K480" i="1"/>
  <c r="K224" i="1"/>
  <c r="K920" i="1"/>
  <c r="K900" i="1"/>
  <c r="K360" i="1"/>
  <c r="K20" i="1"/>
  <c r="K559" i="1"/>
  <c r="K218" i="1"/>
  <c r="K819" i="1"/>
  <c r="K478" i="1"/>
  <c r="K137" i="1"/>
  <c r="K519" i="1"/>
  <c r="K774" i="1"/>
  <c r="K430" i="1"/>
  <c r="K361" i="1"/>
  <c r="K258" i="1"/>
  <c r="K537" i="1"/>
  <c r="K694" i="1"/>
  <c r="K165" i="1"/>
  <c r="K257" i="1"/>
  <c r="K644" i="1"/>
  <c r="K796" i="1"/>
  <c r="K728" i="1"/>
  <c r="K112" i="1"/>
  <c r="K584" i="1"/>
  <c r="K762" i="1"/>
  <c r="K69" i="1"/>
  <c r="K329" i="1"/>
  <c r="K221" i="1"/>
  <c r="K356" i="1"/>
  <c r="K701" i="1"/>
  <c r="K936" i="1"/>
  <c r="K669" i="1"/>
  <c r="K194" i="1"/>
  <c r="K364" i="1"/>
  <c r="K905" i="1"/>
  <c r="K171" i="1"/>
  <c r="K668" i="1"/>
  <c r="K496" i="1"/>
  <c r="K950" i="1"/>
  <c r="K380" i="1"/>
  <c r="K581" i="1"/>
  <c r="K848" i="1"/>
  <c r="K158" i="1"/>
  <c r="K817" i="1"/>
  <c r="K456" i="1"/>
  <c r="K634" i="1"/>
  <c r="K721" i="1"/>
  <c r="K332" i="1"/>
  <c r="K433" i="1"/>
  <c r="K454" i="1"/>
  <c r="K927" i="1"/>
  <c r="K929" i="1"/>
  <c r="K540" i="1"/>
  <c r="K368" i="1"/>
  <c r="K746" i="1"/>
  <c r="K212" i="1"/>
  <c r="K410" i="1"/>
  <c r="K670" i="1"/>
  <c r="K931" i="1"/>
  <c r="K982" i="1"/>
  <c r="K861" i="1"/>
  <c r="K239" i="1"/>
  <c r="K415" i="1"/>
  <c r="K240" i="1"/>
  <c r="K499" i="1"/>
  <c r="K117" i="1"/>
  <c r="K461" i="1"/>
  <c r="K772" i="1"/>
  <c r="K964" i="1"/>
  <c r="K562" i="1"/>
  <c r="N902" i="1"/>
  <c r="N730" i="1"/>
  <c r="N558" i="1"/>
  <c r="N386" i="1"/>
  <c r="N218" i="1"/>
  <c r="N845" i="1"/>
  <c r="N673" i="1"/>
  <c r="N505" i="1"/>
  <c r="N333" i="1"/>
  <c r="N161" i="1"/>
  <c r="N830" i="1"/>
  <c r="N658" i="1"/>
  <c r="N490" i="1"/>
  <c r="N318" i="1"/>
  <c r="N945" i="1"/>
  <c r="N777" i="1"/>
  <c r="N605" i="1"/>
  <c r="N746" i="1"/>
  <c r="N402" i="1"/>
  <c r="N861" i="1"/>
  <c r="N521" i="1"/>
  <c r="N265" i="1"/>
  <c r="N77" i="1"/>
  <c r="N688" i="1"/>
  <c r="N352" i="1"/>
  <c r="N67" i="1"/>
  <c r="N759" i="1"/>
  <c r="N423" i="1"/>
  <c r="N114" i="1"/>
  <c r="N675" i="1"/>
  <c r="N63" i="1"/>
  <c r="N412" i="1"/>
  <c r="N644" i="1"/>
  <c r="N859" i="1"/>
  <c r="N164" i="1"/>
  <c r="N182" i="1"/>
  <c r="N16" i="1"/>
  <c r="N468" i="1"/>
  <c r="N154" i="1"/>
  <c r="N942" i="1"/>
  <c r="N340" i="1"/>
  <c r="N970" i="1"/>
  <c r="N886" i="1"/>
  <c r="N822" i="1"/>
  <c r="N758" i="1"/>
  <c r="N694" i="1"/>
  <c r="N630" i="1"/>
  <c r="N566" i="1"/>
  <c r="N502" i="1"/>
  <c r="N438" i="1"/>
  <c r="N374" i="1"/>
  <c r="N310" i="1"/>
  <c r="N246" i="1"/>
  <c r="N981" i="1"/>
  <c r="N917" i="1"/>
  <c r="N853" i="1"/>
  <c r="N789" i="1"/>
  <c r="N725" i="1"/>
  <c r="N661" i="1"/>
  <c r="N597" i="1"/>
  <c r="N533" i="1"/>
  <c r="N469" i="1"/>
  <c r="N405" i="1"/>
  <c r="N341" i="1"/>
  <c r="N277" i="1"/>
  <c r="N213" i="1"/>
  <c r="N149" i="1"/>
  <c r="N85" i="1"/>
  <c r="N920" i="1"/>
  <c r="N792" i="1"/>
  <c r="N664" i="1"/>
  <c r="N536" i="1"/>
  <c r="N408" i="1"/>
  <c r="N280" i="1"/>
  <c r="N163" i="1"/>
  <c r="N78" i="1"/>
  <c r="N7" i="1"/>
  <c r="N863" i="1"/>
  <c r="N735" i="1"/>
  <c r="N607" i="1"/>
  <c r="N479" i="1"/>
  <c r="N351" i="1"/>
  <c r="N223" i="1"/>
  <c r="N124" i="1"/>
  <c r="N42" i="1"/>
  <c r="N883" i="1"/>
  <c r="N627" i="1"/>
  <c r="N371" i="1"/>
  <c r="N715" i="1"/>
  <c r="N574" i="1"/>
  <c r="N929" i="1"/>
  <c r="N433" i="1"/>
  <c r="N177" i="1"/>
  <c r="N720" i="1"/>
  <c r="N208" i="1"/>
  <c r="N935" i="1"/>
  <c r="N455" i="1"/>
  <c r="N30" i="1"/>
  <c r="N339" i="1"/>
  <c r="N476" i="1"/>
  <c r="N260" i="1"/>
  <c r="N507" i="1"/>
  <c r="N244" i="1"/>
  <c r="N814" i="1"/>
  <c r="N302" i="1"/>
  <c r="N689" i="1"/>
  <c r="N349" i="1"/>
  <c r="N896" i="1"/>
  <c r="N520" i="1"/>
  <c r="N88" i="1"/>
  <c r="N623" i="1"/>
  <c r="N247" i="1"/>
  <c r="N739" i="1"/>
  <c r="N812" i="1"/>
  <c r="N112" i="1"/>
  <c r="N891" i="1"/>
  <c r="N948" i="1"/>
  <c r="N555" i="1"/>
  <c r="N907" i="1"/>
  <c r="N958" i="1"/>
  <c r="N32" i="1"/>
  <c r="N930" i="1"/>
  <c r="N838" i="1"/>
  <c r="N742" i="1"/>
  <c r="N662" i="1"/>
  <c r="N582" i="1"/>
  <c r="N486" i="1"/>
  <c r="N406" i="1"/>
  <c r="N326" i="1"/>
  <c r="N230" i="1"/>
  <c r="N949" i="1"/>
  <c r="N869" i="1"/>
  <c r="N773" i="1"/>
  <c r="N693" i="1"/>
  <c r="N613" i="1"/>
  <c r="N517" i="1"/>
  <c r="N437" i="1"/>
  <c r="N357" i="1"/>
  <c r="N261" i="1"/>
  <c r="N181" i="1"/>
  <c r="N101" i="1"/>
  <c r="N642" i="1"/>
  <c r="N234" i="1"/>
  <c r="N589" i="1"/>
  <c r="N249" i="1"/>
  <c r="N864" i="1"/>
  <c r="N384" i="1"/>
  <c r="N967" i="1"/>
  <c r="N591" i="1"/>
  <c r="N135" i="1"/>
  <c r="N403" i="1"/>
  <c r="N748" i="1"/>
  <c r="N772" i="1"/>
  <c r="N539" i="1"/>
  <c r="N884" i="1"/>
  <c r="N48" i="1"/>
  <c r="N788" i="1"/>
  <c r="N587" i="1"/>
  <c r="N926" i="1"/>
  <c r="N111" i="1"/>
  <c r="N906" i="1"/>
  <c r="N806" i="1"/>
  <c r="N726" i="1"/>
  <c r="N646" i="1"/>
  <c r="N550" i="1"/>
  <c r="N470" i="1"/>
  <c r="N390" i="1"/>
  <c r="N294" i="1"/>
  <c r="N214" i="1"/>
  <c r="N933" i="1"/>
  <c r="N837" i="1"/>
  <c r="N757" i="1"/>
  <c r="N677" i="1"/>
  <c r="N581" i="1"/>
  <c r="N501" i="1"/>
  <c r="N421" i="1"/>
  <c r="N325" i="1"/>
  <c r="N245" i="1"/>
  <c r="N165" i="1"/>
  <c r="N69" i="1"/>
  <c r="N856" i="1"/>
  <c r="N696" i="1"/>
  <c r="N504" i="1"/>
  <c r="N344" i="1"/>
  <c r="N184" i="1"/>
  <c r="N56" i="1"/>
  <c r="N927" i="1"/>
  <c r="N767" i="1"/>
  <c r="N575" i="1"/>
  <c r="N415" i="1"/>
  <c r="N255" i="1"/>
  <c r="N103" i="1"/>
  <c r="N10" i="1"/>
  <c r="N691" i="1"/>
  <c r="N307" i="1"/>
  <c r="N95" i="1"/>
  <c r="N892" i="1"/>
  <c r="N636" i="1"/>
  <c r="N380" i="1"/>
  <c r="N144" i="1"/>
  <c r="N932" i="1"/>
  <c r="N420" i="1"/>
  <c r="N922" i="1"/>
  <c r="N93" i="1"/>
  <c r="N279" i="1"/>
  <c r="N196" i="1"/>
  <c r="N651" i="1"/>
  <c r="N523" i="1"/>
  <c r="N790" i="1"/>
  <c r="N614" i="1"/>
  <c r="N454" i="1"/>
  <c r="N278" i="1"/>
  <c r="N901" i="1"/>
  <c r="N741" i="1"/>
  <c r="N565" i="1"/>
  <c r="N389" i="1"/>
  <c r="N229" i="1"/>
  <c r="N53" i="1"/>
  <c r="N760" i="1"/>
  <c r="N568" i="1"/>
  <c r="N312" i="1"/>
  <c r="N120" i="1"/>
  <c r="N959" i="1"/>
  <c r="N703" i="1"/>
  <c r="N511" i="1"/>
  <c r="N287" i="1"/>
  <c r="N82" i="1"/>
  <c r="N819" i="1"/>
  <c r="N435" i="1"/>
  <c r="N52" i="1"/>
  <c r="N764" i="1"/>
  <c r="N444" i="1"/>
  <c r="N102" i="1"/>
  <c r="N676" i="1"/>
  <c r="N86" i="1"/>
  <c r="N267" i="1"/>
  <c r="N890" i="1"/>
  <c r="N802" i="1"/>
  <c r="N718" i="1"/>
  <c r="N634" i="1"/>
  <c r="N546" i="1"/>
  <c r="N462" i="1"/>
  <c r="N378" i="1"/>
  <c r="N290" i="1"/>
  <c r="N206" i="1"/>
  <c r="N921" i="1"/>
  <c r="N833" i="1"/>
  <c r="N749" i="1"/>
  <c r="N665" i="1"/>
  <c r="N577" i="1"/>
  <c r="N493" i="1"/>
  <c r="N409" i="1"/>
  <c r="N321" i="1"/>
  <c r="N237" i="1"/>
  <c r="N153" i="1"/>
  <c r="N65" i="1"/>
  <c r="N840" i="1"/>
  <c r="N672" i="1"/>
  <c r="N496" i="1"/>
  <c r="N328" i="1"/>
  <c r="N168" i="1"/>
  <c r="N51" i="1"/>
  <c r="N911" i="1"/>
  <c r="N743" i="1"/>
  <c r="N567" i="1"/>
  <c r="N399" i="1"/>
  <c r="N231" i="1"/>
  <c r="N98" i="1"/>
  <c r="N979" i="1"/>
  <c r="N643" i="1"/>
  <c r="N291" i="1"/>
  <c r="N36" i="1"/>
  <c r="N716" i="1"/>
  <c r="N364" i="1"/>
  <c r="N80" i="1"/>
  <c r="N580" i="1"/>
  <c r="N955" i="1"/>
  <c r="N443" i="1"/>
  <c r="N24" i="1"/>
  <c r="N96" i="1"/>
  <c r="N132" i="1"/>
  <c r="N966" i="1"/>
  <c r="N778" i="1"/>
  <c r="N606" i="1"/>
  <c r="N434" i="1"/>
  <c r="N266" i="1"/>
  <c r="N893" i="1"/>
  <c r="N721" i="1"/>
  <c r="N553" i="1"/>
  <c r="N474" i="1"/>
  <c r="N552" i="1"/>
  <c r="N14" i="1"/>
  <c r="N219" i="1"/>
  <c r="N974" i="1"/>
  <c r="N950" i="1"/>
  <c r="N774" i="1"/>
  <c r="N598" i="1"/>
  <c r="N422" i="1"/>
  <c r="N262" i="1"/>
  <c r="N885" i="1"/>
  <c r="N709" i="1"/>
  <c r="N549" i="1"/>
  <c r="N373" i="1"/>
  <c r="N197" i="1"/>
  <c r="N952" i="1"/>
  <c r="N728" i="1"/>
  <c r="N472" i="1"/>
  <c r="N248" i="1"/>
  <c r="N99" i="1"/>
  <c r="N895" i="1"/>
  <c r="N671" i="1"/>
  <c r="N447" i="1"/>
  <c r="N191" i="1"/>
  <c r="N60" i="1"/>
  <c r="N755" i="1"/>
  <c r="N243" i="1"/>
  <c r="N20" i="1"/>
  <c r="N700" i="1"/>
  <c r="N316" i="1"/>
  <c r="N59" i="1"/>
  <c r="N548" i="1"/>
  <c r="N13" i="1"/>
  <c r="N978" i="1"/>
  <c r="N866" i="1"/>
  <c r="N782" i="1"/>
  <c r="N698" i="1"/>
  <c r="N610" i="1"/>
  <c r="N526" i="1"/>
  <c r="N442" i="1"/>
  <c r="N354" i="1"/>
  <c r="N270" i="1"/>
  <c r="N186" i="1"/>
  <c r="N897" i="1"/>
  <c r="N813" i="1"/>
  <c r="N729" i="1"/>
  <c r="N641" i="1"/>
  <c r="N557" i="1"/>
  <c r="N473" i="1"/>
  <c r="N385" i="1"/>
  <c r="N301" i="1"/>
  <c r="N217" i="1"/>
  <c r="N129" i="1"/>
  <c r="N968" i="1"/>
  <c r="N800" i="1"/>
  <c r="N624" i="1"/>
  <c r="N456" i="1"/>
  <c r="N288" i="1"/>
  <c r="N136" i="1"/>
  <c r="N31" i="1"/>
  <c r="N871" i="1"/>
  <c r="N695" i="1"/>
  <c r="N527" i="1"/>
  <c r="N359" i="1"/>
  <c r="N183" i="1"/>
  <c r="N71" i="1"/>
  <c r="N899" i="1"/>
  <c r="N547" i="1"/>
  <c r="N211" i="1"/>
  <c r="N972" i="1"/>
  <c r="N620" i="1"/>
  <c r="N284" i="1"/>
  <c r="N33" i="1"/>
  <c r="N388" i="1"/>
  <c r="N827" i="1"/>
  <c r="N315" i="1"/>
  <c r="N820" i="1"/>
  <c r="N875" i="1"/>
  <c r="N5" i="1"/>
  <c r="N761" i="1"/>
  <c r="N106" i="1"/>
  <c r="N910" i="1"/>
  <c r="N710" i="1"/>
  <c r="N358" i="1"/>
  <c r="N821" i="1"/>
  <c r="N485" i="1"/>
  <c r="N133" i="1"/>
  <c r="N632" i="1"/>
  <c r="N216" i="1"/>
  <c r="N831" i="1"/>
  <c r="N383" i="1"/>
  <c r="N26" i="1"/>
  <c r="N180" i="1"/>
  <c r="N572" i="1"/>
  <c r="N25" i="1"/>
  <c r="N596" i="1"/>
  <c r="N846" i="1"/>
  <c r="N674" i="1"/>
  <c r="N506" i="1"/>
  <c r="N334" i="1"/>
  <c r="N961" i="1"/>
  <c r="N793" i="1"/>
  <c r="N621" i="1"/>
  <c r="N449" i="1"/>
  <c r="N281" i="1"/>
  <c r="N109" i="1"/>
  <c r="N752" i="1"/>
  <c r="N416" i="1"/>
  <c r="N110" i="1"/>
  <c r="N823" i="1"/>
  <c r="N487" i="1"/>
  <c r="N156" i="1"/>
  <c r="N803" i="1"/>
  <c r="N148" i="1"/>
  <c r="N540" i="1"/>
  <c r="N900" i="1"/>
  <c r="N699" i="1"/>
  <c r="N564" i="1"/>
  <c r="N404" i="1"/>
  <c r="N818" i="1"/>
  <c r="N562" i="1"/>
  <c r="N350" i="1"/>
  <c r="N937" i="1"/>
  <c r="N681" i="1"/>
  <c r="N465" i="1"/>
  <c r="N297" i="1"/>
  <c r="N125" i="1"/>
  <c r="N784" i="1"/>
  <c r="N448" i="1"/>
  <c r="N131" i="1"/>
  <c r="N855" i="1"/>
  <c r="N519" i="1"/>
  <c r="N178" i="1"/>
  <c r="N867" i="1"/>
  <c r="N195" i="1"/>
  <c r="N604" i="1"/>
  <c r="N17" i="1"/>
  <c r="N395" i="1"/>
  <c r="N798" i="1"/>
  <c r="N626" i="1"/>
  <c r="N458" i="1"/>
  <c r="N286" i="1"/>
  <c r="N913" i="1"/>
  <c r="N745" i="1"/>
  <c r="N573" i="1"/>
  <c r="N401" i="1"/>
  <c r="N233" i="1"/>
  <c r="N61" i="1"/>
  <c r="N656" i="1"/>
  <c r="N320" i="1"/>
  <c r="N47" i="1"/>
  <c r="N727" i="1"/>
  <c r="N391" i="1"/>
  <c r="N92" i="1"/>
  <c r="N611" i="1"/>
  <c r="N28" i="1"/>
  <c r="N348" i="1"/>
  <c r="N852" i="1"/>
  <c r="N850" i="1"/>
  <c r="N682" i="1"/>
  <c r="N510" i="1"/>
  <c r="N338" i="1"/>
  <c r="N969" i="1"/>
  <c r="N797" i="1"/>
  <c r="N625" i="1"/>
  <c r="N457" i="1"/>
  <c r="N285" i="1"/>
  <c r="N113" i="1"/>
  <c r="N768" i="1"/>
  <c r="N424" i="1"/>
  <c r="N115" i="1"/>
  <c r="N839" i="1"/>
  <c r="N495" i="1"/>
  <c r="N162" i="1"/>
  <c r="N835" i="1"/>
  <c r="N159" i="1"/>
  <c r="N556" i="1"/>
  <c r="N964" i="1"/>
  <c r="N29" i="1"/>
  <c r="N283" i="1"/>
  <c r="N436" i="1"/>
  <c r="N175" i="1"/>
  <c r="N934" i="1"/>
  <c r="N750" i="1"/>
  <c r="N578" i="1"/>
  <c r="N410" i="1"/>
  <c r="N238" i="1"/>
  <c r="N865" i="1"/>
  <c r="N697" i="1"/>
  <c r="N525" i="1"/>
  <c r="N353" i="1"/>
  <c r="N185" i="1"/>
  <c r="N904" i="1"/>
  <c r="N560" i="1"/>
  <c r="N224" i="1"/>
  <c r="N975" i="1"/>
  <c r="N631" i="1"/>
  <c r="N295" i="1"/>
  <c r="N34" i="1"/>
  <c r="N419" i="1"/>
  <c r="N844" i="1"/>
  <c r="N166" i="1"/>
  <c r="N324" i="1"/>
  <c r="N603" i="1"/>
  <c r="N8" i="1"/>
  <c r="N747" i="1"/>
  <c r="N660" i="1"/>
  <c r="N276" i="1"/>
  <c r="N58" i="1"/>
  <c r="N452" i="1"/>
  <c r="N924" i="1"/>
  <c r="N55" i="1"/>
  <c r="N679" i="1"/>
  <c r="N264" i="1"/>
  <c r="N944" i="1"/>
  <c r="N377" i="1"/>
  <c r="N717" i="1"/>
  <c r="N258" i="1"/>
  <c r="N602" i="1"/>
  <c r="N962" i="1"/>
  <c r="N21" i="1"/>
  <c r="N731" i="1"/>
  <c r="N300" i="1"/>
  <c r="N579" i="1"/>
  <c r="N367" i="1"/>
  <c r="N35" i="1"/>
  <c r="N640" i="1"/>
  <c r="N221" i="1"/>
  <c r="N561" i="1"/>
  <c r="N905" i="1"/>
  <c r="N446" i="1"/>
  <c r="N786" i="1"/>
  <c r="N118" i="1"/>
  <c r="N417" i="1"/>
  <c r="N155" i="1"/>
  <c r="N894" i="1"/>
  <c r="N678" i="1"/>
  <c r="N342" i="1"/>
  <c r="N805" i="1"/>
  <c r="N453" i="1"/>
  <c r="N117" i="1"/>
  <c r="N600" i="1"/>
  <c r="N142" i="1"/>
  <c r="N799" i="1"/>
  <c r="N319" i="1"/>
  <c r="N947" i="1"/>
  <c r="N138" i="1"/>
  <c r="N508" i="1"/>
  <c r="N804" i="1"/>
  <c r="N459" i="1"/>
  <c r="N826" i="1"/>
  <c r="N654" i="1"/>
  <c r="N482" i="1"/>
  <c r="N314" i="1"/>
  <c r="N941" i="1"/>
  <c r="N769" i="1"/>
  <c r="N601" i="1"/>
  <c r="N429" i="1"/>
  <c r="N257" i="1"/>
  <c r="N89" i="1"/>
  <c r="N712" i="1"/>
  <c r="N368" i="1"/>
  <c r="N83" i="1"/>
  <c r="N783" i="1"/>
  <c r="N439" i="1"/>
  <c r="N130" i="1"/>
  <c r="N723" i="1"/>
  <c r="N84" i="1"/>
  <c r="N460" i="1"/>
  <c r="N740" i="1"/>
  <c r="N571" i="1"/>
  <c r="N308" i="1"/>
  <c r="N916" i="1"/>
  <c r="N734" i="1"/>
  <c r="N522" i="1"/>
  <c r="N306" i="1"/>
  <c r="N849" i="1"/>
  <c r="N637" i="1"/>
  <c r="N425" i="1"/>
  <c r="N253" i="1"/>
  <c r="N81" i="1"/>
  <c r="N704" i="1"/>
  <c r="N360" i="1"/>
  <c r="N72" i="1"/>
  <c r="N775" i="1"/>
  <c r="N431" i="1"/>
  <c r="N119" i="1"/>
  <c r="N707" i="1"/>
  <c r="N74" i="1"/>
  <c r="N428" i="1"/>
  <c r="N708" i="1"/>
  <c r="N938" i="1"/>
  <c r="N754" i="1"/>
  <c r="N586" i="1"/>
  <c r="N414" i="1"/>
  <c r="N242" i="1"/>
  <c r="N873" i="1"/>
  <c r="N701" i="1"/>
  <c r="N529" i="1"/>
  <c r="N361" i="1"/>
  <c r="N189" i="1"/>
  <c r="N912" i="1"/>
  <c r="N576" i="1"/>
  <c r="N232" i="1"/>
  <c r="N983" i="1"/>
  <c r="N647" i="1"/>
  <c r="N303" i="1"/>
  <c r="N38" i="1"/>
  <c r="N451" i="1"/>
  <c r="N860" i="1"/>
  <c r="N176" i="1"/>
  <c r="N68" i="1"/>
  <c r="N810" i="1"/>
  <c r="N638" i="1"/>
  <c r="N466" i="1"/>
  <c r="N298" i="1"/>
  <c r="N925" i="1"/>
  <c r="N753" i="1"/>
  <c r="N585" i="1"/>
  <c r="N413" i="1"/>
  <c r="N241" i="1"/>
  <c r="N73" i="1"/>
  <c r="N680" i="1"/>
  <c r="N336" i="1"/>
  <c r="N62" i="1"/>
  <c r="N751" i="1"/>
  <c r="N407" i="1"/>
  <c r="N108" i="1"/>
  <c r="N659" i="1"/>
  <c r="N44" i="1"/>
  <c r="N396" i="1"/>
  <c r="N612" i="1"/>
  <c r="N795" i="1"/>
  <c r="N143" i="1"/>
  <c r="N139" i="1"/>
  <c r="N532" i="1"/>
  <c r="N878" i="1"/>
  <c r="N706" i="1"/>
  <c r="N538" i="1"/>
  <c r="N366" i="1"/>
  <c r="N194" i="1"/>
  <c r="N825" i="1"/>
  <c r="N653" i="1"/>
  <c r="N481" i="1"/>
  <c r="N313" i="1"/>
  <c r="N141" i="1"/>
  <c r="N816" i="1"/>
  <c r="N480" i="1"/>
  <c r="N152" i="1"/>
  <c r="N887" i="1"/>
  <c r="N551" i="1"/>
  <c r="N207" i="1"/>
  <c r="N931" i="1"/>
  <c r="N259" i="1"/>
  <c r="N668" i="1"/>
  <c r="N49" i="1"/>
  <c r="N128" i="1"/>
  <c r="N411" i="1"/>
  <c r="N692" i="1"/>
  <c r="N427" i="1"/>
  <c r="N235" i="1"/>
  <c r="N347" i="1"/>
  <c r="N9" i="1"/>
  <c r="N170" i="1"/>
  <c r="N172" i="1"/>
  <c r="N847" i="1"/>
  <c r="N432" i="1"/>
  <c r="N121" i="1"/>
  <c r="N461" i="1"/>
  <c r="N801" i="1"/>
  <c r="N346" i="1"/>
  <c r="N686" i="1"/>
  <c r="N160" i="1"/>
  <c r="N628" i="1"/>
  <c r="N64" i="1"/>
  <c r="N652" i="1"/>
  <c r="N915" i="1"/>
  <c r="N535" i="1"/>
  <c r="N147" i="1"/>
  <c r="N808" i="1"/>
  <c r="N305" i="1"/>
  <c r="N649" i="1"/>
  <c r="N190" i="1"/>
  <c r="N530" i="1"/>
  <c r="N874" i="1"/>
  <c r="N179" i="1"/>
  <c r="N683" i="1"/>
  <c r="N980" i="1"/>
  <c r="N870" i="1"/>
  <c r="N534" i="1"/>
  <c r="N198" i="1"/>
  <c r="N645" i="1"/>
  <c r="N309" i="1"/>
  <c r="N888" i="1"/>
  <c r="N440" i="1"/>
  <c r="N39" i="1"/>
  <c r="N639" i="1"/>
  <c r="N167" i="1"/>
  <c r="N563" i="1"/>
  <c r="N956" i="1"/>
  <c r="N252" i="1"/>
  <c r="N292" i="1"/>
  <c r="N946" i="1"/>
  <c r="N762" i="1"/>
  <c r="N590" i="1"/>
  <c r="N418" i="1"/>
  <c r="N250" i="1"/>
  <c r="N877" i="1"/>
  <c r="N791" i="1"/>
  <c r="N37" i="1"/>
  <c r="N629" i="1"/>
  <c r="N23" i="1"/>
  <c r="N828" i="1"/>
  <c r="N738" i="1"/>
  <c r="N857" i="1"/>
  <c r="N513" i="1"/>
  <c r="N173" i="1"/>
  <c r="N544" i="1"/>
  <c r="N951" i="1"/>
  <c r="N271" i="1"/>
  <c r="N387" i="1"/>
  <c r="N134" i="1"/>
  <c r="N100" i="1"/>
  <c r="N862" i="1"/>
  <c r="N394" i="1"/>
  <c r="N765" i="1"/>
  <c r="N337" i="1"/>
  <c r="N872" i="1"/>
  <c r="N192" i="1"/>
  <c r="N599" i="1"/>
  <c r="N18" i="1"/>
  <c r="N780" i="1"/>
  <c r="N971" i="1"/>
  <c r="N670" i="1"/>
  <c r="N330" i="1"/>
  <c r="N785" i="1"/>
  <c r="N445" i="1"/>
  <c r="N105" i="1"/>
  <c r="N400" i="1"/>
  <c r="N815" i="1"/>
  <c r="N151" i="1"/>
  <c r="N127" i="1"/>
  <c r="N868" i="1"/>
  <c r="N722" i="1"/>
  <c r="N382" i="1"/>
  <c r="N841" i="1"/>
  <c r="N497" i="1"/>
  <c r="N157" i="1"/>
  <c r="N854" i="1"/>
  <c r="N293" i="1"/>
  <c r="N543" i="1"/>
  <c r="N188" i="1"/>
  <c r="N570" i="1"/>
  <c r="N705" i="1"/>
  <c r="N365" i="1"/>
  <c r="N928" i="1"/>
  <c r="N240" i="1"/>
  <c r="N655" i="1"/>
  <c r="N46" i="1"/>
  <c r="N876" i="1"/>
  <c r="N228" i="1"/>
  <c r="N619" i="1"/>
  <c r="N690" i="1"/>
  <c r="N222" i="1"/>
  <c r="N593" i="1"/>
  <c r="N209" i="1"/>
  <c r="N616" i="1"/>
  <c r="N27" i="1"/>
  <c r="N343" i="1"/>
  <c r="N531" i="1"/>
  <c r="N268" i="1"/>
  <c r="N882" i="1"/>
  <c r="N542" i="1"/>
  <c r="N202" i="1"/>
  <c r="N657" i="1"/>
  <c r="N317" i="1"/>
  <c r="N832" i="1"/>
  <c r="N158" i="1"/>
  <c r="N559" i="1"/>
  <c r="N963" i="1"/>
  <c r="N684" i="1"/>
  <c r="N954" i="1"/>
  <c r="N594" i="1"/>
  <c r="N254" i="1"/>
  <c r="N713" i="1"/>
  <c r="N369" i="1"/>
  <c r="N936" i="1"/>
  <c r="N256" i="1"/>
  <c r="N663" i="1"/>
  <c r="N50" i="1"/>
  <c r="N908" i="1"/>
  <c r="N356" i="1"/>
  <c r="N40" i="1"/>
  <c r="N724" i="1"/>
  <c r="N666" i="1"/>
  <c r="N322" i="1"/>
  <c r="N781" i="1"/>
  <c r="N441" i="1"/>
  <c r="N97" i="1"/>
  <c r="N392" i="1"/>
  <c r="N807" i="1"/>
  <c r="N140" i="1"/>
  <c r="N116" i="1"/>
  <c r="N836" i="1"/>
  <c r="N251" i="1"/>
  <c r="N90" i="1"/>
  <c r="N518" i="1"/>
  <c r="N824" i="1"/>
  <c r="N146" i="1"/>
  <c r="N171" i="1"/>
  <c r="N398" i="1"/>
  <c r="N685" i="1"/>
  <c r="N345" i="1"/>
  <c r="N880" i="1"/>
  <c r="N200" i="1"/>
  <c r="N615" i="1"/>
  <c r="N22" i="1"/>
  <c r="N796" i="1"/>
  <c r="N107" i="1"/>
  <c r="N363" i="1"/>
  <c r="N650" i="1"/>
  <c r="N977" i="1"/>
  <c r="N509" i="1"/>
  <c r="N169" i="1"/>
  <c r="N528" i="1"/>
  <c r="N943" i="1"/>
  <c r="N263" i="1"/>
  <c r="N355" i="1"/>
  <c r="N123" i="1"/>
  <c r="N842" i="1"/>
  <c r="N498" i="1"/>
  <c r="N957" i="1"/>
  <c r="N617" i="1"/>
  <c r="N273" i="1"/>
  <c r="N744" i="1"/>
  <c r="N104" i="1"/>
  <c r="N471" i="1"/>
  <c r="N787" i="1"/>
  <c r="N524" i="1"/>
  <c r="N898" i="1"/>
  <c r="N554" i="1"/>
  <c r="N210" i="1"/>
  <c r="N669" i="1"/>
  <c r="N329" i="1"/>
  <c r="N848" i="1"/>
  <c r="N174" i="1"/>
  <c r="N583" i="1"/>
  <c r="N6" i="1"/>
  <c r="N732" i="1"/>
  <c r="N150" i="1"/>
  <c r="N756" i="1"/>
  <c r="N779" i="1"/>
  <c r="N622" i="1"/>
  <c r="N282" i="1"/>
  <c r="N737" i="1"/>
  <c r="N397" i="1"/>
  <c r="N57" i="1"/>
  <c r="N304" i="1"/>
  <c r="N719" i="1"/>
  <c r="N87" i="1"/>
  <c r="N12" i="1"/>
  <c r="N516" i="1"/>
  <c r="N122" i="1"/>
  <c r="N75" i="1"/>
  <c r="N939" i="1"/>
  <c r="N236" i="1"/>
  <c r="N335" i="1"/>
  <c r="N608" i="1"/>
  <c r="N545" i="1"/>
  <c r="N430" i="1"/>
  <c r="N484" i="1"/>
  <c r="N76" i="1"/>
  <c r="N296" i="1"/>
  <c r="N393" i="1"/>
  <c r="N274" i="1"/>
  <c r="N982" i="1"/>
  <c r="N918" i="1"/>
  <c r="N584" i="1"/>
  <c r="N204" i="1"/>
  <c r="N809" i="1"/>
  <c r="N687" i="1"/>
  <c r="N714" i="1"/>
  <c r="N145" i="1"/>
  <c r="N275" i="1"/>
  <c r="N881" i="1"/>
  <c r="N512" i="1"/>
  <c r="N239" i="1"/>
  <c r="N91" i="1"/>
  <c r="N491" i="1"/>
  <c r="N450" i="1"/>
  <c r="N569" i="1"/>
  <c r="N648" i="1"/>
  <c r="N375" i="1"/>
  <c r="N332" i="1"/>
  <c r="N54" i="1"/>
  <c r="N500" i="1"/>
  <c r="N515" i="1"/>
  <c r="N126" i="1"/>
  <c r="N633" i="1"/>
  <c r="N770" i="1"/>
  <c r="N79" i="1"/>
  <c r="N227" i="1"/>
  <c r="N464" i="1"/>
  <c r="N733" i="1"/>
  <c r="N702" i="1"/>
  <c r="N965" i="1"/>
  <c r="N226" i="1"/>
  <c r="N11" i="1"/>
  <c r="N187" i="1"/>
  <c r="N381" i="1"/>
  <c r="N66" i="1"/>
  <c r="N370" i="1"/>
  <c r="N488" i="1"/>
  <c r="N70" i="1"/>
  <c r="N541" i="1"/>
  <c r="N15" i="1"/>
  <c r="N483" i="1"/>
  <c r="N635" i="1"/>
  <c r="N834" i="1"/>
  <c r="N953" i="1"/>
  <c r="N269" i="1"/>
  <c r="N94" i="1"/>
  <c r="N771" i="1"/>
  <c r="N923" i="1"/>
  <c r="N667" i="1"/>
  <c r="N851" i="1"/>
  <c r="N776" i="1"/>
  <c r="N889" i="1"/>
  <c r="N858" i="1"/>
  <c r="N379" i="1"/>
  <c r="N199" i="1"/>
  <c r="N976" i="1"/>
  <c r="N817" i="1"/>
  <c r="N331" i="1"/>
  <c r="N376" i="1"/>
  <c r="N537" i="1"/>
  <c r="N311" i="1"/>
  <c r="N914" i="1"/>
  <c r="N960" i="1"/>
  <c r="N940" i="1"/>
  <c r="N829" i="1"/>
  <c r="N903" i="1"/>
  <c r="N766" i="1"/>
  <c r="N201" i="1"/>
  <c r="N919" i="1"/>
  <c r="N323" i="1"/>
  <c r="N475" i="1"/>
  <c r="N794" i="1"/>
  <c r="N909" i="1"/>
  <c r="N225" i="1"/>
  <c r="N43" i="1"/>
  <c r="N595" i="1"/>
  <c r="N763" i="1"/>
  <c r="N45" i="1"/>
  <c r="N503" i="1"/>
  <c r="N205" i="1"/>
  <c r="N973" i="1"/>
  <c r="N41" i="1"/>
  <c r="N711" i="1"/>
  <c r="N137" i="1"/>
  <c r="N362" i="1"/>
  <c r="N478" i="1"/>
  <c r="N215" i="1"/>
  <c r="N220" i="1"/>
  <c r="N736" i="1"/>
  <c r="N19" i="1"/>
  <c r="N299" i="1"/>
  <c r="N618" i="1"/>
  <c r="N843" i="1"/>
  <c r="N499" i="1"/>
  <c r="N272" i="1"/>
  <c r="N426" i="1"/>
  <c r="N811" i="1"/>
  <c r="N463" i="1"/>
  <c r="N289" i="1"/>
  <c r="N4" i="1"/>
  <c r="N203" i="1"/>
  <c r="N489" i="1"/>
  <c r="N609" i="1"/>
  <c r="N193" i="1"/>
  <c r="N592" i="1"/>
  <c r="N492" i="1"/>
  <c r="N467" i="1"/>
  <c r="N327" i="1"/>
  <c r="N372" i="1"/>
  <c r="N588" i="1"/>
  <c r="N477" i="1"/>
  <c r="N879" i="1"/>
  <c r="N212" i="1"/>
  <c r="N494" i="1"/>
  <c r="N514" i="1"/>
  <c r="J6" i="1"/>
  <c r="K40" i="1"/>
  <c r="K21" i="1"/>
  <c r="K959" i="1"/>
  <c r="Y26" i="1"/>
  <c r="AA31" i="1" s="1"/>
  <c r="Y94" i="1"/>
  <c r="AH115" i="1" s="1"/>
  <c r="M361" i="1"/>
  <c r="M283" i="1"/>
  <c r="M947" i="1"/>
  <c r="M775" i="1"/>
  <c r="M607" i="1"/>
  <c r="M435" i="1"/>
  <c r="M954" i="1"/>
  <c r="M786" i="1"/>
  <c r="M674" i="1"/>
  <c r="M554" i="1"/>
  <c r="M442" i="1"/>
  <c r="M330" i="1"/>
  <c r="M768" i="1"/>
  <c r="M544" i="1"/>
  <c r="M320" i="1"/>
  <c r="M197" i="1"/>
  <c r="M85" i="1"/>
  <c r="M925" i="1"/>
  <c r="M685" i="1"/>
  <c r="M461" i="1"/>
  <c r="M272" i="1"/>
  <c r="M160" i="1"/>
  <c r="M76" i="1"/>
  <c r="M23" i="1"/>
  <c r="M199" i="1"/>
  <c r="M428" i="1"/>
  <c r="M764" i="1"/>
  <c r="M74" i="1"/>
  <c r="M242" i="1"/>
  <c r="M513" i="1"/>
  <c r="M865" i="1"/>
  <c r="M801" i="1"/>
  <c r="M449" i="1"/>
  <c r="M210" i="1"/>
  <c r="M42" i="1"/>
  <c r="M700" i="1"/>
  <c r="M364" i="1"/>
  <c r="M167" i="1"/>
  <c r="M8" i="1"/>
  <c r="M92" i="1"/>
  <c r="M176" i="1"/>
  <c r="M264" i="1"/>
  <c r="X114" i="1" s="1"/>
  <c r="AH120" i="1" s="1"/>
  <c r="M453" i="1"/>
  <c r="M677" i="1"/>
  <c r="M901" i="1"/>
  <c r="M77" i="1"/>
  <c r="M189" i="1"/>
  <c r="M304" i="1"/>
  <c r="M536" i="1"/>
  <c r="M760" i="1"/>
  <c r="M322" i="1"/>
  <c r="M438" i="1"/>
  <c r="M550" i="1"/>
  <c r="M662" i="1"/>
  <c r="M778" i="1"/>
  <c r="M950" i="1"/>
  <c r="M431" i="1"/>
  <c r="M599" i="1"/>
  <c r="M771" i="1"/>
  <c r="M943" i="1"/>
  <c r="M230" i="1"/>
  <c r="Y22" i="1" l="1"/>
  <c r="Y96" i="1"/>
  <c r="AH117" i="1" s="1"/>
  <c r="J8" i="1"/>
  <c r="X111" i="1"/>
  <c r="AH118" i="1" s="1"/>
  <c r="X110" i="1"/>
  <c r="AH119" i="1" s="1"/>
  <c r="Y91" i="1"/>
  <c r="X101" i="1"/>
  <c r="AD118" i="1" s="1"/>
  <c r="X20" i="1"/>
  <c r="W31" i="1" s="1"/>
  <c r="X102" i="1"/>
  <c r="AG118" i="1" s="1"/>
  <c r="Y92" i="1"/>
  <c r="AC116" i="1" s="1"/>
  <c r="Y95" i="1"/>
  <c r="AH116" i="1" s="1"/>
  <c r="X109" i="1"/>
  <c r="Y21" i="1"/>
  <c r="X107" i="1"/>
  <c r="Y23" i="1"/>
  <c r="Y89" i="1"/>
  <c r="X108" i="1"/>
  <c r="AF118" i="1" s="1"/>
  <c r="X105" i="1"/>
  <c r="AE118" i="1" s="1"/>
  <c r="X88" i="1"/>
  <c r="AB115" i="1" s="1"/>
  <c r="Y27" i="1"/>
  <c r="AA32" i="1" s="1"/>
  <c r="X103" i="1"/>
  <c r="Y24" i="1"/>
  <c r="X32" i="1" s="1"/>
  <c r="X100" i="1"/>
  <c r="J5" i="1"/>
  <c r="Y28" i="1"/>
  <c r="AA33" i="1" s="1"/>
  <c r="Y25" i="1"/>
  <c r="Y33" i="1" s="1"/>
  <c r="Y93" i="1"/>
  <c r="Y90" i="1"/>
  <c r="X106" i="1"/>
  <c r="AG120" i="1" s="1"/>
  <c r="X104" i="1"/>
  <c r="J7" i="1"/>
  <c r="AE116" i="1" l="1"/>
  <c r="AC118" i="1"/>
  <c r="AD115" i="1"/>
  <c r="AB117" i="1"/>
  <c r="AE119" i="1"/>
  <c r="W32" i="1"/>
  <c r="X31" i="1"/>
  <c r="AF115" i="1"/>
  <c r="AD116" i="1"/>
  <c r="AB119" i="1"/>
  <c r="AC117" i="1"/>
  <c r="AC115" i="1"/>
  <c r="AB116" i="1"/>
  <c r="AF119" i="1"/>
  <c r="AE120" i="1"/>
  <c r="AB120" i="1"/>
  <c r="AD117" i="1"/>
  <c r="AG115" i="1"/>
  <c r="AD120" i="1"/>
  <c r="AG117" i="1"/>
  <c r="AD119" i="1"/>
  <c r="AG116" i="1"/>
  <c r="AF117" i="1"/>
  <c r="AC120" i="1"/>
  <c r="X33" i="1"/>
  <c r="Y32" i="1"/>
  <c r="AF120" i="1"/>
  <c r="AG119" i="1"/>
  <c r="AB118" i="1"/>
  <c r="AE115" i="1"/>
  <c r="AE117" i="1"/>
  <c r="AF116" i="1"/>
  <c r="AC119" i="1"/>
  <c r="W33" i="1"/>
  <c r="W36" i="1" s="1"/>
  <c r="Y31" i="1"/>
  <c r="W39" i="1" l="1" a="1"/>
  <c r="W39" i="1" s="1"/>
  <c r="AB123" i="1" a="1"/>
  <c r="AD123" i="1" s="1"/>
  <c r="AJ115" i="1"/>
  <c r="X39" i="1" l="1"/>
  <c r="Y40" i="1"/>
  <c r="AE126" i="1"/>
  <c r="AF127" i="1"/>
  <c r="AE128" i="1"/>
  <c r="AC123" i="1"/>
  <c r="AD124" i="1"/>
  <c r="AE127" i="1"/>
  <c r="AG124" i="1"/>
  <c r="AB128" i="1"/>
  <c r="AD125" i="1"/>
  <c r="X40" i="1"/>
  <c r="Y41" i="1"/>
  <c r="AC125" i="1"/>
  <c r="AD126" i="1"/>
  <c r="AC127" i="1"/>
  <c r="AD128" i="1"/>
  <c r="AB123" i="1"/>
  <c r="AG126" i="1"/>
  <c r="AC124" i="1"/>
  <c r="AD127" i="1"/>
  <c r="AF124" i="1"/>
  <c r="AB127" i="1"/>
  <c r="W40" i="1"/>
  <c r="X41" i="1"/>
  <c r="AG123" i="1"/>
  <c r="AB125" i="1"/>
  <c r="AG125" i="1"/>
  <c r="AG128" i="1"/>
  <c r="AC126" i="1"/>
  <c r="AE123" i="1"/>
  <c r="AF126" i="1"/>
  <c r="AB124" i="1"/>
  <c r="Y39" i="1"/>
  <c r="W41" i="1"/>
  <c r="AG127" i="1"/>
  <c r="AF123" i="1"/>
  <c r="AE124" i="1"/>
  <c r="AF125" i="1"/>
  <c r="AC128" i="1"/>
  <c r="AE125" i="1"/>
  <c r="AF128" i="1"/>
  <c r="AB126" i="1"/>
  <c r="AB130" i="1" a="1"/>
  <c r="W44" i="1" a="1"/>
  <c r="W46" i="1" l="1"/>
  <c r="W45" i="1"/>
  <c r="W44" i="1"/>
  <c r="AB133" i="1"/>
  <c r="AB130" i="1"/>
  <c r="AB134" i="1"/>
  <c r="AB131" i="1"/>
  <c r="AB132" i="1"/>
  <c r="AB135" i="1"/>
  <c r="S111" i="1" l="1"/>
  <c r="T111" i="1" s="1"/>
  <c r="S107" i="1"/>
  <c r="T107" i="1" s="1"/>
  <c r="S103" i="1"/>
  <c r="T103" i="1" s="1"/>
  <c r="S99" i="1"/>
  <c r="T99" i="1" s="1"/>
  <c r="S95" i="1"/>
  <c r="T95" i="1" s="1"/>
  <c r="S91" i="1"/>
  <c r="T91" i="1" s="1"/>
  <c r="S87" i="1"/>
  <c r="T87" i="1" s="1"/>
  <c r="S83" i="1"/>
  <c r="T83" i="1" s="1"/>
  <c r="S79" i="1"/>
  <c r="T79" i="1" s="1"/>
  <c r="S75" i="1"/>
  <c r="T75" i="1" s="1"/>
  <c r="S71" i="1"/>
  <c r="T71" i="1" s="1"/>
  <c r="S67" i="1"/>
  <c r="T67" i="1" s="1"/>
  <c r="S63" i="1"/>
  <c r="T63" i="1" s="1"/>
  <c r="S59" i="1"/>
  <c r="T59" i="1" s="1"/>
  <c r="S55" i="1"/>
  <c r="T55" i="1" s="1"/>
  <c r="S51" i="1"/>
  <c r="T51" i="1" s="1"/>
  <c r="S47" i="1"/>
  <c r="T47" i="1" s="1"/>
  <c r="S43" i="1"/>
  <c r="T43" i="1" s="1"/>
  <c r="S39" i="1"/>
  <c r="T39" i="1" s="1"/>
  <c r="S35" i="1"/>
  <c r="T35" i="1" s="1"/>
  <c r="S31" i="1"/>
  <c r="T31" i="1" s="1"/>
  <c r="S27" i="1"/>
  <c r="T27" i="1" s="1"/>
  <c r="S23" i="1"/>
  <c r="T23" i="1" s="1"/>
  <c r="S19" i="1"/>
  <c r="T19" i="1" s="1"/>
  <c r="S15" i="1"/>
  <c r="T15" i="1" s="1"/>
  <c r="S11" i="1"/>
  <c r="T11" i="1" s="1"/>
  <c r="S7" i="1"/>
  <c r="T7" i="1" s="1"/>
  <c r="S110" i="1"/>
  <c r="T110" i="1" s="1"/>
  <c r="S106" i="1"/>
  <c r="T106" i="1" s="1"/>
  <c r="S102" i="1"/>
  <c r="T102" i="1" s="1"/>
  <c r="S98" i="1"/>
  <c r="T98" i="1" s="1"/>
  <c r="S94" i="1"/>
  <c r="T94" i="1" s="1"/>
  <c r="S90" i="1"/>
  <c r="T90" i="1" s="1"/>
  <c r="S86" i="1"/>
  <c r="T86" i="1" s="1"/>
  <c r="S82" i="1"/>
  <c r="T82" i="1" s="1"/>
  <c r="S78" i="1"/>
  <c r="T78" i="1" s="1"/>
  <c r="S74" i="1"/>
  <c r="T74" i="1" s="1"/>
  <c r="S70" i="1"/>
  <c r="T70" i="1" s="1"/>
  <c r="S66" i="1"/>
  <c r="T66" i="1" s="1"/>
  <c r="S62" i="1"/>
  <c r="T62" i="1" s="1"/>
  <c r="S58" i="1"/>
  <c r="T58" i="1" s="1"/>
  <c r="S54" i="1"/>
  <c r="T54" i="1" s="1"/>
  <c r="S50" i="1"/>
  <c r="T50" i="1" s="1"/>
  <c r="S46" i="1"/>
  <c r="T46" i="1" s="1"/>
  <c r="S42" i="1"/>
  <c r="T42" i="1" s="1"/>
  <c r="S38" i="1"/>
  <c r="T38" i="1" s="1"/>
  <c r="S34" i="1"/>
  <c r="T34" i="1" s="1"/>
  <c r="S30" i="1"/>
  <c r="T30" i="1" s="1"/>
  <c r="S26" i="1"/>
  <c r="T26" i="1" s="1"/>
  <c r="S22" i="1"/>
  <c r="T22" i="1" s="1"/>
  <c r="S18" i="1"/>
  <c r="T18" i="1" s="1"/>
  <c r="S14" i="1"/>
  <c r="T14" i="1" s="1"/>
  <c r="S10" i="1"/>
  <c r="T10" i="1" s="1"/>
  <c r="S6" i="1"/>
  <c r="T6" i="1" s="1"/>
  <c r="S112" i="1"/>
  <c r="T112" i="1" s="1"/>
  <c r="S108" i="1"/>
  <c r="T108" i="1" s="1"/>
  <c r="S104" i="1"/>
  <c r="T104" i="1" s="1"/>
  <c r="S113" i="1"/>
  <c r="T113" i="1" s="1"/>
  <c r="S109" i="1"/>
  <c r="T109" i="1" s="1"/>
  <c r="S105" i="1"/>
  <c r="T105" i="1" s="1"/>
  <c r="S101" i="1"/>
  <c r="T101" i="1" s="1"/>
  <c r="S97" i="1"/>
  <c r="T97" i="1" s="1"/>
  <c r="S93" i="1"/>
  <c r="T93" i="1" s="1"/>
  <c r="S89" i="1"/>
  <c r="T89" i="1" s="1"/>
  <c r="S85" i="1"/>
  <c r="T85" i="1" s="1"/>
  <c r="S81" i="1"/>
  <c r="T81" i="1" s="1"/>
  <c r="S77" i="1"/>
  <c r="T77" i="1" s="1"/>
  <c r="S73" i="1"/>
  <c r="T73" i="1" s="1"/>
  <c r="S69" i="1"/>
  <c r="T69" i="1" s="1"/>
  <c r="S65" i="1"/>
  <c r="T65" i="1" s="1"/>
  <c r="S61" i="1"/>
  <c r="T61" i="1" s="1"/>
  <c r="S57" i="1"/>
  <c r="T57" i="1" s="1"/>
  <c r="S53" i="1"/>
  <c r="T53" i="1" s="1"/>
  <c r="S49" i="1"/>
  <c r="T49" i="1" s="1"/>
  <c r="S45" i="1"/>
  <c r="T45" i="1" s="1"/>
  <c r="S41" i="1"/>
  <c r="T41" i="1" s="1"/>
  <c r="S37" i="1"/>
  <c r="T37" i="1" s="1"/>
  <c r="S33" i="1"/>
  <c r="T33" i="1" s="1"/>
  <c r="S29" i="1"/>
  <c r="T29" i="1" s="1"/>
  <c r="S25" i="1"/>
  <c r="T25" i="1" s="1"/>
  <c r="S21" i="1"/>
  <c r="T21" i="1" s="1"/>
  <c r="S17" i="1"/>
  <c r="T17" i="1" s="1"/>
  <c r="S13" i="1"/>
  <c r="T13" i="1" s="1"/>
  <c r="S9" i="1"/>
  <c r="T9" i="1" s="1"/>
  <c r="S5" i="1"/>
  <c r="T5" i="1" s="1"/>
  <c r="S88" i="1"/>
  <c r="T88" i="1" s="1"/>
  <c r="S72" i="1"/>
  <c r="T72" i="1" s="1"/>
  <c r="S56" i="1"/>
  <c r="T56" i="1" s="1"/>
  <c r="S40" i="1"/>
  <c r="T40" i="1" s="1"/>
  <c r="S24" i="1"/>
  <c r="T24" i="1" s="1"/>
  <c r="S8" i="1"/>
  <c r="T8" i="1" s="1"/>
  <c r="S100" i="1"/>
  <c r="T100" i="1" s="1"/>
  <c r="S84" i="1"/>
  <c r="T84" i="1" s="1"/>
  <c r="S68" i="1"/>
  <c r="T68" i="1" s="1"/>
  <c r="S52" i="1"/>
  <c r="T52" i="1" s="1"/>
  <c r="S36" i="1"/>
  <c r="T36" i="1" s="1"/>
  <c r="S20" i="1"/>
  <c r="T20" i="1" s="1"/>
  <c r="S4" i="1"/>
  <c r="T4" i="1" s="1"/>
  <c r="S92" i="1"/>
  <c r="T92" i="1" s="1"/>
  <c r="S76" i="1"/>
  <c r="T76" i="1" s="1"/>
  <c r="S60" i="1"/>
  <c r="T60" i="1" s="1"/>
  <c r="S44" i="1"/>
  <c r="T44" i="1" s="1"/>
  <c r="S28" i="1"/>
  <c r="T28" i="1" s="1"/>
  <c r="S12" i="1"/>
  <c r="T12" i="1" s="1"/>
  <c r="S96" i="1"/>
  <c r="T96" i="1" s="1"/>
  <c r="S80" i="1"/>
  <c r="T80" i="1" s="1"/>
  <c r="S64" i="1"/>
  <c r="T64" i="1" s="1"/>
  <c r="S48" i="1"/>
  <c r="T48" i="1" s="1"/>
  <c r="S32" i="1"/>
  <c r="T32" i="1" s="1"/>
  <c r="S16" i="1"/>
  <c r="T16" i="1" s="1"/>
  <c r="Q406" i="1"/>
  <c r="R406" i="1" s="1"/>
  <c r="T406" i="1" s="1"/>
  <c r="Q291" i="1"/>
  <c r="R291" i="1" s="1"/>
  <c r="T291" i="1" s="1"/>
  <c r="Q378" i="1"/>
  <c r="R378" i="1" s="1"/>
  <c r="T378" i="1" s="1"/>
  <c r="Q809" i="1"/>
  <c r="R809" i="1" s="1"/>
  <c r="T809" i="1" s="1"/>
  <c r="Q124" i="1"/>
  <c r="R124" i="1" s="1"/>
  <c r="T124" i="1" s="1"/>
  <c r="Q237" i="1"/>
  <c r="R237" i="1" s="1"/>
  <c r="T237" i="1" s="1"/>
  <c r="Q199" i="1"/>
  <c r="R199" i="1" s="1"/>
  <c r="T199" i="1" s="1"/>
  <c r="Q882" i="1"/>
  <c r="R882" i="1" s="1"/>
  <c r="T882" i="1" s="1"/>
  <c r="Q806" i="1"/>
  <c r="R806" i="1" s="1"/>
  <c r="T806" i="1" s="1"/>
  <c r="Q338" i="1"/>
  <c r="R338" i="1" s="1"/>
  <c r="T338" i="1" s="1"/>
  <c r="Q480" i="1"/>
  <c r="R480" i="1" s="1"/>
  <c r="T480" i="1" s="1"/>
  <c r="Q529" i="1"/>
  <c r="R529" i="1" s="1"/>
  <c r="T529" i="1" s="1"/>
  <c r="Q176" i="1"/>
  <c r="R176" i="1" s="1"/>
  <c r="T176" i="1" s="1"/>
  <c r="Q538" i="1"/>
  <c r="R538" i="1" s="1"/>
  <c r="T538" i="1" s="1"/>
  <c r="Q531" i="1"/>
  <c r="R531" i="1" s="1"/>
  <c r="T531" i="1" s="1"/>
  <c r="Q928" i="1"/>
  <c r="R928" i="1" s="1"/>
  <c r="T928" i="1" s="1"/>
  <c r="Q557" i="1"/>
  <c r="R557" i="1" s="1"/>
  <c r="T557" i="1" s="1"/>
  <c r="Q933" i="1"/>
  <c r="R933" i="1" s="1"/>
  <c r="T933" i="1" s="1"/>
  <c r="Q953" i="1"/>
  <c r="R953" i="1" s="1"/>
  <c r="T953" i="1" s="1"/>
  <c r="Q757" i="1"/>
  <c r="R757" i="1" s="1"/>
  <c r="T757" i="1" s="1"/>
  <c r="Q673" i="1"/>
  <c r="R673" i="1" s="1"/>
  <c r="T673" i="1" s="1"/>
  <c r="Q872" i="1"/>
  <c r="R872" i="1" s="1"/>
  <c r="T872" i="1" s="1"/>
  <c r="Q848" i="1"/>
  <c r="R848" i="1" s="1"/>
  <c r="T848" i="1" s="1"/>
  <c r="Q391" i="1"/>
  <c r="R391" i="1" s="1"/>
  <c r="T391" i="1" s="1"/>
  <c r="Q346" i="1"/>
  <c r="R346" i="1" s="1"/>
  <c r="T346" i="1" s="1"/>
  <c r="Q414" i="1"/>
  <c r="R414" i="1" s="1"/>
  <c r="T414" i="1" s="1"/>
  <c r="Q893" i="1"/>
  <c r="R893" i="1" s="1"/>
  <c r="T893" i="1" s="1"/>
  <c r="Q250" i="1"/>
  <c r="R250" i="1" s="1"/>
  <c r="T250" i="1" s="1"/>
  <c r="Q758" i="1"/>
  <c r="R758" i="1" s="1"/>
  <c r="T758" i="1" s="1"/>
  <c r="Q37" i="1"/>
  <c r="R37" i="1" s="1"/>
  <c r="Q370" i="1"/>
  <c r="R370" i="1" s="1"/>
  <c r="T370" i="1" s="1"/>
  <c r="Q13" i="1"/>
  <c r="R13" i="1" s="1"/>
  <c r="Q446" i="1"/>
  <c r="R446" i="1" s="1"/>
  <c r="T446" i="1" s="1"/>
  <c r="Q705" i="1"/>
  <c r="R705" i="1" s="1"/>
  <c r="T705" i="1" s="1"/>
  <c r="Q646" i="1"/>
  <c r="R646" i="1" s="1"/>
  <c r="T646" i="1" s="1"/>
  <c r="Q351" i="1"/>
  <c r="R351" i="1" s="1"/>
  <c r="T351" i="1" s="1"/>
  <c r="Q200" i="1"/>
  <c r="R200" i="1" s="1"/>
  <c r="T200" i="1" s="1"/>
  <c r="Q390" i="1"/>
  <c r="R390" i="1" s="1"/>
  <c r="T390" i="1" s="1"/>
  <c r="Q838" i="1"/>
  <c r="R838" i="1" s="1"/>
  <c r="T838" i="1" s="1"/>
  <c r="Q158" i="1"/>
  <c r="R158" i="1" s="1"/>
  <c r="T158" i="1" s="1"/>
  <c r="Q74" i="1"/>
  <c r="R74" i="1" s="1"/>
  <c r="Q486" i="1"/>
  <c r="R486" i="1" s="1"/>
  <c r="T486" i="1" s="1"/>
  <c r="Q619" i="1"/>
  <c r="R619" i="1" s="1"/>
  <c r="T619" i="1" s="1"/>
  <c r="Q299" i="1"/>
  <c r="R299" i="1" s="1"/>
  <c r="T299" i="1" s="1"/>
  <c r="Q462" i="1"/>
  <c r="R462" i="1" s="1"/>
  <c r="T462" i="1" s="1"/>
  <c r="Q690" i="1"/>
  <c r="R690" i="1" s="1"/>
  <c r="T690" i="1" s="1"/>
  <c r="Q597" i="1"/>
  <c r="R597" i="1" s="1"/>
  <c r="T597" i="1" s="1"/>
  <c r="Q134" i="1"/>
  <c r="R134" i="1" s="1"/>
  <c r="T134" i="1" s="1"/>
  <c r="Q650" i="1"/>
  <c r="R650" i="1" s="1"/>
  <c r="T650" i="1" s="1"/>
  <c r="Q490" i="1"/>
  <c r="R490" i="1" s="1"/>
  <c r="T490" i="1" s="1"/>
  <c r="Q644" i="1"/>
  <c r="R644" i="1" s="1"/>
  <c r="T644" i="1" s="1"/>
  <c r="Q211" i="1"/>
  <c r="R211" i="1" s="1"/>
  <c r="T211" i="1" s="1"/>
  <c r="Q104" i="1"/>
  <c r="R104" i="1" s="1"/>
  <c r="Q438" i="1"/>
  <c r="R438" i="1" s="1"/>
  <c r="T438" i="1" s="1"/>
  <c r="Q22" i="1"/>
  <c r="R22" i="1" s="1"/>
  <c r="Q853" i="1"/>
  <c r="R853" i="1" s="1"/>
  <c r="T853" i="1" s="1"/>
  <c r="Q404" i="1"/>
  <c r="R404" i="1" s="1"/>
  <c r="T404" i="1" s="1"/>
  <c r="Q879" i="1"/>
  <c r="R879" i="1" s="1"/>
  <c r="T879" i="1" s="1"/>
  <c r="Q958" i="1"/>
  <c r="R958" i="1" s="1"/>
  <c r="T958" i="1" s="1"/>
  <c r="Q448" i="1"/>
  <c r="R448" i="1" s="1"/>
  <c r="T448" i="1" s="1"/>
  <c r="Q506" i="1"/>
  <c r="R506" i="1" s="1"/>
  <c r="T506" i="1" s="1"/>
  <c r="Q601" i="1"/>
  <c r="R601" i="1" s="1"/>
  <c r="T601" i="1" s="1"/>
  <c r="Q983" i="1"/>
  <c r="R983" i="1" s="1"/>
  <c r="T983" i="1" s="1"/>
  <c r="Q972" i="1"/>
  <c r="R972" i="1" s="1"/>
  <c r="T972" i="1" s="1"/>
  <c r="Q636" i="1"/>
  <c r="R636" i="1" s="1"/>
  <c r="T636" i="1" s="1"/>
  <c r="Q358" i="1"/>
  <c r="R358" i="1" s="1"/>
  <c r="T358" i="1" s="1"/>
  <c r="Q812" i="1"/>
  <c r="R812" i="1" s="1"/>
  <c r="T812" i="1" s="1"/>
  <c r="Q223" i="1"/>
  <c r="R223" i="1" s="1"/>
  <c r="T223" i="1" s="1"/>
  <c r="Q441" i="1"/>
  <c r="R441" i="1" s="1"/>
  <c r="T441" i="1" s="1"/>
  <c r="Q40" i="1"/>
  <c r="R40" i="1" s="1"/>
  <c r="Q889" i="1"/>
  <c r="R889" i="1" s="1"/>
  <c r="T889" i="1" s="1"/>
  <c r="Q550" i="1"/>
  <c r="R550" i="1" s="1"/>
  <c r="T550" i="1" s="1"/>
  <c r="Q699" i="1"/>
  <c r="R699" i="1" s="1"/>
  <c r="T699" i="1" s="1"/>
  <c r="Q161" i="1"/>
  <c r="R161" i="1" s="1"/>
  <c r="T161" i="1" s="1"/>
  <c r="Q423" i="1"/>
  <c r="R423" i="1" s="1"/>
  <c r="T423" i="1" s="1"/>
  <c r="Q784" i="1"/>
  <c r="R784" i="1" s="1"/>
  <c r="T784" i="1" s="1"/>
  <c r="Q62" i="1"/>
  <c r="R62" i="1" s="1"/>
  <c r="Q388" i="1"/>
  <c r="R388" i="1" s="1"/>
  <c r="T388" i="1" s="1"/>
  <c r="Q4" i="1"/>
  <c r="R4" i="1" s="1"/>
  <c r="Q420" i="1"/>
  <c r="R420" i="1" s="1"/>
  <c r="T420" i="1" s="1"/>
  <c r="Q55" i="1"/>
  <c r="R55" i="1" s="1"/>
  <c r="Q957" i="1"/>
  <c r="R957" i="1" s="1"/>
  <c r="T957" i="1" s="1"/>
  <c r="Q30" i="1"/>
  <c r="R30" i="1" s="1"/>
  <c r="Q288" i="1"/>
  <c r="R288" i="1" s="1"/>
  <c r="T288" i="1" s="1"/>
  <c r="Q86" i="1"/>
  <c r="R86" i="1" s="1"/>
  <c r="Q704" i="1"/>
  <c r="R704" i="1" s="1"/>
  <c r="T704" i="1" s="1"/>
  <c r="Q824" i="1"/>
  <c r="R824" i="1" s="1"/>
  <c r="T824" i="1" s="1"/>
  <c r="Q186" i="1"/>
  <c r="R186" i="1" s="1"/>
  <c r="T186" i="1" s="1"/>
  <c r="Q308" i="1"/>
  <c r="R308" i="1" s="1"/>
  <c r="T308" i="1" s="1"/>
  <c r="Q194" i="1"/>
  <c r="R194" i="1" s="1"/>
  <c r="T194" i="1" s="1"/>
  <c r="Q494" i="1"/>
  <c r="R494" i="1" s="1"/>
  <c r="T494" i="1" s="1"/>
  <c r="Q366" i="1"/>
  <c r="R366" i="1" s="1"/>
  <c r="T366" i="1" s="1"/>
  <c r="Q559" i="1"/>
  <c r="R559" i="1" s="1"/>
  <c r="T559" i="1" s="1"/>
  <c r="Q592" i="1"/>
  <c r="R592" i="1" s="1"/>
  <c r="T592" i="1" s="1"/>
  <c r="Q615" i="1"/>
  <c r="R615" i="1" s="1"/>
  <c r="T615" i="1" s="1"/>
  <c r="Q482" i="1"/>
  <c r="R482" i="1" s="1"/>
  <c r="T482" i="1" s="1"/>
  <c r="Q260" i="1"/>
  <c r="R260" i="1" s="1"/>
  <c r="T260" i="1" s="1"/>
  <c r="Q296" i="1"/>
  <c r="R296" i="1" s="1"/>
  <c r="T296" i="1" s="1"/>
  <c r="Q681" i="1"/>
  <c r="R681" i="1" s="1"/>
  <c r="T681" i="1" s="1"/>
  <c r="Q946" i="1"/>
  <c r="R946" i="1" s="1"/>
  <c r="T946" i="1" s="1"/>
  <c r="Q594" i="1"/>
  <c r="R594" i="1" s="1"/>
  <c r="T594" i="1" s="1"/>
  <c r="Q874" i="1"/>
  <c r="R874" i="1" s="1"/>
  <c r="T874" i="1" s="1"/>
  <c r="Q929" i="1"/>
  <c r="R929" i="1" s="1"/>
  <c r="T929" i="1" s="1"/>
  <c r="Q424" i="1"/>
  <c r="R424" i="1" s="1"/>
  <c r="T424" i="1" s="1"/>
  <c r="Q479" i="1"/>
  <c r="R479" i="1" s="1"/>
  <c r="T479" i="1" s="1"/>
  <c r="Q235" i="1"/>
  <c r="R235" i="1" s="1"/>
  <c r="T235" i="1" s="1"/>
  <c r="Q761" i="1"/>
  <c r="R761" i="1" s="1"/>
  <c r="T761" i="1" s="1"/>
  <c r="Q455" i="1"/>
  <c r="R455" i="1" s="1"/>
  <c r="T455" i="1" s="1"/>
  <c r="Q516" i="1"/>
  <c r="R516" i="1" s="1"/>
  <c r="T516" i="1" s="1"/>
  <c r="Q813" i="1"/>
  <c r="R813" i="1" s="1"/>
  <c r="T813" i="1" s="1"/>
  <c r="Q500" i="1"/>
  <c r="R500" i="1" s="1"/>
  <c r="T500" i="1" s="1"/>
  <c r="Q640" i="1"/>
  <c r="R640" i="1" s="1"/>
  <c r="T640" i="1" s="1"/>
  <c r="Q395" i="1"/>
  <c r="R395" i="1" s="1"/>
  <c r="T395" i="1" s="1"/>
  <c r="Q912" i="1"/>
  <c r="R912" i="1" s="1"/>
  <c r="T912" i="1" s="1"/>
  <c r="Q167" i="1"/>
  <c r="R167" i="1" s="1"/>
  <c r="T167" i="1" s="1"/>
  <c r="Q501" i="1"/>
  <c r="R501" i="1" s="1"/>
  <c r="T501" i="1" s="1"/>
  <c r="Q579" i="1"/>
  <c r="R579" i="1" s="1"/>
  <c r="T579" i="1" s="1"/>
  <c r="Q628" i="1"/>
  <c r="R628" i="1" s="1"/>
  <c r="T628" i="1" s="1"/>
  <c r="Q568" i="1"/>
  <c r="R568" i="1" s="1"/>
  <c r="T568" i="1" s="1"/>
  <c r="Q833" i="1"/>
  <c r="R833" i="1" s="1"/>
  <c r="T833" i="1" s="1"/>
  <c r="Q802" i="1"/>
  <c r="R802" i="1" s="1"/>
  <c r="T802" i="1" s="1"/>
  <c r="Q430" i="1"/>
  <c r="R430" i="1" s="1"/>
  <c r="T430" i="1" s="1"/>
  <c r="Q706" i="1"/>
  <c r="R706" i="1" s="1"/>
  <c r="T706" i="1" s="1"/>
  <c r="Q190" i="1"/>
  <c r="R190" i="1" s="1"/>
  <c r="T190" i="1" s="1"/>
  <c r="Q534" i="1"/>
  <c r="R534" i="1" s="1"/>
  <c r="T534" i="1" s="1"/>
  <c r="Q369" i="1"/>
  <c r="R369" i="1" s="1"/>
  <c r="T369" i="1" s="1"/>
  <c r="Q45" i="1"/>
  <c r="R45" i="1" s="1"/>
  <c r="Q427" i="1"/>
  <c r="R427" i="1" s="1"/>
  <c r="T427" i="1" s="1"/>
  <c r="Q290" i="1"/>
  <c r="R290" i="1" s="1"/>
  <c r="T290" i="1" s="1"/>
  <c r="Q473" i="1"/>
  <c r="R473" i="1" s="1"/>
  <c r="T473" i="1" s="1"/>
  <c r="Q669" i="1"/>
  <c r="R669" i="1" s="1"/>
  <c r="T669" i="1" s="1"/>
  <c r="Q8" i="1"/>
  <c r="R8" i="1" s="1"/>
  <c r="Q389" i="1"/>
  <c r="R389" i="1" s="1"/>
  <c r="T389" i="1" s="1"/>
  <c r="Q843" i="1"/>
  <c r="R843" i="1" s="1"/>
  <c r="T843" i="1" s="1"/>
  <c r="Q249" i="1"/>
  <c r="R249" i="1" s="1"/>
  <c r="T249" i="1" s="1"/>
  <c r="Q34" i="1"/>
  <c r="R34" i="1" s="1"/>
  <c r="Q63" i="1"/>
  <c r="R63" i="1" s="1"/>
  <c r="Q469" i="1"/>
  <c r="R469" i="1" s="1"/>
  <c r="T469" i="1" s="1"/>
  <c r="Q954" i="1"/>
  <c r="R954" i="1" s="1"/>
  <c r="T954" i="1" s="1"/>
  <c r="Q747" i="1"/>
  <c r="R747" i="1" s="1"/>
  <c r="T747" i="1" s="1"/>
  <c r="Q573" i="1"/>
  <c r="R573" i="1" s="1"/>
  <c r="T573" i="1" s="1"/>
  <c r="Q301" i="1"/>
  <c r="R301" i="1" s="1"/>
  <c r="T301" i="1" s="1"/>
  <c r="Q513" i="1"/>
  <c r="R513" i="1" s="1"/>
  <c r="T513" i="1" s="1"/>
  <c r="Q552" i="1"/>
  <c r="R552" i="1" s="1"/>
  <c r="T552" i="1" s="1"/>
  <c r="Q159" i="1"/>
  <c r="R159" i="1" s="1"/>
  <c r="T159" i="1" s="1"/>
  <c r="Q772" i="1"/>
  <c r="R772" i="1" s="1"/>
  <c r="T772" i="1" s="1"/>
  <c r="Q898" i="1"/>
  <c r="R898" i="1" s="1"/>
  <c r="T898" i="1" s="1"/>
  <c r="Q862" i="1"/>
  <c r="R862" i="1" s="1"/>
  <c r="T862" i="1" s="1"/>
  <c r="Q435" i="1"/>
  <c r="R435" i="1" s="1"/>
  <c r="T435" i="1" s="1"/>
  <c r="Q595" i="1"/>
  <c r="R595" i="1" s="1"/>
  <c r="T595" i="1" s="1"/>
  <c r="Q392" i="1"/>
  <c r="R392" i="1" s="1"/>
  <c r="T392" i="1" s="1"/>
  <c r="Q477" i="1"/>
  <c r="R477" i="1" s="1"/>
  <c r="T477" i="1" s="1"/>
  <c r="Q342" i="1"/>
  <c r="R342" i="1" s="1"/>
  <c r="T342" i="1" s="1"/>
  <c r="Q467" i="1"/>
  <c r="R467" i="1" s="1"/>
  <c r="T467" i="1" s="1"/>
  <c r="Q962" i="1"/>
  <c r="R962" i="1" s="1"/>
  <c r="T962" i="1" s="1"/>
  <c r="Q126" i="1"/>
  <c r="R126" i="1" s="1"/>
  <c r="T126" i="1" s="1"/>
  <c r="Q117" i="1"/>
  <c r="R117" i="1" s="1"/>
  <c r="T117" i="1" s="1"/>
  <c r="Q940" i="1"/>
  <c r="R940" i="1" s="1"/>
  <c r="T940" i="1" s="1"/>
  <c r="Q178" i="1"/>
  <c r="R178" i="1" s="1"/>
  <c r="T178" i="1" s="1"/>
  <c r="Q915" i="1"/>
  <c r="R915" i="1" s="1"/>
  <c r="T915" i="1" s="1"/>
  <c r="Q20" i="1"/>
  <c r="R20" i="1" s="1"/>
  <c r="Q515" i="1"/>
  <c r="R515" i="1" s="1"/>
  <c r="T515" i="1" s="1"/>
  <c r="Q405" i="1"/>
  <c r="R405" i="1" s="1"/>
  <c r="T405" i="1" s="1"/>
  <c r="Q84" i="1"/>
  <c r="R84" i="1" s="1"/>
  <c r="Q251" i="1"/>
  <c r="R251" i="1" s="1"/>
  <c r="T251" i="1" s="1"/>
  <c r="Q901" i="1"/>
  <c r="R901" i="1" s="1"/>
  <c r="T901" i="1" s="1"/>
  <c r="Q735" i="1"/>
  <c r="R735" i="1" s="1"/>
  <c r="T735" i="1" s="1"/>
  <c r="Q481" i="1"/>
  <c r="R481" i="1" s="1"/>
  <c r="T481" i="1" s="1"/>
  <c r="Q629" i="1"/>
  <c r="R629" i="1" s="1"/>
  <c r="T629" i="1" s="1"/>
  <c r="Q798" i="1"/>
  <c r="R798" i="1" s="1"/>
  <c r="T798" i="1" s="1"/>
  <c r="Q974" i="1"/>
  <c r="R974" i="1" s="1"/>
  <c r="T974" i="1" s="1"/>
  <c r="Q33" i="1"/>
  <c r="R33" i="1" s="1"/>
  <c r="Q431" i="1"/>
  <c r="R431" i="1" s="1"/>
  <c r="T431" i="1" s="1"/>
  <c r="Q42" i="1"/>
  <c r="R42" i="1" s="1"/>
  <c r="Q654" i="1"/>
  <c r="R654" i="1" s="1"/>
  <c r="T654" i="1" s="1"/>
  <c r="Q877" i="1"/>
  <c r="R877" i="1" s="1"/>
  <c r="T877" i="1" s="1"/>
  <c r="Q407" i="1"/>
  <c r="R407" i="1" s="1"/>
  <c r="T407" i="1" s="1"/>
  <c r="Q580" i="1"/>
  <c r="R580" i="1" s="1"/>
  <c r="T580" i="1" s="1"/>
  <c r="Q24" i="1"/>
  <c r="R24" i="1" s="1"/>
  <c r="Q927" i="1"/>
  <c r="R927" i="1" s="1"/>
  <c r="T927" i="1" s="1"/>
  <c r="Q643" i="1"/>
  <c r="R643" i="1" s="1"/>
  <c r="T643" i="1" s="1"/>
  <c r="Q539" i="1"/>
  <c r="R539" i="1" s="1"/>
  <c r="T539" i="1" s="1"/>
  <c r="Q967" i="1"/>
  <c r="R967" i="1" s="1"/>
  <c r="T967" i="1" s="1"/>
  <c r="Q327" i="1"/>
  <c r="R327" i="1" s="1"/>
  <c r="T327" i="1" s="1"/>
  <c r="Q410" i="1"/>
  <c r="R410" i="1" s="1"/>
  <c r="T410" i="1" s="1"/>
  <c r="Q169" i="1"/>
  <c r="R169" i="1" s="1"/>
  <c r="T169" i="1" s="1"/>
  <c r="Q227" i="1"/>
  <c r="R227" i="1" s="1"/>
  <c r="T227" i="1" s="1"/>
  <c r="Q197" i="1"/>
  <c r="R197" i="1" s="1"/>
  <c r="T197" i="1" s="1"/>
  <c r="Q212" i="1"/>
  <c r="R212" i="1" s="1"/>
  <c r="T212" i="1" s="1"/>
  <c r="Q773" i="1"/>
  <c r="R773" i="1" s="1"/>
  <c r="T773" i="1" s="1"/>
  <c r="Q560" i="1"/>
  <c r="R560" i="1" s="1"/>
  <c r="T560" i="1" s="1"/>
  <c r="Q828" i="1"/>
  <c r="R828" i="1" s="1"/>
  <c r="T828" i="1" s="1"/>
  <c r="Q821" i="1"/>
  <c r="R821" i="1" s="1"/>
  <c r="T821" i="1" s="1"/>
  <c r="Q259" i="1"/>
  <c r="R259" i="1" s="1"/>
  <c r="T259" i="1" s="1"/>
  <c r="Q525" i="1"/>
  <c r="R525" i="1" s="1"/>
  <c r="T525" i="1" s="1"/>
  <c r="Q588" i="1"/>
  <c r="R588" i="1" s="1"/>
  <c r="T588" i="1" s="1"/>
  <c r="Q417" i="1"/>
  <c r="R417" i="1" s="1"/>
  <c r="T417" i="1" s="1"/>
  <c r="Q896" i="1"/>
  <c r="R896" i="1" s="1"/>
  <c r="T896" i="1" s="1"/>
  <c r="Q463" i="1"/>
  <c r="R463" i="1" s="1"/>
  <c r="T463" i="1" s="1"/>
  <c r="Q771" i="1"/>
  <c r="R771" i="1" s="1"/>
  <c r="T771" i="1" s="1"/>
  <c r="Q939" i="1"/>
  <c r="R939" i="1" s="1"/>
  <c r="T939" i="1" s="1"/>
  <c r="Q689" i="1"/>
  <c r="R689" i="1" s="1"/>
  <c r="T689" i="1" s="1"/>
  <c r="Q67" i="1"/>
  <c r="R67" i="1" s="1"/>
  <c r="Q82" i="1"/>
  <c r="R82" i="1" s="1"/>
  <c r="Q229" i="1"/>
  <c r="R229" i="1" s="1"/>
  <c r="T229" i="1" s="1"/>
  <c r="Q348" i="1"/>
  <c r="R348" i="1" s="1"/>
  <c r="T348" i="1" s="1"/>
  <c r="Q297" i="1"/>
  <c r="R297" i="1" s="1"/>
  <c r="T297" i="1" s="1"/>
  <c r="Q535" i="1"/>
  <c r="R535" i="1" s="1"/>
  <c r="T535" i="1" s="1"/>
  <c r="Q14" i="1"/>
  <c r="R14" i="1" s="1"/>
  <c r="Q130" i="1"/>
  <c r="R130" i="1" s="1"/>
  <c r="T130" i="1" s="1"/>
  <c r="Q156" i="1"/>
  <c r="R156" i="1" s="1"/>
  <c r="T156" i="1" s="1"/>
  <c r="Q133" i="1"/>
  <c r="R133" i="1" s="1"/>
  <c r="T133" i="1" s="1"/>
  <c r="Q150" i="1"/>
  <c r="R150" i="1" s="1"/>
  <c r="T150" i="1" s="1"/>
  <c r="Q143" i="1"/>
  <c r="R143" i="1" s="1"/>
  <c r="T143" i="1" s="1"/>
  <c r="Q613" i="1"/>
  <c r="R613" i="1" s="1"/>
  <c r="T613" i="1" s="1"/>
  <c r="Q489" i="1"/>
  <c r="R489" i="1" s="1"/>
  <c r="T489" i="1" s="1"/>
  <c r="Q753" i="1"/>
  <c r="R753" i="1" s="1"/>
  <c r="T753" i="1" s="1"/>
  <c r="Q152" i="1"/>
  <c r="R152" i="1" s="1"/>
  <c r="T152" i="1" s="1"/>
  <c r="Q25" i="1"/>
  <c r="R25" i="1" s="1"/>
  <c r="Q736" i="1"/>
  <c r="R736" i="1" s="1"/>
  <c r="T736" i="1" s="1"/>
  <c r="Q362" i="1"/>
  <c r="R362" i="1" s="1"/>
  <c r="T362" i="1" s="1"/>
  <c r="Q400" i="1"/>
  <c r="R400" i="1" s="1"/>
  <c r="T400" i="1" s="1"/>
  <c r="Q281" i="1"/>
  <c r="R281" i="1" s="1"/>
  <c r="T281" i="1" s="1"/>
  <c r="Q475" i="1"/>
  <c r="R475" i="1" s="1"/>
  <c r="T475" i="1" s="1"/>
  <c r="Q565" i="1"/>
  <c r="R565" i="1" s="1"/>
  <c r="T565" i="1" s="1"/>
  <c r="Q436" i="1"/>
  <c r="R436" i="1" s="1"/>
  <c r="T436" i="1" s="1"/>
  <c r="Q180" i="1"/>
  <c r="R180" i="1" s="1"/>
  <c r="T180" i="1" s="1"/>
  <c r="Q852" i="1"/>
  <c r="R852" i="1" s="1"/>
  <c r="T852" i="1" s="1"/>
  <c r="Q645" i="1"/>
  <c r="R645" i="1" s="1"/>
  <c r="T645" i="1" s="1"/>
  <c r="Q492" i="1"/>
  <c r="R492" i="1" s="1"/>
  <c r="T492" i="1" s="1"/>
  <c r="Q69" i="1"/>
  <c r="R69" i="1" s="1"/>
  <c r="Q934" i="1"/>
  <c r="R934" i="1" s="1"/>
  <c r="T934" i="1" s="1"/>
  <c r="Q718" i="1"/>
  <c r="R718" i="1" s="1"/>
  <c r="T718" i="1" s="1"/>
  <c r="Q631" i="1"/>
  <c r="R631" i="1" s="1"/>
  <c r="T631" i="1" s="1"/>
  <c r="Q428" i="1"/>
  <c r="R428" i="1" s="1"/>
  <c r="T428" i="1" s="1"/>
  <c r="Q496" i="1"/>
  <c r="R496" i="1" s="1"/>
  <c r="T496" i="1" s="1"/>
  <c r="Q243" i="1"/>
  <c r="R243" i="1" s="1"/>
  <c r="T243" i="1" s="1"/>
  <c r="Q51" i="1"/>
  <c r="R51" i="1" s="1"/>
  <c r="Q239" i="1"/>
  <c r="R239" i="1" s="1"/>
  <c r="T239" i="1" s="1"/>
  <c r="Q347" i="1"/>
  <c r="R347" i="1" s="1"/>
  <c r="T347" i="1" s="1"/>
  <c r="Q65" i="1"/>
  <c r="R65" i="1" s="1"/>
  <c r="Q922" i="1"/>
  <c r="R922" i="1" s="1"/>
  <c r="T922" i="1" s="1"/>
  <c r="Q770" i="1"/>
  <c r="R770" i="1" s="1"/>
  <c r="T770" i="1" s="1"/>
  <c r="Q569" i="1"/>
  <c r="R569" i="1" s="1"/>
  <c r="T569" i="1" s="1"/>
  <c r="Q100" i="1"/>
  <c r="R100" i="1" s="1"/>
  <c r="Q487" i="1"/>
  <c r="R487" i="1" s="1"/>
  <c r="T487" i="1" s="1"/>
  <c r="Q253" i="1"/>
  <c r="R253" i="1" s="1"/>
  <c r="T253" i="1" s="1"/>
  <c r="Q349" i="1"/>
  <c r="R349" i="1" s="1"/>
  <c r="T349" i="1" s="1"/>
  <c r="Q804" i="1"/>
  <c r="R804" i="1" s="1"/>
  <c r="T804" i="1" s="1"/>
  <c r="Q788" i="1"/>
  <c r="R788" i="1" s="1"/>
  <c r="T788" i="1" s="1"/>
  <c r="Q909" i="1"/>
  <c r="R909" i="1" s="1"/>
  <c r="T909" i="1" s="1"/>
  <c r="Q27" i="1"/>
  <c r="R27" i="1" s="1"/>
  <c r="Q817" i="1"/>
  <c r="R817" i="1" s="1"/>
  <c r="T817" i="1" s="1"/>
  <c r="Q394" i="1"/>
  <c r="R394" i="1" s="1"/>
  <c r="T394" i="1" s="1"/>
  <c r="Q635" i="1"/>
  <c r="R635" i="1" s="1"/>
  <c r="T635" i="1" s="1"/>
  <c r="Q413" i="1"/>
  <c r="R413" i="1" s="1"/>
  <c r="T413" i="1" s="1"/>
  <c r="Q925" i="1"/>
  <c r="R925" i="1" s="1"/>
  <c r="T925" i="1" s="1"/>
  <c r="Q748" i="1"/>
  <c r="R748" i="1" s="1"/>
  <c r="T748" i="1" s="1"/>
  <c r="Q118" i="1"/>
  <c r="R118" i="1" s="1"/>
  <c r="T118" i="1" s="1"/>
  <c r="Q122" i="1"/>
  <c r="R122" i="1" s="1"/>
  <c r="T122" i="1" s="1"/>
  <c r="Q138" i="1"/>
  <c r="R138" i="1" s="1"/>
  <c r="T138" i="1" s="1"/>
  <c r="Q78" i="1"/>
  <c r="R78" i="1" s="1"/>
  <c r="Q564" i="1"/>
  <c r="R564" i="1" s="1"/>
  <c r="T564" i="1" s="1"/>
  <c r="Q865" i="1"/>
  <c r="R865" i="1" s="1"/>
  <c r="T865" i="1" s="1"/>
  <c r="Q98" i="1"/>
  <c r="R98" i="1" s="1"/>
  <c r="Q17" i="1"/>
  <c r="R17" i="1" s="1"/>
  <c r="Q261" i="1"/>
  <c r="R261" i="1" s="1"/>
  <c r="T261" i="1" s="1"/>
  <c r="Q356" i="1"/>
  <c r="R356" i="1" s="1"/>
  <c r="T356" i="1" s="1"/>
  <c r="Q16" i="1"/>
  <c r="R16" i="1" s="1"/>
  <c r="Q540" i="1"/>
  <c r="R540" i="1" s="1"/>
  <c r="T540" i="1" s="1"/>
  <c r="Q89" i="1"/>
  <c r="R89" i="1" s="1"/>
  <c r="Q465" i="1"/>
  <c r="R465" i="1" s="1"/>
  <c r="T465" i="1" s="1"/>
  <c r="Q641" i="1"/>
  <c r="R641" i="1" s="1"/>
  <c r="T641" i="1" s="1"/>
  <c r="Q177" i="1"/>
  <c r="R177" i="1" s="1"/>
  <c r="T177" i="1" s="1"/>
  <c r="Q661" i="1"/>
  <c r="R661" i="1" s="1"/>
  <c r="T661" i="1" s="1"/>
  <c r="Q834" i="1"/>
  <c r="R834" i="1" s="1"/>
  <c r="T834" i="1" s="1"/>
  <c r="Q325" i="1"/>
  <c r="R325" i="1" s="1"/>
  <c r="T325" i="1" s="1"/>
  <c r="Q210" i="1"/>
  <c r="R210" i="1" s="1"/>
  <c r="T210" i="1" s="1"/>
  <c r="Q307" i="1"/>
  <c r="R307" i="1" s="1"/>
  <c r="T307" i="1" s="1"/>
  <c r="Q68" i="1"/>
  <c r="R68" i="1" s="1"/>
  <c r="Q96" i="1"/>
  <c r="R96" i="1" s="1"/>
  <c r="Q696" i="1"/>
  <c r="R696" i="1" s="1"/>
  <c r="T696" i="1" s="1"/>
  <c r="Q703" i="1"/>
  <c r="R703" i="1" s="1"/>
  <c r="T703" i="1" s="1"/>
  <c r="Q656" i="1"/>
  <c r="R656" i="1" s="1"/>
  <c r="T656" i="1" s="1"/>
  <c r="Q59" i="1"/>
  <c r="R59" i="1" s="1"/>
  <c r="Q712" i="1"/>
  <c r="R712" i="1" s="1"/>
  <c r="T712" i="1" s="1"/>
  <c r="Q686" i="1"/>
  <c r="R686" i="1" s="1"/>
  <c r="T686" i="1" s="1"/>
  <c r="Q630" i="1"/>
  <c r="R630" i="1" s="1"/>
  <c r="T630" i="1" s="1"/>
  <c r="Q855" i="1"/>
  <c r="R855" i="1" s="1"/>
  <c r="T855" i="1" s="1"/>
  <c r="Q655" i="1"/>
  <c r="R655" i="1" s="1"/>
  <c r="T655" i="1" s="1"/>
  <c r="Q637" i="1"/>
  <c r="R637" i="1" s="1"/>
  <c r="T637" i="1" s="1"/>
  <c r="Q719" i="1"/>
  <c r="R719" i="1" s="1"/>
  <c r="T719" i="1" s="1"/>
  <c r="Q740" i="1"/>
  <c r="R740" i="1" s="1"/>
  <c r="T740" i="1" s="1"/>
  <c r="Q334" i="1"/>
  <c r="R334" i="1" s="1"/>
  <c r="T334" i="1" s="1"/>
  <c r="Q215" i="1"/>
  <c r="R215" i="1" s="1"/>
  <c r="T215" i="1" s="1"/>
  <c r="Q864" i="1"/>
  <c r="R864" i="1" s="1"/>
  <c r="T864" i="1" s="1"/>
  <c r="Q120" i="1"/>
  <c r="R120" i="1" s="1"/>
  <c r="T120" i="1" s="1"/>
  <c r="Q459" i="1"/>
  <c r="R459" i="1" s="1"/>
  <c r="T459" i="1" s="1"/>
  <c r="Q522" i="1"/>
  <c r="R522" i="1" s="1"/>
  <c r="T522" i="1" s="1"/>
  <c r="Q667" i="1"/>
  <c r="R667" i="1" s="1"/>
  <c r="T667" i="1" s="1"/>
  <c r="Q375" i="1"/>
  <c r="R375" i="1" s="1"/>
  <c r="T375" i="1" s="1"/>
  <c r="Q7" i="1"/>
  <c r="R7" i="1" s="1"/>
  <c r="Q258" i="1"/>
  <c r="R258" i="1" s="1"/>
  <c r="T258" i="1" s="1"/>
  <c r="Q461" i="1"/>
  <c r="R461" i="1" s="1"/>
  <c r="T461" i="1" s="1"/>
  <c r="Q19" i="1"/>
  <c r="R19" i="1" s="1"/>
  <c r="Q800" i="1"/>
  <c r="R800" i="1" s="1"/>
  <c r="T800" i="1" s="1"/>
  <c r="Q485" i="1"/>
  <c r="R485" i="1" s="1"/>
  <c r="T485" i="1" s="1"/>
  <c r="Q819" i="1"/>
  <c r="R819" i="1" s="1"/>
  <c r="T819" i="1" s="1"/>
  <c r="Q387" i="1"/>
  <c r="R387" i="1" s="1"/>
  <c r="T387" i="1" s="1"/>
  <c r="Q617" i="1"/>
  <c r="R617" i="1" s="1"/>
  <c r="T617" i="1" s="1"/>
  <c r="Q188" i="1"/>
  <c r="R188" i="1" s="1"/>
  <c r="T188" i="1" s="1"/>
  <c r="Q567" i="1"/>
  <c r="R567" i="1" s="1"/>
  <c r="T567" i="1" s="1"/>
  <c r="Q754" i="1"/>
  <c r="R754" i="1" s="1"/>
  <c r="T754" i="1" s="1"/>
  <c r="Q976" i="1"/>
  <c r="R976" i="1" s="1"/>
  <c r="T976" i="1" s="1"/>
  <c r="Q726" i="1"/>
  <c r="R726" i="1" s="1"/>
  <c r="T726" i="1" s="1"/>
  <c r="Q827" i="1"/>
  <c r="R827" i="1" s="1"/>
  <c r="T827" i="1" s="1"/>
  <c r="Q123" i="1"/>
  <c r="R123" i="1" s="1"/>
  <c r="T123" i="1" s="1"/>
  <c r="Q495" i="1"/>
  <c r="R495" i="1" s="1"/>
  <c r="T495" i="1" s="1"/>
  <c r="Q823" i="1"/>
  <c r="R823" i="1" s="1"/>
  <c r="T823" i="1" s="1"/>
  <c r="Q101" i="1"/>
  <c r="R101" i="1" s="1"/>
  <c r="Q952" i="1"/>
  <c r="R952" i="1" s="1"/>
  <c r="T952" i="1" s="1"/>
  <c r="Q585" i="1"/>
  <c r="R585" i="1" s="1"/>
  <c r="T585" i="1" s="1"/>
  <c r="Q955" i="1"/>
  <c r="R955" i="1" s="1"/>
  <c r="T955" i="1" s="1"/>
  <c r="Q401" i="1"/>
  <c r="R401" i="1" s="1"/>
  <c r="T401" i="1" s="1"/>
  <c r="Q892" i="1"/>
  <c r="R892" i="1" s="1"/>
  <c r="T892" i="1" s="1"/>
  <c r="Q203" i="1"/>
  <c r="R203" i="1" s="1"/>
  <c r="T203" i="1" s="1"/>
  <c r="Q426" i="1"/>
  <c r="R426" i="1" s="1"/>
  <c r="T426" i="1" s="1"/>
  <c r="Q238" i="1"/>
  <c r="R238" i="1" s="1"/>
  <c r="T238" i="1" s="1"/>
  <c r="Q796" i="1"/>
  <c r="R796" i="1" s="1"/>
  <c r="T796" i="1" s="1"/>
  <c r="Q93" i="1"/>
  <c r="R93" i="1" s="1"/>
  <c r="Q174" i="1"/>
  <c r="R174" i="1" s="1"/>
  <c r="T174" i="1" s="1"/>
  <c r="Q18" i="1"/>
  <c r="R18" i="1" s="1"/>
  <c r="Q868" i="1"/>
  <c r="R868" i="1" s="1"/>
  <c r="T868" i="1" s="1"/>
  <c r="Q191" i="1"/>
  <c r="R191" i="1" s="1"/>
  <c r="T191" i="1" s="1"/>
  <c r="Q341" i="1"/>
  <c r="R341" i="1" s="1"/>
  <c r="T341" i="1" s="1"/>
  <c r="Q87" i="1"/>
  <c r="R87" i="1" s="1"/>
  <c r="Q542" i="1"/>
  <c r="R542" i="1" s="1"/>
  <c r="T542" i="1" s="1"/>
  <c r="Q111" i="1"/>
  <c r="R111" i="1" s="1"/>
  <c r="Q794" i="1"/>
  <c r="R794" i="1" s="1"/>
  <c r="T794" i="1" s="1"/>
  <c r="Q185" i="1"/>
  <c r="R185" i="1" s="1"/>
  <c r="T185" i="1" s="1"/>
  <c r="Q368" i="1"/>
  <c r="R368" i="1" s="1"/>
  <c r="T368" i="1" s="1"/>
  <c r="Q509" i="1"/>
  <c r="R509" i="1" s="1"/>
  <c r="T509" i="1" s="1"/>
  <c r="Q310" i="1"/>
  <c r="R310" i="1" s="1"/>
  <c r="T310" i="1" s="1"/>
  <c r="Q257" i="1"/>
  <c r="R257" i="1" s="1"/>
  <c r="T257" i="1" s="1"/>
  <c r="Q396" i="1"/>
  <c r="R396" i="1" s="1"/>
  <c r="T396" i="1" s="1"/>
  <c r="Q398" i="1"/>
  <c r="R398" i="1" s="1"/>
  <c r="T398" i="1" s="1"/>
  <c r="Q380" i="1"/>
  <c r="R380" i="1" s="1"/>
  <c r="T380" i="1" s="1"/>
  <c r="Q900" i="1"/>
  <c r="R900" i="1" s="1"/>
  <c r="T900" i="1" s="1"/>
  <c r="Q189" i="1"/>
  <c r="R189" i="1" s="1"/>
  <c r="T189" i="1" s="1"/>
  <c r="Q336" i="1"/>
  <c r="R336" i="1" s="1"/>
  <c r="T336" i="1" s="1"/>
  <c r="Q662" i="1"/>
  <c r="R662" i="1" s="1"/>
  <c r="T662" i="1" s="1"/>
  <c r="Q92" i="1"/>
  <c r="R92" i="1" s="1"/>
  <c r="Q607" i="1"/>
  <c r="R607" i="1" s="1"/>
  <c r="T607" i="1" s="1"/>
  <c r="Q233" i="1"/>
  <c r="R233" i="1" s="1"/>
  <c r="T233" i="1" s="1"/>
  <c r="Q814" i="1"/>
  <c r="R814" i="1" s="1"/>
  <c r="T814" i="1" s="1"/>
  <c r="Q845" i="1"/>
  <c r="R845" i="1" s="1"/>
  <c r="T845" i="1" s="1"/>
  <c r="Q875" i="1"/>
  <c r="R875" i="1" s="1"/>
  <c r="T875" i="1" s="1"/>
  <c r="Q970" i="1"/>
  <c r="R970" i="1" s="1"/>
  <c r="T970" i="1" s="1"/>
  <c r="Q700" i="1"/>
  <c r="R700" i="1" s="1"/>
  <c r="T700" i="1" s="1"/>
  <c r="Q908" i="1"/>
  <c r="R908" i="1" s="1"/>
  <c r="T908" i="1" s="1"/>
  <c r="Q520" i="1"/>
  <c r="R520" i="1" s="1"/>
  <c r="T520" i="1" s="1"/>
  <c r="Q839" i="1"/>
  <c r="R839" i="1" s="1"/>
  <c r="T839" i="1" s="1"/>
  <c r="Q116" i="1"/>
  <c r="R116" i="1" s="1"/>
  <c r="T116" i="1" s="1"/>
  <c r="Q780" i="1"/>
  <c r="R780" i="1" s="1"/>
  <c r="T780" i="1" s="1"/>
  <c r="Q115" i="1"/>
  <c r="R115" i="1" s="1"/>
  <c r="T115" i="1" s="1"/>
  <c r="Q433" i="1"/>
  <c r="R433" i="1" s="1"/>
  <c r="T433" i="1" s="1"/>
  <c r="Q894" i="1"/>
  <c r="R894" i="1" s="1"/>
  <c r="T894" i="1" s="1"/>
  <c r="Q46" i="1"/>
  <c r="R46" i="1" s="1"/>
  <c r="Q805" i="1"/>
  <c r="R805" i="1" s="1"/>
  <c r="T805" i="1" s="1"/>
  <c r="Q883" i="1"/>
  <c r="R883" i="1" s="1"/>
  <c r="T883" i="1" s="1"/>
  <c r="Q782" i="1"/>
  <c r="R782" i="1" s="1"/>
  <c r="T782" i="1" s="1"/>
  <c r="Q566" i="1"/>
  <c r="R566" i="1" s="1"/>
  <c r="T566" i="1" s="1"/>
  <c r="Q503" i="1"/>
  <c r="R503" i="1" s="1"/>
  <c r="T503" i="1" s="1"/>
  <c r="Q965" i="1"/>
  <c r="R965" i="1" s="1"/>
  <c r="T965" i="1" s="1"/>
  <c r="Q245" i="1"/>
  <c r="R245" i="1" s="1"/>
  <c r="T245" i="1" s="1"/>
  <c r="Q114" i="1"/>
  <c r="R114" i="1" s="1"/>
  <c r="T114" i="1" s="1"/>
  <c r="Q665" i="1"/>
  <c r="R665" i="1" s="1"/>
  <c r="T665" i="1" s="1"/>
  <c r="Q859" i="1"/>
  <c r="R859" i="1" s="1"/>
  <c r="T859" i="1" s="1"/>
  <c r="Q57" i="1"/>
  <c r="R57" i="1" s="1"/>
  <c r="Q790" i="1"/>
  <c r="R790" i="1" s="1"/>
  <c r="T790" i="1" s="1"/>
  <c r="Q739" i="1"/>
  <c r="R739" i="1" s="1"/>
  <c r="T739" i="1" s="1"/>
  <c r="Q638" i="1"/>
  <c r="R638" i="1" s="1"/>
  <c r="T638" i="1" s="1"/>
  <c r="Q871" i="1"/>
  <c r="R871" i="1" s="1"/>
  <c r="T871" i="1" s="1"/>
  <c r="Q333" i="1"/>
  <c r="R333" i="1" s="1"/>
  <c r="T333" i="1" s="1"/>
  <c r="Q676" i="1"/>
  <c r="R676" i="1" s="1"/>
  <c r="T676" i="1" s="1"/>
  <c r="Q44" i="1"/>
  <c r="R44" i="1" s="1"/>
  <c r="Q742" i="1"/>
  <c r="R742" i="1" s="1"/>
  <c r="T742" i="1" s="1"/>
  <c r="Q153" i="1"/>
  <c r="R153" i="1" s="1"/>
  <c r="T153" i="1" s="1"/>
  <c r="Q49" i="1"/>
  <c r="R49" i="1" s="1"/>
  <c r="Q831" i="1"/>
  <c r="R831" i="1" s="1"/>
  <c r="T831" i="1" s="1"/>
  <c r="Q836" i="1"/>
  <c r="R836" i="1" s="1"/>
  <c r="T836" i="1" s="1"/>
  <c r="Q412" i="1"/>
  <c r="R412" i="1" s="1"/>
  <c r="T412" i="1" s="1"/>
  <c r="Q591" i="1"/>
  <c r="R591" i="1" s="1"/>
  <c r="T591" i="1" s="1"/>
  <c r="Q508" i="1"/>
  <c r="R508" i="1" s="1"/>
  <c r="T508" i="1" s="1"/>
  <c r="Q728" i="1"/>
  <c r="R728" i="1" s="1"/>
  <c r="T728" i="1" s="1"/>
  <c r="Q880" i="1"/>
  <c r="R880" i="1" s="1"/>
  <c r="T880" i="1" s="1"/>
  <c r="Q292" i="1"/>
  <c r="R292" i="1" s="1"/>
  <c r="T292" i="1" s="1"/>
  <c r="Q815" i="1"/>
  <c r="R815" i="1" s="1"/>
  <c r="T815" i="1" s="1"/>
  <c r="Q949" i="1"/>
  <c r="R949" i="1" s="1"/>
  <c r="T949" i="1" s="1"/>
  <c r="Q708" i="1"/>
  <c r="R708" i="1" s="1"/>
  <c r="T708" i="1" s="1"/>
  <c r="Q684" i="1"/>
  <c r="R684" i="1" s="1"/>
  <c r="T684" i="1" s="1"/>
  <c r="Q906" i="1"/>
  <c r="R906" i="1" s="1"/>
  <c r="T906" i="1" s="1"/>
  <c r="Q52" i="1"/>
  <c r="R52" i="1" s="1"/>
  <c r="Q149" i="1"/>
  <c r="R149" i="1" s="1"/>
  <c r="T149" i="1" s="1"/>
  <c r="Q383" i="1"/>
  <c r="R383" i="1" s="1"/>
  <c r="T383" i="1" s="1"/>
  <c r="Q549" i="1"/>
  <c r="R549" i="1" s="1"/>
  <c r="T549" i="1" s="1"/>
  <c r="Q702" i="1"/>
  <c r="R702" i="1" s="1"/>
  <c r="T702" i="1" s="1"/>
  <c r="Q860" i="1"/>
  <c r="R860" i="1" s="1"/>
  <c r="T860" i="1" s="1"/>
  <c r="Q29" i="1"/>
  <c r="R29" i="1" s="1"/>
  <c r="Q163" i="1"/>
  <c r="R163" i="1" s="1"/>
  <c r="T163" i="1" s="1"/>
  <c r="Q691" i="1"/>
  <c r="R691" i="1" s="1"/>
  <c r="T691" i="1" s="1"/>
  <c r="Q207" i="1"/>
  <c r="R207" i="1" s="1"/>
  <c r="T207" i="1" s="1"/>
  <c r="Q64" i="1"/>
  <c r="R64" i="1" s="1"/>
  <c r="Q521" i="1"/>
  <c r="R521" i="1" s="1"/>
  <c r="T521" i="1" s="1"/>
  <c r="Q26" i="1"/>
  <c r="R26" i="1" s="1"/>
  <c r="Q938" i="1"/>
  <c r="R938" i="1" s="1"/>
  <c r="T938" i="1" s="1"/>
  <c r="Q241" i="1"/>
  <c r="R241" i="1" s="1"/>
  <c r="T241" i="1" s="1"/>
  <c r="Q899" i="1"/>
  <c r="R899" i="1" s="1"/>
  <c r="T899" i="1" s="1"/>
  <c r="Q393" i="1"/>
  <c r="R393" i="1" s="1"/>
  <c r="T393" i="1" s="1"/>
  <c r="Q574" i="1"/>
  <c r="R574" i="1" s="1"/>
  <c r="T574" i="1" s="1"/>
  <c r="Q610" i="1"/>
  <c r="R610" i="1" s="1"/>
  <c r="T610" i="1" s="1"/>
  <c r="Q254" i="1"/>
  <c r="R254" i="1" s="1"/>
  <c r="T254" i="1" s="1"/>
  <c r="Q312" i="1"/>
  <c r="R312" i="1" s="1"/>
  <c r="T312" i="1" s="1"/>
  <c r="Q732" i="1"/>
  <c r="R732" i="1" s="1"/>
  <c r="T732" i="1" s="1"/>
  <c r="Q184" i="1"/>
  <c r="R184" i="1" s="1"/>
  <c r="T184" i="1" s="1"/>
  <c r="Q616" i="1"/>
  <c r="R616" i="1" s="1"/>
  <c r="T616" i="1" s="1"/>
  <c r="Q964" i="1"/>
  <c r="R964" i="1" s="1"/>
  <c r="T964" i="1" s="1"/>
  <c r="Q61" i="1"/>
  <c r="R61" i="1" s="1"/>
  <c r="Q905" i="1"/>
  <c r="R905" i="1" s="1"/>
  <c r="T905" i="1" s="1"/>
  <c r="Q717" i="1"/>
  <c r="R717" i="1" s="1"/>
  <c r="T717" i="1" s="1"/>
  <c r="Q693" i="1"/>
  <c r="R693" i="1" s="1"/>
  <c r="T693" i="1" s="1"/>
  <c r="Q440" i="1"/>
  <c r="R440" i="1" s="1"/>
  <c r="T440" i="1" s="1"/>
  <c r="Q664" i="1"/>
  <c r="R664" i="1" s="1"/>
  <c r="T664" i="1" s="1"/>
  <c r="Q170" i="1"/>
  <c r="R170" i="1" s="1"/>
  <c r="T170" i="1" s="1"/>
  <c r="Q411" i="1"/>
  <c r="R411" i="1" s="1"/>
  <c r="T411" i="1" s="1"/>
  <c r="Q21" i="1"/>
  <c r="R21" i="1" s="1"/>
  <c r="Q309" i="1"/>
  <c r="R309" i="1" s="1"/>
  <c r="T309" i="1" s="1"/>
  <c r="Q942" i="1"/>
  <c r="R942" i="1" s="1"/>
  <c r="T942" i="1" s="1"/>
  <c r="Q622" i="1"/>
  <c r="R622" i="1" s="1"/>
  <c r="T622" i="1" s="1"/>
  <c r="Q56" i="1"/>
  <c r="R56" i="1" s="1"/>
  <c r="Q743" i="1"/>
  <c r="R743" i="1" s="1"/>
  <c r="T743" i="1" s="1"/>
  <c r="Q287" i="1"/>
  <c r="R287" i="1" s="1"/>
  <c r="T287" i="1" s="1"/>
  <c r="Q941" i="1"/>
  <c r="R941" i="1" s="1"/>
  <c r="T941" i="1" s="1"/>
  <c r="Q811" i="1"/>
  <c r="R811" i="1" s="1"/>
  <c r="T811" i="1" s="1"/>
  <c r="Q166" i="1"/>
  <c r="R166" i="1" s="1"/>
  <c r="T166" i="1" s="1"/>
  <c r="Q316" i="1"/>
  <c r="R316" i="1" s="1"/>
  <c r="T316" i="1" s="1"/>
  <c r="Q125" i="1"/>
  <c r="R125" i="1" s="1"/>
  <c r="T125" i="1" s="1"/>
  <c r="Q713" i="1"/>
  <c r="R713" i="1" s="1"/>
  <c r="T713" i="1" s="1"/>
  <c r="Q731" i="1"/>
  <c r="R731" i="1" s="1"/>
  <c r="T731" i="1" s="1"/>
  <c r="Q326" i="1"/>
  <c r="R326" i="1" s="1"/>
  <c r="T326" i="1" s="1"/>
  <c r="Q66" i="1"/>
  <c r="R66" i="1" s="1"/>
  <c r="Q951" i="1"/>
  <c r="R951" i="1" s="1"/>
  <c r="T951" i="1" s="1"/>
  <c r="Q386" i="1"/>
  <c r="R386" i="1" s="1"/>
  <c r="T386" i="1" s="1"/>
  <c r="Q792" i="1"/>
  <c r="R792" i="1" s="1"/>
  <c r="T792" i="1" s="1"/>
  <c r="Q381" i="1"/>
  <c r="R381" i="1" s="1"/>
  <c r="T381" i="1" s="1"/>
  <c r="Q140" i="1"/>
  <c r="R140" i="1" s="1"/>
  <c r="T140" i="1" s="1"/>
  <c r="Q278" i="1"/>
  <c r="R278" i="1" s="1"/>
  <c r="T278" i="1" s="1"/>
  <c r="Q466" i="1"/>
  <c r="R466" i="1" s="1"/>
  <c r="T466" i="1" s="1"/>
  <c r="Q283" i="1"/>
  <c r="R283" i="1" s="1"/>
  <c r="T283" i="1" s="1"/>
  <c r="Q268" i="1"/>
  <c r="R268" i="1" s="1"/>
  <c r="T268" i="1" s="1"/>
  <c r="Q183" i="1"/>
  <c r="R183" i="1" s="1"/>
  <c r="T183" i="1" s="1"/>
  <c r="Q206" i="1"/>
  <c r="R206" i="1" s="1"/>
  <c r="T206" i="1" s="1"/>
  <c r="Q236" i="1"/>
  <c r="R236" i="1" s="1"/>
  <c r="T236" i="1" s="1"/>
  <c r="Q300" i="1"/>
  <c r="R300" i="1" s="1"/>
  <c r="T300" i="1" s="1"/>
  <c r="Q866" i="1"/>
  <c r="R866" i="1" s="1"/>
  <c r="T866" i="1" s="1"/>
  <c r="Q668" i="1"/>
  <c r="R668" i="1" s="1"/>
  <c r="T668" i="1" s="1"/>
  <c r="Q266" i="1"/>
  <c r="R266" i="1" s="1"/>
  <c r="T266" i="1" s="1"/>
  <c r="Q271" i="1"/>
  <c r="R271" i="1" s="1"/>
  <c r="T271" i="1" s="1"/>
  <c r="Q335" i="1"/>
  <c r="R335" i="1" s="1"/>
  <c r="T335" i="1" s="1"/>
  <c r="Q491" i="1"/>
  <c r="R491" i="1" s="1"/>
  <c r="T491" i="1" s="1"/>
  <c r="Q523" i="1"/>
  <c r="R523" i="1" s="1"/>
  <c r="T523" i="1" s="1"/>
  <c r="Q867" i="1"/>
  <c r="R867" i="1" s="1"/>
  <c r="T867" i="1" s="1"/>
  <c r="Q303" i="1"/>
  <c r="R303" i="1" s="1"/>
  <c r="T303" i="1" s="1"/>
  <c r="Q590" i="1"/>
  <c r="R590" i="1" s="1"/>
  <c r="T590" i="1" s="1"/>
  <c r="Q932" i="1"/>
  <c r="R932" i="1" s="1"/>
  <c r="T932" i="1" s="1"/>
  <c r="Q685" i="1"/>
  <c r="R685" i="1" s="1"/>
  <c r="T685" i="1" s="1"/>
  <c r="Q15" i="1"/>
  <c r="R15" i="1" s="1"/>
  <c r="Q474" i="1"/>
  <c r="R474" i="1" s="1"/>
  <c r="T474" i="1" s="1"/>
  <c r="Q324" i="1"/>
  <c r="R324" i="1" s="1"/>
  <c r="T324" i="1" s="1"/>
  <c r="Q885" i="1"/>
  <c r="R885" i="1" s="1"/>
  <c r="T885" i="1" s="1"/>
  <c r="Q881" i="1"/>
  <c r="R881" i="1" s="1"/>
  <c r="T881" i="1" s="1"/>
  <c r="Q789" i="1"/>
  <c r="R789" i="1" s="1"/>
  <c r="T789" i="1" s="1"/>
  <c r="Q328" i="1"/>
  <c r="R328" i="1" s="1"/>
  <c r="T328" i="1" s="1"/>
  <c r="Q677" i="1"/>
  <c r="R677" i="1" s="1"/>
  <c r="T677" i="1" s="1"/>
  <c r="Q623" i="1"/>
  <c r="R623" i="1" s="1"/>
  <c r="T623" i="1" s="1"/>
  <c r="Q384" i="1"/>
  <c r="R384" i="1" s="1"/>
  <c r="T384" i="1" s="1"/>
  <c r="Q403" i="1"/>
  <c r="R403" i="1" s="1"/>
  <c r="T403" i="1" s="1"/>
  <c r="Q820" i="1"/>
  <c r="R820" i="1" s="1"/>
  <c r="T820" i="1" s="1"/>
  <c r="Q532" i="1"/>
  <c r="R532" i="1" s="1"/>
  <c r="T532" i="1" s="1"/>
  <c r="Q649" i="1"/>
  <c r="R649" i="1" s="1"/>
  <c r="T649" i="1" s="1"/>
  <c r="Q350" i="1"/>
  <c r="R350" i="1" s="1"/>
  <c r="T350" i="1" s="1"/>
  <c r="Q598" i="1"/>
  <c r="R598" i="1" s="1"/>
  <c r="T598" i="1" s="1"/>
  <c r="Q576" i="1"/>
  <c r="R576" i="1" s="1"/>
  <c r="T576" i="1" s="1"/>
  <c r="Q464" i="1"/>
  <c r="R464" i="1" s="1"/>
  <c r="T464" i="1" s="1"/>
  <c r="Q252" i="1"/>
  <c r="R252" i="1" s="1"/>
  <c r="T252" i="1" s="1"/>
  <c r="Q666" i="1"/>
  <c r="R666" i="1" s="1"/>
  <c r="T666" i="1" s="1"/>
  <c r="Q452" i="1"/>
  <c r="R452" i="1" s="1"/>
  <c r="T452" i="1" s="1"/>
  <c r="Q916" i="1"/>
  <c r="R916" i="1" s="1"/>
  <c r="T916" i="1" s="1"/>
  <c r="Q558" i="1"/>
  <c r="R558" i="1" s="1"/>
  <c r="T558" i="1" s="1"/>
  <c r="Q682" i="1"/>
  <c r="R682" i="1" s="1"/>
  <c r="T682" i="1" s="1"/>
  <c r="Q279" i="1"/>
  <c r="R279" i="1" s="1"/>
  <c r="T279" i="1" s="1"/>
  <c r="Q847" i="1"/>
  <c r="R847" i="1" s="1"/>
  <c r="T847" i="1" s="1"/>
  <c r="Q272" i="1"/>
  <c r="R272" i="1" s="1"/>
  <c r="T272" i="1" s="1"/>
  <c r="Q890" i="1"/>
  <c r="R890" i="1" s="1"/>
  <c r="T890" i="1" s="1"/>
  <c r="Q786" i="1"/>
  <c r="R786" i="1" s="1"/>
  <c r="T786" i="1" s="1"/>
  <c r="Q752" i="1"/>
  <c r="R752" i="1" s="1"/>
  <c r="T752" i="1" s="1"/>
  <c r="Q107" i="1"/>
  <c r="R107" i="1" s="1"/>
  <c r="Q931" i="1"/>
  <c r="R931" i="1" s="1"/>
  <c r="T931" i="1" s="1"/>
  <c r="Q230" i="1"/>
  <c r="R230" i="1" s="1"/>
  <c r="T230" i="1" s="1"/>
  <c r="Q722" i="1"/>
  <c r="R722" i="1" s="1"/>
  <c r="T722" i="1" s="1"/>
  <c r="Q165" i="1"/>
  <c r="R165" i="1" s="1"/>
  <c r="T165" i="1" s="1"/>
  <c r="Q547" i="1"/>
  <c r="R547" i="1" s="1"/>
  <c r="T547" i="1" s="1"/>
  <c r="Q498" i="1"/>
  <c r="R498" i="1" s="1"/>
  <c r="T498" i="1" s="1"/>
  <c r="Q154" i="1"/>
  <c r="R154" i="1" s="1"/>
  <c r="T154" i="1" s="1"/>
  <c r="Q256" i="1"/>
  <c r="R256" i="1" s="1"/>
  <c r="T256" i="1" s="1"/>
  <c r="Q221" i="1"/>
  <c r="R221" i="1" s="1"/>
  <c r="T221" i="1" s="1"/>
  <c r="Q721" i="1"/>
  <c r="R721" i="1" s="1"/>
  <c r="T721" i="1" s="1"/>
  <c r="Q924" i="1"/>
  <c r="R924" i="1" s="1"/>
  <c r="T924" i="1" s="1"/>
  <c r="Q639" i="1"/>
  <c r="R639" i="1" s="1"/>
  <c r="T639" i="1" s="1"/>
  <c r="Q50" i="1"/>
  <c r="R50" i="1" s="1"/>
  <c r="Q678" i="1"/>
  <c r="R678" i="1" s="1"/>
  <c r="T678" i="1" s="1"/>
  <c r="Q265" i="1"/>
  <c r="R265" i="1" s="1"/>
  <c r="T265" i="1" s="1"/>
  <c r="Q79" i="1"/>
  <c r="R79" i="1" s="1"/>
  <c r="Q234" i="1"/>
  <c r="R234" i="1" s="1"/>
  <c r="T234" i="1" s="1"/>
  <c r="Q224" i="1"/>
  <c r="R224" i="1" s="1"/>
  <c r="T224" i="1" s="1"/>
  <c r="Q213" i="1"/>
  <c r="R213" i="1" s="1"/>
  <c r="T213" i="1" s="1"/>
  <c r="Q39" i="1"/>
  <c r="R39" i="1" s="1"/>
  <c r="Q554" i="1"/>
  <c r="R554" i="1" s="1"/>
  <c r="T554" i="1" s="1"/>
  <c r="Q545" i="1"/>
  <c r="R545" i="1" s="1"/>
  <c r="T545" i="1" s="1"/>
  <c r="Q556" i="1"/>
  <c r="R556" i="1" s="1"/>
  <c r="T556" i="1" s="1"/>
  <c r="Q832" i="1"/>
  <c r="R832" i="1" s="1"/>
  <c r="T832" i="1" s="1"/>
  <c r="Q317" i="1"/>
  <c r="R317" i="1" s="1"/>
  <c r="T317" i="1" s="1"/>
  <c r="Q707" i="1"/>
  <c r="R707" i="1" s="1"/>
  <c r="T707" i="1" s="1"/>
  <c r="Q379" i="1"/>
  <c r="R379" i="1" s="1"/>
  <c r="T379" i="1" s="1"/>
  <c r="Q873" i="1"/>
  <c r="R873" i="1" s="1"/>
  <c r="T873" i="1" s="1"/>
  <c r="Q361" i="1"/>
  <c r="R361" i="1" s="1"/>
  <c r="T361" i="1" s="1"/>
  <c r="Q28" i="1"/>
  <c r="R28" i="1" s="1"/>
  <c r="Q507" i="1"/>
  <c r="R507" i="1" s="1"/>
  <c r="T507" i="1" s="1"/>
  <c r="Q897" i="1"/>
  <c r="R897" i="1" s="1"/>
  <c r="T897" i="1" s="1"/>
  <c r="Q609" i="1"/>
  <c r="R609" i="1" s="1"/>
  <c r="T609" i="1" s="1"/>
  <c r="Q173" i="1"/>
  <c r="R173" i="1" s="1"/>
  <c r="T173" i="1" s="1"/>
  <c r="Q273" i="1"/>
  <c r="R273" i="1" s="1"/>
  <c r="T273" i="1" s="1"/>
  <c r="Q409" i="1"/>
  <c r="R409" i="1" s="1"/>
  <c r="T409" i="1" s="1"/>
  <c r="Q449" i="1"/>
  <c r="R449" i="1" s="1"/>
  <c r="T449" i="1" s="1"/>
  <c r="Q910" i="1"/>
  <c r="R910" i="1" s="1"/>
  <c r="T910" i="1" s="1"/>
  <c r="Q600" i="1"/>
  <c r="R600" i="1" s="1"/>
  <c r="T600" i="1" s="1"/>
  <c r="Q517" i="1"/>
  <c r="R517" i="1" s="1"/>
  <c r="T517" i="1" s="1"/>
  <c r="Q472" i="1"/>
  <c r="R472" i="1" s="1"/>
  <c r="T472" i="1" s="1"/>
  <c r="Q695" i="1"/>
  <c r="R695" i="1" s="1"/>
  <c r="T695" i="1" s="1"/>
  <c r="Q779" i="1"/>
  <c r="R779" i="1" s="1"/>
  <c r="T779" i="1" s="1"/>
  <c r="Q331" i="1"/>
  <c r="R331" i="1" s="1"/>
  <c r="T331" i="1" s="1"/>
  <c r="Q660" i="1"/>
  <c r="R660" i="1" s="1"/>
  <c r="T660" i="1" s="1"/>
  <c r="Q715" i="1"/>
  <c r="R715" i="1" s="1"/>
  <c r="T715" i="1" s="1"/>
  <c r="Q950" i="1"/>
  <c r="R950" i="1" s="1"/>
  <c r="T950" i="1" s="1"/>
  <c r="Q599" i="1"/>
  <c r="R599" i="1" s="1"/>
  <c r="T599" i="1" s="1"/>
  <c r="Q355" i="1"/>
  <c r="R355" i="1" s="1"/>
  <c r="T355" i="1" s="1"/>
  <c r="Q397" i="1"/>
  <c r="R397" i="1" s="1"/>
  <c r="T397" i="1" s="1"/>
  <c r="Q255" i="1"/>
  <c r="R255" i="1" s="1"/>
  <c r="T255" i="1" s="1"/>
  <c r="Q527" i="1"/>
  <c r="R527" i="1" s="1"/>
  <c r="T527" i="1" s="1"/>
  <c r="Q694" i="1"/>
  <c r="R694" i="1" s="1"/>
  <c r="T694" i="1" s="1"/>
  <c r="Q750" i="1"/>
  <c r="R750" i="1" s="1"/>
  <c r="T750" i="1" s="1"/>
  <c r="Q41" i="1"/>
  <c r="R41" i="1" s="1"/>
  <c r="Q192" i="1"/>
  <c r="R192" i="1" s="1"/>
  <c r="T192" i="1" s="1"/>
  <c r="Q846" i="1"/>
  <c r="R846" i="1" s="1"/>
  <c r="T846" i="1" s="1"/>
  <c r="Q164" i="1"/>
  <c r="R164" i="1" s="1"/>
  <c r="T164" i="1" s="1"/>
  <c r="Q284" i="1"/>
  <c r="R284" i="1" s="1"/>
  <c r="T284" i="1" s="1"/>
  <c r="Q306" i="1"/>
  <c r="R306" i="1" s="1"/>
  <c r="T306" i="1" s="1"/>
  <c r="Q624" i="1"/>
  <c r="R624" i="1" s="1"/>
  <c r="T624" i="1" s="1"/>
  <c r="Q12" i="1"/>
  <c r="R12" i="1" s="1"/>
  <c r="Q621" i="1"/>
  <c r="R621" i="1" s="1"/>
  <c r="T621" i="1" s="1"/>
  <c r="Q285" i="1"/>
  <c r="R285" i="1" s="1"/>
  <c r="T285" i="1" s="1"/>
  <c r="Q518" i="1"/>
  <c r="R518" i="1" s="1"/>
  <c r="T518" i="1" s="1"/>
  <c r="Q578" i="1"/>
  <c r="R578" i="1" s="1"/>
  <c r="T578" i="1" s="1"/>
  <c r="Q930" i="1"/>
  <c r="R930" i="1" s="1"/>
  <c r="T930" i="1" s="1"/>
  <c r="Q248" i="1"/>
  <c r="R248" i="1" s="1"/>
  <c r="T248" i="1" s="1"/>
  <c r="Q110" i="1"/>
  <c r="R110" i="1" s="1"/>
  <c r="Q373" i="1"/>
  <c r="R373" i="1" s="1"/>
  <c r="T373" i="1" s="1"/>
  <c r="Q921" i="1"/>
  <c r="R921" i="1" s="1"/>
  <c r="T921" i="1" s="1"/>
  <c r="Q514" i="1"/>
  <c r="R514" i="1" s="1"/>
  <c r="T514" i="1" s="1"/>
  <c r="Q353" i="1"/>
  <c r="R353" i="1" s="1"/>
  <c r="T353" i="1" s="1"/>
  <c r="Q71" i="1"/>
  <c r="R71" i="1" s="1"/>
  <c r="Q572" i="1"/>
  <c r="R572" i="1" s="1"/>
  <c r="T572" i="1" s="1"/>
  <c r="Q168" i="1"/>
  <c r="R168" i="1" s="1"/>
  <c r="T168" i="1" s="1"/>
  <c r="Q374" i="1"/>
  <c r="R374" i="1" s="1"/>
  <c r="T374" i="1" s="1"/>
  <c r="Q536" i="1"/>
  <c r="R536" i="1" s="1"/>
  <c r="T536" i="1" s="1"/>
  <c r="Q162" i="1"/>
  <c r="R162" i="1" s="1"/>
  <c r="T162" i="1" s="1"/>
  <c r="Q799" i="1"/>
  <c r="R799" i="1" s="1"/>
  <c r="T799" i="1" s="1"/>
  <c r="Q642" i="1"/>
  <c r="R642" i="1" s="1"/>
  <c r="T642" i="1" s="1"/>
  <c r="Q926" i="1"/>
  <c r="R926" i="1" s="1"/>
  <c r="T926" i="1" s="1"/>
  <c r="Q425" i="1"/>
  <c r="R425" i="1" s="1"/>
  <c r="T425" i="1" s="1"/>
  <c r="Q53" i="1"/>
  <c r="R53" i="1" s="1"/>
  <c r="Q132" i="1"/>
  <c r="R132" i="1" s="1"/>
  <c r="T132" i="1" s="1"/>
  <c r="Q826" i="1"/>
  <c r="R826" i="1" s="1"/>
  <c r="T826" i="1" s="1"/>
  <c r="Q318" i="1"/>
  <c r="R318" i="1" s="1"/>
  <c r="T318" i="1" s="1"/>
  <c r="Q73" i="1"/>
  <c r="R73" i="1" s="1"/>
  <c r="Q948" i="1"/>
  <c r="R948" i="1" s="1"/>
  <c r="T948" i="1" s="1"/>
  <c r="Q759" i="1"/>
  <c r="R759" i="1" s="1"/>
  <c r="T759" i="1" s="1"/>
  <c r="Q70" i="1"/>
  <c r="R70" i="1" s="1"/>
  <c r="Q511" i="1"/>
  <c r="R511" i="1" s="1"/>
  <c r="T511" i="1" s="1"/>
  <c r="Q876" i="1"/>
  <c r="R876" i="1" s="1"/>
  <c r="T876" i="1" s="1"/>
  <c r="Q31" i="1"/>
  <c r="R31" i="1" s="1"/>
  <c r="Q729" i="1"/>
  <c r="R729" i="1" s="1"/>
  <c r="T729" i="1" s="1"/>
  <c r="Q519" i="1"/>
  <c r="R519" i="1" s="1"/>
  <c r="T519" i="1" s="1"/>
  <c r="Q603" i="1"/>
  <c r="R603" i="1" s="1"/>
  <c r="T603" i="1" s="1"/>
  <c r="Q295" i="1"/>
  <c r="R295" i="1" s="1"/>
  <c r="T295" i="1" s="1"/>
  <c r="Q577" i="1"/>
  <c r="R577" i="1" s="1"/>
  <c r="T577" i="1" s="1"/>
  <c r="Q502" i="1"/>
  <c r="R502" i="1" s="1"/>
  <c r="T502" i="1" s="1"/>
  <c r="Q537" i="1"/>
  <c r="R537" i="1" s="1"/>
  <c r="T537" i="1" s="1"/>
  <c r="Q730" i="1"/>
  <c r="R730" i="1" s="1"/>
  <c r="T730" i="1" s="1"/>
  <c r="Q23" i="1"/>
  <c r="R23" i="1" s="1"/>
  <c r="Q451" i="1"/>
  <c r="R451" i="1" s="1"/>
  <c r="T451" i="1" s="1"/>
  <c r="Q902" i="1"/>
  <c r="R902" i="1" s="1"/>
  <c r="T902" i="1" s="1"/>
  <c r="Q741" i="1"/>
  <c r="R741" i="1" s="1"/>
  <c r="T741" i="1" s="1"/>
  <c r="Q878" i="1"/>
  <c r="R878" i="1" s="1"/>
  <c r="T878" i="1" s="1"/>
  <c r="Q816" i="1"/>
  <c r="R816" i="1" s="1"/>
  <c r="T816" i="1" s="1"/>
  <c r="Q803" i="1"/>
  <c r="R803" i="1" s="1"/>
  <c r="T803" i="1" s="1"/>
  <c r="Q43" i="1"/>
  <c r="R43" i="1" s="1"/>
  <c r="Q546" i="1"/>
  <c r="R546" i="1" s="1"/>
  <c r="T546" i="1" s="1"/>
  <c r="Q294" i="1"/>
  <c r="R294" i="1" s="1"/>
  <c r="T294" i="1" s="1"/>
  <c r="Q359" i="1"/>
  <c r="R359" i="1" s="1"/>
  <c r="T359" i="1" s="1"/>
  <c r="Q145" i="1"/>
  <c r="R145" i="1" s="1"/>
  <c r="T145" i="1" s="1"/>
  <c r="Q533" i="1"/>
  <c r="R533" i="1" s="1"/>
  <c r="T533" i="1" s="1"/>
  <c r="Q767" i="1"/>
  <c r="R767" i="1" s="1"/>
  <c r="T767" i="1" s="1"/>
  <c r="Q222" i="1"/>
  <c r="R222" i="1" s="1"/>
  <c r="T222" i="1" s="1"/>
  <c r="Q589" i="1"/>
  <c r="R589" i="1" s="1"/>
  <c r="T589" i="1" s="1"/>
  <c r="Q337" i="1"/>
  <c r="R337" i="1" s="1"/>
  <c r="T337" i="1" s="1"/>
  <c r="Q973" i="1"/>
  <c r="R973" i="1" s="1"/>
  <c r="T973" i="1" s="1"/>
  <c r="Q687" i="1"/>
  <c r="R687" i="1" s="1"/>
  <c r="T687" i="1" s="1"/>
  <c r="Q95" i="1"/>
  <c r="R95" i="1" s="1"/>
  <c r="Q36" i="1"/>
  <c r="R36" i="1" s="1"/>
  <c r="Q399" i="1"/>
  <c r="R399" i="1" s="1"/>
  <c r="T399" i="1" s="1"/>
  <c r="Q453" i="1"/>
  <c r="R453" i="1" s="1"/>
  <c r="T453" i="1" s="1"/>
  <c r="Q220" i="1"/>
  <c r="R220" i="1" s="1"/>
  <c r="T220" i="1" s="1"/>
  <c r="Q966" i="1"/>
  <c r="R966" i="1" s="1"/>
  <c r="T966" i="1" s="1"/>
  <c r="Q385" i="1"/>
  <c r="R385" i="1" s="1"/>
  <c r="T385" i="1" s="1"/>
  <c r="Q830" i="1"/>
  <c r="R830" i="1" s="1"/>
  <c r="T830" i="1" s="1"/>
  <c r="Q512" i="1"/>
  <c r="R512" i="1" s="1"/>
  <c r="T512" i="1" s="1"/>
  <c r="Q614" i="1"/>
  <c r="R614" i="1" s="1"/>
  <c r="T614" i="1" s="1"/>
  <c r="Q76" i="1"/>
  <c r="R76" i="1" s="1"/>
  <c r="Q151" i="1"/>
  <c r="R151" i="1" s="1"/>
  <c r="T151" i="1" s="1"/>
  <c r="Q214" i="1"/>
  <c r="R214" i="1" s="1"/>
  <c r="T214" i="1" s="1"/>
  <c r="Q841" i="1"/>
  <c r="R841" i="1" s="1"/>
  <c r="T841" i="1" s="1"/>
  <c r="Q171" i="1"/>
  <c r="R171" i="1" s="1"/>
  <c r="T171" i="1" s="1"/>
  <c r="Q444" i="1"/>
  <c r="R444" i="1" s="1"/>
  <c r="T444" i="1" s="1"/>
  <c r="Q920" i="1"/>
  <c r="R920" i="1" s="1"/>
  <c r="T920" i="1" s="1"/>
  <c r="Q659" i="1"/>
  <c r="R659" i="1" s="1"/>
  <c r="T659" i="1" s="1"/>
  <c r="Q360" i="1"/>
  <c r="R360" i="1" s="1"/>
  <c r="T360" i="1" s="1"/>
  <c r="Q891" i="1"/>
  <c r="R891" i="1" s="1"/>
  <c r="T891" i="1" s="1"/>
  <c r="Q583" i="1"/>
  <c r="R583" i="1" s="1"/>
  <c r="T583" i="1" s="1"/>
  <c r="Q280" i="1"/>
  <c r="R280" i="1" s="1"/>
  <c r="T280" i="1" s="1"/>
  <c r="Q526" i="1"/>
  <c r="R526" i="1" s="1"/>
  <c r="T526" i="1" s="1"/>
  <c r="Q627" i="1"/>
  <c r="R627" i="1" s="1"/>
  <c r="T627" i="1" s="1"/>
  <c r="Q457" i="1"/>
  <c r="R457" i="1" s="1"/>
  <c r="T457" i="1" s="1"/>
  <c r="Q365" i="1"/>
  <c r="R365" i="1" s="1"/>
  <c r="T365" i="1" s="1"/>
  <c r="Q434" i="1"/>
  <c r="R434" i="1" s="1"/>
  <c r="T434" i="1" s="1"/>
  <c r="Q963" i="1"/>
  <c r="R963" i="1" s="1"/>
  <c r="T963" i="1" s="1"/>
  <c r="Q267" i="1"/>
  <c r="R267" i="1" s="1"/>
  <c r="T267" i="1" s="1"/>
  <c r="Q408" i="1"/>
  <c r="R408" i="1" s="1"/>
  <c r="T408" i="1" s="1"/>
  <c r="Q683" i="1"/>
  <c r="R683" i="1" s="1"/>
  <c r="T683" i="1" s="1"/>
  <c r="Q861" i="1"/>
  <c r="R861" i="1" s="1"/>
  <c r="T861" i="1" s="1"/>
  <c r="Q58" i="1"/>
  <c r="R58" i="1" s="1"/>
  <c r="Q218" i="1"/>
  <c r="R218" i="1" s="1"/>
  <c r="T218" i="1" s="1"/>
  <c r="Q857" i="1"/>
  <c r="R857" i="1" s="1"/>
  <c r="T857" i="1" s="1"/>
  <c r="Q217" i="1"/>
  <c r="R217" i="1" s="1"/>
  <c r="T217" i="1" s="1"/>
  <c r="Q807" i="1"/>
  <c r="R807" i="1" s="1"/>
  <c r="T807" i="1" s="1"/>
  <c r="Q142" i="1"/>
  <c r="R142" i="1" s="1"/>
  <c r="T142" i="1" s="1"/>
  <c r="Q783" i="1"/>
  <c r="R783" i="1" s="1"/>
  <c r="T783" i="1" s="1"/>
  <c r="Q323" i="1"/>
  <c r="R323" i="1" s="1"/>
  <c r="T323" i="1" s="1"/>
  <c r="Q109" i="1"/>
  <c r="R109" i="1" s="1"/>
  <c r="Q620" i="1"/>
  <c r="R620" i="1" s="1"/>
  <c r="T620" i="1" s="1"/>
  <c r="Q745" i="1"/>
  <c r="R745" i="1" s="1"/>
  <c r="T745" i="1" s="1"/>
  <c r="Q756" i="1"/>
  <c r="R756" i="1" s="1"/>
  <c r="T756" i="1" s="1"/>
  <c r="Q555" i="1"/>
  <c r="R555" i="1" s="1"/>
  <c r="T555" i="1" s="1"/>
  <c r="Q835" i="1"/>
  <c r="R835" i="1" s="1"/>
  <c r="T835" i="1" s="1"/>
  <c r="Q911" i="1"/>
  <c r="R911" i="1" s="1"/>
  <c r="T911" i="1" s="1"/>
  <c r="Q357" i="1"/>
  <c r="R357" i="1" s="1"/>
  <c r="T357" i="1" s="1"/>
  <c r="Q749" i="1"/>
  <c r="R749" i="1" s="1"/>
  <c r="T749" i="1" s="1"/>
  <c r="Q778" i="1"/>
  <c r="R778" i="1" s="1"/>
  <c r="T778" i="1" s="1"/>
  <c r="Q907" i="1"/>
  <c r="R907" i="1" s="1"/>
  <c r="T907" i="1" s="1"/>
  <c r="Q119" i="1"/>
  <c r="R119" i="1" s="1"/>
  <c r="T119" i="1" s="1"/>
  <c r="Q947" i="1"/>
  <c r="R947" i="1" s="1"/>
  <c r="T947" i="1" s="1"/>
  <c r="Q842" i="1"/>
  <c r="R842" i="1" s="1"/>
  <c r="T842" i="1" s="1"/>
  <c r="Q274" i="1"/>
  <c r="R274" i="1" s="1"/>
  <c r="T274" i="1" s="1"/>
  <c r="Q850" i="1"/>
  <c r="R850" i="1" s="1"/>
  <c r="T850" i="1" s="1"/>
  <c r="Q670" i="1"/>
  <c r="R670" i="1" s="1"/>
  <c r="T670" i="1" s="1"/>
  <c r="Q919" i="1"/>
  <c r="R919" i="1" s="1"/>
  <c r="T919" i="1" s="1"/>
  <c r="Q262" i="1"/>
  <c r="R262" i="1" s="1"/>
  <c r="T262" i="1" s="1"/>
  <c r="Q139" i="1"/>
  <c r="R139" i="1" s="1"/>
  <c r="T139" i="1" s="1"/>
  <c r="Q47" i="1"/>
  <c r="R47" i="1" s="1"/>
  <c r="Q88" i="1"/>
  <c r="R88" i="1" s="1"/>
  <c r="Q829" i="1"/>
  <c r="R829" i="1" s="1"/>
  <c r="T829" i="1" s="1"/>
  <c r="Q129" i="1"/>
  <c r="R129" i="1" s="1"/>
  <c r="T129" i="1" s="1"/>
  <c r="Q127" i="1"/>
  <c r="R127" i="1" s="1"/>
  <c r="T127" i="1" s="1"/>
  <c r="Q172" i="1"/>
  <c r="R172" i="1" s="1"/>
  <c r="T172" i="1" s="1"/>
  <c r="Q612" i="1"/>
  <c r="R612" i="1" s="1"/>
  <c r="T612" i="1" s="1"/>
  <c r="Q724" i="1"/>
  <c r="R724" i="1" s="1"/>
  <c r="T724" i="1" s="1"/>
  <c r="Q776" i="1"/>
  <c r="R776" i="1" s="1"/>
  <c r="T776" i="1" s="1"/>
  <c r="Q505" i="1"/>
  <c r="R505" i="1" s="1"/>
  <c r="T505" i="1" s="1"/>
  <c r="Q344" i="1"/>
  <c r="R344" i="1" s="1"/>
  <c r="T344" i="1" s="1"/>
  <c r="Q382" i="1"/>
  <c r="R382" i="1" s="1"/>
  <c r="T382" i="1" s="1"/>
  <c r="Q596" i="1"/>
  <c r="R596" i="1" s="1"/>
  <c r="T596" i="1" s="1"/>
  <c r="Q311" i="1"/>
  <c r="R311" i="1" s="1"/>
  <c r="T311" i="1" s="1"/>
  <c r="Q651" i="1"/>
  <c r="R651" i="1" s="1"/>
  <c r="T651" i="1" s="1"/>
  <c r="Q443" i="1"/>
  <c r="R443" i="1" s="1"/>
  <c r="T443" i="1" s="1"/>
  <c r="Q470" i="1"/>
  <c r="R470" i="1" s="1"/>
  <c r="T470" i="1" s="1"/>
  <c r="Q918" i="1"/>
  <c r="R918" i="1" s="1"/>
  <c r="T918" i="1" s="1"/>
  <c r="Q764" i="1"/>
  <c r="R764" i="1" s="1"/>
  <c r="T764" i="1" s="1"/>
  <c r="Q456" i="1"/>
  <c r="R456" i="1" s="1"/>
  <c r="T456" i="1" s="1"/>
  <c r="Q581" i="1"/>
  <c r="R581" i="1" s="1"/>
  <c r="T581" i="1" s="1"/>
  <c r="Q263" i="1"/>
  <c r="R263" i="1" s="1"/>
  <c r="T263" i="1" s="1"/>
  <c r="Q94" i="1"/>
  <c r="R94" i="1" s="1"/>
  <c r="Q858" i="1"/>
  <c r="R858" i="1" s="1"/>
  <c r="T858" i="1" s="1"/>
  <c r="Q9" i="1"/>
  <c r="R9" i="1" s="1"/>
  <c r="Q454" i="1"/>
  <c r="R454" i="1" s="1"/>
  <c r="T454" i="1" s="1"/>
  <c r="Q917" i="1"/>
  <c r="R917" i="1" s="1"/>
  <c r="T917" i="1" s="1"/>
  <c r="Q72" i="1"/>
  <c r="R72" i="1" s="1"/>
  <c r="Q232" i="1"/>
  <c r="R232" i="1" s="1"/>
  <c r="T232" i="1" s="1"/>
  <c r="Q195" i="1"/>
  <c r="R195" i="1" s="1"/>
  <c r="T195" i="1" s="1"/>
  <c r="Q155" i="1"/>
  <c r="R155" i="1" s="1"/>
  <c r="T155" i="1" s="1"/>
  <c r="Q305" i="1"/>
  <c r="R305" i="1" s="1"/>
  <c r="T305" i="1" s="1"/>
  <c r="Q147" i="1"/>
  <c r="R147" i="1" s="1"/>
  <c r="T147" i="1" s="1"/>
  <c r="Q91" i="1"/>
  <c r="R91" i="1" s="1"/>
  <c r="Q913" i="1"/>
  <c r="R913" i="1" s="1"/>
  <c r="T913" i="1" s="1"/>
  <c r="Q77" i="1"/>
  <c r="R77" i="1" s="1"/>
  <c r="Q626" i="1"/>
  <c r="R626" i="1" s="1"/>
  <c r="T626" i="1" s="1"/>
  <c r="Q320" i="1"/>
  <c r="R320" i="1" s="1"/>
  <c r="T320" i="1" s="1"/>
  <c r="Q768" i="1"/>
  <c r="R768" i="1" s="1"/>
  <c r="T768" i="1" s="1"/>
  <c r="Q840" i="1"/>
  <c r="R840" i="1" s="1"/>
  <c r="T840" i="1" s="1"/>
  <c r="Q698" i="1"/>
  <c r="R698" i="1" s="1"/>
  <c r="T698" i="1" s="1"/>
  <c r="Q106" i="1"/>
  <c r="R106" i="1" s="1"/>
  <c r="Q60" i="1"/>
  <c r="R60" i="1" s="1"/>
  <c r="Q697" i="1"/>
  <c r="R697" i="1" s="1"/>
  <c r="T697" i="1" s="1"/>
  <c r="Q734" i="1"/>
  <c r="R734" i="1" s="1"/>
  <c r="T734" i="1" s="1"/>
  <c r="Q524" i="1"/>
  <c r="R524" i="1" s="1"/>
  <c r="T524" i="1" s="1"/>
  <c r="Q289" i="1"/>
  <c r="R289" i="1" s="1"/>
  <c r="T289" i="1" s="1"/>
  <c r="Q458" i="1"/>
  <c r="R458" i="1" s="1"/>
  <c r="T458" i="1" s="1"/>
  <c r="Q493" i="1"/>
  <c r="R493" i="1" s="1"/>
  <c r="T493" i="1" s="1"/>
  <c r="Q242" i="1"/>
  <c r="R242" i="1" s="1"/>
  <c r="T242" i="1" s="1"/>
  <c r="Q81" i="1"/>
  <c r="R81" i="1" s="1"/>
  <c r="Q225" i="1"/>
  <c r="R225" i="1" s="1"/>
  <c r="T225" i="1" s="1"/>
  <c r="Q671" i="1"/>
  <c r="R671" i="1" s="1"/>
  <c r="T671" i="1" s="1"/>
  <c r="Q851" i="1"/>
  <c r="R851" i="1" s="1"/>
  <c r="T851" i="1" s="1"/>
  <c r="Q551" i="1"/>
  <c r="R551" i="1" s="1"/>
  <c r="T551" i="1" s="1"/>
  <c r="Q354" i="1"/>
  <c r="R354" i="1" s="1"/>
  <c r="T354" i="1" s="1"/>
  <c r="Q332" i="1"/>
  <c r="R332" i="1" s="1"/>
  <c r="T332" i="1" s="1"/>
  <c r="Q304" i="1"/>
  <c r="R304" i="1" s="1"/>
  <c r="T304" i="1" s="1"/>
  <c r="Q808" i="1"/>
  <c r="R808" i="1" s="1"/>
  <c r="T808" i="1" s="1"/>
  <c r="Q103" i="1"/>
  <c r="R103" i="1" s="1"/>
  <c r="Q445" i="1"/>
  <c r="R445" i="1" s="1"/>
  <c r="T445" i="1" s="1"/>
  <c r="Q319" i="1"/>
  <c r="R319" i="1" s="1"/>
  <c r="T319" i="1" s="1"/>
  <c r="Q478" i="1"/>
  <c r="R478" i="1" s="1"/>
  <c r="T478" i="1" s="1"/>
  <c r="Q634" i="1"/>
  <c r="R634" i="1" s="1"/>
  <c r="T634" i="1" s="1"/>
  <c r="Q762" i="1"/>
  <c r="R762" i="1" s="1"/>
  <c r="T762" i="1" s="1"/>
  <c r="Q886" i="1"/>
  <c r="R886" i="1" s="1"/>
  <c r="T886" i="1" s="1"/>
  <c r="Q869" i="1"/>
  <c r="R869" i="1" s="1"/>
  <c r="T869" i="1" s="1"/>
  <c r="Q725" i="1"/>
  <c r="R725" i="1" s="1"/>
  <c r="T725" i="1" s="1"/>
  <c r="Q870" i="1"/>
  <c r="R870" i="1" s="1"/>
  <c r="T870" i="1" s="1"/>
  <c r="Q825" i="1"/>
  <c r="R825" i="1" s="1"/>
  <c r="T825" i="1" s="1"/>
  <c r="Q208" i="1"/>
  <c r="R208" i="1" s="1"/>
  <c r="T208" i="1" s="1"/>
  <c r="Q371" i="1"/>
  <c r="R371" i="1" s="1"/>
  <c r="T371" i="1" s="1"/>
  <c r="Q432" i="1"/>
  <c r="R432" i="1" s="1"/>
  <c r="T432" i="1" s="1"/>
  <c r="Q548" i="1"/>
  <c r="R548" i="1" s="1"/>
  <c r="T548" i="1" s="1"/>
  <c r="Q544" i="1"/>
  <c r="R544" i="1" s="1"/>
  <c r="T544" i="1" s="1"/>
  <c r="Q97" i="1"/>
  <c r="R97" i="1" s="1"/>
  <c r="Q83" i="1"/>
  <c r="R83" i="1" s="1"/>
  <c r="Q611" i="1"/>
  <c r="R611" i="1" s="1"/>
  <c r="T611" i="1" s="1"/>
  <c r="Q484" i="1"/>
  <c r="R484" i="1" s="1"/>
  <c r="T484" i="1" s="1"/>
  <c r="Q497" i="1"/>
  <c r="R497" i="1" s="1"/>
  <c r="T497" i="1" s="1"/>
  <c r="Q582" i="1"/>
  <c r="R582" i="1" s="1"/>
  <c r="T582" i="1" s="1"/>
  <c r="Q945" i="1"/>
  <c r="R945" i="1" s="1"/>
  <c r="T945" i="1" s="1"/>
  <c r="Q979" i="1"/>
  <c r="R979" i="1" s="1"/>
  <c r="T979" i="1" s="1"/>
  <c r="Q648" i="1"/>
  <c r="R648" i="1" s="1"/>
  <c r="T648" i="1" s="1"/>
  <c r="Q982" i="1"/>
  <c r="R982" i="1" s="1"/>
  <c r="T982" i="1" s="1"/>
  <c r="Q903" i="1"/>
  <c r="R903" i="1" s="1"/>
  <c r="T903" i="1" s="1"/>
  <c r="Q793" i="1"/>
  <c r="R793" i="1" s="1"/>
  <c r="T793" i="1" s="1"/>
  <c r="Q329" i="1"/>
  <c r="R329" i="1" s="1"/>
  <c r="T329" i="1" s="1"/>
  <c r="Q936" i="1"/>
  <c r="R936" i="1" s="1"/>
  <c r="T936" i="1" s="1"/>
  <c r="Q746" i="1"/>
  <c r="R746" i="1" s="1"/>
  <c r="T746" i="1" s="1"/>
  <c r="Q714" i="1"/>
  <c r="R714" i="1" s="1"/>
  <c r="T714" i="1" s="1"/>
  <c r="Q298" i="1"/>
  <c r="R298" i="1" s="1"/>
  <c r="T298" i="1" s="1"/>
  <c r="Q692" i="1"/>
  <c r="R692" i="1" s="1"/>
  <c r="T692" i="1" s="1"/>
  <c r="Q943" i="1"/>
  <c r="R943" i="1" s="1"/>
  <c r="T943" i="1" s="1"/>
  <c r="Q5" i="1"/>
  <c r="R5" i="1" s="1"/>
  <c r="Q198" i="1"/>
  <c r="R198" i="1" s="1"/>
  <c r="T198" i="1" s="1"/>
  <c r="Q755" i="1"/>
  <c r="R755" i="1" s="1"/>
  <c r="T755" i="1" s="1"/>
  <c r="Q343" i="1"/>
  <c r="R343" i="1" s="1"/>
  <c r="T343" i="1" s="1"/>
  <c r="Q625" i="1"/>
  <c r="R625" i="1" s="1"/>
  <c r="T625" i="1" s="1"/>
  <c r="Q205" i="1"/>
  <c r="R205" i="1" s="1"/>
  <c r="T205" i="1" s="1"/>
  <c r="Q228" i="1"/>
  <c r="R228" i="1" s="1"/>
  <c r="T228" i="1" s="1"/>
  <c r="Q744" i="1"/>
  <c r="R744" i="1" s="1"/>
  <c r="T744" i="1" s="1"/>
  <c r="Q75" i="1"/>
  <c r="R75" i="1" s="1"/>
  <c r="Q720" i="1"/>
  <c r="R720" i="1" s="1"/>
  <c r="T720" i="1" s="1"/>
  <c r="Q701" i="1"/>
  <c r="R701" i="1" s="1"/>
  <c r="T701" i="1" s="1"/>
  <c r="Q774" i="1"/>
  <c r="R774" i="1" s="1"/>
  <c r="T774" i="1" s="1"/>
  <c r="Q856" i="1"/>
  <c r="R856" i="1" s="1"/>
  <c r="T856" i="1" s="1"/>
  <c r="Q483" i="1"/>
  <c r="R483" i="1" s="1"/>
  <c r="T483" i="1" s="1"/>
  <c r="Q791" i="1"/>
  <c r="R791" i="1" s="1"/>
  <c r="T791" i="1" s="1"/>
  <c r="Q313" i="1"/>
  <c r="R313" i="1" s="1"/>
  <c r="T313" i="1" s="1"/>
  <c r="Q658" i="1"/>
  <c r="R658" i="1" s="1"/>
  <c r="T658" i="1" s="1"/>
  <c r="Q429" i="1"/>
  <c r="R429" i="1" s="1"/>
  <c r="T429" i="1" s="1"/>
  <c r="Q795" i="1"/>
  <c r="R795" i="1" s="1"/>
  <c r="T795" i="1" s="1"/>
  <c r="Q437" i="1"/>
  <c r="R437" i="1" s="1"/>
  <c r="T437" i="1" s="1"/>
  <c r="Q575" i="1"/>
  <c r="R575" i="1" s="1"/>
  <c r="T575" i="1" s="1"/>
  <c r="Q571" i="1"/>
  <c r="R571" i="1" s="1"/>
  <c r="T571" i="1" s="1"/>
  <c r="Q711" i="1"/>
  <c r="R711" i="1" s="1"/>
  <c r="T711" i="1" s="1"/>
  <c r="Q528" i="1"/>
  <c r="R528" i="1" s="1"/>
  <c r="T528" i="1" s="1"/>
  <c r="Q618" i="1"/>
  <c r="R618" i="1" s="1"/>
  <c r="T618" i="1" s="1"/>
  <c r="Q895" i="1"/>
  <c r="R895" i="1" s="1"/>
  <c r="T895" i="1" s="1"/>
  <c r="Q679" i="1"/>
  <c r="R679" i="1" s="1"/>
  <c r="T679" i="1" s="1"/>
  <c r="Q775" i="1"/>
  <c r="R775" i="1" s="1"/>
  <c r="T775" i="1" s="1"/>
  <c r="Q476" i="1"/>
  <c r="R476" i="1" s="1"/>
  <c r="T476" i="1" s="1"/>
  <c r="Q904" i="1"/>
  <c r="R904" i="1" s="1"/>
  <c r="T904" i="1" s="1"/>
  <c r="Q584" i="1"/>
  <c r="R584" i="1" s="1"/>
  <c r="T584" i="1" s="1"/>
  <c r="Q818" i="1"/>
  <c r="R818" i="1" s="1"/>
  <c r="T818" i="1" s="1"/>
  <c r="Q276" i="1"/>
  <c r="R276" i="1" s="1"/>
  <c r="T276" i="1" s="1"/>
  <c r="Q193" i="1"/>
  <c r="R193" i="1" s="1"/>
  <c r="T193" i="1" s="1"/>
  <c r="Q663" i="1"/>
  <c r="R663" i="1" s="1"/>
  <c r="T663" i="1" s="1"/>
  <c r="Q960" i="1"/>
  <c r="R960" i="1" s="1"/>
  <c r="T960" i="1" s="1"/>
  <c r="Q632" i="1"/>
  <c r="R632" i="1" s="1"/>
  <c r="T632" i="1" s="1"/>
  <c r="Q488" i="1"/>
  <c r="R488" i="1" s="1"/>
  <c r="T488" i="1" s="1"/>
  <c r="Q38" i="1"/>
  <c r="R38" i="1" s="1"/>
  <c r="Q181" i="1"/>
  <c r="R181" i="1" s="1"/>
  <c r="T181" i="1" s="1"/>
  <c r="Q978" i="1"/>
  <c r="R978" i="1" s="1"/>
  <c r="T978" i="1" s="1"/>
  <c r="Q202" i="1"/>
  <c r="R202" i="1" s="1"/>
  <c r="T202" i="1" s="1"/>
  <c r="Q219" i="1"/>
  <c r="R219" i="1" s="1"/>
  <c r="T219" i="1" s="1"/>
  <c r="Q608" i="1"/>
  <c r="R608" i="1" s="1"/>
  <c r="T608" i="1" s="1"/>
  <c r="Q35" i="1"/>
  <c r="R35" i="1" s="1"/>
  <c r="Q530" i="1"/>
  <c r="R530" i="1" s="1"/>
  <c r="T530" i="1" s="1"/>
  <c r="Q751" i="1"/>
  <c r="R751" i="1" s="1"/>
  <c r="T751" i="1" s="1"/>
  <c r="Q709" i="1"/>
  <c r="R709" i="1" s="1"/>
  <c r="T709" i="1" s="1"/>
  <c r="Q421" i="1"/>
  <c r="R421" i="1" s="1"/>
  <c r="T421" i="1" s="1"/>
  <c r="Q286" i="1"/>
  <c r="R286" i="1" s="1"/>
  <c r="T286" i="1" s="1"/>
  <c r="Q102" i="1"/>
  <c r="R102" i="1" s="1"/>
  <c r="Q244" i="1"/>
  <c r="R244" i="1" s="1"/>
  <c r="T244" i="1" s="1"/>
  <c r="Q727" i="1"/>
  <c r="R727" i="1" s="1"/>
  <c r="T727" i="1" s="1"/>
  <c r="Q277" i="1"/>
  <c r="R277" i="1" s="1"/>
  <c r="T277" i="1" s="1"/>
  <c r="Q377" i="1"/>
  <c r="R377" i="1" s="1"/>
  <c r="T377" i="1" s="1"/>
  <c r="Q439" i="1"/>
  <c r="R439" i="1" s="1"/>
  <c r="T439" i="1" s="1"/>
  <c r="Q675" i="1"/>
  <c r="R675" i="1" s="1"/>
  <c r="T675" i="1" s="1"/>
  <c r="Q499" i="1"/>
  <c r="R499" i="1" s="1"/>
  <c r="T499" i="1" s="1"/>
  <c r="Q226" i="1"/>
  <c r="R226" i="1" s="1"/>
  <c r="T226" i="1" s="1"/>
  <c r="Q231" i="1"/>
  <c r="R231" i="1" s="1"/>
  <c r="T231" i="1" s="1"/>
  <c r="Q293" i="1"/>
  <c r="R293" i="1" s="1"/>
  <c r="T293" i="1" s="1"/>
  <c r="Q561" i="1"/>
  <c r="R561" i="1" s="1"/>
  <c r="T561" i="1" s="1"/>
  <c r="Q688" i="1"/>
  <c r="R688" i="1" s="1"/>
  <c r="T688" i="1" s="1"/>
  <c r="Q971" i="1"/>
  <c r="R971" i="1" s="1"/>
  <c r="T971" i="1" s="1"/>
  <c r="Q187" i="1"/>
  <c r="R187" i="1" s="1"/>
  <c r="T187" i="1" s="1"/>
  <c r="Q415" i="1"/>
  <c r="R415" i="1" s="1"/>
  <c r="T415" i="1" s="1"/>
  <c r="Q179" i="1"/>
  <c r="R179" i="1" s="1"/>
  <c r="T179" i="1" s="1"/>
  <c r="Q10" i="1"/>
  <c r="R10" i="1" s="1"/>
  <c r="Q240" i="1"/>
  <c r="R240" i="1" s="1"/>
  <c r="T240" i="1" s="1"/>
  <c r="Q157" i="1"/>
  <c r="R157" i="1" s="1"/>
  <c r="T157" i="1" s="1"/>
  <c r="Q148" i="1"/>
  <c r="R148" i="1" s="1"/>
  <c r="T148" i="1" s="1"/>
  <c r="Q270" i="1"/>
  <c r="R270" i="1" s="1"/>
  <c r="T270" i="1" s="1"/>
  <c r="Q144" i="1"/>
  <c r="R144" i="1" s="1"/>
  <c r="T144" i="1" s="1"/>
  <c r="Q781" i="1"/>
  <c r="R781" i="1" s="1"/>
  <c r="T781" i="1" s="1"/>
  <c r="Q563" i="1"/>
  <c r="R563" i="1" s="1"/>
  <c r="T563" i="1" s="1"/>
  <c r="Q854" i="1"/>
  <c r="R854" i="1" s="1"/>
  <c r="T854" i="1" s="1"/>
  <c r="Q302" i="1"/>
  <c r="R302" i="1" s="1"/>
  <c r="T302" i="1" s="1"/>
  <c r="Q269" i="1"/>
  <c r="R269" i="1" s="1"/>
  <c r="T269" i="1" s="1"/>
  <c r="Q797" i="1"/>
  <c r="R797" i="1" s="1"/>
  <c r="T797" i="1" s="1"/>
  <c r="Q416" i="1"/>
  <c r="R416" i="1" s="1"/>
  <c r="T416" i="1" s="1"/>
  <c r="Q128" i="1"/>
  <c r="R128" i="1" s="1"/>
  <c r="T128" i="1" s="1"/>
  <c r="Q810" i="1"/>
  <c r="R810" i="1" s="1"/>
  <c r="T810" i="1" s="1"/>
  <c r="Q48" i="1"/>
  <c r="R48" i="1" s="1"/>
  <c r="Q914" i="1"/>
  <c r="R914" i="1" s="1"/>
  <c r="T914" i="1" s="1"/>
  <c r="Q330" i="1"/>
  <c r="R330" i="1" s="1"/>
  <c r="T330" i="1" s="1"/>
  <c r="Q570" i="1"/>
  <c r="R570" i="1" s="1"/>
  <c r="T570" i="1" s="1"/>
  <c r="Q763" i="1"/>
  <c r="R763" i="1" s="1"/>
  <c r="T763" i="1" s="1"/>
  <c r="Q863" i="1"/>
  <c r="R863" i="1" s="1"/>
  <c r="T863" i="1" s="1"/>
  <c r="Q246" i="1"/>
  <c r="R246" i="1" s="1"/>
  <c r="T246" i="1" s="1"/>
  <c r="Q80" i="1"/>
  <c r="R80" i="1" s="1"/>
  <c r="Q376" i="1"/>
  <c r="R376" i="1" s="1"/>
  <c r="T376" i="1" s="1"/>
  <c r="Q175" i="1"/>
  <c r="R175" i="1" s="1"/>
  <c r="T175" i="1" s="1"/>
  <c r="Q321" i="1"/>
  <c r="R321" i="1" s="1"/>
  <c r="T321" i="1" s="1"/>
  <c r="Q345" i="1"/>
  <c r="R345" i="1" s="1"/>
  <c r="T345" i="1" s="1"/>
  <c r="Q6" i="1"/>
  <c r="R6" i="1" s="1"/>
  <c r="Q766" i="1"/>
  <c r="R766" i="1" s="1"/>
  <c r="T766" i="1" s="1"/>
  <c r="Q315" i="1"/>
  <c r="R315" i="1" s="1"/>
  <c r="T315" i="1" s="1"/>
  <c r="Q112" i="1"/>
  <c r="R112" i="1" s="1"/>
  <c r="Q471" i="1"/>
  <c r="R471" i="1" s="1"/>
  <c r="T471" i="1" s="1"/>
  <c r="Q108" i="1"/>
  <c r="R108" i="1" s="1"/>
  <c r="Q844" i="1"/>
  <c r="R844" i="1" s="1"/>
  <c r="T844" i="1" s="1"/>
  <c r="Q363" i="1"/>
  <c r="R363" i="1" s="1"/>
  <c r="T363" i="1" s="1"/>
  <c r="Q553" i="1"/>
  <c r="R553" i="1" s="1"/>
  <c r="T553" i="1" s="1"/>
  <c r="Q54" i="1"/>
  <c r="R54" i="1" s="1"/>
  <c r="Q723" i="1"/>
  <c r="R723" i="1" s="1"/>
  <c r="T723" i="1" s="1"/>
  <c r="Q160" i="1"/>
  <c r="R160" i="1" s="1"/>
  <c r="T160" i="1" s="1"/>
  <c r="Q822" i="1"/>
  <c r="R822" i="1" s="1"/>
  <c r="T822" i="1" s="1"/>
  <c r="Q196" i="1"/>
  <c r="R196" i="1" s="1"/>
  <c r="T196" i="1" s="1"/>
  <c r="Q322" i="1"/>
  <c r="R322" i="1" s="1"/>
  <c r="T322" i="1" s="1"/>
  <c r="Q888" i="1"/>
  <c r="R888" i="1" s="1"/>
  <c r="T888" i="1" s="1"/>
  <c r="Q765" i="1"/>
  <c r="R765" i="1" s="1"/>
  <c r="T765" i="1" s="1"/>
  <c r="Q977" i="1"/>
  <c r="R977" i="1" s="1"/>
  <c r="T977" i="1" s="1"/>
  <c r="Q652" i="1"/>
  <c r="R652" i="1" s="1"/>
  <c r="T652" i="1" s="1"/>
  <c r="Q980" i="1"/>
  <c r="R980" i="1" s="1"/>
  <c r="T980" i="1" s="1"/>
  <c r="Q314" i="1"/>
  <c r="R314" i="1" s="1"/>
  <c r="T314" i="1" s="1"/>
  <c r="Q510" i="1"/>
  <c r="R510" i="1" s="1"/>
  <c r="T510" i="1" s="1"/>
  <c r="Q282" i="1"/>
  <c r="R282" i="1" s="1"/>
  <c r="T282" i="1" s="1"/>
  <c r="Q131" i="1"/>
  <c r="R131" i="1" s="1"/>
  <c r="T131" i="1" s="1"/>
  <c r="Q90" i="1"/>
  <c r="R90" i="1" s="1"/>
  <c r="Q604" i="1"/>
  <c r="R604" i="1" s="1"/>
  <c r="T604" i="1" s="1"/>
  <c r="Q543" i="1"/>
  <c r="R543" i="1" s="1"/>
  <c r="T543" i="1" s="1"/>
  <c r="Q586" i="1"/>
  <c r="R586" i="1" s="1"/>
  <c r="T586" i="1" s="1"/>
  <c r="Q653" i="1"/>
  <c r="R653" i="1" s="1"/>
  <c r="T653" i="1" s="1"/>
  <c r="Q450" i="1"/>
  <c r="R450" i="1" s="1"/>
  <c r="T450" i="1" s="1"/>
  <c r="Q372" i="1"/>
  <c r="R372" i="1" s="1"/>
  <c r="T372" i="1" s="1"/>
  <c r="Q468" i="1"/>
  <c r="R468" i="1" s="1"/>
  <c r="T468" i="1" s="1"/>
  <c r="Q606" i="1"/>
  <c r="R606" i="1" s="1"/>
  <c r="T606" i="1" s="1"/>
  <c r="Q785" i="1"/>
  <c r="R785" i="1" s="1"/>
  <c r="T785" i="1" s="1"/>
  <c r="Q837" i="1"/>
  <c r="R837" i="1" s="1"/>
  <c r="T837" i="1" s="1"/>
  <c r="Q672" i="1"/>
  <c r="R672" i="1" s="1"/>
  <c r="T672" i="1" s="1"/>
  <c r="Q216" i="1"/>
  <c r="R216" i="1" s="1"/>
  <c r="T216" i="1" s="1"/>
  <c r="Q504" i="1"/>
  <c r="R504" i="1" s="1"/>
  <c r="T504" i="1" s="1"/>
  <c r="Q849" i="1"/>
  <c r="R849" i="1" s="1"/>
  <c r="T849" i="1" s="1"/>
  <c r="Q460" i="1"/>
  <c r="R460" i="1" s="1"/>
  <c r="T460" i="1" s="1"/>
  <c r="Q11" i="1"/>
  <c r="R11" i="1" s="1"/>
  <c r="Q981" i="1"/>
  <c r="R981" i="1" s="1"/>
  <c r="T981" i="1" s="1"/>
  <c r="Q801" i="1"/>
  <c r="R801" i="1" s="1"/>
  <c r="T801" i="1" s="1"/>
  <c r="Q944" i="1"/>
  <c r="R944" i="1" s="1"/>
  <c r="T944" i="1" s="1"/>
  <c r="Q959" i="1"/>
  <c r="R959" i="1" s="1"/>
  <c r="T959" i="1" s="1"/>
  <c r="Q442" i="1"/>
  <c r="R442" i="1" s="1"/>
  <c r="T442" i="1" s="1"/>
  <c r="Q32" i="1"/>
  <c r="R32" i="1" s="1"/>
  <c r="Q419" i="1"/>
  <c r="R419" i="1" s="1"/>
  <c r="T419" i="1" s="1"/>
  <c r="Q247" i="1"/>
  <c r="R247" i="1" s="1"/>
  <c r="T247" i="1" s="1"/>
  <c r="Q923" i="1"/>
  <c r="R923" i="1" s="1"/>
  <c r="T923" i="1" s="1"/>
  <c r="Q887" i="1"/>
  <c r="R887" i="1" s="1"/>
  <c r="T887" i="1" s="1"/>
  <c r="Q760" i="1"/>
  <c r="R760" i="1" s="1"/>
  <c r="T760" i="1" s="1"/>
  <c r="Q956" i="1"/>
  <c r="R956" i="1" s="1"/>
  <c r="T956" i="1" s="1"/>
  <c r="Q680" i="1"/>
  <c r="R680" i="1" s="1"/>
  <c r="T680" i="1" s="1"/>
  <c r="Q710" i="1"/>
  <c r="R710" i="1" s="1"/>
  <c r="T710" i="1" s="1"/>
  <c r="Q562" i="1"/>
  <c r="R562" i="1" s="1"/>
  <c r="T562" i="1" s="1"/>
  <c r="Q204" i="1"/>
  <c r="R204" i="1" s="1"/>
  <c r="T204" i="1" s="1"/>
  <c r="Q937" i="1"/>
  <c r="R937" i="1" s="1"/>
  <c r="T937" i="1" s="1"/>
  <c r="Q182" i="1"/>
  <c r="R182" i="1" s="1"/>
  <c r="T182" i="1" s="1"/>
  <c r="Q135" i="1"/>
  <c r="R135" i="1" s="1"/>
  <c r="T135" i="1" s="1"/>
  <c r="Q593" i="1"/>
  <c r="R593" i="1" s="1"/>
  <c r="T593" i="1" s="1"/>
  <c r="Q209" i="1"/>
  <c r="R209" i="1" s="1"/>
  <c r="T209" i="1" s="1"/>
  <c r="Q264" i="1"/>
  <c r="R264" i="1" s="1"/>
  <c r="T264" i="1" s="1"/>
  <c r="Q737" i="1"/>
  <c r="R737" i="1" s="1"/>
  <c r="T737" i="1" s="1"/>
  <c r="Q447" i="1"/>
  <c r="R447" i="1" s="1"/>
  <c r="T447" i="1" s="1"/>
  <c r="Q602" i="1"/>
  <c r="R602" i="1" s="1"/>
  <c r="T602" i="1" s="1"/>
  <c r="Q647" i="1"/>
  <c r="R647" i="1" s="1"/>
  <c r="T647" i="1" s="1"/>
  <c r="Q738" i="1"/>
  <c r="R738" i="1" s="1"/>
  <c r="T738" i="1" s="1"/>
  <c r="Q275" i="1"/>
  <c r="R275" i="1" s="1"/>
  <c r="T275" i="1" s="1"/>
  <c r="Q352" i="1"/>
  <c r="R352" i="1" s="1"/>
  <c r="T352" i="1" s="1"/>
  <c r="Q137" i="1"/>
  <c r="R137" i="1" s="1"/>
  <c r="T137" i="1" s="1"/>
  <c r="Q85" i="1"/>
  <c r="R85" i="1" s="1"/>
  <c r="Q961" i="1"/>
  <c r="R961" i="1" s="1"/>
  <c r="T961" i="1" s="1"/>
  <c r="Q968" i="1"/>
  <c r="R968" i="1" s="1"/>
  <c r="T968" i="1" s="1"/>
  <c r="Q884" i="1"/>
  <c r="R884" i="1" s="1"/>
  <c r="T884" i="1" s="1"/>
  <c r="Q716" i="1"/>
  <c r="R716" i="1" s="1"/>
  <c r="T716" i="1" s="1"/>
  <c r="Q402" i="1"/>
  <c r="R402" i="1" s="1"/>
  <c r="T402" i="1" s="1"/>
  <c r="Q422" i="1"/>
  <c r="R422" i="1" s="1"/>
  <c r="T422" i="1" s="1"/>
  <c r="Q105" i="1"/>
  <c r="R105" i="1" s="1"/>
  <c r="Q657" i="1"/>
  <c r="R657" i="1" s="1"/>
  <c r="T657" i="1" s="1"/>
  <c r="Q113" i="1"/>
  <c r="R113" i="1" s="1"/>
  <c r="Q975" i="1"/>
  <c r="R975" i="1" s="1"/>
  <c r="T975" i="1" s="1"/>
  <c r="Q367" i="1"/>
  <c r="R367" i="1" s="1"/>
  <c r="T367" i="1" s="1"/>
  <c r="Q733" i="1"/>
  <c r="R733" i="1" s="1"/>
  <c r="T733" i="1" s="1"/>
  <c r="Q787" i="1"/>
  <c r="R787" i="1" s="1"/>
  <c r="T787" i="1" s="1"/>
  <c r="Q541" i="1"/>
  <c r="R541" i="1" s="1"/>
  <c r="T541" i="1" s="1"/>
  <c r="Q339" i="1"/>
  <c r="R339" i="1" s="1"/>
  <c r="T339" i="1" s="1"/>
  <c r="Q587" i="1"/>
  <c r="R587" i="1" s="1"/>
  <c r="T587" i="1" s="1"/>
  <c r="Q935" i="1"/>
  <c r="R935" i="1" s="1"/>
  <c r="T935" i="1" s="1"/>
  <c r="Q633" i="1"/>
  <c r="R633" i="1" s="1"/>
  <c r="T633" i="1" s="1"/>
  <c r="Q136" i="1"/>
  <c r="R136" i="1" s="1"/>
  <c r="T136" i="1" s="1"/>
  <c r="Q121" i="1"/>
  <c r="R121" i="1" s="1"/>
  <c r="T121" i="1" s="1"/>
  <c r="Q141" i="1"/>
  <c r="R141" i="1" s="1"/>
  <c r="T141" i="1" s="1"/>
  <c r="Q146" i="1"/>
  <c r="R146" i="1" s="1"/>
  <c r="T146" i="1" s="1"/>
  <c r="Q769" i="1"/>
  <c r="R769" i="1" s="1"/>
  <c r="T769" i="1" s="1"/>
  <c r="Q99" i="1"/>
  <c r="R99" i="1" s="1"/>
  <c r="Q418" i="1"/>
  <c r="R418" i="1" s="1"/>
  <c r="T418" i="1" s="1"/>
  <c r="Q340" i="1"/>
  <c r="R340" i="1" s="1"/>
  <c r="T340" i="1" s="1"/>
  <c r="Q777" i="1"/>
  <c r="R777" i="1" s="1"/>
  <c r="T777" i="1" s="1"/>
  <c r="Q605" i="1"/>
  <c r="R605" i="1" s="1"/>
  <c r="T605" i="1" s="1"/>
  <c r="Q364" i="1"/>
  <c r="R364" i="1" s="1"/>
  <c r="T364" i="1" s="1"/>
  <c r="Q201" i="1"/>
  <c r="R201" i="1" s="1"/>
  <c r="T201" i="1" s="1"/>
  <c r="Q969" i="1"/>
  <c r="R969" i="1" s="1"/>
  <c r="T969" i="1" s="1"/>
  <c r="Q674" i="1"/>
  <c r="R674" i="1" s="1"/>
  <c r="T674" i="1" s="1"/>
  <c r="T984" i="1" l="1"/>
  <c r="T985" i="1" s="1"/>
  <c r="R985" i="1"/>
</calcChain>
</file>

<file path=xl/connections.xml><?xml version="1.0" encoding="utf-8"?>
<connections xmlns="http://schemas.openxmlformats.org/spreadsheetml/2006/main">
  <connection id="1" name="factors10" type="6" refreshedVersion="0" background="1" saveData="1">
    <textPr codePage="936" sourceFile="K:\ТПИСТ\FACTS3\factors10.txt" decimal="," thousands=" ">
      <textFields>
        <textField/>
      </textFields>
    </textPr>
  </connection>
  <connection id="2" name="factors101" type="6" refreshedVersion="0" background="1" saveData="1">
    <textPr codePage="936" sourceFile="K:\ТПИСТ\FACTS5\factors10.txt" decimal="," thousands=" ">
      <textFields>
        <textField/>
      </textFields>
    </textPr>
  </connection>
  <connection id="3" name="factors111" type="6" refreshedVersion="0" background="1" saveData="1">
    <textPr codePage="936" sourceFile="K:\ТПИСТ\FACTS3\factors11.txt" decimal="," thousands=" ">
      <textFields>
        <textField/>
      </textFields>
    </textPr>
  </connection>
  <connection id="4" name="factors112" type="6" refreshedVersion="0" background="1" saveData="1">
    <textPr codePage="936" sourceFile="K:\ТПИСТ\FACTS5\factors11.txt" decimal="," thousands=" ">
      <textFields>
        <textField/>
      </textFields>
    </textPr>
  </connection>
  <connection id="5" name="factors12" type="6" refreshedVersion="0" background="1" saveData="1">
    <textPr codePage="936" sourceFile="K:\ТПИСТ\FACTS3\factors12.txt" decimal="," thousands=" ">
      <textFields>
        <textField/>
      </textFields>
    </textPr>
  </connection>
  <connection id="6" name="factors121" type="6" refreshedVersion="0" background="1" saveData="1">
    <textPr codePage="936" sourceFile="K:\ТПИСТ\FACTS5\factors12.txt" decimal="," thousands=" ">
      <textFields>
        <textField/>
      </textFields>
    </textPr>
  </connection>
  <connection id="7" name="factors13" type="6" refreshedVersion="0" background="1" saveData="1">
    <textPr codePage="936" sourceFile="K:\ТПИСТ\FACTS3\factors13.txt" decimal="," thousands=" ">
      <textFields>
        <textField/>
      </textFields>
    </textPr>
  </connection>
  <connection id="8" name="factors131" type="6" refreshedVersion="0" background="1" saveData="1">
    <textPr codePage="936" sourceFile="K:\ТПИСТ\FACTS5\factors13.txt" decimal="," thousands=" ">
      <textFields>
        <textField/>
      </textFields>
    </textPr>
  </connection>
  <connection id="9" name="factors14" type="6" refreshedVersion="0" background="1" saveData="1">
    <textPr codePage="936" sourceFile="K:\ТПИСТ\FACTS3\factors14.txt" decimal="," thousands=" ">
      <textFields>
        <textField/>
      </textFields>
    </textPr>
  </connection>
  <connection id="10" name="factors141" type="6" refreshedVersion="0" background="1" saveData="1">
    <textPr codePage="936" sourceFile="K:\ТПИСТ\FACTS5\factors14.txt" decimal="," thousands=" ">
      <textFields>
        <textField/>
      </textFields>
    </textPr>
  </connection>
  <connection id="11" name="factors15" type="6" refreshedVersion="0" background="1" saveData="1">
    <textPr codePage="936" sourceFile="K:\ТПИСТ\FACTS3\factors15.txt" decimal="," thousands=" ">
      <textFields>
        <textField/>
      </textFields>
    </textPr>
  </connection>
  <connection id="12" name="factors151" type="6" refreshedVersion="0" background="1" saveData="1">
    <textPr codePage="936" sourceFile="K:\ТПИСТ\FACTS5\factors15.txt" decimal="," thousands=" ">
      <textFields>
        <textField/>
      </textFields>
    </textPr>
  </connection>
  <connection id="13" name="factors16" type="6" refreshedVersion="0" background="1" saveData="1">
    <textPr codePage="936" sourceFile="K:\ТПИСТ\FACTS3\factors16.txt" decimal="," thousands=" ">
      <textFields>
        <textField/>
      </textFields>
    </textPr>
  </connection>
  <connection id="14" name="factors161" type="6" refreshedVersion="0" background="1" saveData="1">
    <textPr codePage="936" sourceFile="K:\ТПИСТ\FACTS5\factors16.txt" decimal="," thousands=" ">
      <textFields>
        <textField/>
      </textFields>
    </textPr>
  </connection>
  <connection id="15" name="factors17" type="6" refreshedVersion="0" background="1" saveData="1">
    <textPr codePage="936" sourceFile="K:\ТПИСТ\FACTS3\factors17.txt" decimal="," thousands=" ">
      <textFields>
        <textField/>
      </textFields>
    </textPr>
  </connection>
  <connection id="16" name="factors171" type="6" refreshedVersion="0" background="1" saveData="1">
    <textPr codePage="936" sourceFile="K:\ТПИСТ\FACTS5\factors17.txt" decimal="," thousands=" ">
      <textFields>
        <textField/>
      </textFields>
    </textPr>
  </connection>
  <connection id="17" name="factors18" type="6" refreshedVersion="0" background="1" saveData="1">
    <textPr codePage="936" sourceFile="K:\ТПИСТ\FACTS3\factors18.txt" decimal="," thousands=" ">
      <textFields>
        <textField/>
      </textFields>
    </textPr>
  </connection>
  <connection id="18" name="factors181" type="6" refreshedVersion="0" background="1" saveData="1">
    <textPr codePage="936" sourceFile="K:\ТПИСТ\FACTS5\factors18.txt" decimal="," thousands=" ">
      <textFields>
        <textField/>
      </textFields>
    </textPr>
  </connection>
  <connection id="19" name="factors19" type="6" refreshedVersion="0" background="1" saveData="1">
    <textPr codePage="936" sourceFile="K:\ТПИСТ\FACTS3\factors19.txt" decimal="," thousands=" ">
      <textFields>
        <textField/>
      </textFields>
    </textPr>
  </connection>
  <connection id="20" name="factors191" type="6" refreshedVersion="0" background="1" saveData="1">
    <textPr codePage="936" sourceFile="K:\ТПИСТ\FACTS5\factors19.txt" decimal="," thousands=" ">
      <textFields>
        <textField/>
      </textFields>
    </textPr>
  </connection>
  <connection id="21" name="factors2" type="6" refreshedVersion="0" background="1" saveData="1">
    <textPr codePage="936" sourceFile="K:\ТПИСТ\FACTS3\factors2.txt" decimal="," thousands=" ">
      <textFields>
        <textField/>
      </textFields>
    </textPr>
  </connection>
  <connection id="22" name="factors20" type="6" refreshedVersion="0" background="1" saveData="1">
    <textPr codePage="936" sourceFile="K:\ТПИСТ\FACTS3\factors20.txt" decimal="," thousands=" ">
      <textFields>
        <textField/>
      </textFields>
    </textPr>
  </connection>
  <connection id="23" name="factors201" type="6" refreshedVersion="0" background="1" saveData="1">
    <textPr codePage="936" sourceFile="K:\ТПИСТ\FACTS5\factors20.txt" decimal="," thousands=" ">
      <textFields>
        <textField/>
      </textFields>
    </textPr>
  </connection>
  <connection id="24" name="factors21" type="6" refreshedVersion="0" background="1" saveData="1">
    <textPr codePage="936" sourceFile="K:\ТПИСТ\FACTS3\factors21.txt" decimal="," thousands=" ">
      <textFields>
        <textField/>
      </textFields>
    </textPr>
  </connection>
  <connection id="25" name="factors210" type="6" refreshedVersion="0" background="1" saveData="1">
    <textPr codePage="936" sourceFile="K:\ТПИСТ\FACTS5\factors2.txt" decimal="," thousands=" ">
      <textFields>
        <textField/>
      </textFields>
    </textPr>
  </connection>
  <connection id="26" name="factors211" type="6" refreshedVersion="0" background="1" saveData="1">
    <textPr codePage="936" sourceFile="K:\ТПИСТ\FACTS5\factors21.txt" decimal="," thousands=" ">
      <textFields>
        <textField/>
      </textFields>
    </textPr>
  </connection>
  <connection id="27" name="factors22" type="6" refreshedVersion="0" background="1" saveData="1">
    <textPr codePage="936" sourceFile="K:\ТПИСТ\FACTS3\factors22.txt" decimal="," thousands=" ">
      <textFields>
        <textField/>
      </textFields>
    </textPr>
  </connection>
  <connection id="28" name="factors221" type="6" refreshedVersion="0" background="1" saveData="1">
    <textPr codePage="936" sourceFile="K:\ТПИСТ\FACTS5\factors22.txt" decimal="," thousands=" ">
      <textFields>
        <textField/>
      </textFields>
    </textPr>
  </connection>
  <connection id="29" name="factors23" type="6" refreshedVersion="0" background="1" saveData="1">
    <textPr codePage="936" sourceFile="K:\ТПИСТ\FACTS3\factors23.txt" decimal="," thousands=" ">
      <textFields>
        <textField/>
      </textFields>
    </textPr>
  </connection>
  <connection id="30" name="factors231" type="6" refreshedVersion="0" background="1" saveData="1">
    <textPr codePage="936" sourceFile="K:\ТПИСТ\FACTS5\factors23.txt" decimal="," thousands=" ">
      <textFields>
        <textField/>
      </textFields>
    </textPr>
  </connection>
  <connection id="31" name="factors24" type="6" refreshedVersion="0" background="1" saveData="1">
    <textPr codePage="936" sourceFile="K:\ТПИСТ\FACTS3\factors24.txt" decimal="," thousands=" ">
      <textFields>
        <textField/>
      </textFields>
    </textPr>
  </connection>
  <connection id="32" name="factors241" type="6" refreshedVersion="0" background="1" saveData="1">
    <textPr codePage="936" sourceFile="K:\ТПИСТ\FACTS5\factors24.txt" decimal="," thousands=" ">
      <textFields>
        <textField/>
      </textFields>
    </textPr>
  </connection>
  <connection id="33" name="factors25" type="6" refreshedVersion="0" background="1" saveData="1">
    <textPr codePage="936" sourceFile="K:\ТПИСТ\FACTS3\factors25.txt" decimal="," thousands=" ">
      <textFields>
        <textField/>
      </textFields>
    </textPr>
  </connection>
  <connection id="34" name="factors251" type="6" refreshedVersion="0" background="1" saveData="1">
    <textPr codePage="936" sourceFile="K:\ТПИСТ\FACTS5\factors25.txt" decimal="," thousands=" ">
      <textFields>
        <textField/>
      </textFields>
    </textPr>
  </connection>
  <connection id="35" name="factors26" type="6" refreshedVersion="0" background="1" saveData="1">
    <textPr codePage="936" sourceFile="K:\ТПИСТ\FACTS3\factors26.txt" decimal="," thousands=" ">
      <textFields>
        <textField/>
      </textFields>
    </textPr>
  </connection>
  <connection id="36" name="factors261" type="6" refreshedVersion="0" background="1" saveData="1">
    <textPr codePage="936" sourceFile="K:\ТПИСТ\FACTS5\factors26.txt" decimal="," thousands=" ">
      <textFields>
        <textField/>
      </textFields>
    </textPr>
  </connection>
  <connection id="37" name="factors27" type="6" refreshedVersion="0" background="1" saveData="1">
    <textPr codePage="936" sourceFile="K:\ТПИСТ\FACTS3\factors27.txt" decimal="," thousands=" ">
      <textFields>
        <textField/>
      </textFields>
    </textPr>
  </connection>
  <connection id="38" name="factors271" type="6" refreshedVersion="0" background="1" saveData="1">
    <textPr codePage="936" sourceFile="K:\ТПИСТ\FACTS5\factors27.txt" decimal="," thousands=" ">
      <textFields>
        <textField/>
      </textFields>
    </textPr>
  </connection>
  <connection id="39" name="factors28" type="6" refreshedVersion="0" background="1" saveData="1">
    <textPr codePage="936" sourceFile="K:\ТПИСТ\FACTS3\factors28.txt" decimal="," thousands=" ">
      <textFields>
        <textField/>
      </textFields>
    </textPr>
  </connection>
  <connection id="40" name="factors281" type="6" refreshedVersion="0" background="1" saveData="1">
    <textPr codePage="936" sourceFile="K:\ТПИСТ\FACTS5\factors28.txt" decimal="," thousands=" ">
      <textFields>
        <textField/>
      </textFields>
    </textPr>
  </connection>
  <connection id="41" name="factors29" type="6" refreshedVersion="0" background="1" saveData="1">
    <textPr codePage="936" sourceFile="K:\ТПИСТ\FACTS3\factors29.txt" decimal="," thousands=" ">
      <textFields>
        <textField/>
      </textFields>
    </textPr>
  </connection>
  <connection id="42" name="factors291" type="6" refreshedVersion="0" background="1" saveData="1">
    <textPr codePage="936" sourceFile="K:\ТПИСТ\FACTS5\factors29.txt" decimal="," thousands=" ">
      <textFields>
        <textField/>
      </textFields>
    </textPr>
  </connection>
  <connection id="43" name="factors3" type="6" refreshedVersion="0" background="1" saveData="1">
    <textPr codePage="936" sourceFile="K:\ТПИСТ\FACTS3\factors3.txt" decimal="," thousands=" ">
      <textFields>
        <textField/>
      </textFields>
    </textPr>
  </connection>
  <connection id="44" name="factors30" type="6" refreshedVersion="0" background="1" saveData="1">
    <textPr codePage="936" sourceFile="K:\ТПИСТ\FACTS3\factors30.txt" decimal="," thousands=" ">
      <textFields>
        <textField/>
      </textFields>
    </textPr>
  </connection>
  <connection id="45" name="factors301" type="6" refreshedVersion="0" background="1" saveData="1">
    <textPr codePage="936" sourceFile="K:\ТПИСТ\FACTS5\factors30.txt" decimal="," thousands=" ">
      <textFields>
        <textField/>
      </textFields>
    </textPr>
  </connection>
  <connection id="46" name="factors31" type="6" refreshedVersion="0" background="1" saveData="1">
    <textPr codePage="936" sourceFile="K:\ТПИСТ\FACTS5\factors3.txt" decimal="," thousands=" ">
      <textFields>
        <textField/>
      </textFields>
    </textPr>
  </connection>
  <connection id="47" name="factors311" type="6" refreshedVersion="0" background="1" saveData="1">
    <textPr codePage="936" sourceFile="K:\ТПИСТ\FACTS3\factors31.txt" decimal="," thousands=" ">
      <textFields>
        <textField/>
      </textFields>
    </textPr>
  </connection>
  <connection id="48" name="factors312" type="6" refreshedVersion="0" background="1" saveData="1">
    <textPr codePage="936" sourceFile="K:\ТПИСТ\FACTS5\factors31.txt" decimal="," thousands=" ">
      <textFields>
        <textField/>
      </textFields>
    </textPr>
  </connection>
  <connection id="49" name="factors32" type="6" refreshedVersion="0" background="1" saveData="1">
    <textPr codePage="936" sourceFile="K:\ТПИСТ\FACTS3\factors32.txt" decimal="," thousands=" ">
      <textFields>
        <textField/>
      </textFields>
    </textPr>
  </connection>
  <connection id="50" name="factors321" type="6" refreshedVersion="0" background="1" saveData="1">
    <textPr codePage="936" sourceFile="K:\ТПИСТ\FACTS5\factors32.txt" decimal="," thousands=" ">
      <textFields>
        <textField/>
      </textFields>
    </textPr>
  </connection>
  <connection id="51" name="factors33" type="6" refreshedVersion="0" background="1" saveData="1">
    <textPr codePage="936" sourceFile="K:\ТПИСТ\FACTS3\factors33.txt" decimal="," thousands=" ">
      <textFields>
        <textField/>
      </textFields>
    </textPr>
  </connection>
  <connection id="52" name="factors331" type="6" refreshedVersion="0" background="1" saveData="1">
    <textPr codePage="936" sourceFile="K:\ТПИСТ\FACTS5\factors33.txt" decimal="," thousands=" ">
      <textFields>
        <textField/>
      </textFields>
    </textPr>
  </connection>
  <connection id="53" name="factors34" type="6" refreshedVersion="0" background="1" saveData="1">
    <textPr codePage="936" sourceFile="K:\ТПИСТ\FACTS3\factors34.txt" decimal="," thousands=" ">
      <textFields>
        <textField/>
      </textFields>
    </textPr>
  </connection>
  <connection id="54" name="factors341" type="6" refreshedVersion="0" background="1" saveData="1">
    <textPr codePage="936" sourceFile="K:\ТПИСТ\FACTS5\factors34.txt" decimal="," thousands=" ">
      <textFields>
        <textField/>
      </textFields>
    </textPr>
  </connection>
  <connection id="55" name="factors35" type="6" refreshedVersion="0" background="1" saveData="1">
    <textPr codePage="936" sourceFile="K:\ТПИСТ\FACTS3\factors35.txt" decimal="," thousands=" ">
      <textFields>
        <textField/>
      </textFields>
    </textPr>
  </connection>
  <connection id="56" name="factors351" type="6" refreshedVersion="0" background="1" saveData="1">
    <textPr codePage="936" sourceFile="K:\ТПИСТ\FACTS5\factors35.txt" decimal="," thousands=" ">
      <textFields>
        <textField/>
      </textFields>
    </textPr>
  </connection>
  <connection id="57" name="factors36" type="6" refreshedVersion="0" background="1" saveData="1">
    <textPr codePage="936" sourceFile="K:\ТПИСТ\FACTS3\factors36.txt" decimal="," thousands=" ">
      <textFields>
        <textField/>
      </textFields>
    </textPr>
  </connection>
  <connection id="58" name="factors361" type="6" refreshedVersion="0" background="1" saveData="1">
    <textPr codePage="936" sourceFile="K:\ТПИСТ\FACTS5\factors36.txt" decimal="," thousands=" ">
      <textFields>
        <textField/>
      </textFields>
    </textPr>
  </connection>
  <connection id="59" name="factors37" type="6" refreshedVersion="0" background="1" saveData="1">
    <textPr codePage="936" sourceFile="K:\ТПИСТ\FACTS3\factors37.txt" decimal="," thousands=" ">
      <textFields>
        <textField/>
      </textFields>
    </textPr>
  </connection>
  <connection id="60" name="factors371" type="6" refreshedVersion="0" background="1" saveData="1">
    <textPr codePage="936" sourceFile="K:\ТПИСТ\FACTS5\factors37.txt" decimal="," thousands=" ">
      <textFields>
        <textField/>
      </textFields>
    </textPr>
  </connection>
  <connection id="61" name="factors38" type="6" refreshedVersion="0" background="1" saveData="1">
    <textPr codePage="936" sourceFile="K:\ТПИСТ\FACTS3\factors38.txt" decimal="," thousands=" ">
      <textFields>
        <textField/>
      </textFields>
    </textPr>
  </connection>
  <connection id="62" name="factors381" type="6" refreshedVersion="0" background="1" saveData="1">
    <textPr codePage="936" sourceFile="K:\ТПИСТ\FACTS5\factors38.txt" decimal="," thousands=" ">
      <textFields>
        <textField/>
      </textFields>
    </textPr>
  </connection>
  <connection id="63" name="factors39" type="6" refreshedVersion="0" background="1" saveData="1">
    <textPr codePage="936" sourceFile="K:\ТПИСТ\FACTS3\factors39.txt" decimal="," thousands=" ">
      <textFields>
        <textField/>
      </textFields>
    </textPr>
  </connection>
  <connection id="64" name="factors391" type="6" refreshedVersion="0" background="1" saveData="1">
    <textPr codePage="936" sourceFile="K:\ТПИСТ\FACTS5\factors39.txt" decimal="," thousands=" ">
      <textFields>
        <textField/>
      </textFields>
    </textPr>
  </connection>
  <connection id="65" name="factors4" type="6" refreshedVersion="0" background="1" saveData="1">
    <textPr codePage="936" sourceFile="K:\ТПИСТ\FACTS3\factors4.txt" decimal="," thousands=" ">
      <textFields>
        <textField/>
      </textFields>
    </textPr>
  </connection>
  <connection id="66" name="factors40" type="6" refreshedVersion="0" background="1" saveData="1">
    <textPr codePage="936" sourceFile="K:\ТПИСТ\FACTS3\factors40.txt" decimal="," thousands=" ">
      <textFields>
        <textField/>
      </textFields>
    </textPr>
  </connection>
  <connection id="67" name="factors401" type="6" refreshedVersion="0" background="1" saveData="1">
    <textPr codePage="936" sourceFile="K:\ТПИСТ\FACTS5\factors40.txt" decimal="," thousands=" ">
      <textFields>
        <textField/>
      </textFields>
    </textPr>
  </connection>
  <connection id="68" name="factors41" type="6" refreshedVersion="0" background="1" saveData="1">
    <textPr codePage="936" sourceFile="K:\ТПИСТ\FACTS5\factors4.txt" decimal="," thousands=" ">
      <textFields>
        <textField/>
      </textFields>
    </textPr>
  </connection>
  <connection id="69" name="factors411" type="6" refreshedVersion="0" background="1" saveData="1">
    <textPr codePage="936" sourceFile="K:\ТПИСТ\FACTS3\factors41.txt" decimal="," thousands=" ">
      <textFields>
        <textField/>
      </textFields>
    </textPr>
  </connection>
  <connection id="70" name="factors412" type="6" refreshedVersion="0" background="1" saveData="1">
    <textPr codePage="936" sourceFile="K:\ТПИСТ\FACTS5\factors41.txt" decimal="," thousands=" ">
      <textFields>
        <textField/>
      </textFields>
    </textPr>
  </connection>
  <connection id="71" name="factors42" type="6" refreshedVersion="0" background="1" saveData="1">
    <textPr codePage="936" sourceFile="K:\ТПИСТ\FACTS3\factors42.txt" decimal="," thousands=" ">
      <textFields>
        <textField/>
      </textFields>
    </textPr>
  </connection>
  <connection id="72" name="factors421" type="6" refreshedVersion="0" background="1" saveData="1">
    <textPr codePage="936" sourceFile="K:\ТПИСТ\FACTS5\factors42.txt" decimal="," thousands=" ">
      <textFields>
        <textField/>
      </textFields>
    </textPr>
  </connection>
  <connection id="73" name="factors43" type="6" refreshedVersion="0" background="1" saveData="1">
    <textPr codePage="936" sourceFile="K:\ТПИСТ\FACTS3\factors43.txt" decimal="," thousands=" ">
      <textFields>
        <textField/>
      </textFields>
    </textPr>
  </connection>
  <connection id="74" name="factors431" type="6" refreshedVersion="0" background="1" saveData="1">
    <textPr codePage="936" sourceFile="K:\ТПИСТ\FACTS5\factors43.txt" decimal="," thousands=" ">
      <textFields>
        <textField/>
      </textFields>
    </textPr>
  </connection>
  <connection id="75" name="factors44" type="6" refreshedVersion="0" background="1" saveData="1">
    <textPr codePage="936" sourceFile="K:\ТПИСТ\FACTS3\factors44.txt" decimal="," thousands=" ">
      <textFields>
        <textField/>
      </textFields>
    </textPr>
  </connection>
  <connection id="76" name="factors441" type="6" refreshedVersion="0" background="1" saveData="1">
    <textPr codePage="936" sourceFile="K:\ТПИСТ\FACTS5\factors44.txt" decimal="," thousands=" ">
      <textFields>
        <textField/>
      </textFields>
    </textPr>
  </connection>
  <connection id="77" name="factors45" type="6" refreshedVersion="0" background="1" saveData="1">
    <textPr codePage="936" sourceFile="K:\ТПИСТ\FACTS3\factors45.txt" decimal="," thousands=" ">
      <textFields>
        <textField/>
      </textFields>
    </textPr>
  </connection>
  <connection id="78" name="factors451" type="6" refreshedVersion="0" background="1" saveData="1">
    <textPr codePage="936" sourceFile="K:\ТПИСТ\FACTS5\factors45.txt" decimal="," thousands=" ">
      <textFields>
        <textField/>
      </textFields>
    </textPr>
  </connection>
  <connection id="79" name="factors46" type="6" refreshedVersion="0" background="1" saveData="1">
    <textPr codePage="936" sourceFile="K:\ТПИСТ\FACTS3\factors46.txt" decimal="," thousands=" ">
      <textFields>
        <textField/>
      </textFields>
    </textPr>
  </connection>
  <connection id="80" name="factors461" type="6" refreshedVersion="0" background="1" saveData="1">
    <textPr codePage="936" sourceFile="K:\ТПИСТ\FACTS5\factors46.txt" decimal="," thousands=" ">
      <textFields>
        <textField/>
      </textFields>
    </textPr>
  </connection>
  <connection id="81" name="factors47" type="6" refreshedVersion="0" background="1" saveData="1">
    <textPr codePage="936" sourceFile="K:\ТПИСТ\FACTS3\factors47.txt" decimal="," thousands=" ">
      <textFields>
        <textField/>
      </textFields>
    </textPr>
  </connection>
  <connection id="82" name="factors471" type="6" refreshedVersion="0" background="1" saveData="1">
    <textPr codePage="936" sourceFile="K:\ТПИСТ\FACTS5\factors47.txt" decimal="," thousands=" ">
      <textFields>
        <textField/>
      </textFields>
    </textPr>
  </connection>
  <connection id="83" name="factors48" type="6" refreshedVersion="0" background="1" saveData="1">
    <textPr codePage="936" sourceFile="K:\ТПИСТ\FACTS3\factors48.txt" decimal="," thousands=" ">
      <textFields>
        <textField/>
      </textFields>
    </textPr>
  </connection>
  <connection id="84" name="factors481" type="6" refreshedVersion="0" background="1" saveData="1">
    <textPr codePage="936" sourceFile="K:\ТПИСТ\FACTS5\factors48.txt" decimal="," thousands=" ">
      <textFields>
        <textField/>
      </textFields>
    </textPr>
  </connection>
  <connection id="85" name="factors49" type="6" refreshedVersion="0" background="1" saveData="1">
    <textPr codePage="936" sourceFile="K:\ТПИСТ\FACTS3\factors49.txt" decimal="," thousands=" ">
      <textFields>
        <textField/>
      </textFields>
    </textPr>
  </connection>
  <connection id="86" name="factors491" type="6" refreshedVersion="0" background="1" saveData="1">
    <textPr codePage="936" sourceFile="K:\ТПИСТ\FACTS5\factors49.txt" decimal="," thousands=" ">
      <textFields>
        <textField/>
      </textFields>
    </textPr>
  </connection>
  <connection id="87" name="factors5" type="6" refreshedVersion="0" background="1" saveData="1">
    <textPr codePage="936" sourceFile="K:\ТПИСТ\FACTS3\factors5.txt" decimal="," thousands=" ">
      <textFields>
        <textField/>
      </textFields>
    </textPr>
  </connection>
  <connection id="88" name="factors50" type="6" refreshedVersion="0" background="1" saveData="1">
    <textPr codePage="936" sourceFile="K:\ТПИСТ\FACTS3\factors50.txt" decimal="," thousands=" ">
      <textFields>
        <textField/>
      </textFields>
    </textPr>
  </connection>
  <connection id="89" name="factors501" type="6" refreshedVersion="0" background="1" saveData="1">
    <textPr codePage="936" sourceFile="K:\ТПИСТ\FACTS5\factors50.txt" decimal="," thousands=" ">
      <textFields>
        <textField/>
      </textFields>
    </textPr>
  </connection>
  <connection id="90" name="factors51" type="6" refreshedVersion="0" background="1" saveData="1">
    <textPr codePage="936" sourceFile="K:\ТПИСТ\FACTS5\factors5.txt" decimal="," thousands=" ">
      <textFields>
        <textField/>
      </textFields>
    </textPr>
  </connection>
  <connection id="91" name="factors511" type="6" refreshedVersion="0" background="1" saveData="1">
    <textPr codePage="936" sourceFile="K:\ТПИСТ\FACTS3\factors51.txt" decimal="," thousands=" ">
      <textFields>
        <textField/>
      </textFields>
    </textPr>
  </connection>
  <connection id="92" name="factors512" type="6" refreshedVersion="0" background="1" saveData="1">
    <textPr codePage="936" sourceFile="K:\ТПИСТ\FACTS5\factors51.txt" decimal="," thousands=" ">
      <textFields>
        <textField/>
      </textFields>
    </textPr>
  </connection>
  <connection id="93" name="factors52" type="6" refreshedVersion="0" background="1" saveData="1">
    <textPr codePage="936" sourceFile="K:\ТПИСТ\FACTS3\factors52.txt" decimal="," thousands=" ">
      <textFields>
        <textField/>
      </textFields>
    </textPr>
  </connection>
  <connection id="94" name="factors521" type="6" refreshedVersion="0" background="1" saveData="1">
    <textPr codePage="936" sourceFile="K:\ТПИСТ\FACTS5\factors52.txt" decimal="," thousands=" ">
      <textFields>
        <textField/>
      </textFields>
    </textPr>
  </connection>
  <connection id="95" name="factors53" type="6" refreshedVersion="0" background="1" saveData="1">
    <textPr codePage="936" sourceFile="K:\ТПИСТ\FACTS3\factors53.txt" decimal="," thousands=" ">
      <textFields>
        <textField/>
      </textFields>
    </textPr>
  </connection>
  <connection id="96" name="factors531" type="6" refreshedVersion="0" background="1" saveData="1">
    <textPr codePage="936" sourceFile="K:\ТПИСТ\FACTS5\factors53.txt" decimal="," thousands=" ">
      <textFields>
        <textField/>
      </textFields>
    </textPr>
  </connection>
  <connection id="97" name="factors54" type="6" refreshedVersion="0" background="1" saveData="1">
    <textPr codePage="936" sourceFile="K:\ТПИСТ\FACTS3\factors54.txt" decimal="," thousands=" ">
      <textFields>
        <textField/>
      </textFields>
    </textPr>
  </connection>
  <connection id="98" name="factors541" type="6" refreshedVersion="0" background="1" saveData="1">
    <textPr codePage="936" sourceFile="K:\ТПИСТ\FACTS5\factors54.txt" decimal="," thousands=" ">
      <textFields>
        <textField/>
      </textFields>
    </textPr>
  </connection>
  <connection id="99" name="factors55" type="6" refreshedVersion="0" background="1" saveData="1">
    <textPr codePage="936" sourceFile="K:\ТПИСТ\FACTS3\factors55.txt" decimal="," thousands=" ">
      <textFields>
        <textField/>
      </textFields>
    </textPr>
  </connection>
  <connection id="100" name="factors551" type="6" refreshedVersion="0" background="1" saveData="1">
    <textPr codePage="936" sourceFile="K:\ТПИСТ\FACTS5\factors55.txt" decimal="," thousands=" ">
      <textFields>
        <textField/>
      </textFields>
    </textPr>
  </connection>
  <connection id="101" name="factors56" type="6" refreshedVersion="0" background="1" saveData="1">
    <textPr codePage="936" sourceFile="K:\ТПИСТ\FACTS3\factors56.txt" decimal="," thousands=" ">
      <textFields>
        <textField/>
      </textFields>
    </textPr>
  </connection>
  <connection id="102" name="factors561" type="6" refreshedVersion="0" background="1" saveData="1">
    <textPr codePage="936" sourceFile="K:\ТПИСТ\FACTS5\factors56.txt" decimal="," thousands=" ">
      <textFields>
        <textField/>
      </textFields>
    </textPr>
  </connection>
  <connection id="103" name="factors57" type="6" refreshedVersion="0" background="1" saveData="1">
    <textPr codePage="936" sourceFile="K:\ТПИСТ\FACTS3\factors57.txt" decimal="," thousands=" ">
      <textFields>
        <textField/>
      </textFields>
    </textPr>
  </connection>
  <connection id="104" name="factors571" type="6" refreshedVersion="0" background="1" saveData="1">
    <textPr codePage="936" sourceFile="K:\ТПИСТ\FACTS5\factors57.txt" decimal="," thousands=" ">
      <textFields>
        <textField/>
      </textFields>
    </textPr>
  </connection>
  <connection id="105" name="factors58" type="6" refreshedVersion="0" background="1" saveData="1">
    <textPr codePage="936" sourceFile="K:\ТПИСТ\FACTS3\factors58.txt" decimal="," thousands=" ">
      <textFields>
        <textField/>
      </textFields>
    </textPr>
  </connection>
  <connection id="106" name="factors581" type="6" refreshedVersion="0" background="1" saveData="1">
    <textPr codePage="936" sourceFile="K:\ТПИСТ\FACTS5\factors58.txt" decimal="," thousands=" ">
      <textFields>
        <textField/>
      </textFields>
    </textPr>
  </connection>
  <connection id="107" name="factors59" type="6" refreshedVersion="0" background="1" saveData="1">
    <textPr codePage="936" sourceFile="K:\ТПИСТ\FACTS3\factors59.txt" decimal="," thousands=" ">
      <textFields>
        <textField/>
      </textFields>
    </textPr>
  </connection>
  <connection id="108" name="factors591" type="6" refreshedVersion="0" background="1" saveData="1">
    <textPr codePage="936" sourceFile="K:\ТПИСТ\FACTS5\factors59.txt" decimal="," thousands=" ">
      <textFields>
        <textField/>
      </textFields>
    </textPr>
  </connection>
  <connection id="109" name="factors6" type="6" refreshedVersion="0" background="1" saveData="1">
    <textPr codePage="936" sourceFile="K:\ТПИСТ\FACTS3\factors6.txt" decimal="," thousands=" ">
      <textFields>
        <textField/>
      </textFields>
    </textPr>
  </connection>
  <connection id="110" name="factors60" type="6" refreshedVersion="0" background="1" saveData="1">
    <textPr codePage="936" sourceFile="K:\ТПИСТ\FACTS3\factors60.txt" decimal="," thousands=" ">
      <textFields>
        <textField/>
      </textFields>
    </textPr>
  </connection>
  <connection id="111" name="factors601" type="6" refreshedVersion="0" background="1" saveData="1">
    <textPr codePage="936" sourceFile="K:\ТПИСТ\FACTS5\factors60.txt" decimal="," thousands=" ">
      <textFields>
        <textField/>
      </textFields>
    </textPr>
  </connection>
  <connection id="112" name="factors61" type="6" refreshedVersion="0" background="1" saveData="1">
    <textPr codePage="936" sourceFile="K:\ТПИСТ\FACTS5\factors6.txt" decimal="," thousands=" ">
      <textFields>
        <textField/>
      </textFields>
    </textPr>
  </connection>
  <connection id="113" name="factors611" type="6" refreshedVersion="0" background="1" saveData="1">
    <textPr codePage="936" sourceFile="K:\ТПИСТ\FACTS3\factors61.txt" decimal="," thousands=" ">
      <textFields>
        <textField/>
      </textFields>
    </textPr>
  </connection>
  <connection id="114" name="factors612" type="6" refreshedVersion="0" background="1" saveData="1">
    <textPr codePage="936" sourceFile="K:\ТПИСТ\FACTS5\factors61.txt" decimal="," thousands=" ">
      <textFields>
        <textField/>
      </textFields>
    </textPr>
  </connection>
  <connection id="115" name="factors62" type="6" refreshedVersion="0" background="1" saveData="1">
    <textPr codePage="936" sourceFile="K:\ТПИСТ\FACTS3\factors62.txt" decimal="," thousands=" ">
      <textFields>
        <textField/>
      </textFields>
    </textPr>
  </connection>
  <connection id="116" name="factors621" type="6" refreshedVersion="0" background="1" saveData="1">
    <textPr codePage="936" sourceFile="K:\ТПИСТ\FACTS5\factors62.txt" decimal="," thousands=" ">
      <textFields>
        <textField/>
      </textFields>
    </textPr>
  </connection>
  <connection id="117" name="factors63" type="6" refreshedVersion="0" background="1" saveData="1">
    <textPr codePage="936" sourceFile="K:\ТПИСТ\FACTS3\factors63.txt" decimal="," thousands=" ">
      <textFields>
        <textField/>
      </textFields>
    </textPr>
  </connection>
  <connection id="118" name="factors631" type="6" refreshedVersion="0" background="1" saveData="1">
    <textPr codePage="936" sourceFile="K:\ТПИСТ\FACTS5\factors63.txt" decimal="," thousands=" ">
      <textFields>
        <textField/>
      </textFields>
    </textPr>
  </connection>
  <connection id="119" name="factors64" type="6" refreshedVersion="0" background="1" saveData="1">
    <textPr codePage="936" sourceFile="K:\ТПИСТ\FACTS3\factors64.txt" decimal="," thousands=" ">
      <textFields>
        <textField/>
      </textFields>
    </textPr>
  </connection>
  <connection id="120" name="factors641" type="6" refreshedVersion="0" background="1" saveData="1">
    <textPr codePage="936" sourceFile="K:\ТПИСТ\FACTS5\factors64.txt" decimal="," thousands=" ">
      <textFields>
        <textField/>
      </textFields>
    </textPr>
  </connection>
  <connection id="121" name="factors65" type="6" refreshedVersion="0" background="1" saveData="1">
    <textPr codePage="936" sourceFile="K:\ТПИСТ\FACTS3\factors65.txt" decimal="," thousands=" ">
      <textFields>
        <textField/>
      </textFields>
    </textPr>
  </connection>
  <connection id="122" name="factors651" type="6" refreshedVersion="0" background="1" saveData="1">
    <textPr codePage="936" sourceFile="K:\ТПИСТ\FACTS5\factors65.txt" decimal="," thousands=" ">
      <textFields>
        <textField/>
      </textFields>
    </textPr>
  </connection>
  <connection id="123" name="factors66" type="6" refreshedVersion="0" background="1" saveData="1">
    <textPr codePage="936" sourceFile="K:\ТПИСТ\FACTS3\factors66.txt" decimal="," thousands=" ">
      <textFields>
        <textField/>
      </textFields>
    </textPr>
  </connection>
  <connection id="124" name="factors661" type="6" refreshedVersion="0" background="1" saveData="1">
    <textPr codePage="936" sourceFile="K:\ТПИСТ\FACTS5\factors66.txt" decimal="," thousands=" ">
      <textFields>
        <textField/>
      </textFields>
    </textPr>
  </connection>
  <connection id="125" name="factors67" type="6" refreshedVersion="0" background="1" saveData="1">
    <textPr codePage="936" sourceFile="K:\ТПИСТ\FACTS3\factors67.txt" decimal="," thousands=" ">
      <textFields>
        <textField/>
      </textFields>
    </textPr>
  </connection>
  <connection id="126" name="factors671" type="6" refreshedVersion="0" background="1" saveData="1">
    <textPr codePage="936" sourceFile="K:\ТПИСТ\FACTS5\factors67.txt" decimal="," thousands=" ">
      <textFields>
        <textField/>
      </textFields>
    </textPr>
  </connection>
  <connection id="127" name="factors68" type="6" refreshedVersion="0" background="1" saveData="1">
    <textPr codePage="936" sourceFile="K:\ТПИСТ\FACTS3\factors68.txt" decimal="," thousands=" ">
      <textFields>
        <textField/>
      </textFields>
    </textPr>
  </connection>
  <connection id="128" name="factors681" type="6" refreshedVersion="0" background="1" saveData="1">
    <textPr codePage="936" sourceFile="K:\ТПИСТ\FACTS5\factors68.txt" decimal="," thousands=" ">
      <textFields>
        <textField/>
      </textFields>
    </textPr>
  </connection>
  <connection id="129" name="factors69" type="6" refreshedVersion="0" background="1" saveData="1">
    <textPr codePage="936" sourceFile="K:\ТПИСТ\FACTS3\factors69.txt" decimal="," thousands=" ">
      <textFields>
        <textField/>
      </textFields>
    </textPr>
  </connection>
  <connection id="130" name="factors691" type="6" refreshedVersion="0" background="1" saveData="1">
    <textPr codePage="936" sourceFile="K:\ТПИСТ\FACTS5\factors69.txt" decimal="," thousands=" ">
      <textFields>
        <textField/>
      </textFields>
    </textPr>
  </connection>
  <connection id="131" name="factors7" type="6" refreshedVersion="0" background="1" saveData="1">
    <textPr codePage="936" sourceFile="K:\ТПИСТ\FACTS3\factors7.txt" decimal="," thousands=" ">
      <textFields>
        <textField/>
      </textFields>
    </textPr>
  </connection>
  <connection id="132" name="factors70" type="6" refreshedVersion="0" background="1" saveData="1">
    <textPr codePage="936" sourceFile="K:\ТПИСТ\FACTS3\factors70.txt" decimal="," thousands=" ">
      <textFields>
        <textField/>
      </textFields>
    </textPr>
  </connection>
  <connection id="133" name="factors701" type="6" refreshedVersion="0" background="1" saveData="1">
    <textPr codePage="936" sourceFile="K:\ТПИСТ\FACTS5\factors70.txt" decimal="," thousands=" ">
      <textFields>
        <textField/>
      </textFields>
    </textPr>
  </connection>
  <connection id="134" name="factors71" type="6" refreshedVersion="0" background="1" saveData="1">
    <textPr codePage="936" sourceFile="K:\ТПИСТ\FACTS5\factors7.txt" decimal="," thousands=" ">
      <textFields>
        <textField/>
      </textFields>
    </textPr>
  </connection>
  <connection id="135" name="factors711" type="6" refreshedVersion="0" background="1" saveData="1">
    <textPr codePage="936" sourceFile="K:\ТПИСТ\FACTS3\factors71.txt" decimal="," thousands=" ">
      <textFields>
        <textField/>
      </textFields>
    </textPr>
  </connection>
  <connection id="136" name="factors712" type="6" refreshedVersion="0" background="1" saveData="1">
    <textPr codePage="936" sourceFile="K:\ТПИСТ\FACTS5\factors71.txt" decimal="," thousands=" ">
      <textFields>
        <textField/>
      </textFields>
    </textPr>
  </connection>
  <connection id="137" name="factors72" type="6" refreshedVersion="0" background="1" saveData="1">
    <textPr codePage="936" sourceFile="K:\ТПИСТ\FACTS3\factors72.txt" decimal="," thousands=" ">
      <textFields>
        <textField/>
      </textFields>
    </textPr>
  </connection>
  <connection id="138" name="factors721" type="6" refreshedVersion="0" background="1" saveData="1">
    <textPr codePage="936" sourceFile="K:\ТПИСТ\FACTS5\factors72.txt" decimal="," thousands=" ">
      <textFields>
        <textField/>
      </textFields>
    </textPr>
  </connection>
  <connection id="139" name="factors73" type="6" refreshedVersion="0" background="1" saveData="1">
    <textPr codePage="936" sourceFile="K:\ТПИСТ\FACTS3\factors73.txt" decimal="," thousands=" ">
      <textFields>
        <textField/>
      </textFields>
    </textPr>
  </connection>
  <connection id="140" name="factors731" type="6" refreshedVersion="0" background="1" saveData="1">
    <textPr codePage="936" sourceFile="K:\ТПИСТ\FACTS5\factors73.txt" decimal="," thousands=" ">
      <textFields>
        <textField/>
      </textFields>
    </textPr>
  </connection>
  <connection id="141" name="factors74" type="6" refreshedVersion="0" background="1" saveData="1">
    <textPr codePage="936" sourceFile="K:\ТПИСТ\FACTS3\factors74.txt" decimal="," thousands=" ">
      <textFields>
        <textField/>
      </textFields>
    </textPr>
  </connection>
  <connection id="142" name="factors741" type="6" refreshedVersion="0" background="1" saveData="1">
    <textPr codePage="936" sourceFile="K:\ТПИСТ\FACTS5\factors74.txt" decimal="," thousands=" ">
      <textFields>
        <textField/>
      </textFields>
    </textPr>
  </connection>
  <connection id="143" name="factors75" type="6" refreshedVersion="0" background="1" saveData="1">
    <textPr codePage="936" sourceFile="K:\ТПИСТ\FACTS3\factors75.txt" decimal="," thousands=" ">
      <textFields>
        <textField/>
      </textFields>
    </textPr>
  </connection>
  <connection id="144" name="factors751" type="6" refreshedVersion="0" background="1" saveData="1">
    <textPr codePage="936" sourceFile="K:\ТПИСТ\FACTS5\factors75.txt" decimal="," thousands=" ">
      <textFields>
        <textField/>
      </textFields>
    </textPr>
  </connection>
  <connection id="145" name="factors8" type="6" refreshedVersion="0" background="1" saveData="1">
    <textPr codePage="936" sourceFile="K:\ТПИСТ\FACTS3\factors8.txt" decimal="," thousands=" ">
      <textFields>
        <textField/>
      </textFields>
    </textPr>
  </connection>
  <connection id="146" name="factors81" type="6" refreshedVersion="0" background="1" saveData="1">
    <textPr codePage="936" sourceFile="K:\ТПИСТ\FACTS5\factors8.txt" decimal="," thousands=" ">
      <textFields>
        <textField/>
      </textFields>
    </textPr>
  </connection>
  <connection id="147" name="factors9" type="6" refreshedVersion="0" background="1" saveData="1">
    <textPr codePage="936" sourceFile="K:\ТПИСТ\FACTS3\factors9.txt" decimal="," thousands=" ">
      <textFields>
        <textField/>
      </textFields>
    </textPr>
  </connection>
  <connection id="148" name="factors91" type="6" refreshedVersion="0" background="1" saveData="1">
    <textPr codePage="936" sourceFile="K:\ТПИСТ\FACTS5\factors9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<sst xmlns="http://schemas.openxmlformats.org/spreadsheetml/2006/main" count="167" uniqueCount="100">
  <si>
    <t>X</t>
  </si>
  <si>
    <t>Y</t>
  </si>
  <si>
    <t>M3</t>
  </si>
  <si>
    <t>D3</t>
  </si>
  <si>
    <t>M5</t>
  </si>
  <si>
    <t>D5</t>
  </si>
  <si>
    <t>Y1</t>
  </si>
  <si>
    <t>Коэфф корел</t>
  </si>
  <si>
    <t>Полином 1-го порядка</t>
  </si>
  <si>
    <t>M3 к Y</t>
  </si>
  <si>
    <t>D3 к Y</t>
  </si>
  <si>
    <t>M5 к Y</t>
  </si>
  <si>
    <t>D5 к Y</t>
  </si>
  <si>
    <t>Су</t>
  </si>
  <si>
    <t>m=</t>
  </si>
  <si>
    <t>ИСХОДНАЯ ТАБЛИЦА</t>
  </si>
  <si>
    <t>НОРМИРОВАННАЯ ТАБЛИЦА</t>
  </si>
  <si>
    <t>КолСтрок</t>
  </si>
  <si>
    <t>min</t>
  </si>
  <si>
    <t>мах</t>
  </si>
  <si>
    <t>x1</t>
  </si>
  <si>
    <t>x2</t>
  </si>
  <si>
    <t>x3</t>
  </si>
  <si>
    <t>x4</t>
  </si>
  <si>
    <t>y</t>
  </si>
  <si>
    <t>M3=Х1</t>
  </si>
  <si>
    <t>M5=Х2</t>
  </si>
  <si>
    <t>СуммаХi1</t>
  </si>
  <si>
    <t>СуммаYi*Xi1=</t>
  </si>
  <si>
    <t>СуммаХi1*Хi2=</t>
  </si>
  <si>
    <t>Сумма Yi=</t>
  </si>
  <si>
    <t>СуммаYi*Xi2=</t>
  </si>
  <si>
    <t>СуммаХi1Xi1=</t>
  </si>
  <si>
    <t>СуммаХi2Xi2=</t>
  </si>
  <si>
    <t>Матрица А полинома 1-й степени</t>
  </si>
  <si>
    <t>СуммаХi2=</t>
  </si>
  <si>
    <t>В</t>
  </si>
  <si>
    <t>ОпределМатрА</t>
  </si>
  <si>
    <t>ОбратнМатрА</t>
  </si>
  <si>
    <t>ОбрМатрФ*В</t>
  </si>
  <si>
    <t>Ошибка%=</t>
  </si>
  <si>
    <t>Обучающая Выборка-строки с 249 по 738 (выделено желтым фоном)</t>
  </si>
  <si>
    <t>Сост. Полинома 1-й степени по обуч. Выборке</t>
  </si>
  <si>
    <t>ПОЛИНОМ 2-й степени</t>
  </si>
  <si>
    <t>Сост. Полинома 2-й степени по обуч. Выборке</t>
  </si>
  <si>
    <t>Xi1*Xi2^2</t>
  </si>
  <si>
    <t>Xi1^2*Xi2</t>
  </si>
  <si>
    <t>Xi1^2*Xi2^2=</t>
  </si>
  <si>
    <t>Xi1^2*Xi2=</t>
  </si>
  <si>
    <t>Xi1*Xi2^2=</t>
  </si>
  <si>
    <t>Xi1^3=</t>
  </si>
  <si>
    <t>Xi2^3=</t>
  </si>
  <si>
    <t>Xi1*Xi2^3=</t>
  </si>
  <si>
    <t>Xi1^3*Xi2=</t>
  </si>
  <si>
    <t>Xi1^4=</t>
  </si>
  <si>
    <t>Xi2^4=</t>
  </si>
  <si>
    <t>a00</t>
  </si>
  <si>
    <t>a01</t>
  </si>
  <si>
    <t>a02</t>
  </si>
  <si>
    <t>a11</t>
  </si>
  <si>
    <t>a12</t>
  </si>
  <si>
    <t>a22</t>
  </si>
  <si>
    <t>m</t>
  </si>
  <si>
    <t>Xi1</t>
  </si>
  <si>
    <t>Xi2</t>
  </si>
  <si>
    <t>Xi1*Xi2</t>
  </si>
  <si>
    <t>Xi2^2</t>
  </si>
  <si>
    <t>Yi</t>
  </si>
  <si>
    <t>Xi1^2</t>
  </si>
  <si>
    <t>Xi1^3</t>
  </si>
  <si>
    <t>Yi*Xi1</t>
  </si>
  <si>
    <t>"-&gt;min</t>
  </si>
  <si>
    <t>Xi2^3</t>
  </si>
  <si>
    <t>Yi*Xi2</t>
  </si>
  <si>
    <t>Xi1^4</t>
  </si>
  <si>
    <t>Xi1^3*Xi2</t>
  </si>
  <si>
    <t>Xi1^2*Xi2^2</t>
  </si>
  <si>
    <t>Y1*Xi1^2</t>
  </si>
  <si>
    <t>Xi1*Xi2^3</t>
  </si>
  <si>
    <t>Yi*Xi1*Xi2</t>
  </si>
  <si>
    <t>Xi2^4</t>
  </si>
  <si>
    <t>Yi*Xi2^2</t>
  </si>
  <si>
    <t>Yi*Xi1^2=</t>
  </si>
  <si>
    <t>Y1*Xi1*Xi2=</t>
  </si>
  <si>
    <t>Yi*Xi2^2=</t>
  </si>
  <si>
    <t>СУММПРОИЗВ()</t>
  </si>
  <si>
    <t>ОБРАТНАЯ МАТРИЦА ПОЛИНОМА 2-го порядка</t>
  </si>
  <si>
    <t>Y1*Xi1^2=</t>
  </si>
  <si>
    <t>ПОЛИНОМ 2-й СТЕПЕНИ:</t>
  </si>
  <si>
    <t>F(xi1,xi2)= a00 + a01*Xi1 + a02*xi2 + a11*xi1^2 + a12*xi1*xi2 + a22* xi2^2</t>
  </si>
  <si>
    <t>Пол 2-го пор</t>
  </si>
  <si>
    <t>Пол_1-пор.</t>
  </si>
  <si>
    <t>Ошибка полинома 1-го пор.</t>
  </si>
  <si>
    <t>Ошибка полинома 2-го пор.</t>
  </si>
  <si>
    <t>Полином 1-го порядка:</t>
  </si>
  <si>
    <t>F(xi1,xi2) = a00 + a01*xi1 + a02* xi2</t>
  </si>
  <si>
    <t>МАТРИЦА ДЛЯ НАХОЖДЕНИЯ ПОЛИНОМА 2-го порядка (СУММАПРОИЗ())</t>
  </si>
  <si>
    <t>Матрица составляется по обучающей выборе!!!</t>
  </si>
  <si>
    <t>Определитель матр. А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</si>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</sst>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_ ;[Red]\-0.00000000\ "/>
    <numFmt numFmtId="165" formatCode="0.0000"/>
    <numFmt numFmtId="166" formatCode="0.0000_ ;[Red]\-0.0000\ 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0" xfId="0" applyNumberFormat="1"/>
    <xf numFmtId="0" fontId="3" fillId="0" borderId="0" xfId="0" applyFont="1"/>
    <xf numFmtId="0" fontId="3" fillId="0" borderId="2" xfId="0" applyFont="1" applyBorder="1"/>
    <xf numFmtId="165" fontId="3" fillId="0" borderId="3" xfId="0" applyNumberFormat="1" applyFont="1" applyBorder="1"/>
    <xf numFmtId="0" fontId="0" fillId="4" borderId="1" xfId="0" applyFill="1" applyBorder="1"/>
    <xf numFmtId="0" fontId="0" fillId="5" borderId="1" xfId="0" applyFill="1" applyBorder="1"/>
    <xf numFmtId="0" fontId="4" fillId="0" borderId="0" xfId="0" applyFont="1" applyAlignment="1">
      <alignment vertical="center"/>
    </xf>
    <xf numFmtId="0" fontId="0" fillId="0" borderId="0" xfId="0" applyBorder="1"/>
    <xf numFmtId="0" fontId="3" fillId="0" borderId="1" xfId="0" applyFont="1" applyBorder="1"/>
    <xf numFmtId="0" fontId="0" fillId="0" borderId="1" xfId="0" applyFont="1" applyBorder="1"/>
    <xf numFmtId="0" fontId="3" fillId="0" borderId="0" xfId="0" applyFont="1" applyBorder="1"/>
    <xf numFmtId="0" fontId="3" fillId="0" borderId="4" xfId="0" applyFont="1" applyFill="1" applyBorder="1"/>
    <xf numFmtId="0" fontId="0" fillId="0" borderId="4" xfId="0" applyFont="1" applyFill="1" applyBorder="1"/>
    <xf numFmtId="0" fontId="0" fillId="0" borderId="0" xfId="0" applyFont="1" applyBorder="1"/>
    <xf numFmtId="0" fontId="0" fillId="4" borderId="1" xfId="0" applyFont="1" applyFill="1" applyBorder="1"/>
    <xf numFmtId="164" fontId="3" fillId="0" borderId="6" xfId="0" applyNumberFormat="1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0" xfId="0" applyNumberFormat="1" applyFont="1" applyBorder="1"/>
    <xf numFmtId="0" fontId="1" fillId="0" borderId="0" xfId="0" applyFont="1" applyBorder="1"/>
    <xf numFmtId="0" fontId="0" fillId="0" borderId="0" xfId="0" applyFont="1" applyFill="1" applyBorder="1"/>
    <xf numFmtId="166" fontId="0" fillId="0" borderId="0" xfId="0" applyNumberFormat="1"/>
    <xf numFmtId="1" fontId="0" fillId="0" borderId="0" xfId="0" applyNumberFormat="1" applyAlignment="1">
      <alignment horizontal="justify" vertical="top" wrapText="1"/>
    </xf>
    <xf numFmtId="165" fontId="3" fillId="0" borderId="0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1" fontId="5" fillId="0" borderId="0" xfId="0" applyNumberFormat="1" applyFont="1"/>
    <xf numFmtId="1" fontId="0" fillId="0" borderId="9" xfId="0" applyNumberFormat="1" applyBorder="1"/>
    <xf numFmtId="0" fontId="0" fillId="0" borderId="9" xfId="0" applyBorder="1"/>
    <xf numFmtId="0" fontId="5" fillId="0" borderId="0" xfId="0" applyFont="1" applyFill="1" applyBorder="1"/>
    <xf numFmtId="0" fontId="1" fillId="0" borderId="9" xfId="0" applyFont="1" applyBorder="1"/>
    <xf numFmtId="0" fontId="3" fillId="0" borderId="10" xfId="0" applyFont="1" applyBorder="1"/>
    <xf numFmtId="0" fontId="0" fillId="0" borderId="10" xfId="0" applyBorder="1"/>
    <xf numFmtId="0" fontId="1" fillId="0" borderId="0" xfId="0" applyFont="1" applyFill="1" applyBorder="1"/>
    <xf numFmtId="165" fontId="3" fillId="0" borderId="8" xfId="0" applyNumberFormat="1" applyFont="1" applyBorder="1"/>
    <xf numFmtId="0" fontId="5" fillId="0" borderId="11" xfId="0" applyFont="1" applyBorder="1"/>
    <xf numFmtId="0" fontId="0" fillId="0" borderId="12" xfId="0" applyBorder="1"/>
    <xf numFmtId="0" fontId="5" fillId="0" borderId="13" xfId="0" applyFont="1" applyBorder="1"/>
    <xf numFmtId="0" fontId="0" fillId="0" borderId="14" xfId="0" applyFont="1" applyBorder="1"/>
    <xf numFmtId="0" fontId="5" fillId="0" borderId="13" xfId="0" applyFont="1" applyFill="1" applyBorder="1"/>
    <xf numFmtId="0" fontId="5" fillId="0" borderId="15" xfId="0" applyFont="1" applyFill="1" applyBorder="1"/>
    <xf numFmtId="0" fontId="0" fillId="0" borderId="16" xfId="0" applyFont="1" applyBorder="1"/>
    <xf numFmtId="0" fontId="5" fillId="0" borderId="0" xfId="0" applyFont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66675</xdr:colOff>
      <xdr:row>4</xdr:row>
      <xdr:rowOff>47625</xdr:rowOff>
    </xdr:from>
    <xdr:to>
      <xdr:col>27</xdr:col>
      <xdr:colOff>428625</xdr:colOff>
      <xdr:row>17</xdr:row>
      <xdr:rowOff>19050</xdr:rowOff>
    </xdr:to>
    <xdr:pic>
      <xdr:nvPicPr>
        <xdr:cNvPr id="1025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0" y="809625"/>
          <a:ext cx="4467225" cy="244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419099</xdr:colOff>
      <xdr:row>48</xdr:row>
      <xdr:rowOff>95250</xdr:rowOff>
    </xdr:from>
    <xdr:to>
      <xdr:col>28</xdr:col>
      <xdr:colOff>771524</xdr:colOff>
      <xdr:row>84</xdr:row>
      <xdr:rowOff>153440</xdr:rowOff>
    </xdr:to>
    <xdr:pic>
      <xdr:nvPicPr>
        <xdr:cNvPr id="1026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49299" y="9639300"/>
          <a:ext cx="5172075" cy="7011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466725</xdr:colOff>
      <xdr:row>48</xdr:row>
      <xdr:rowOff>123825</xdr:rowOff>
    </xdr:from>
    <xdr:to>
      <xdr:col>34</xdr:col>
      <xdr:colOff>590550</xdr:colOff>
      <xdr:row>52</xdr:row>
      <xdr:rowOff>85725</xdr:rowOff>
    </xdr:to>
    <xdr:pic>
      <xdr:nvPicPr>
        <xdr:cNvPr id="1027" name="image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040225" y="9286875"/>
          <a:ext cx="442912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38100</xdr:colOff>
      <xdr:row>96</xdr:row>
      <xdr:rowOff>0</xdr:rowOff>
    </xdr:from>
    <xdr:to>
      <xdr:col>34</xdr:col>
      <xdr:colOff>571500</xdr:colOff>
      <xdr:row>97</xdr:row>
      <xdr:rowOff>19050</xdr:rowOff>
    </xdr:to>
    <xdr:pic>
      <xdr:nvPicPr>
        <xdr:cNvPr id="1029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106775" y="18783300"/>
          <a:ext cx="72961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504825</xdr:colOff>
      <xdr:row>53</xdr:row>
      <xdr:rowOff>38100</xdr:rowOff>
    </xdr:from>
    <xdr:to>
      <xdr:col>40</xdr:col>
      <xdr:colOff>400050</xdr:colOff>
      <xdr:row>54</xdr:row>
      <xdr:rowOff>190500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0534650"/>
          <a:ext cx="88106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factors23" connectionId="29" autoFormatId="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actors60" connectionId="110" autoFormatId="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actors11" connectionId="3" autoFormatId="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actors55_1" connectionId="100" autoFormatId="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actors2_1" connectionId="25" autoFormatId="0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actors23_1" connectionId="30" autoFormatId="0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actors9" connectionId="147" autoFormatId="0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actors51_1" connectionId="92" autoFormatId="0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actors34" connectionId="53" autoFormatId="0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actors68_1" connectionId="128" autoFormatId="0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factors40" connectionId="66" autoFormatId="0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factors73_1" connectionId="140" autoFormatId="0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factors37" connectionId="59" autoFormatId="0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factors54_1" connectionId="98" autoFormatId="0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factors69" connectionId="129" autoFormatId="0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factors45_1" connectionId="78" autoFormatId="0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factors43" connectionId="73" autoFormatId="0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factors38" connectionId="61" autoFormatId="0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factors52" connectionId="93" autoFormatId="0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factors17_1" connectionId="16" autoFormatId="0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factors32_1" connectionId="50" autoFormatId="0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factors44" connectionId="75" autoFormatId="0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factors57_1" connectionId="104" autoFormatId="0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factors13_1" connectionId="8" autoFormatId="0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factors13" connectionId="7" autoFormatId="0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factors6_1" connectionId="112" autoFormatId="0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factors30" connectionId="44" autoFormatId="0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factors69_1" connectionId="130" autoFormatId="0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factors15_1" connectionId="12" autoFormatId="0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factors25_1" connectionId="34" autoFormatId="0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factors11_1" connectionId="4" autoFormatId="0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factors56_1" connectionId="102" autoFormatId="0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factors42_1" connectionId="72" autoFormatId="0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factors47" connectionId="81" autoFormatId="0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factors3" connectionId="43" autoFormatId="0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factors63" connectionId="117" autoFormatId="0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factors12" connectionId="5" autoFormatId="0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factors28_1" connectionId="40" autoFormatId="0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factors16" connectionId="13" autoFormatId="0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factors68" connectionId="127" autoFormatId="0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factors20_1" connectionId="23" autoFormatId="0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factors24_1" connectionId="32" autoFormatId="0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factors62" connectionId="115" autoFormatId="0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factors39" connectionId="63" autoFormatId="0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factors54" connectionId="97" autoFormatId="0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factors63_1" connectionId="118" autoFormatId="0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factors64" connectionId="119" autoFormatId="0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factors8_1" connectionId="146" autoFormatId="0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factors16_1" connectionId="14" autoFormatId="0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factors51" connectionId="91" autoFormatId="0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factors39_1" connectionId="64" autoFormatId="0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factors24" connectionId="31" autoFormatId="0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factors32" connectionId="49" autoFormatId="0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factors17" connectionId="15" autoFormatId="0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factors22" connectionId="27" autoFormatId="0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factors57" connectionId="103" autoFormatId="0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factors27_1" connectionId="38" autoFormatId="0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factors71_1" connectionId="136" autoFormatId="0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factors43_1" connectionId="74" autoFormatId="0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factors46_1" connectionId="80" autoFormatId="0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factors74_1" connectionId="142" autoFormatId="0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factors49" connectionId="85" autoFormatId="0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factors30_1" connectionId="45" autoFormatId="0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factors35_1" connectionId="56" autoFormatId="0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factors67_1" connectionId="126" autoFormatId="0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factors35" connectionId="55" autoFormatId="0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factors71" connectionId="135" autoFormatId="0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factors26" connectionId="35" autoFormatId="0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factors10" connectionId="1" autoFormatId="0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factors18" connectionId="17" autoFormatId="0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factors53" connectionId="95" autoFormatId="0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factors3_1" connectionId="46" autoFormatId="0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name="factors70_1" connectionId="133" autoFormatId="0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name="factors41" connectionId="69" autoFormatId="0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name="factors19" connectionId="19" autoFormatId="0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name="factors50" connectionId="88" autoFormatId="0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name="factors21" connectionId="24" autoFormatId="0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name="factors5_1" connectionId="90" autoFormatId="0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name="factors36_1" connectionId="58" autoFormatId="0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name="factors59_1" connectionId="108" autoFormatId="0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name="factors52_1" connectionId="94" autoFormatId="0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name="factors40_1" connectionId="67" autoFormatId="0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name="factors67" connectionId="125" autoFormatId="0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name="factors53_1" connectionId="96" autoFormatId="0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name="factors33_1" connectionId="52" autoFormatId="0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name="factors56" connectionId="101" autoFormatId="0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name="factors49_1" connectionId="86" autoFormatId="0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name="factors29" connectionId="41" autoFormatId="0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name="factors38_1" connectionId="62" autoFormatId="0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name="factors66_1" connectionId="124" autoFormatId="0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name="factors61" connectionId="113" autoFormatId="0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name="factors75_1" connectionId="144" autoFormatId="0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name="factors58_1" connectionId="106" autoFormatId="0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name="factors10_1" connectionId="2" autoFormatId="0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name="factors22_1" connectionId="28" autoFormatId="0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name="factors31_1" connectionId="48" autoFormatId="0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name="factors2" connectionId="21" autoFormatId="0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name="factors9_1" connectionId="148" autoFormatId="0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name="factors65" connectionId="121" autoFormatId="0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name="factors66" connectionId="123" autoFormatId="0" applyNumberFormats="0" applyBorderFormats="0" applyFontFormats="0" applyPatternFormats="0" applyAlignmentFormats="0" applyWidthHeightFormats="0"/>
</file>

<file path=xl/queryTables/queryTable101.xml><?xml version="1.0" encoding="utf-8"?>
<queryTable xmlns="http://schemas.openxmlformats.org/spreadsheetml/2006/main" name="factors4_1" connectionId="68" autoFormatId="0" applyNumberFormats="0" applyBorderFormats="0" applyFontFormats="0" applyPatternFormats="0" applyAlignmentFormats="0" applyWidthHeightFormats="0"/>
</file>

<file path=xl/queryTables/queryTable102.xml><?xml version="1.0" encoding="utf-8"?>
<queryTable xmlns="http://schemas.openxmlformats.org/spreadsheetml/2006/main" name="factors15" connectionId="11" autoFormatId="0" applyNumberFormats="0" applyBorderFormats="0" applyFontFormats="0" applyPatternFormats="0" applyAlignmentFormats="0" applyWidthHeightFormats="0"/>
</file>

<file path=xl/queryTables/queryTable103.xml><?xml version="1.0" encoding="utf-8"?>
<queryTable xmlns="http://schemas.openxmlformats.org/spreadsheetml/2006/main" name="factors44_1" connectionId="76" autoFormatId="0" applyNumberFormats="0" applyBorderFormats="0" applyFontFormats="0" applyPatternFormats="0" applyAlignmentFormats="0" applyWidthHeightFormats="0"/>
</file>

<file path=xl/queryTables/queryTable104.xml><?xml version="1.0" encoding="utf-8"?>
<queryTable xmlns="http://schemas.openxmlformats.org/spreadsheetml/2006/main" name="factors50_1" connectionId="89" autoFormatId="0" applyNumberFormats="0" applyBorderFormats="0" applyFontFormats="0" applyPatternFormats="0" applyAlignmentFormats="0" applyWidthHeightFormats="0"/>
</file>

<file path=xl/queryTables/queryTable105.xml><?xml version="1.0" encoding="utf-8"?>
<queryTable xmlns="http://schemas.openxmlformats.org/spreadsheetml/2006/main" name="factors47_1" connectionId="82" autoFormatId="0" applyNumberFormats="0" applyBorderFormats="0" applyFontFormats="0" applyPatternFormats="0" applyAlignmentFormats="0" applyWidthHeightFormats="0"/>
</file>

<file path=xl/queryTables/queryTable106.xml><?xml version="1.0" encoding="utf-8"?>
<queryTable xmlns="http://schemas.openxmlformats.org/spreadsheetml/2006/main" name="factors72" connectionId="137" autoFormatId="0" applyNumberFormats="0" applyBorderFormats="0" applyFontFormats="0" applyPatternFormats="0" applyAlignmentFormats="0" applyWidthHeightFormats="0"/>
</file>

<file path=xl/queryTables/queryTable107.xml><?xml version="1.0" encoding="utf-8"?>
<queryTable xmlns="http://schemas.openxmlformats.org/spreadsheetml/2006/main" name="factors48_1" connectionId="84" autoFormatId="0" applyNumberFormats="0" applyBorderFormats="0" applyFontFormats="0" applyPatternFormats="0" applyAlignmentFormats="0" applyWidthHeightFormats="0"/>
</file>

<file path=xl/queryTables/queryTable108.xml><?xml version="1.0" encoding="utf-8"?>
<queryTable xmlns="http://schemas.openxmlformats.org/spreadsheetml/2006/main" name="factors6" connectionId="109" autoFormatId="0" applyNumberFormats="0" applyBorderFormats="0" applyFontFormats="0" applyPatternFormats="0" applyAlignmentFormats="0" applyWidthHeightFormats="0"/>
</file>

<file path=xl/queryTables/queryTable109.xml><?xml version="1.0" encoding="utf-8"?>
<queryTable xmlns="http://schemas.openxmlformats.org/spreadsheetml/2006/main" name="factors62_1" connectionId="116" autoFormatId="0" applyNumberFormats="0" applyBorderFormats="0" applyFontFormats="0" applyPatternFormats="0" applyAlignmentFormats="0" applyWidthHeightFormats="0"/>
</file>

<file path=xl/queryTables/queryTable110.xml><?xml version="1.0" encoding="utf-8"?>
<queryTable xmlns="http://schemas.openxmlformats.org/spreadsheetml/2006/main" name="factors14" connectionId="9" autoFormatId="0" applyNumberFormats="0" applyBorderFormats="0" applyFontFormats="0" applyPatternFormats="0" applyAlignmentFormats="0" applyWidthHeightFormats="0"/>
</file>

<file path=xl/queryTables/queryTable111.xml><?xml version="1.0" encoding="utf-8"?>
<queryTable xmlns="http://schemas.openxmlformats.org/spreadsheetml/2006/main" name="factors12_1" connectionId="6" autoFormatId="0" applyNumberFormats="0" applyBorderFormats="0" applyFontFormats="0" applyPatternFormats="0" applyAlignmentFormats="0" applyWidthHeightFormats="0"/>
</file>

<file path=xl/queryTables/queryTable112.xml><?xml version="1.0" encoding="utf-8"?>
<queryTable xmlns="http://schemas.openxmlformats.org/spreadsheetml/2006/main" name="factors7_1" connectionId="134" autoFormatId="0" applyNumberFormats="0" applyBorderFormats="0" applyFontFormats="0" applyPatternFormats="0" applyAlignmentFormats="0" applyWidthHeightFormats="0"/>
</file>

<file path=xl/queryTables/queryTable113.xml><?xml version="1.0" encoding="utf-8"?>
<queryTable xmlns="http://schemas.openxmlformats.org/spreadsheetml/2006/main" name="factors29_1" connectionId="42" autoFormatId="0" applyNumberFormats="0" applyBorderFormats="0" applyFontFormats="0" applyPatternFormats="0" applyAlignmentFormats="0" applyWidthHeightFormats="0"/>
</file>

<file path=xl/queryTables/queryTable114.xml><?xml version="1.0" encoding="utf-8"?>
<queryTable xmlns="http://schemas.openxmlformats.org/spreadsheetml/2006/main" name="factors75" connectionId="143" autoFormatId="0" applyNumberFormats="0" applyBorderFormats="0" applyFontFormats="0" applyPatternFormats="0" applyAlignmentFormats="0" applyWidthHeightFormats="0"/>
</file>

<file path=xl/queryTables/queryTable115.xml><?xml version="1.0" encoding="utf-8"?>
<queryTable xmlns="http://schemas.openxmlformats.org/spreadsheetml/2006/main" name="factors58" connectionId="105" autoFormatId="0" applyNumberFormats="0" applyBorderFormats="0" applyFontFormats="0" applyPatternFormats="0" applyAlignmentFormats="0" applyWidthHeightFormats="0"/>
</file>

<file path=xl/queryTables/queryTable116.xml><?xml version="1.0" encoding="utf-8"?>
<queryTable xmlns="http://schemas.openxmlformats.org/spreadsheetml/2006/main" name="factors37_1" connectionId="60" autoFormatId="0" applyNumberFormats="0" applyBorderFormats="0" applyFontFormats="0" applyPatternFormats="0" applyAlignmentFormats="0" applyWidthHeightFormats="0"/>
</file>

<file path=xl/queryTables/queryTable117.xml><?xml version="1.0" encoding="utf-8"?>
<queryTable xmlns="http://schemas.openxmlformats.org/spreadsheetml/2006/main" name="factors33" connectionId="51" autoFormatId="0" applyNumberFormats="0" applyBorderFormats="0" applyFontFormats="0" applyPatternFormats="0" applyAlignmentFormats="0" applyWidthHeightFormats="0"/>
</file>

<file path=xl/queryTables/queryTable118.xml><?xml version="1.0" encoding="utf-8"?>
<queryTable xmlns="http://schemas.openxmlformats.org/spreadsheetml/2006/main" name="factors60_1" connectionId="111" autoFormatId="0" applyNumberFormats="0" applyBorderFormats="0" applyFontFormats="0" applyPatternFormats="0" applyAlignmentFormats="0" applyWidthHeightFormats="0"/>
</file>

<file path=xl/queryTables/queryTable119.xml><?xml version="1.0" encoding="utf-8"?>
<queryTable xmlns="http://schemas.openxmlformats.org/spreadsheetml/2006/main" name="factors61_1" connectionId="114" autoFormatId="0" applyNumberFormats="0" applyBorderFormats="0" applyFontFormats="0" applyPatternFormats="0" applyAlignmentFormats="0" applyWidthHeightFormats="0"/>
</file>

<file path=xl/queryTables/queryTable120.xml><?xml version="1.0" encoding="utf-8"?>
<queryTable xmlns="http://schemas.openxmlformats.org/spreadsheetml/2006/main" name="factors74" connectionId="141" autoFormatId="0" applyNumberFormats="0" applyBorderFormats="0" applyFontFormats="0" applyPatternFormats="0" applyAlignmentFormats="0" applyWidthHeightFormats="0"/>
</file>

<file path=xl/queryTables/queryTable121.xml><?xml version="1.0" encoding="utf-8"?>
<queryTable xmlns="http://schemas.openxmlformats.org/spreadsheetml/2006/main" name="factors21_1" connectionId="26" autoFormatId="0" applyNumberFormats="0" applyBorderFormats="0" applyFontFormats="0" applyPatternFormats="0" applyAlignmentFormats="0" applyWidthHeightFormats="0"/>
</file>

<file path=xl/queryTables/queryTable122.xml><?xml version="1.0" encoding="utf-8"?>
<queryTable xmlns="http://schemas.openxmlformats.org/spreadsheetml/2006/main" name="factors27" connectionId="37" autoFormatId="0" applyNumberFormats="0" applyBorderFormats="0" applyFontFormats="0" applyPatternFormats="0" applyAlignmentFormats="0" applyWidthHeightFormats="0"/>
</file>

<file path=xl/queryTables/queryTable123.xml><?xml version="1.0" encoding="utf-8"?>
<queryTable xmlns="http://schemas.openxmlformats.org/spreadsheetml/2006/main" name="factors64_1" connectionId="120" autoFormatId="0" applyNumberFormats="0" applyBorderFormats="0" applyFontFormats="0" applyPatternFormats="0" applyAlignmentFormats="0" applyWidthHeightFormats="0"/>
</file>

<file path=xl/queryTables/queryTable124.xml><?xml version="1.0" encoding="utf-8"?>
<queryTable xmlns="http://schemas.openxmlformats.org/spreadsheetml/2006/main" name="factors46" connectionId="79" autoFormatId="0" applyNumberFormats="0" applyBorderFormats="0" applyFontFormats="0" applyPatternFormats="0" applyAlignmentFormats="0" applyWidthHeightFormats="0"/>
</file>

<file path=xl/queryTables/queryTable125.xml><?xml version="1.0" encoding="utf-8"?>
<queryTable xmlns="http://schemas.openxmlformats.org/spreadsheetml/2006/main" name="factors19_1" connectionId="20" autoFormatId="0" applyNumberFormats="0" applyBorderFormats="0" applyFontFormats="0" applyPatternFormats="0" applyAlignmentFormats="0" applyWidthHeightFormats="0"/>
</file>

<file path=xl/queryTables/queryTable126.xml><?xml version="1.0" encoding="utf-8"?>
<queryTable xmlns="http://schemas.openxmlformats.org/spreadsheetml/2006/main" name="factors70" connectionId="132" autoFormatId="0" applyNumberFormats="0" applyBorderFormats="0" applyFontFormats="0" applyPatternFormats="0" applyAlignmentFormats="0" applyWidthHeightFormats="0"/>
</file>

<file path=xl/queryTables/queryTable127.xml><?xml version="1.0" encoding="utf-8"?>
<queryTable xmlns="http://schemas.openxmlformats.org/spreadsheetml/2006/main" name="factors14_1" connectionId="10" autoFormatId="0" applyNumberFormats="0" applyBorderFormats="0" applyFontFormats="0" applyPatternFormats="0" applyAlignmentFormats="0" applyWidthHeightFormats="0"/>
</file>

<file path=xl/queryTables/queryTable128.xml><?xml version="1.0" encoding="utf-8"?>
<queryTable xmlns="http://schemas.openxmlformats.org/spreadsheetml/2006/main" name="factors45" connectionId="77" autoFormatId="0" applyNumberFormats="0" applyBorderFormats="0" applyFontFormats="0" applyPatternFormats="0" applyAlignmentFormats="0" applyWidthHeightFormats="0"/>
</file>

<file path=xl/queryTables/queryTable129.xml><?xml version="1.0" encoding="utf-8"?>
<queryTable xmlns="http://schemas.openxmlformats.org/spreadsheetml/2006/main" name="factors28" connectionId="39" autoFormatId="0" applyNumberFormats="0" applyBorderFormats="0" applyFontFormats="0" applyPatternFormats="0" applyAlignmentFormats="0" applyWidthHeightFormats="0"/>
</file>

<file path=xl/queryTables/queryTable130.xml><?xml version="1.0" encoding="utf-8"?>
<queryTable xmlns="http://schemas.openxmlformats.org/spreadsheetml/2006/main" name="factors73" connectionId="139" autoFormatId="0" applyNumberFormats="0" applyBorderFormats="0" applyFontFormats="0" applyPatternFormats="0" applyAlignmentFormats="0" applyWidthHeightFormats="0"/>
</file>

<file path=xl/queryTables/queryTable131.xml><?xml version="1.0" encoding="utf-8"?>
<queryTable xmlns="http://schemas.openxmlformats.org/spreadsheetml/2006/main" name="factors59" connectionId="107" autoFormatId="0" applyNumberFormats="0" applyBorderFormats="0" applyFontFormats="0" applyPatternFormats="0" applyAlignmentFormats="0" applyWidthHeightFormats="0"/>
</file>

<file path=xl/queryTables/queryTable132.xml><?xml version="1.0" encoding="utf-8"?>
<queryTable xmlns="http://schemas.openxmlformats.org/spreadsheetml/2006/main" name="factors25" connectionId="33" autoFormatId="0" applyNumberFormats="0" applyBorderFormats="0" applyFontFormats="0" applyPatternFormats="0" applyAlignmentFormats="0" applyWidthHeightFormats="0"/>
</file>

<file path=xl/queryTables/queryTable133.xml><?xml version="1.0" encoding="utf-8"?>
<queryTable xmlns="http://schemas.openxmlformats.org/spreadsheetml/2006/main" name="factors4" connectionId="65" autoFormatId="0" applyNumberFormats="0" applyBorderFormats="0" applyFontFormats="0" applyPatternFormats="0" applyAlignmentFormats="0" applyWidthHeightFormats="0"/>
</file>

<file path=xl/queryTables/queryTable134.xml><?xml version="1.0" encoding="utf-8"?>
<queryTable xmlns="http://schemas.openxmlformats.org/spreadsheetml/2006/main" name="factors8" connectionId="145" autoFormatId="0" applyNumberFormats="0" applyBorderFormats="0" applyFontFormats="0" applyPatternFormats="0" applyAlignmentFormats="0" applyWidthHeightFormats="0"/>
</file>

<file path=xl/queryTables/queryTable135.xml><?xml version="1.0" encoding="utf-8"?>
<queryTable xmlns="http://schemas.openxmlformats.org/spreadsheetml/2006/main" name="factors65_1" connectionId="122" autoFormatId="0" applyNumberFormats="0" applyBorderFormats="0" applyFontFormats="0" applyPatternFormats="0" applyAlignmentFormats="0" applyWidthHeightFormats="0"/>
</file>

<file path=xl/queryTables/queryTable136.xml><?xml version="1.0" encoding="utf-8"?>
<queryTable xmlns="http://schemas.openxmlformats.org/spreadsheetml/2006/main" name="factors34_1" connectionId="54" autoFormatId="0" applyNumberFormats="0" applyBorderFormats="0" applyFontFormats="0" applyPatternFormats="0" applyAlignmentFormats="0" applyWidthHeightFormats="0"/>
</file>

<file path=xl/queryTables/queryTable137.xml><?xml version="1.0" encoding="utf-8"?>
<queryTable xmlns="http://schemas.openxmlformats.org/spreadsheetml/2006/main" name="factors31" connectionId="47" autoFormatId="0" applyNumberFormats="0" applyBorderFormats="0" applyFontFormats="0" applyPatternFormats="0" applyAlignmentFormats="0" applyWidthHeightFormats="0"/>
</file>

<file path=xl/queryTables/queryTable138.xml><?xml version="1.0" encoding="utf-8"?>
<queryTable xmlns="http://schemas.openxmlformats.org/spreadsheetml/2006/main" name="factors7" connectionId="131" autoFormatId="0" applyNumberFormats="0" applyBorderFormats="0" applyFontFormats="0" applyPatternFormats="0" applyAlignmentFormats="0" applyWidthHeightFormats="0"/>
</file>

<file path=xl/queryTables/queryTable139.xml><?xml version="1.0" encoding="utf-8"?>
<queryTable xmlns="http://schemas.openxmlformats.org/spreadsheetml/2006/main" name="factors18_1" connectionId="18" autoFormatId="0" applyNumberFormats="0" applyBorderFormats="0" applyFontFormats="0" applyPatternFormats="0" applyAlignmentFormats="0" applyWidthHeightFormats="0"/>
</file>

<file path=xl/queryTables/queryTable140.xml><?xml version="1.0" encoding="utf-8"?>
<queryTable xmlns="http://schemas.openxmlformats.org/spreadsheetml/2006/main" name="factors41_1" connectionId="70" autoFormatId="0" applyNumberFormats="0" applyBorderFormats="0" applyFontFormats="0" applyPatternFormats="0" applyAlignmentFormats="0" applyWidthHeightFormats="0"/>
</file>

<file path=xl/queryTables/queryTable141.xml><?xml version="1.0" encoding="utf-8"?>
<queryTable xmlns="http://schemas.openxmlformats.org/spreadsheetml/2006/main" name="factors36" connectionId="57" autoFormatId="0" applyNumberFormats="0" applyBorderFormats="0" applyFontFormats="0" applyPatternFormats="0" applyAlignmentFormats="0" applyWidthHeightFormats="0"/>
</file>

<file path=xl/queryTables/queryTable142.xml><?xml version="1.0" encoding="utf-8"?>
<queryTable xmlns="http://schemas.openxmlformats.org/spreadsheetml/2006/main" name="factors72_1" connectionId="138" autoFormatId="0" applyNumberFormats="0" applyBorderFormats="0" applyFontFormats="0" applyPatternFormats="0" applyAlignmentFormats="0" applyWidthHeightFormats="0"/>
</file>

<file path=xl/queryTables/queryTable143.xml><?xml version="1.0" encoding="utf-8"?>
<queryTable xmlns="http://schemas.openxmlformats.org/spreadsheetml/2006/main" name="factors48" connectionId="83" autoFormatId="0" applyNumberFormats="0" applyBorderFormats="0" applyFontFormats="0" applyPatternFormats="0" applyAlignmentFormats="0" applyWidthHeightFormats="0"/>
</file>

<file path=xl/queryTables/queryTable144.xml><?xml version="1.0" encoding="utf-8"?>
<queryTable xmlns="http://schemas.openxmlformats.org/spreadsheetml/2006/main" name="factors55" connectionId="99" autoFormatId="0" applyNumberFormats="0" applyBorderFormats="0" applyFontFormats="0" applyPatternFormats="0" applyAlignmentFormats="0" applyWidthHeightFormats="0"/>
</file>

<file path=xl/queryTables/queryTable145.xml><?xml version="1.0" encoding="utf-8"?>
<queryTable xmlns="http://schemas.openxmlformats.org/spreadsheetml/2006/main" name="factors26_1" connectionId="36" autoFormatId="0" applyNumberFormats="0" applyBorderFormats="0" applyFontFormats="0" applyPatternFormats="0" applyAlignmentFormats="0" applyWidthHeightFormats="0"/>
</file>

<file path=xl/queryTables/queryTable146.xml><?xml version="1.0" encoding="utf-8"?>
<queryTable xmlns="http://schemas.openxmlformats.org/spreadsheetml/2006/main" name="factors20" connectionId="22" autoFormatId="0" applyNumberFormats="0" applyBorderFormats="0" applyFontFormats="0" applyPatternFormats="0" applyAlignmentFormats="0" applyWidthHeightFormats="0"/>
</file>

<file path=xl/queryTables/queryTable147.xml><?xml version="1.0" encoding="utf-8"?>
<queryTable xmlns="http://schemas.openxmlformats.org/spreadsheetml/2006/main" name="factors5" connectionId="87" autoFormatId="0" applyNumberFormats="0" applyBorderFormats="0" applyFontFormats="0" applyPatternFormats="0" applyAlignmentFormats="0" applyWidthHeightFormats="0"/>
</file>

<file path=xl/queryTables/queryTable148.xml><?xml version="1.0" encoding="utf-8"?>
<queryTable xmlns="http://schemas.openxmlformats.org/spreadsheetml/2006/main" name="factors42" connectionId="71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queryTable" Target="../queryTables/queryTable115.xml"/><Relationship Id="rId21" Type="http://schemas.openxmlformats.org/officeDocument/2006/relationships/queryTable" Target="../queryTables/queryTable19.xml"/><Relationship Id="rId42" Type="http://schemas.openxmlformats.org/officeDocument/2006/relationships/queryTable" Target="../queryTables/queryTable40.xml"/><Relationship Id="rId63" Type="http://schemas.openxmlformats.org/officeDocument/2006/relationships/queryTable" Target="../queryTables/queryTable61.xml"/><Relationship Id="rId84" Type="http://schemas.openxmlformats.org/officeDocument/2006/relationships/queryTable" Target="../queryTables/queryTable82.xml"/><Relationship Id="rId138" Type="http://schemas.openxmlformats.org/officeDocument/2006/relationships/queryTable" Target="../queryTables/queryTable136.xml"/><Relationship Id="rId107" Type="http://schemas.openxmlformats.org/officeDocument/2006/relationships/queryTable" Target="../queryTables/queryTable105.xml"/><Relationship Id="rId11" Type="http://schemas.openxmlformats.org/officeDocument/2006/relationships/queryTable" Target="../queryTables/queryTable9.xml"/><Relationship Id="rId32" Type="http://schemas.openxmlformats.org/officeDocument/2006/relationships/queryTable" Target="../queryTables/queryTable30.xml"/><Relationship Id="rId53" Type="http://schemas.openxmlformats.org/officeDocument/2006/relationships/queryTable" Target="../queryTables/queryTable51.xml"/><Relationship Id="rId74" Type="http://schemas.openxmlformats.org/officeDocument/2006/relationships/queryTable" Target="../queryTables/queryTable72.xml"/><Relationship Id="rId128" Type="http://schemas.openxmlformats.org/officeDocument/2006/relationships/queryTable" Target="../queryTables/queryTable126.xml"/><Relationship Id="rId149" Type="http://schemas.openxmlformats.org/officeDocument/2006/relationships/queryTable" Target="../queryTables/queryTable147.xml"/><Relationship Id="rId5" Type="http://schemas.openxmlformats.org/officeDocument/2006/relationships/queryTable" Target="../queryTables/queryTable3.xml"/><Relationship Id="rId95" Type="http://schemas.openxmlformats.org/officeDocument/2006/relationships/queryTable" Target="../queryTables/queryTable93.xml"/><Relationship Id="rId22" Type="http://schemas.openxmlformats.org/officeDocument/2006/relationships/queryTable" Target="../queryTables/queryTable20.xml"/><Relationship Id="rId27" Type="http://schemas.openxmlformats.org/officeDocument/2006/relationships/queryTable" Target="../queryTables/queryTable25.xml"/><Relationship Id="rId43" Type="http://schemas.openxmlformats.org/officeDocument/2006/relationships/queryTable" Target="../queryTables/queryTable41.xml"/><Relationship Id="rId48" Type="http://schemas.openxmlformats.org/officeDocument/2006/relationships/queryTable" Target="../queryTables/queryTable46.xml"/><Relationship Id="rId64" Type="http://schemas.openxmlformats.org/officeDocument/2006/relationships/queryTable" Target="../queryTables/queryTable62.xml"/><Relationship Id="rId69" Type="http://schemas.openxmlformats.org/officeDocument/2006/relationships/queryTable" Target="../queryTables/queryTable67.xml"/><Relationship Id="rId113" Type="http://schemas.openxmlformats.org/officeDocument/2006/relationships/queryTable" Target="../queryTables/queryTable111.xml"/><Relationship Id="rId118" Type="http://schemas.openxmlformats.org/officeDocument/2006/relationships/queryTable" Target="../queryTables/queryTable116.xml"/><Relationship Id="rId134" Type="http://schemas.openxmlformats.org/officeDocument/2006/relationships/queryTable" Target="../queryTables/queryTable132.xml"/><Relationship Id="rId139" Type="http://schemas.openxmlformats.org/officeDocument/2006/relationships/queryTable" Target="../queryTables/queryTable137.xml"/><Relationship Id="rId80" Type="http://schemas.openxmlformats.org/officeDocument/2006/relationships/queryTable" Target="../queryTables/queryTable78.xml"/><Relationship Id="rId85" Type="http://schemas.openxmlformats.org/officeDocument/2006/relationships/queryTable" Target="../queryTables/queryTable83.xml"/><Relationship Id="rId150" Type="http://schemas.openxmlformats.org/officeDocument/2006/relationships/queryTable" Target="../queryTables/queryTable148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33" Type="http://schemas.openxmlformats.org/officeDocument/2006/relationships/queryTable" Target="../queryTables/queryTable31.xml"/><Relationship Id="rId38" Type="http://schemas.openxmlformats.org/officeDocument/2006/relationships/queryTable" Target="../queryTables/queryTable36.xml"/><Relationship Id="rId59" Type="http://schemas.openxmlformats.org/officeDocument/2006/relationships/queryTable" Target="../queryTables/queryTable57.xml"/><Relationship Id="rId103" Type="http://schemas.openxmlformats.org/officeDocument/2006/relationships/queryTable" Target="../queryTables/queryTable101.xml"/><Relationship Id="rId108" Type="http://schemas.openxmlformats.org/officeDocument/2006/relationships/queryTable" Target="../queryTables/queryTable106.xml"/><Relationship Id="rId124" Type="http://schemas.openxmlformats.org/officeDocument/2006/relationships/queryTable" Target="../queryTables/queryTable122.xml"/><Relationship Id="rId129" Type="http://schemas.openxmlformats.org/officeDocument/2006/relationships/queryTable" Target="../queryTables/queryTable127.xml"/><Relationship Id="rId54" Type="http://schemas.openxmlformats.org/officeDocument/2006/relationships/queryTable" Target="../queryTables/queryTable52.xml"/><Relationship Id="rId70" Type="http://schemas.openxmlformats.org/officeDocument/2006/relationships/queryTable" Target="../queryTables/queryTable68.xml"/><Relationship Id="rId75" Type="http://schemas.openxmlformats.org/officeDocument/2006/relationships/queryTable" Target="../queryTables/queryTable73.xml"/><Relationship Id="rId91" Type="http://schemas.openxmlformats.org/officeDocument/2006/relationships/queryTable" Target="../queryTables/queryTable89.xml"/><Relationship Id="rId96" Type="http://schemas.openxmlformats.org/officeDocument/2006/relationships/queryTable" Target="../queryTables/queryTable94.xml"/><Relationship Id="rId140" Type="http://schemas.openxmlformats.org/officeDocument/2006/relationships/queryTable" Target="../queryTables/queryTable138.xml"/><Relationship Id="rId145" Type="http://schemas.openxmlformats.org/officeDocument/2006/relationships/queryTable" Target="../queryTables/queryTable143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23" Type="http://schemas.openxmlformats.org/officeDocument/2006/relationships/queryTable" Target="../queryTables/queryTable21.xml"/><Relationship Id="rId28" Type="http://schemas.openxmlformats.org/officeDocument/2006/relationships/queryTable" Target="../queryTables/queryTable26.xml"/><Relationship Id="rId49" Type="http://schemas.openxmlformats.org/officeDocument/2006/relationships/queryTable" Target="../queryTables/queryTable47.xml"/><Relationship Id="rId114" Type="http://schemas.openxmlformats.org/officeDocument/2006/relationships/queryTable" Target="../queryTables/queryTable112.xml"/><Relationship Id="rId119" Type="http://schemas.openxmlformats.org/officeDocument/2006/relationships/queryTable" Target="../queryTables/queryTable117.xml"/><Relationship Id="rId44" Type="http://schemas.openxmlformats.org/officeDocument/2006/relationships/queryTable" Target="../queryTables/queryTable42.xml"/><Relationship Id="rId60" Type="http://schemas.openxmlformats.org/officeDocument/2006/relationships/queryTable" Target="../queryTables/queryTable58.xml"/><Relationship Id="rId65" Type="http://schemas.openxmlformats.org/officeDocument/2006/relationships/queryTable" Target="../queryTables/queryTable63.xml"/><Relationship Id="rId81" Type="http://schemas.openxmlformats.org/officeDocument/2006/relationships/queryTable" Target="../queryTables/queryTable79.xml"/><Relationship Id="rId86" Type="http://schemas.openxmlformats.org/officeDocument/2006/relationships/queryTable" Target="../queryTables/queryTable84.xml"/><Relationship Id="rId130" Type="http://schemas.openxmlformats.org/officeDocument/2006/relationships/queryTable" Target="../queryTables/queryTable128.xml"/><Relationship Id="rId135" Type="http://schemas.openxmlformats.org/officeDocument/2006/relationships/queryTable" Target="../queryTables/queryTable133.xml"/><Relationship Id="rId13" Type="http://schemas.openxmlformats.org/officeDocument/2006/relationships/queryTable" Target="../queryTables/queryTable11.xml"/><Relationship Id="rId18" Type="http://schemas.openxmlformats.org/officeDocument/2006/relationships/queryTable" Target="../queryTables/queryTable16.xml"/><Relationship Id="rId39" Type="http://schemas.openxmlformats.org/officeDocument/2006/relationships/queryTable" Target="../queryTables/queryTable37.xml"/><Relationship Id="rId109" Type="http://schemas.openxmlformats.org/officeDocument/2006/relationships/queryTable" Target="../queryTables/queryTable107.xml"/><Relationship Id="rId34" Type="http://schemas.openxmlformats.org/officeDocument/2006/relationships/queryTable" Target="../queryTables/queryTable32.xml"/><Relationship Id="rId50" Type="http://schemas.openxmlformats.org/officeDocument/2006/relationships/queryTable" Target="../queryTables/queryTable48.xml"/><Relationship Id="rId55" Type="http://schemas.openxmlformats.org/officeDocument/2006/relationships/queryTable" Target="../queryTables/queryTable53.xml"/><Relationship Id="rId76" Type="http://schemas.openxmlformats.org/officeDocument/2006/relationships/queryTable" Target="../queryTables/queryTable74.xml"/><Relationship Id="rId97" Type="http://schemas.openxmlformats.org/officeDocument/2006/relationships/queryTable" Target="../queryTables/queryTable95.xml"/><Relationship Id="rId104" Type="http://schemas.openxmlformats.org/officeDocument/2006/relationships/queryTable" Target="../queryTables/queryTable102.xml"/><Relationship Id="rId120" Type="http://schemas.openxmlformats.org/officeDocument/2006/relationships/queryTable" Target="../queryTables/queryTable118.xml"/><Relationship Id="rId125" Type="http://schemas.openxmlformats.org/officeDocument/2006/relationships/queryTable" Target="../queryTables/queryTable123.xml"/><Relationship Id="rId141" Type="http://schemas.openxmlformats.org/officeDocument/2006/relationships/queryTable" Target="../queryTables/queryTable139.xml"/><Relationship Id="rId146" Type="http://schemas.openxmlformats.org/officeDocument/2006/relationships/queryTable" Target="../queryTables/queryTable144.xml"/><Relationship Id="rId7" Type="http://schemas.openxmlformats.org/officeDocument/2006/relationships/queryTable" Target="../queryTables/queryTable5.xml"/><Relationship Id="rId71" Type="http://schemas.openxmlformats.org/officeDocument/2006/relationships/queryTable" Target="../queryTables/queryTable69.xml"/><Relationship Id="rId92" Type="http://schemas.openxmlformats.org/officeDocument/2006/relationships/queryTable" Target="../queryTables/queryTable90.xml"/><Relationship Id="rId2" Type="http://schemas.openxmlformats.org/officeDocument/2006/relationships/drawing" Target="../drawings/drawing1.xml"/><Relationship Id="rId29" Type="http://schemas.openxmlformats.org/officeDocument/2006/relationships/queryTable" Target="../queryTables/queryTable27.xml"/><Relationship Id="rId24" Type="http://schemas.openxmlformats.org/officeDocument/2006/relationships/queryTable" Target="../queryTables/queryTable22.xml"/><Relationship Id="rId40" Type="http://schemas.openxmlformats.org/officeDocument/2006/relationships/queryTable" Target="../queryTables/queryTable38.xml"/><Relationship Id="rId45" Type="http://schemas.openxmlformats.org/officeDocument/2006/relationships/queryTable" Target="../queryTables/queryTable43.xml"/><Relationship Id="rId66" Type="http://schemas.openxmlformats.org/officeDocument/2006/relationships/queryTable" Target="../queryTables/queryTable64.xml"/><Relationship Id="rId87" Type="http://schemas.openxmlformats.org/officeDocument/2006/relationships/queryTable" Target="../queryTables/queryTable85.xml"/><Relationship Id="rId110" Type="http://schemas.openxmlformats.org/officeDocument/2006/relationships/queryTable" Target="../queryTables/queryTable108.xml"/><Relationship Id="rId115" Type="http://schemas.openxmlformats.org/officeDocument/2006/relationships/queryTable" Target="../queryTables/queryTable113.xml"/><Relationship Id="rId131" Type="http://schemas.openxmlformats.org/officeDocument/2006/relationships/queryTable" Target="../queryTables/queryTable129.xml"/><Relationship Id="rId136" Type="http://schemas.openxmlformats.org/officeDocument/2006/relationships/queryTable" Target="../queryTables/queryTable134.xml"/><Relationship Id="rId61" Type="http://schemas.openxmlformats.org/officeDocument/2006/relationships/queryTable" Target="../queryTables/queryTable59.xml"/><Relationship Id="rId82" Type="http://schemas.openxmlformats.org/officeDocument/2006/relationships/queryTable" Target="../queryTables/queryTable80.xml"/><Relationship Id="rId19" Type="http://schemas.openxmlformats.org/officeDocument/2006/relationships/queryTable" Target="../queryTables/queryTable17.xml"/><Relationship Id="rId14" Type="http://schemas.openxmlformats.org/officeDocument/2006/relationships/queryTable" Target="../queryTables/queryTable12.xml"/><Relationship Id="rId30" Type="http://schemas.openxmlformats.org/officeDocument/2006/relationships/queryTable" Target="../queryTables/queryTable28.xml"/><Relationship Id="rId35" Type="http://schemas.openxmlformats.org/officeDocument/2006/relationships/queryTable" Target="../queryTables/queryTable33.xml"/><Relationship Id="rId56" Type="http://schemas.openxmlformats.org/officeDocument/2006/relationships/queryTable" Target="../queryTables/queryTable54.xml"/><Relationship Id="rId77" Type="http://schemas.openxmlformats.org/officeDocument/2006/relationships/queryTable" Target="../queryTables/queryTable75.xml"/><Relationship Id="rId100" Type="http://schemas.openxmlformats.org/officeDocument/2006/relationships/queryTable" Target="../queryTables/queryTable98.xml"/><Relationship Id="rId105" Type="http://schemas.openxmlformats.org/officeDocument/2006/relationships/queryTable" Target="../queryTables/queryTable103.xml"/><Relationship Id="rId126" Type="http://schemas.openxmlformats.org/officeDocument/2006/relationships/queryTable" Target="../queryTables/queryTable124.xml"/><Relationship Id="rId147" Type="http://schemas.openxmlformats.org/officeDocument/2006/relationships/queryTable" Target="../queryTables/queryTable145.xml"/><Relationship Id="rId8" Type="http://schemas.openxmlformats.org/officeDocument/2006/relationships/queryTable" Target="../queryTables/queryTable6.xml"/><Relationship Id="rId51" Type="http://schemas.openxmlformats.org/officeDocument/2006/relationships/queryTable" Target="../queryTables/queryTable49.xml"/><Relationship Id="rId72" Type="http://schemas.openxmlformats.org/officeDocument/2006/relationships/queryTable" Target="../queryTables/queryTable70.xml"/><Relationship Id="rId93" Type="http://schemas.openxmlformats.org/officeDocument/2006/relationships/queryTable" Target="../queryTables/queryTable91.xml"/><Relationship Id="rId98" Type="http://schemas.openxmlformats.org/officeDocument/2006/relationships/queryTable" Target="../queryTables/queryTable96.xml"/><Relationship Id="rId121" Type="http://schemas.openxmlformats.org/officeDocument/2006/relationships/queryTable" Target="../queryTables/queryTable119.xml"/><Relationship Id="rId142" Type="http://schemas.openxmlformats.org/officeDocument/2006/relationships/queryTable" Target="../queryTables/queryTable140.xml"/><Relationship Id="rId3" Type="http://schemas.openxmlformats.org/officeDocument/2006/relationships/queryTable" Target="../queryTables/queryTable1.xml"/><Relationship Id="rId25" Type="http://schemas.openxmlformats.org/officeDocument/2006/relationships/queryTable" Target="../queryTables/queryTable23.xml"/><Relationship Id="rId46" Type="http://schemas.openxmlformats.org/officeDocument/2006/relationships/queryTable" Target="../queryTables/queryTable44.xml"/><Relationship Id="rId67" Type="http://schemas.openxmlformats.org/officeDocument/2006/relationships/queryTable" Target="../queryTables/queryTable65.xml"/><Relationship Id="rId116" Type="http://schemas.openxmlformats.org/officeDocument/2006/relationships/queryTable" Target="../queryTables/queryTable114.xml"/><Relationship Id="rId137" Type="http://schemas.openxmlformats.org/officeDocument/2006/relationships/queryTable" Target="../queryTables/queryTable135.xml"/><Relationship Id="rId20" Type="http://schemas.openxmlformats.org/officeDocument/2006/relationships/queryTable" Target="../queryTables/queryTable18.xml"/><Relationship Id="rId41" Type="http://schemas.openxmlformats.org/officeDocument/2006/relationships/queryTable" Target="../queryTables/queryTable39.xml"/><Relationship Id="rId62" Type="http://schemas.openxmlformats.org/officeDocument/2006/relationships/queryTable" Target="../queryTables/queryTable60.xml"/><Relationship Id="rId83" Type="http://schemas.openxmlformats.org/officeDocument/2006/relationships/queryTable" Target="../queryTables/queryTable81.xml"/><Relationship Id="rId88" Type="http://schemas.openxmlformats.org/officeDocument/2006/relationships/queryTable" Target="../queryTables/queryTable86.xml"/><Relationship Id="rId111" Type="http://schemas.openxmlformats.org/officeDocument/2006/relationships/queryTable" Target="../queryTables/queryTable109.xml"/><Relationship Id="rId132" Type="http://schemas.openxmlformats.org/officeDocument/2006/relationships/queryTable" Target="../queryTables/queryTable130.xml"/><Relationship Id="rId15" Type="http://schemas.openxmlformats.org/officeDocument/2006/relationships/queryTable" Target="../queryTables/queryTable13.xml"/><Relationship Id="rId36" Type="http://schemas.openxmlformats.org/officeDocument/2006/relationships/queryTable" Target="../queryTables/queryTable34.xml"/><Relationship Id="rId57" Type="http://schemas.openxmlformats.org/officeDocument/2006/relationships/queryTable" Target="../queryTables/queryTable55.xml"/><Relationship Id="rId106" Type="http://schemas.openxmlformats.org/officeDocument/2006/relationships/queryTable" Target="../queryTables/queryTable104.xml"/><Relationship Id="rId127" Type="http://schemas.openxmlformats.org/officeDocument/2006/relationships/queryTable" Target="../queryTables/queryTable125.xml"/><Relationship Id="rId10" Type="http://schemas.openxmlformats.org/officeDocument/2006/relationships/queryTable" Target="../queryTables/queryTable8.xml"/><Relationship Id="rId31" Type="http://schemas.openxmlformats.org/officeDocument/2006/relationships/queryTable" Target="../queryTables/queryTable29.xml"/><Relationship Id="rId52" Type="http://schemas.openxmlformats.org/officeDocument/2006/relationships/queryTable" Target="../queryTables/queryTable50.xml"/><Relationship Id="rId73" Type="http://schemas.openxmlformats.org/officeDocument/2006/relationships/queryTable" Target="../queryTables/queryTable71.xml"/><Relationship Id="rId78" Type="http://schemas.openxmlformats.org/officeDocument/2006/relationships/queryTable" Target="../queryTables/queryTable76.xml"/><Relationship Id="rId94" Type="http://schemas.openxmlformats.org/officeDocument/2006/relationships/queryTable" Target="../queryTables/queryTable92.xml"/><Relationship Id="rId99" Type="http://schemas.openxmlformats.org/officeDocument/2006/relationships/queryTable" Target="../queryTables/queryTable97.xml"/><Relationship Id="rId101" Type="http://schemas.openxmlformats.org/officeDocument/2006/relationships/queryTable" Target="../queryTables/queryTable99.xml"/><Relationship Id="rId122" Type="http://schemas.openxmlformats.org/officeDocument/2006/relationships/queryTable" Target="../queryTables/queryTable120.xml"/><Relationship Id="rId143" Type="http://schemas.openxmlformats.org/officeDocument/2006/relationships/queryTable" Target="../queryTables/queryTable141.xml"/><Relationship Id="rId148" Type="http://schemas.openxmlformats.org/officeDocument/2006/relationships/queryTable" Target="../queryTables/queryTable146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26" Type="http://schemas.openxmlformats.org/officeDocument/2006/relationships/queryTable" Target="../queryTables/queryTable24.xml"/><Relationship Id="rId47" Type="http://schemas.openxmlformats.org/officeDocument/2006/relationships/queryTable" Target="../queryTables/queryTable45.xml"/><Relationship Id="rId68" Type="http://schemas.openxmlformats.org/officeDocument/2006/relationships/queryTable" Target="../queryTables/queryTable66.xml"/><Relationship Id="rId89" Type="http://schemas.openxmlformats.org/officeDocument/2006/relationships/queryTable" Target="../queryTables/queryTable87.xml"/><Relationship Id="rId112" Type="http://schemas.openxmlformats.org/officeDocument/2006/relationships/queryTable" Target="../queryTables/queryTable110.xml"/><Relationship Id="rId133" Type="http://schemas.openxmlformats.org/officeDocument/2006/relationships/queryTable" Target="../queryTables/queryTable131.xml"/><Relationship Id="rId16" Type="http://schemas.openxmlformats.org/officeDocument/2006/relationships/queryTable" Target="../queryTables/queryTable14.xml"/><Relationship Id="rId37" Type="http://schemas.openxmlformats.org/officeDocument/2006/relationships/queryTable" Target="../queryTables/queryTable35.xml"/><Relationship Id="rId58" Type="http://schemas.openxmlformats.org/officeDocument/2006/relationships/queryTable" Target="../queryTables/queryTable56.xml"/><Relationship Id="rId79" Type="http://schemas.openxmlformats.org/officeDocument/2006/relationships/queryTable" Target="../queryTables/queryTable77.xml"/><Relationship Id="rId102" Type="http://schemas.openxmlformats.org/officeDocument/2006/relationships/queryTable" Target="../queryTables/queryTable100.xml"/><Relationship Id="rId123" Type="http://schemas.openxmlformats.org/officeDocument/2006/relationships/queryTable" Target="../queryTables/queryTable121.xml"/><Relationship Id="rId144" Type="http://schemas.openxmlformats.org/officeDocument/2006/relationships/queryTable" Target="../queryTables/queryTable142.xml"/><Relationship Id="rId90" Type="http://schemas.openxmlformats.org/officeDocument/2006/relationships/queryTable" Target="../queryTables/queryTable8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abSelected="1" workbookViewId="0">
      <selection activeCell="X20" sqref="X20"/>
    </sheetView>
  </sheetViews>
  <sheetFormatPr defaultRowHeight="15" x14ac:dyDescent="0.25"/>
  <cols>
    <col min="12" max="12" width="2.5703125" customWidth="1"/>
    <col min="14" max="14" width="3" customWidth="1"/>
    <col min="18" max="18" width="12.85546875" customWidth="1"/>
    <col min="20" max="22" width="11.5703125" customWidth="1"/>
    <col min="23" max="23" width="12.7109375" bestFit="1" customWidth="1"/>
    <col min="24" max="24" width="12" customWidth="1"/>
    <col min="25" max="25" width="13.140625" bestFit="1" customWidth="1"/>
    <col min="26" max="26" width="10.5703125" customWidth="1"/>
    <col min="27" max="27" width="13.140625" bestFit="1" customWidth="1"/>
    <col min="28" max="28" width="10.7109375" customWidth="1"/>
    <col min="29" max="29" width="13" customWidth="1"/>
    <col min="30" max="30" width="13.42578125" customWidth="1"/>
    <col min="31" max="31" width="13.5703125" customWidth="1"/>
    <col min="32" max="32" width="13.42578125" customWidth="1"/>
    <col min="33" max="33" width="12.140625" customWidth="1"/>
    <col min="34" max="34" width="12" bestFit="1" customWidth="1"/>
    <col min="36" max="36" width="23.42578125" customWidth="1"/>
  </cols>
  <sheetData>
    <row r="1" spans="1:24" x14ac:dyDescent="0.25">
      <c r="A1">
        <v>230311</v>
      </c>
      <c r="C1" t="s">
        <v>15</v>
      </c>
      <c r="L1" t="s">
        <v>16</v>
      </c>
    </row>
    <row r="2" spans="1:24" x14ac:dyDescent="0.25">
      <c r="Q2" t="s">
        <v>91</v>
      </c>
      <c r="S2" t="s">
        <v>90</v>
      </c>
    </row>
    <row r="3" spans="1:24" ht="44.25" customHeight="1" x14ac:dyDescent="0.25">
      <c r="A3" s="9" t="s">
        <v>0</v>
      </c>
      <c r="B3" s="9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</v>
      </c>
      <c r="K3" s="2" t="s">
        <v>25</v>
      </c>
      <c r="L3" s="1" t="s">
        <v>3</v>
      </c>
      <c r="M3" s="2" t="s">
        <v>26</v>
      </c>
      <c r="N3" s="1" t="s">
        <v>5</v>
      </c>
      <c r="O3" s="1" t="s">
        <v>1</v>
      </c>
      <c r="Q3" s="3" t="s">
        <v>6</v>
      </c>
      <c r="R3" s="33" t="s">
        <v>92</v>
      </c>
      <c r="T3" s="33" t="s">
        <v>93</v>
      </c>
      <c r="U3" s="33"/>
      <c r="V3" s="33"/>
    </row>
    <row r="4" spans="1:24" x14ac:dyDescent="0.25">
      <c r="A4" s="10">
        <v>46</v>
      </c>
      <c r="B4" s="10">
        <v>225</v>
      </c>
      <c r="C4" s="5">
        <v>30</v>
      </c>
      <c r="D4" s="5">
        <v>23</v>
      </c>
      <c r="E4" s="5">
        <v>30</v>
      </c>
      <c r="F4" s="5">
        <v>26</v>
      </c>
      <c r="G4" s="5">
        <v>0</v>
      </c>
      <c r="J4" t="s">
        <v>7</v>
      </c>
      <c r="K4" s="6">
        <f>(C4-$C$989)/($C$991-$C$989)</f>
        <v>0</v>
      </c>
      <c r="L4" s="6">
        <f>(D4-$D$989)/($D$991-$D$989)</f>
        <v>1.334106728538283E-2</v>
      </c>
      <c r="M4" s="6">
        <f>(E4-$E$989)/($E$991-$E$989)</f>
        <v>0</v>
      </c>
      <c r="N4" s="6">
        <f>(F4-$F$989)/($F$991-$F$989)</f>
        <v>9.3223377554679104E-3</v>
      </c>
      <c r="O4" s="6">
        <f>G4</f>
        <v>0</v>
      </c>
      <c r="Q4" s="3">
        <f>$W$44+$W$45*K4+$W$46*M4</f>
        <v>-0.54885334739359415</v>
      </c>
      <c r="R4" s="4">
        <f>IF(AND(O4=0,Q4&gt;=0.5),1,IF(AND(O4=1,Q4&lt;0.5),1,0))</f>
        <v>0</v>
      </c>
      <c r="S4" s="32">
        <f>$AB$130+$AB$131*K4+$AB$132*M4+$AB$133*K4^2+$AB$134*K4*M4+$AB$135*M4^2</f>
        <v>-0.74429990623524134</v>
      </c>
      <c r="T4" s="4">
        <f>IF(AND(O4=0,S4&gt;=0.5),1,IF(AND(O4=1,S4&lt;0.5),1,0))</f>
        <v>0</v>
      </c>
      <c r="U4" s="4"/>
      <c r="V4" s="4"/>
      <c r="X4" t="s">
        <v>8</v>
      </c>
    </row>
    <row r="5" spans="1:24" x14ac:dyDescent="0.25">
      <c r="A5" s="10">
        <v>295</v>
      </c>
      <c r="B5" s="10">
        <v>42</v>
      </c>
      <c r="C5" s="5">
        <v>30</v>
      </c>
      <c r="D5" s="5">
        <v>39</v>
      </c>
      <c r="E5" s="5">
        <v>30</v>
      </c>
      <c r="F5" s="5">
        <v>21</v>
      </c>
      <c r="G5" s="5">
        <v>0</v>
      </c>
      <c r="I5" s="7" t="s">
        <v>9</v>
      </c>
      <c r="J5" s="7">
        <f>CORREL(K4:K983,O4:O983)</f>
        <v>0.78875771438590181</v>
      </c>
      <c r="K5" s="6">
        <f t="shared" ref="K5:K68" si="0">(C5-$C$989)/($C$991-$C$989)</f>
        <v>0</v>
      </c>
      <c r="L5" s="6">
        <f t="shared" ref="L5:L68" si="1">(D5-$D$989)/($D$991-$D$989)</f>
        <v>2.2621809744779581E-2</v>
      </c>
      <c r="M5" s="6">
        <f t="shared" ref="M5:M68" si="2">(E5-$E$989)/($E$991-$E$989)</f>
        <v>0</v>
      </c>
      <c r="N5" s="6">
        <f t="shared" ref="N5:N68" si="3">(F5-$F$989)/($F$991-$F$989)</f>
        <v>7.5295804948010041E-3</v>
      </c>
      <c r="O5" s="6">
        <f t="shared" ref="O5:O68" si="4">G5</f>
        <v>0</v>
      </c>
      <c r="Q5" s="3">
        <f t="shared" ref="Q5:Q68" si="5">$W$44+$W$45*K5+$W$46*M5</f>
        <v>-0.54885334739359415</v>
      </c>
      <c r="R5" s="4">
        <f t="shared" ref="R5:R68" si="6">IF(AND(O5=0,Q5&gt;=0.5),1,IF(AND(O5=1,Q5&lt;0.5),1,0))</f>
        <v>0</v>
      </c>
      <c r="S5" s="32">
        <f t="shared" ref="S5:S68" si="7">$AB$130+$AB$131*K5+$AB$132*M5+$AB$133*K5^2+$AB$134*K5*M5+$AB$135*M5^2</f>
        <v>-0.74429990623524134</v>
      </c>
      <c r="T5" s="4">
        <f t="shared" ref="T5:T68" si="8">IF(AND(O5=0,S5&gt;=0.5),1,IF(AND(O5=1,S5&lt;0.5),1,0))</f>
        <v>0</v>
      </c>
      <c r="U5" s="4"/>
      <c r="V5" s="4"/>
    </row>
    <row r="6" spans="1:24" x14ac:dyDescent="0.25">
      <c r="A6" s="10">
        <v>280</v>
      </c>
      <c r="B6" s="10">
        <v>23</v>
      </c>
      <c r="C6" s="5">
        <v>30</v>
      </c>
      <c r="D6" s="5">
        <v>15</v>
      </c>
      <c r="E6" s="5">
        <v>30</v>
      </c>
      <c r="F6" s="5">
        <v>45</v>
      </c>
      <c r="G6" s="5">
        <v>0</v>
      </c>
      <c r="I6" t="s">
        <v>10</v>
      </c>
      <c r="J6">
        <f>CORREL(L4:L983,O4:O983)</f>
        <v>0.5822895211622473</v>
      </c>
      <c r="K6" s="6">
        <f t="shared" si="0"/>
        <v>0</v>
      </c>
      <c r="L6" s="6">
        <f t="shared" si="1"/>
        <v>8.7006960556844544E-3</v>
      </c>
      <c r="M6" s="6">
        <f t="shared" si="2"/>
        <v>0</v>
      </c>
      <c r="N6" s="6">
        <f t="shared" si="3"/>
        <v>1.6134815346002151E-2</v>
      </c>
      <c r="O6" s="6">
        <f t="shared" si="4"/>
        <v>0</v>
      </c>
      <c r="Q6" s="3">
        <f t="shared" si="5"/>
        <v>-0.54885334739359415</v>
      </c>
      <c r="R6" s="4">
        <f t="shared" si="6"/>
        <v>0</v>
      </c>
      <c r="S6" s="32">
        <f t="shared" si="7"/>
        <v>-0.74429990623524134</v>
      </c>
      <c r="T6" s="4">
        <f t="shared" si="8"/>
        <v>0</v>
      </c>
      <c r="U6" s="4"/>
      <c r="V6" s="4"/>
    </row>
    <row r="7" spans="1:24" x14ac:dyDescent="0.25">
      <c r="A7" s="10">
        <v>283</v>
      </c>
      <c r="B7" s="10">
        <v>28</v>
      </c>
      <c r="C7" s="5">
        <v>31</v>
      </c>
      <c r="D7" s="5">
        <v>47</v>
      </c>
      <c r="E7" s="5">
        <v>31</v>
      </c>
      <c r="F7" s="5">
        <v>41</v>
      </c>
      <c r="G7" s="5">
        <v>0</v>
      </c>
      <c r="I7" s="7" t="s">
        <v>11</v>
      </c>
      <c r="J7" s="7">
        <f>CORREL(M4:M983,O4:O983)</f>
        <v>0.80951526780875471</v>
      </c>
      <c r="K7" s="6">
        <f t="shared" si="0"/>
        <v>8.1967213114754103E-3</v>
      </c>
      <c r="L7" s="6">
        <f t="shared" si="1"/>
        <v>2.7262180974477957E-2</v>
      </c>
      <c r="M7" s="6">
        <f t="shared" si="2"/>
        <v>8.6956521739130436E-3</v>
      </c>
      <c r="N7" s="6">
        <f t="shared" si="3"/>
        <v>1.4700609537468627E-2</v>
      </c>
      <c r="O7" s="6">
        <f t="shared" si="4"/>
        <v>0</v>
      </c>
      <c r="Q7" s="3">
        <f t="shared" si="5"/>
        <v>-0.52090169000807118</v>
      </c>
      <c r="R7" s="4">
        <f t="shared" si="6"/>
        <v>0</v>
      </c>
      <c r="S7" s="32">
        <f t="shared" si="7"/>
        <v>-0.70933462786450652</v>
      </c>
      <c r="T7" s="4">
        <f t="shared" si="8"/>
        <v>0</v>
      </c>
      <c r="U7" s="4"/>
      <c r="V7" s="4"/>
    </row>
    <row r="8" spans="1:24" x14ac:dyDescent="0.25">
      <c r="A8" s="10">
        <v>10</v>
      </c>
      <c r="B8" s="10">
        <v>200</v>
      </c>
      <c r="C8" s="5">
        <v>31</v>
      </c>
      <c r="D8" s="5">
        <v>11</v>
      </c>
      <c r="E8" s="5">
        <v>31</v>
      </c>
      <c r="F8" s="5">
        <v>16</v>
      </c>
      <c r="G8" s="5">
        <v>0</v>
      </c>
      <c r="I8" t="s">
        <v>12</v>
      </c>
      <c r="J8">
        <f>CORREL(N4:N983,O4:O983)</f>
        <v>0.64983167633236294</v>
      </c>
      <c r="K8" s="6">
        <f t="shared" si="0"/>
        <v>8.1967213114754103E-3</v>
      </c>
      <c r="L8" s="6">
        <f t="shared" si="1"/>
        <v>6.3805104408352666E-3</v>
      </c>
      <c r="M8" s="6">
        <f t="shared" si="2"/>
        <v>8.6956521739130436E-3</v>
      </c>
      <c r="N8" s="6">
        <f t="shared" si="3"/>
        <v>5.7368232341340987E-3</v>
      </c>
      <c r="O8" s="6">
        <f t="shared" si="4"/>
        <v>0</v>
      </c>
      <c r="Q8" s="3">
        <f t="shared" si="5"/>
        <v>-0.52090169000807118</v>
      </c>
      <c r="R8" s="4">
        <f t="shared" si="6"/>
        <v>0</v>
      </c>
      <c r="S8" s="32">
        <f t="shared" si="7"/>
        <v>-0.70933462786450652</v>
      </c>
      <c r="T8" s="4">
        <f t="shared" si="8"/>
        <v>0</v>
      </c>
      <c r="U8" s="4"/>
      <c r="V8" s="4"/>
    </row>
    <row r="9" spans="1:24" x14ac:dyDescent="0.25">
      <c r="A9" s="10">
        <v>205</v>
      </c>
      <c r="B9" s="10">
        <v>14</v>
      </c>
      <c r="C9" s="5">
        <v>31</v>
      </c>
      <c r="D9" s="5">
        <v>55</v>
      </c>
      <c r="E9" s="5">
        <v>31</v>
      </c>
      <c r="F9" s="5">
        <v>45</v>
      </c>
      <c r="G9" s="5">
        <v>0</v>
      </c>
      <c r="K9" s="6">
        <f t="shared" si="0"/>
        <v>8.1967213114754103E-3</v>
      </c>
      <c r="L9" s="6">
        <f t="shared" si="1"/>
        <v>3.1902552204176336E-2</v>
      </c>
      <c r="M9" s="6">
        <f t="shared" si="2"/>
        <v>8.6956521739130436E-3</v>
      </c>
      <c r="N9" s="6">
        <f t="shared" si="3"/>
        <v>1.6134815346002151E-2</v>
      </c>
      <c r="O9" s="6">
        <f t="shared" si="4"/>
        <v>0</v>
      </c>
      <c r="Q9" s="3">
        <f t="shared" si="5"/>
        <v>-0.52090169000807118</v>
      </c>
      <c r="R9" s="4">
        <f t="shared" si="6"/>
        <v>0</v>
      </c>
      <c r="S9" s="32">
        <f t="shared" si="7"/>
        <v>-0.70933462786450652</v>
      </c>
      <c r="T9" s="4">
        <f t="shared" si="8"/>
        <v>0</v>
      </c>
      <c r="U9" s="4"/>
      <c r="V9" s="4"/>
    </row>
    <row r="10" spans="1:24" x14ac:dyDescent="0.25">
      <c r="A10" s="10">
        <v>270</v>
      </c>
      <c r="B10" s="10">
        <v>29</v>
      </c>
      <c r="C10" s="5">
        <v>32</v>
      </c>
      <c r="D10" s="5">
        <v>41</v>
      </c>
      <c r="E10" s="5">
        <v>32</v>
      </c>
      <c r="F10" s="5">
        <v>20</v>
      </c>
      <c r="G10" s="5">
        <v>0</v>
      </c>
      <c r="I10" t="s">
        <v>13</v>
      </c>
      <c r="K10" s="6">
        <f t="shared" si="0"/>
        <v>1.6393442622950821E-2</v>
      </c>
      <c r="L10" s="6">
        <f t="shared" si="1"/>
        <v>2.3781902552204175E-2</v>
      </c>
      <c r="M10" s="6">
        <f t="shared" si="2"/>
        <v>1.7391304347826087E-2</v>
      </c>
      <c r="N10" s="6">
        <f t="shared" si="3"/>
        <v>7.1710290426676227E-3</v>
      </c>
      <c r="O10" s="6">
        <f t="shared" si="4"/>
        <v>0</v>
      </c>
      <c r="Q10" s="3">
        <f t="shared" si="5"/>
        <v>-0.49295003262254811</v>
      </c>
      <c r="R10" s="4">
        <f t="shared" si="6"/>
        <v>0</v>
      </c>
      <c r="S10" s="32">
        <f t="shared" si="7"/>
        <v>-0.67445059656781203</v>
      </c>
      <c r="T10" s="4">
        <f t="shared" si="8"/>
        <v>0</v>
      </c>
      <c r="U10" s="4"/>
      <c r="V10" s="4"/>
    </row>
    <row r="11" spans="1:24" x14ac:dyDescent="0.25">
      <c r="A11" s="10">
        <v>273</v>
      </c>
      <c r="B11" s="10">
        <v>70</v>
      </c>
      <c r="C11" s="5">
        <v>32</v>
      </c>
      <c r="D11" s="5">
        <v>65</v>
      </c>
      <c r="E11" s="5">
        <v>33</v>
      </c>
      <c r="F11" s="5">
        <v>9</v>
      </c>
      <c r="G11" s="5">
        <v>0</v>
      </c>
      <c r="K11" s="6">
        <f t="shared" si="0"/>
        <v>1.6393442622950821E-2</v>
      </c>
      <c r="L11" s="6">
        <f t="shared" si="1"/>
        <v>3.7703016241299306E-2</v>
      </c>
      <c r="M11" s="6">
        <f t="shared" si="2"/>
        <v>2.6086956521739129E-2</v>
      </c>
      <c r="N11" s="6">
        <f t="shared" si="3"/>
        <v>3.2269630692004303E-3</v>
      </c>
      <c r="O11" s="6">
        <f t="shared" si="4"/>
        <v>0</v>
      </c>
      <c r="Q11" s="3">
        <f t="shared" si="5"/>
        <v>-0.44900097605499112</v>
      </c>
      <c r="R11" s="4">
        <f t="shared" si="6"/>
        <v>0</v>
      </c>
      <c r="S11" s="32">
        <f t="shared" si="7"/>
        <v>-0.37130259121689452</v>
      </c>
      <c r="T11" s="4">
        <f t="shared" si="8"/>
        <v>0</v>
      </c>
      <c r="U11" s="4"/>
      <c r="V11" s="4"/>
    </row>
    <row r="12" spans="1:24" x14ac:dyDescent="0.25">
      <c r="A12" s="10">
        <v>242</v>
      </c>
      <c r="B12" s="10">
        <v>47</v>
      </c>
      <c r="C12" s="5">
        <v>32</v>
      </c>
      <c r="D12" s="5">
        <v>56</v>
      </c>
      <c r="E12" s="5">
        <v>32</v>
      </c>
      <c r="F12" s="5">
        <v>48</v>
      </c>
      <c r="G12" s="5">
        <v>0</v>
      </c>
      <c r="K12" s="6">
        <f t="shared" si="0"/>
        <v>1.6393442622950821E-2</v>
      </c>
      <c r="L12" s="6">
        <f t="shared" si="1"/>
        <v>3.248259860788863E-2</v>
      </c>
      <c r="M12" s="6">
        <f t="shared" si="2"/>
        <v>1.7391304347826087E-2</v>
      </c>
      <c r="N12" s="6">
        <f t="shared" si="3"/>
        <v>1.7210469702402295E-2</v>
      </c>
      <c r="O12" s="6">
        <f t="shared" si="4"/>
        <v>0</v>
      </c>
      <c r="Q12" s="3">
        <f t="shared" si="5"/>
        <v>-0.49295003262254811</v>
      </c>
      <c r="R12" s="4">
        <f t="shared" si="6"/>
        <v>0</v>
      </c>
      <c r="S12" s="32">
        <f t="shared" si="7"/>
        <v>-0.67445059656781203</v>
      </c>
      <c r="T12" s="4">
        <f t="shared" si="8"/>
        <v>0</v>
      </c>
      <c r="U12" s="4"/>
      <c r="V12" s="4"/>
    </row>
    <row r="13" spans="1:24" x14ac:dyDescent="0.25">
      <c r="A13" s="10">
        <v>261</v>
      </c>
      <c r="B13" s="10">
        <v>48</v>
      </c>
      <c r="C13" s="5">
        <v>32</v>
      </c>
      <c r="D13" s="5">
        <v>0</v>
      </c>
      <c r="E13" s="5">
        <v>31</v>
      </c>
      <c r="F13" s="5">
        <v>44</v>
      </c>
      <c r="G13" s="5">
        <v>0</v>
      </c>
      <c r="K13" s="6">
        <f t="shared" si="0"/>
        <v>1.6393442622950821E-2</v>
      </c>
      <c r="L13" s="6">
        <f t="shared" si="1"/>
        <v>0</v>
      </c>
      <c r="M13" s="6">
        <f t="shared" si="2"/>
        <v>8.6956521739130436E-3</v>
      </c>
      <c r="N13" s="6">
        <f t="shared" si="3"/>
        <v>1.5776263893868769E-2</v>
      </c>
      <c r="O13" s="6">
        <f t="shared" si="4"/>
        <v>0</v>
      </c>
      <c r="Q13" s="3">
        <f t="shared" si="5"/>
        <v>-0.53689908919010521</v>
      </c>
      <c r="R13" s="4">
        <f t="shared" si="6"/>
        <v>0</v>
      </c>
      <c r="S13" s="32">
        <f t="shared" si="7"/>
        <v>-0.97229624796921288</v>
      </c>
      <c r="T13" s="4">
        <f t="shared" si="8"/>
        <v>0</v>
      </c>
      <c r="U13" s="4"/>
      <c r="V13" s="4"/>
    </row>
    <row r="14" spans="1:24" x14ac:dyDescent="0.25">
      <c r="A14" s="10">
        <v>301</v>
      </c>
      <c r="B14" s="10">
        <v>27</v>
      </c>
      <c r="C14" s="5">
        <v>32</v>
      </c>
      <c r="D14" s="5">
        <v>59</v>
      </c>
      <c r="E14" s="5">
        <v>32</v>
      </c>
      <c r="F14" s="5">
        <v>54</v>
      </c>
      <c r="G14" s="5">
        <v>0</v>
      </c>
      <c r="K14" s="6">
        <f t="shared" si="0"/>
        <v>1.6393442622950821E-2</v>
      </c>
      <c r="L14" s="6">
        <f t="shared" si="1"/>
        <v>3.4222737819025524E-2</v>
      </c>
      <c r="M14" s="6">
        <f t="shared" si="2"/>
        <v>1.7391304347826087E-2</v>
      </c>
      <c r="N14" s="6">
        <f t="shared" si="3"/>
        <v>1.936177841520258E-2</v>
      </c>
      <c r="O14" s="6">
        <f t="shared" si="4"/>
        <v>0</v>
      </c>
      <c r="Q14" s="3">
        <f t="shared" si="5"/>
        <v>-0.49295003262254811</v>
      </c>
      <c r="R14" s="4">
        <f t="shared" si="6"/>
        <v>0</v>
      </c>
      <c r="S14" s="32">
        <f t="shared" si="7"/>
        <v>-0.67445059656781203</v>
      </c>
      <c r="T14" s="4">
        <f t="shared" si="8"/>
        <v>0</v>
      </c>
      <c r="U14" s="4"/>
      <c r="V14" s="4"/>
    </row>
    <row r="15" spans="1:24" x14ac:dyDescent="0.25">
      <c r="A15" s="10">
        <v>235</v>
      </c>
      <c r="B15" s="10">
        <v>12</v>
      </c>
      <c r="C15" s="5">
        <v>32</v>
      </c>
      <c r="D15" s="5">
        <v>49</v>
      </c>
      <c r="E15" s="5">
        <v>33</v>
      </c>
      <c r="F15" s="5">
        <v>15</v>
      </c>
      <c r="G15" s="5">
        <v>0</v>
      </c>
      <c r="K15" s="6">
        <f t="shared" si="0"/>
        <v>1.6393442622950821E-2</v>
      </c>
      <c r="L15" s="6">
        <f t="shared" si="1"/>
        <v>2.8422273781902551E-2</v>
      </c>
      <c r="M15" s="6">
        <f t="shared" si="2"/>
        <v>2.6086956521739129E-2</v>
      </c>
      <c r="N15" s="6">
        <f t="shared" si="3"/>
        <v>5.3782717820007172E-3</v>
      </c>
      <c r="O15" s="6">
        <f t="shared" si="4"/>
        <v>0</v>
      </c>
      <c r="Q15" s="3">
        <f t="shared" si="5"/>
        <v>-0.44900097605499112</v>
      </c>
      <c r="R15" s="4">
        <f t="shared" si="6"/>
        <v>0</v>
      </c>
      <c r="S15" s="32">
        <f t="shared" si="7"/>
        <v>-0.37130259121689452</v>
      </c>
      <c r="T15" s="4">
        <f t="shared" si="8"/>
        <v>0</v>
      </c>
      <c r="U15" s="4"/>
      <c r="V15" s="4"/>
    </row>
    <row r="16" spans="1:24" x14ac:dyDescent="0.25">
      <c r="A16" s="10">
        <v>17</v>
      </c>
      <c r="B16" s="10">
        <v>190</v>
      </c>
      <c r="C16" s="5">
        <v>32</v>
      </c>
      <c r="D16" s="5">
        <v>65</v>
      </c>
      <c r="E16" s="5">
        <v>33</v>
      </c>
      <c r="F16" s="5">
        <v>39</v>
      </c>
      <c r="G16" s="5">
        <v>0</v>
      </c>
      <c r="K16" s="6">
        <f t="shared" si="0"/>
        <v>1.6393442622950821E-2</v>
      </c>
      <c r="L16" s="6">
        <f t="shared" si="1"/>
        <v>3.7703016241299306E-2</v>
      </c>
      <c r="M16" s="6">
        <f t="shared" si="2"/>
        <v>2.6086956521739129E-2</v>
      </c>
      <c r="N16" s="6">
        <f t="shared" si="3"/>
        <v>1.3983506633201864E-2</v>
      </c>
      <c r="O16" s="6">
        <f t="shared" si="4"/>
        <v>0</v>
      </c>
      <c r="Q16" s="3">
        <f t="shared" si="5"/>
        <v>-0.44900097605499112</v>
      </c>
      <c r="R16" s="4">
        <f t="shared" si="6"/>
        <v>0</v>
      </c>
      <c r="S16" s="32">
        <f t="shared" si="7"/>
        <v>-0.37130259121689452</v>
      </c>
      <c r="T16" s="4">
        <f t="shared" si="8"/>
        <v>0</v>
      </c>
      <c r="U16" s="4"/>
      <c r="V16" s="4"/>
    </row>
    <row r="17" spans="1:27" x14ac:dyDescent="0.25">
      <c r="A17" s="10">
        <v>203</v>
      </c>
      <c r="B17" s="10">
        <v>13</v>
      </c>
      <c r="C17" s="5">
        <v>32</v>
      </c>
      <c r="D17" s="5">
        <v>7</v>
      </c>
      <c r="E17" s="5">
        <v>32</v>
      </c>
      <c r="F17" s="5">
        <v>13</v>
      </c>
      <c r="G17" s="5">
        <v>0</v>
      </c>
      <c r="K17" s="6">
        <f t="shared" si="0"/>
        <v>1.6393442622950821E-2</v>
      </c>
      <c r="L17" s="6">
        <f t="shared" si="1"/>
        <v>4.0603248259860787E-3</v>
      </c>
      <c r="M17" s="6">
        <f t="shared" si="2"/>
        <v>1.7391304347826087E-2</v>
      </c>
      <c r="N17" s="6">
        <f t="shared" si="3"/>
        <v>4.6611688777339552E-3</v>
      </c>
      <c r="O17" s="6">
        <f t="shared" si="4"/>
        <v>0</v>
      </c>
      <c r="Q17" s="3">
        <f t="shared" si="5"/>
        <v>-0.49295003262254811</v>
      </c>
      <c r="R17" s="4">
        <f t="shared" si="6"/>
        <v>0</v>
      </c>
      <c r="S17" s="32">
        <f t="shared" si="7"/>
        <v>-0.67445059656781203</v>
      </c>
      <c r="T17" s="4">
        <f t="shared" si="8"/>
        <v>0</v>
      </c>
      <c r="U17" s="4"/>
      <c r="V17" s="4"/>
    </row>
    <row r="18" spans="1:27" x14ac:dyDescent="0.25">
      <c r="A18" s="10">
        <v>21</v>
      </c>
      <c r="B18" s="10">
        <v>223</v>
      </c>
      <c r="C18" s="5">
        <v>32</v>
      </c>
      <c r="D18" s="5">
        <v>65</v>
      </c>
      <c r="E18" s="5">
        <v>32</v>
      </c>
      <c r="F18" s="5">
        <v>64</v>
      </c>
      <c r="G18" s="5">
        <v>0</v>
      </c>
      <c r="K18" s="6">
        <f t="shared" si="0"/>
        <v>1.6393442622950821E-2</v>
      </c>
      <c r="L18" s="6">
        <f t="shared" si="1"/>
        <v>3.7703016241299306E-2</v>
      </c>
      <c r="M18" s="6">
        <f t="shared" si="2"/>
        <v>1.7391304347826087E-2</v>
      </c>
      <c r="N18" s="6">
        <f t="shared" si="3"/>
        <v>2.2947292936536395E-2</v>
      </c>
      <c r="O18" s="6">
        <f t="shared" si="4"/>
        <v>0</v>
      </c>
      <c r="Q18" s="3">
        <f t="shared" si="5"/>
        <v>-0.49295003262254811</v>
      </c>
      <c r="R18" s="4">
        <f t="shared" si="6"/>
        <v>0</v>
      </c>
      <c r="S18" s="32">
        <f t="shared" si="7"/>
        <v>-0.67445059656781203</v>
      </c>
      <c r="T18" s="4">
        <f t="shared" si="8"/>
        <v>0</v>
      </c>
      <c r="U18" s="4"/>
      <c r="V18" s="4"/>
      <c r="W18" s="12" t="s">
        <v>41</v>
      </c>
    </row>
    <row r="19" spans="1:27" x14ac:dyDescent="0.25">
      <c r="A19" s="10">
        <v>207</v>
      </c>
      <c r="B19" s="10">
        <v>18</v>
      </c>
      <c r="C19" s="5">
        <v>33</v>
      </c>
      <c r="D19" s="5">
        <v>67</v>
      </c>
      <c r="E19" s="5">
        <v>34</v>
      </c>
      <c r="F19" s="5">
        <v>39</v>
      </c>
      <c r="G19" s="5">
        <v>0</v>
      </c>
      <c r="K19" s="6">
        <f t="shared" si="0"/>
        <v>2.4590163934426229E-2</v>
      </c>
      <c r="L19" s="6">
        <f t="shared" si="1"/>
        <v>3.88631090487239E-2</v>
      </c>
      <c r="M19" s="6">
        <f t="shared" si="2"/>
        <v>3.4782608695652174E-2</v>
      </c>
      <c r="N19" s="6">
        <f t="shared" si="3"/>
        <v>1.3983506633201864E-2</v>
      </c>
      <c r="O19" s="6">
        <f t="shared" si="4"/>
        <v>0</v>
      </c>
      <c r="Q19" s="3">
        <f t="shared" si="5"/>
        <v>-0.4210493186694681</v>
      </c>
      <c r="R19" s="4">
        <f t="shared" si="6"/>
        <v>0</v>
      </c>
      <c r="S19" s="32">
        <f t="shared" si="7"/>
        <v>-0.34262877158828625</v>
      </c>
      <c r="T19" s="4">
        <f t="shared" si="8"/>
        <v>0</v>
      </c>
      <c r="U19" s="4"/>
      <c r="V19" s="4"/>
      <c r="W19" t="s">
        <v>42</v>
      </c>
    </row>
    <row r="20" spans="1:27" x14ac:dyDescent="0.25">
      <c r="A20" s="10">
        <v>54</v>
      </c>
      <c r="B20" s="10">
        <v>15</v>
      </c>
      <c r="C20" s="5">
        <v>33</v>
      </c>
      <c r="D20" s="5">
        <v>16</v>
      </c>
      <c r="E20" s="5">
        <v>33</v>
      </c>
      <c r="F20" s="5">
        <v>18</v>
      </c>
      <c r="G20" s="5">
        <v>0</v>
      </c>
      <c r="K20" s="6">
        <f t="shared" si="0"/>
        <v>2.4590163934426229E-2</v>
      </c>
      <c r="L20" s="6">
        <f t="shared" si="1"/>
        <v>9.2807424593967514E-3</v>
      </c>
      <c r="M20" s="6">
        <f t="shared" si="2"/>
        <v>2.6086956521739129E-2</v>
      </c>
      <c r="N20" s="6">
        <f t="shared" si="3"/>
        <v>6.4539261384008607E-3</v>
      </c>
      <c r="O20" s="6">
        <f t="shared" si="4"/>
        <v>0</v>
      </c>
      <c r="Q20" s="3">
        <f t="shared" si="5"/>
        <v>-0.46499837523702514</v>
      </c>
      <c r="R20" s="4">
        <f t="shared" si="6"/>
        <v>0</v>
      </c>
      <c r="S20" s="32">
        <f t="shared" si="7"/>
        <v>-0.63964781234515755</v>
      </c>
      <c r="T20" s="4">
        <f t="shared" si="8"/>
        <v>0</v>
      </c>
      <c r="U20" s="4"/>
      <c r="V20" s="4"/>
      <c r="W20" t="s">
        <v>14</v>
      </c>
      <c r="X20">
        <f>COUNT($K$249:$K$738)</f>
        <v>490</v>
      </c>
    </row>
    <row r="21" spans="1:27" x14ac:dyDescent="0.25">
      <c r="A21" s="10">
        <v>278</v>
      </c>
      <c r="B21" s="10">
        <v>74</v>
      </c>
      <c r="C21" s="5">
        <v>33</v>
      </c>
      <c r="D21" s="5">
        <v>49</v>
      </c>
      <c r="E21" s="5">
        <v>33</v>
      </c>
      <c r="F21" s="5">
        <v>36</v>
      </c>
      <c r="G21" s="5">
        <v>0</v>
      </c>
      <c r="K21" s="6">
        <f t="shared" si="0"/>
        <v>2.4590163934426229E-2</v>
      </c>
      <c r="L21" s="6">
        <f t="shared" si="1"/>
        <v>2.8422273781902551E-2</v>
      </c>
      <c r="M21" s="6">
        <f t="shared" si="2"/>
        <v>2.6086956521739129E-2</v>
      </c>
      <c r="N21" s="6">
        <f t="shared" si="3"/>
        <v>1.2907852276801721E-2</v>
      </c>
      <c r="O21" s="6">
        <f t="shared" si="4"/>
        <v>0</v>
      </c>
      <c r="Q21" s="3">
        <f t="shared" si="5"/>
        <v>-0.46499837523702514</v>
      </c>
      <c r="R21" s="4">
        <f t="shared" si="6"/>
        <v>0</v>
      </c>
      <c r="S21" s="32">
        <f t="shared" si="7"/>
        <v>-0.63964781234515755</v>
      </c>
      <c r="T21" s="4">
        <f t="shared" si="8"/>
        <v>0</v>
      </c>
      <c r="U21" s="4"/>
      <c r="V21" s="4"/>
      <c r="W21" t="s">
        <v>27</v>
      </c>
      <c r="Y21">
        <f>SUM($K$249:$K$738)</f>
        <v>142.72950819672127</v>
      </c>
    </row>
    <row r="22" spans="1:27" x14ac:dyDescent="0.25">
      <c r="A22" s="10">
        <v>231</v>
      </c>
      <c r="B22" s="10">
        <v>228</v>
      </c>
      <c r="C22" s="5">
        <v>33</v>
      </c>
      <c r="D22" s="5">
        <v>33</v>
      </c>
      <c r="E22" s="5">
        <v>33</v>
      </c>
      <c r="F22" s="5">
        <v>47</v>
      </c>
      <c r="G22" s="5">
        <v>0</v>
      </c>
      <c r="K22" s="6">
        <f t="shared" si="0"/>
        <v>2.4590163934426229E-2</v>
      </c>
      <c r="L22" s="6">
        <f t="shared" si="1"/>
        <v>1.91415313225058E-2</v>
      </c>
      <c r="M22" s="6">
        <f t="shared" si="2"/>
        <v>2.6086956521739129E-2</v>
      </c>
      <c r="N22" s="6">
        <f t="shared" si="3"/>
        <v>1.6851918250268914E-2</v>
      </c>
      <c r="O22" s="6">
        <f t="shared" si="4"/>
        <v>0</v>
      </c>
      <c r="Q22" s="3">
        <f t="shared" si="5"/>
        <v>-0.46499837523702514</v>
      </c>
      <c r="R22" s="4">
        <f t="shared" si="6"/>
        <v>0</v>
      </c>
      <c r="S22" s="32">
        <f t="shared" si="7"/>
        <v>-0.63964781234515755</v>
      </c>
      <c r="T22" s="4">
        <f t="shared" si="8"/>
        <v>0</v>
      </c>
      <c r="U22" s="4"/>
      <c r="V22" s="4"/>
      <c r="W22" t="s">
        <v>35</v>
      </c>
      <c r="Y22">
        <f>SUM($M$249:$M$738)</f>
        <v>156.20869565217387</v>
      </c>
    </row>
    <row r="23" spans="1:27" x14ac:dyDescent="0.25">
      <c r="A23" s="10">
        <v>56</v>
      </c>
      <c r="B23" s="10">
        <v>208</v>
      </c>
      <c r="C23" s="5">
        <v>33</v>
      </c>
      <c r="D23" s="5">
        <v>9</v>
      </c>
      <c r="E23" s="5">
        <v>32</v>
      </c>
      <c r="F23" s="5">
        <v>62</v>
      </c>
      <c r="G23" s="5">
        <v>0</v>
      </c>
      <c r="K23" s="6">
        <f t="shared" si="0"/>
        <v>2.4590163934426229E-2</v>
      </c>
      <c r="L23" s="6">
        <f t="shared" si="1"/>
        <v>5.2204176334106726E-3</v>
      </c>
      <c r="M23" s="6">
        <f t="shared" si="2"/>
        <v>1.7391304347826087E-2</v>
      </c>
      <c r="N23" s="6">
        <f t="shared" si="3"/>
        <v>2.2230190032269632E-2</v>
      </c>
      <c r="O23" s="6">
        <f t="shared" si="4"/>
        <v>0</v>
      </c>
      <c r="Q23" s="3">
        <f t="shared" si="5"/>
        <v>-0.50894743180458213</v>
      </c>
      <c r="R23" s="4">
        <f t="shared" si="6"/>
        <v>0</v>
      </c>
      <c r="S23" s="32">
        <f t="shared" si="7"/>
        <v>-0.93136449915251218</v>
      </c>
      <c r="T23" s="4">
        <f t="shared" si="8"/>
        <v>0</v>
      </c>
      <c r="U23" s="4"/>
      <c r="V23" s="4"/>
      <c r="W23" t="s">
        <v>29</v>
      </c>
      <c r="Y23">
        <f>SUMPRODUCT($K$249:$K$738,$M$249:$M$738)</f>
        <v>51.14126870990733</v>
      </c>
    </row>
    <row r="24" spans="1:27" x14ac:dyDescent="0.25">
      <c r="A24" s="10">
        <v>289</v>
      </c>
      <c r="B24" s="10">
        <v>171</v>
      </c>
      <c r="C24" s="5">
        <v>33</v>
      </c>
      <c r="D24" s="5">
        <v>7</v>
      </c>
      <c r="E24" s="5">
        <v>33</v>
      </c>
      <c r="F24" s="5">
        <v>47</v>
      </c>
      <c r="G24" s="5">
        <v>0</v>
      </c>
      <c r="K24" s="6">
        <f t="shared" si="0"/>
        <v>2.4590163934426229E-2</v>
      </c>
      <c r="L24" s="6">
        <f t="shared" si="1"/>
        <v>4.0603248259860787E-3</v>
      </c>
      <c r="M24" s="6">
        <f t="shared" si="2"/>
        <v>2.6086956521739129E-2</v>
      </c>
      <c r="N24" s="6">
        <f t="shared" si="3"/>
        <v>1.6851918250268914E-2</v>
      </c>
      <c r="O24" s="6">
        <f t="shared" si="4"/>
        <v>0</v>
      </c>
      <c r="Q24" s="3">
        <f t="shared" si="5"/>
        <v>-0.46499837523702514</v>
      </c>
      <c r="R24" s="4">
        <f t="shared" si="6"/>
        <v>0</v>
      </c>
      <c r="S24" s="32">
        <f t="shared" si="7"/>
        <v>-0.63964781234515755</v>
      </c>
      <c r="T24" s="4">
        <f t="shared" si="8"/>
        <v>0</v>
      </c>
      <c r="U24" s="4"/>
      <c r="V24" s="4"/>
      <c r="W24" t="s">
        <v>32</v>
      </c>
      <c r="Y24">
        <f>SUMPRODUCT($K$249:$K$738,$K$249:$K$738)</f>
        <v>46.495364149422294</v>
      </c>
    </row>
    <row r="25" spans="1:27" x14ac:dyDescent="0.25">
      <c r="A25" s="10">
        <v>282</v>
      </c>
      <c r="B25" s="10">
        <v>37</v>
      </c>
      <c r="C25" s="5">
        <v>33</v>
      </c>
      <c r="D25" s="5">
        <v>66</v>
      </c>
      <c r="E25" s="5">
        <v>33</v>
      </c>
      <c r="F25" s="5">
        <v>44</v>
      </c>
      <c r="G25" s="5">
        <v>0</v>
      </c>
      <c r="K25" s="6">
        <f t="shared" si="0"/>
        <v>2.4590163934426229E-2</v>
      </c>
      <c r="L25" s="6">
        <f t="shared" si="1"/>
        <v>3.8283062645011599E-2</v>
      </c>
      <c r="M25" s="6">
        <f t="shared" si="2"/>
        <v>2.6086956521739129E-2</v>
      </c>
      <c r="N25" s="6">
        <f t="shared" si="3"/>
        <v>1.5776263893868769E-2</v>
      </c>
      <c r="O25" s="6">
        <f t="shared" si="4"/>
        <v>0</v>
      </c>
      <c r="Q25" s="3">
        <f t="shared" si="5"/>
        <v>-0.46499837523702514</v>
      </c>
      <c r="R25" s="4">
        <f t="shared" si="6"/>
        <v>0</v>
      </c>
      <c r="S25" s="32">
        <f t="shared" si="7"/>
        <v>-0.63964781234515755</v>
      </c>
      <c r="T25" s="4">
        <f t="shared" si="8"/>
        <v>0</v>
      </c>
      <c r="U25" s="4"/>
      <c r="V25" s="4"/>
      <c r="W25" t="s">
        <v>33</v>
      </c>
      <c r="Y25">
        <f>SUMPRODUCT($M$249:$M$738,$M$249:$M$738)</f>
        <v>56.439168241965938</v>
      </c>
    </row>
    <row r="26" spans="1:27" x14ac:dyDescent="0.25">
      <c r="A26" s="10">
        <v>59</v>
      </c>
      <c r="B26" s="10">
        <v>25</v>
      </c>
      <c r="C26" s="5">
        <v>33</v>
      </c>
      <c r="D26" s="5">
        <v>32</v>
      </c>
      <c r="E26" s="5">
        <v>33</v>
      </c>
      <c r="F26" s="5">
        <v>16</v>
      </c>
      <c r="G26" s="5">
        <v>0</v>
      </c>
      <c r="K26" s="6">
        <f t="shared" si="0"/>
        <v>2.4590163934426229E-2</v>
      </c>
      <c r="L26" s="6">
        <f t="shared" si="1"/>
        <v>1.8561484918793503E-2</v>
      </c>
      <c r="M26" s="6">
        <f t="shared" si="2"/>
        <v>2.6086956521739129E-2</v>
      </c>
      <c r="N26" s="6">
        <f t="shared" si="3"/>
        <v>5.7368232341340987E-3</v>
      </c>
      <c r="O26" s="6">
        <f t="shared" si="4"/>
        <v>0</v>
      </c>
      <c r="Q26" s="3">
        <f t="shared" si="5"/>
        <v>-0.46499837523702514</v>
      </c>
      <c r="R26" s="4">
        <f t="shared" si="6"/>
        <v>0</v>
      </c>
      <c r="S26" s="32">
        <f t="shared" si="7"/>
        <v>-0.63964781234515755</v>
      </c>
      <c r="T26" s="4">
        <f t="shared" si="8"/>
        <v>0</v>
      </c>
      <c r="U26" s="4"/>
      <c r="V26" s="4"/>
      <c r="W26" t="s">
        <v>30</v>
      </c>
      <c r="Y26">
        <f>SUM($O$249:$O$738)</f>
        <v>242</v>
      </c>
    </row>
    <row r="27" spans="1:27" x14ac:dyDescent="0.25">
      <c r="A27" s="10">
        <v>165</v>
      </c>
      <c r="B27" s="10">
        <v>18</v>
      </c>
      <c r="C27" s="5">
        <v>34</v>
      </c>
      <c r="D27" s="5">
        <v>7</v>
      </c>
      <c r="E27" s="5">
        <v>34</v>
      </c>
      <c r="F27" s="5">
        <v>19</v>
      </c>
      <c r="G27" s="5">
        <v>0</v>
      </c>
      <c r="K27" s="6">
        <f t="shared" si="0"/>
        <v>3.2786885245901641E-2</v>
      </c>
      <c r="L27" s="6">
        <f t="shared" si="1"/>
        <v>4.0603248259860787E-3</v>
      </c>
      <c r="M27" s="6">
        <f t="shared" si="2"/>
        <v>3.4782608695652174E-2</v>
      </c>
      <c r="N27" s="6">
        <f t="shared" si="3"/>
        <v>6.8124775905342412E-3</v>
      </c>
      <c r="O27" s="6">
        <f t="shared" si="4"/>
        <v>0</v>
      </c>
      <c r="Q27" s="3">
        <f t="shared" si="5"/>
        <v>-0.43704671785150223</v>
      </c>
      <c r="R27" s="4">
        <f t="shared" si="6"/>
        <v>0</v>
      </c>
      <c r="S27" s="32">
        <f t="shared" si="7"/>
        <v>-0.60492627519654363</v>
      </c>
      <c r="T27" s="4">
        <f t="shared" si="8"/>
        <v>0</v>
      </c>
      <c r="U27" s="4"/>
      <c r="V27" s="4"/>
      <c r="W27" t="s">
        <v>28</v>
      </c>
      <c r="Y27" s="11">
        <f>SUMPRODUCT($G$249:$G$738,$K$249:$K$738)</f>
        <v>89.393442622950872</v>
      </c>
    </row>
    <row r="28" spans="1:27" x14ac:dyDescent="0.25">
      <c r="A28" s="10">
        <v>35</v>
      </c>
      <c r="B28" s="10">
        <v>211</v>
      </c>
      <c r="C28" s="5">
        <v>34</v>
      </c>
      <c r="D28" s="5">
        <v>72</v>
      </c>
      <c r="E28" s="5">
        <v>33</v>
      </c>
      <c r="F28" s="5">
        <v>46</v>
      </c>
      <c r="G28" s="5">
        <v>0</v>
      </c>
      <c r="K28" s="6">
        <f t="shared" si="0"/>
        <v>3.2786885245901641E-2</v>
      </c>
      <c r="L28" s="6">
        <f t="shared" si="1"/>
        <v>4.1763341067285381E-2</v>
      </c>
      <c r="M28" s="6">
        <f t="shared" si="2"/>
        <v>2.6086956521739129E-2</v>
      </c>
      <c r="N28" s="6">
        <f t="shared" si="3"/>
        <v>1.6493366798135532E-2</v>
      </c>
      <c r="O28" s="6">
        <f t="shared" si="4"/>
        <v>0</v>
      </c>
      <c r="Q28" s="3">
        <f t="shared" si="5"/>
        <v>-0.48099577441905927</v>
      </c>
      <c r="R28" s="4">
        <f t="shared" si="6"/>
        <v>0</v>
      </c>
      <c r="S28" s="32">
        <f t="shared" si="7"/>
        <v>-0.89051399740985193</v>
      </c>
      <c r="T28" s="4">
        <f t="shared" si="8"/>
        <v>0</v>
      </c>
      <c r="U28" s="4"/>
      <c r="V28" s="4"/>
      <c r="W28" t="s">
        <v>31</v>
      </c>
      <c r="Y28">
        <f>SUMPRODUCT($G$249:$G$738,$M$249:$M$738)</f>
        <v>99.704347826086902</v>
      </c>
    </row>
    <row r="29" spans="1:27" x14ac:dyDescent="0.25">
      <c r="A29" s="10">
        <v>205</v>
      </c>
      <c r="B29" s="10">
        <v>23</v>
      </c>
      <c r="C29" s="5">
        <v>34</v>
      </c>
      <c r="D29" s="5">
        <v>51</v>
      </c>
      <c r="E29" s="5">
        <v>34</v>
      </c>
      <c r="F29" s="5">
        <v>40</v>
      </c>
      <c r="G29" s="5">
        <v>0</v>
      </c>
      <c r="K29" s="6">
        <f t="shared" si="0"/>
        <v>3.2786885245901641E-2</v>
      </c>
      <c r="L29" s="6">
        <f t="shared" si="1"/>
        <v>2.9582366589327145E-2</v>
      </c>
      <c r="M29" s="6">
        <f t="shared" si="2"/>
        <v>3.4782608695652174E-2</v>
      </c>
      <c r="N29" s="6">
        <f t="shared" si="3"/>
        <v>1.4342058085335245E-2</v>
      </c>
      <c r="O29" s="6">
        <f t="shared" si="4"/>
        <v>0</v>
      </c>
      <c r="Q29" s="3">
        <f t="shared" si="5"/>
        <v>-0.43704671785150223</v>
      </c>
      <c r="R29" s="4">
        <f t="shared" si="6"/>
        <v>0</v>
      </c>
      <c r="S29" s="32">
        <f t="shared" si="7"/>
        <v>-0.60492627519654363</v>
      </c>
      <c r="T29" s="4">
        <f t="shared" si="8"/>
        <v>0</v>
      </c>
      <c r="U29" s="4"/>
      <c r="V29" s="4"/>
    </row>
    <row r="30" spans="1:27" x14ac:dyDescent="0.25">
      <c r="A30" s="10">
        <v>72</v>
      </c>
      <c r="B30" s="10">
        <v>211</v>
      </c>
      <c r="C30" s="5">
        <v>34</v>
      </c>
      <c r="D30" s="5">
        <v>25</v>
      </c>
      <c r="E30" s="5">
        <v>34</v>
      </c>
      <c r="F30" s="5">
        <v>14</v>
      </c>
      <c r="G30" s="5">
        <v>0</v>
      </c>
      <c r="K30" s="6">
        <f t="shared" si="0"/>
        <v>3.2786885245901641E-2</v>
      </c>
      <c r="L30" s="6">
        <f t="shared" si="1"/>
        <v>1.4501160092807424E-2</v>
      </c>
      <c r="M30" s="6">
        <f t="shared" si="2"/>
        <v>3.4782608695652174E-2</v>
      </c>
      <c r="N30" s="6">
        <f t="shared" si="3"/>
        <v>5.0197203298673358E-3</v>
      </c>
      <c r="O30" s="6">
        <f t="shared" si="4"/>
        <v>0</v>
      </c>
      <c r="Q30" s="3">
        <f t="shared" si="5"/>
        <v>-0.43704671785150223</v>
      </c>
      <c r="R30" s="4">
        <f t="shared" si="6"/>
        <v>0</v>
      </c>
      <c r="S30" s="32">
        <f t="shared" si="7"/>
        <v>-0.60492627519654363</v>
      </c>
      <c r="T30" s="4">
        <f t="shared" si="8"/>
        <v>0</v>
      </c>
      <c r="U30" s="4"/>
      <c r="V30" s="4"/>
      <c r="W30" t="s">
        <v>34</v>
      </c>
      <c r="AA30" t="s">
        <v>36</v>
      </c>
    </row>
    <row r="31" spans="1:27" x14ac:dyDescent="0.25">
      <c r="A31" s="10">
        <v>12</v>
      </c>
      <c r="B31" s="10">
        <v>181</v>
      </c>
      <c r="C31" s="5">
        <v>34</v>
      </c>
      <c r="D31" s="5">
        <v>34</v>
      </c>
      <c r="E31" s="5">
        <v>33</v>
      </c>
      <c r="F31" s="5">
        <v>62</v>
      </c>
      <c r="G31" s="5">
        <v>0</v>
      </c>
      <c r="K31" s="6">
        <f t="shared" si="0"/>
        <v>3.2786885245901641E-2</v>
      </c>
      <c r="L31" s="6">
        <f t="shared" si="1"/>
        <v>1.9721577726218097E-2</v>
      </c>
      <c r="M31" s="6">
        <f t="shared" si="2"/>
        <v>2.6086956521739129E-2</v>
      </c>
      <c r="N31" s="6">
        <f t="shared" si="3"/>
        <v>2.2230190032269632E-2</v>
      </c>
      <c r="O31" s="6">
        <f t="shared" si="4"/>
        <v>0</v>
      </c>
      <c r="Q31" s="3">
        <f t="shared" si="5"/>
        <v>-0.48099577441905927</v>
      </c>
      <c r="R31" s="4">
        <f t="shared" si="6"/>
        <v>0</v>
      </c>
      <c r="S31" s="32">
        <f t="shared" si="7"/>
        <v>-0.89051399740985193</v>
      </c>
      <c r="T31" s="4">
        <f t="shared" si="8"/>
        <v>0</v>
      </c>
      <c r="U31" s="4"/>
      <c r="V31" s="4"/>
      <c r="W31">
        <f>$X$20</f>
        <v>490</v>
      </c>
      <c r="X31">
        <f>$Y$21</f>
        <v>142.72950819672127</v>
      </c>
      <c r="Y31">
        <f>$Y$22</f>
        <v>156.20869565217387</v>
      </c>
      <c r="AA31">
        <f>$Y$26</f>
        <v>242</v>
      </c>
    </row>
    <row r="32" spans="1:27" x14ac:dyDescent="0.25">
      <c r="A32" s="10">
        <v>97</v>
      </c>
      <c r="B32" s="10">
        <v>29</v>
      </c>
      <c r="C32" s="5">
        <v>35</v>
      </c>
      <c r="D32" s="5">
        <v>28</v>
      </c>
      <c r="E32" s="5">
        <v>35</v>
      </c>
      <c r="F32" s="5">
        <v>26</v>
      </c>
      <c r="G32" s="5">
        <v>0</v>
      </c>
      <c r="K32" s="6">
        <f t="shared" si="0"/>
        <v>4.0983606557377046E-2</v>
      </c>
      <c r="L32" s="6">
        <f t="shared" si="1"/>
        <v>1.6241299303944315E-2</v>
      </c>
      <c r="M32" s="6">
        <f t="shared" si="2"/>
        <v>4.3478260869565216E-2</v>
      </c>
      <c r="N32" s="6">
        <f t="shared" si="3"/>
        <v>9.3223377554679104E-3</v>
      </c>
      <c r="O32" s="6">
        <f t="shared" si="4"/>
        <v>0</v>
      </c>
      <c r="Q32" s="3">
        <f t="shared" si="5"/>
        <v>-0.40909506046597921</v>
      </c>
      <c r="R32" s="4">
        <f t="shared" si="6"/>
        <v>0</v>
      </c>
      <c r="S32" s="32">
        <f t="shared" si="7"/>
        <v>-0.5702859851219696</v>
      </c>
      <c r="T32" s="4">
        <f t="shared" si="8"/>
        <v>0</v>
      </c>
      <c r="U32" s="4"/>
      <c r="V32" s="4"/>
      <c r="W32">
        <f>$Y$21</f>
        <v>142.72950819672127</v>
      </c>
      <c r="X32">
        <f>$Y$24</f>
        <v>46.495364149422294</v>
      </c>
      <c r="Y32">
        <f>$Y$23</f>
        <v>51.14126870990733</v>
      </c>
      <c r="AA32" s="11">
        <f>$Y$27</f>
        <v>89.393442622950872</v>
      </c>
    </row>
    <row r="33" spans="1:31" x14ac:dyDescent="0.25">
      <c r="A33" s="10">
        <v>164</v>
      </c>
      <c r="B33" s="10">
        <v>17</v>
      </c>
      <c r="C33" s="5">
        <v>35</v>
      </c>
      <c r="D33" s="5">
        <v>1</v>
      </c>
      <c r="E33" s="5">
        <v>35</v>
      </c>
      <c r="F33" s="5">
        <v>1</v>
      </c>
      <c r="G33" s="5">
        <v>0</v>
      </c>
      <c r="K33" s="6">
        <f t="shared" si="0"/>
        <v>4.0983606557377046E-2</v>
      </c>
      <c r="L33" s="6">
        <f t="shared" si="1"/>
        <v>5.8004640371229696E-4</v>
      </c>
      <c r="M33" s="6">
        <f t="shared" si="2"/>
        <v>4.3478260869565216E-2</v>
      </c>
      <c r="N33" s="6">
        <f t="shared" si="3"/>
        <v>3.5855145213338117E-4</v>
      </c>
      <c r="O33" s="6">
        <f t="shared" si="4"/>
        <v>0</v>
      </c>
      <c r="Q33" s="3">
        <f t="shared" si="5"/>
        <v>-0.40909506046597921</v>
      </c>
      <c r="R33" s="4">
        <f t="shared" si="6"/>
        <v>0</v>
      </c>
      <c r="S33" s="32">
        <f t="shared" si="7"/>
        <v>-0.5702859851219696</v>
      </c>
      <c r="T33" s="4">
        <f t="shared" si="8"/>
        <v>0</v>
      </c>
      <c r="U33" s="4"/>
      <c r="V33" s="4"/>
      <c r="W33">
        <f>$Y$22</f>
        <v>156.20869565217387</v>
      </c>
      <c r="X33">
        <f>$Y$23</f>
        <v>51.14126870990733</v>
      </c>
      <c r="Y33">
        <f>$Y$25</f>
        <v>56.439168241965938</v>
      </c>
      <c r="AA33">
        <f>$Y$28</f>
        <v>99.704347826086902</v>
      </c>
    </row>
    <row r="34" spans="1:31" x14ac:dyDescent="0.25">
      <c r="A34" s="10">
        <v>254</v>
      </c>
      <c r="B34" s="10">
        <v>36</v>
      </c>
      <c r="C34" s="5">
        <v>35</v>
      </c>
      <c r="D34" s="5">
        <v>43</v>
      </c>
      <c r="E34" s="5">
        <v>36</v>
      </c>
      <c r="F34" s="5">
        <v>18</v>
      </c>
      <c r="G34" s="5">
        <v>0</v>
      </c>
      <c r="K34" s="6">
        <f t="shared" si="0"/>
        <v>4.0983606557377046E-2</v>
      </c>
      <c r="L34" s="6">
        <f t="shared" si="1"/>
        <v>2.4941995359628769E-2</v>
      </c>
      <c r="M34" s="6">
        <f t="shared" si="2"/>
        <v>5.2173913043478258E-2</v>
      </c>
      <c r="N34" s="6">
        <f t="shared" si="3"/>
        <v>6.4539261384008607E-3</v>
      </c>
      <c r="O34" s="6">
        <f t="shared" si="4"/>
        <v>0</v>
      </c>
      <c r="Q34" s="3">
        <f t="shared" si="5"/>
        <v>-0.36514600389842222</v>
      </c>
      <c r="R34" s="4">
        <f t="shared" si="6"/>
        <v>0</v>
      </c>
      <c r="S34" s="32">
        <f t="shared" si="7"/>
        <v>-0.28552487355319089</v>
      </c>
      <c r="T34" s="4">
        <f t="shared" si="8"/>
        <v>0</v>
      </c>
      <c r="U34" s="4"/>
      <c r="V34" s="4"/>
    </row>
    <row r="35" spans="1:31" x14ac:dyDescent="0.25">
      <c r="A35" s="10">
        <v>99</v>
      </c>
      <c r="B35" s="10">
        <v>38</v>
      </c>
      <c r="C35" s="5">
        <v>35</v>
      </c>
      <c r="D35" s="5">
        <v>18</v>
      </c>
      <c r="E35" s="5">
        <v>35</v>
      </c>
      <c r="F35" s="5">
        <v>6</v>
      </c>
      <c r="G35" s="5">
        <v>0</v>
      </c>
      <c r="K35" s="6">
        <f t="shared" si="0"/>
        <v>4.0983606557377046E-2</v>
      </c>
      <c r="L35" s="6">
        <f t="shared" si="1"/>
        <v>1.0440835266821345E-2</v>
      </c>
      <c r="M35" s="6">
        <f t="shared" si="2"/>
        <v>4.3478260869565216E-2</v>
      </c>
      <c r="N35" s="6">
        <f t="shared" si="3"/>
        <v>2.1513087128002869E-3</v>
      </c>
      <c r="O35" s="6">
        <f t="shared" si="4"/>
        <v>0</v>
      </c>
      <c r="Q35" s="3">
        <f t="shared" si="5"/>
        <v>-0.40909506046597921</v>
      </c>
      <c r="R35" s="4">
        <f t="shared" si="6"/>
        <v>0</v>
      </c>
      <c r="S35" s="32">
        <f t="shared" si="7"/>
        <v>-0.5702859851219696</v>
      </c>
      <c r="T35" s="4">
        <f t="shared" si="8"/>
        <v>0</v>
      </c>
      <c r="U35" s="4"/>
      <c r="V35" s="4"/>
      <c r="W35" s="38" t="s">
        <v>37</v>
      </c>
    </row>
    <row r="36" spans="1:31" x14ac:dyDescent="0.25">
      <c r="A36" s="10">
        <v>217</v>
      </c>
      <c r="B36" s="10">
        <v>14</v>
      </c>
      <c r="C36" s="5">
        <v>35</v>
      </c>
      <c r="D36" s="5">
        <v>20</v>
      </c>
      <c r="E36" s="5">
        <v>35</v>
      </c>
      <c r="F36" s="5">
        <v>53</v>
      </c>
      <c r="G36" s="5">
        <v>0</v>
      </c>
      <c r="K36" s="6">
        <f t="shared" si="0"/>
        <v>4.0983606557377046E-2</v>
      </c>
      <c r="L36" s="6">
        <f t="shared" si="1"/>
        <v>1.1600928074245939E-2</v>
      </c>
      <c r="M36" s="6">
        <f t="shared" si="2"/>
        <v>4.3478260869565216E-2</v>
      </c>
      <c r="N36" s="6">
        <f t="shared" si="3"/>
        <v>1.9003226963069199E-2</v>
      </c>
      <c r="O36" s="6">
        <f t="shared" si="4"/>
        <v>0</v>
      </c>
      <c r="Q36" s="3">
        <f t="shared" si="5"/>
        <v>-0.40909506046597921</v>
      </c>
      <c r="R36" s="4">
        <f t="shared" si="6"/>
        <v>0</v>
      </c>
      <c r="S36" s="32">
        <f t="shared" si="7"/>
        <v>-0.5702859851219696</v>
      </c>
      <c r="T36" s="4">
        <f t="shared" si="8"/>
        <v>0</v>
      </c>
      <c r="U36" s="4"/>
      <c r="V36" s="4"/>
      <c r="W36">
        <f>MDETERM(W31:Y33)</f>
        <v>424.23250220891464</v>
      </c>
    </row>
    <row r="37" spans="1:31" x14ac:dyDescent="0.25">
      <c r="A37" s="10">
        <v>65</v>
      </c>
      <c r="B37" s="10">
        <v>224</v>
      </c>
      <c r="C37" s="5">
        <v>36</v>
      </c>
      <c r="D37" s="5">
        <v>73</v>
      </c>
      <c r="E37" s="5">
        <v>36</v>
      </c>
      <c r="F37" s="5">
        <v>1</v>
      </c>
      <c r="G37" s="5">
        <v>0</v>
      </c>
      <c r="K37" s="6">
        <f t="shared" si="0"/>
        <v>4.9180327868852458E-2</v>
      </c>
      <c r="L37" s="6">
        <f t="shared" si="1"/>
        <v>4.2343387470997682E-2</v>
      </c>
      <c r="M37" s="6">
        <f t="shared" si="2"/>
        <v>5.2173913043478258E-2</v>
      </c>
      <c r="N37" s="6">
        <f t="shared" si="3"/>
        <v>3.5855145213338117E-4</v>
      </c>
      <c r="O37" s="6">
        <f t="shared" si="4"/>
        <v>0</v>
      </c>
      <c r="Q37" s="3">
        <f t="shared" si="5"/>
        <v>-0.38114340308045624</v>
      </c>
      <c r="R37" s="4">
        <f t="shared" si="6"/>
        <v>0</v>
      </c>
      <c r="S37" s="32">
        <f t="shared" si="7"/>
        <v>-0.53572694212143568</v>
      </c>
      <c r="T37" s="4">
        <f t="shared" si="8"/>
        <v>0</v>
      </c>
      <c r="U37" s="4"/>
      <c r="V37" s="4"/>
    </row>
    <row r="38" spans="1:31" x14ac:dyDescent="0.25">
      <c r="A38" s="10">
        <v>208</v>
      </c>
      <c r="B38" s="10">
        <v>31</v>
      </c>
      <c r="C38" s="5">
        <v>36</v>
      </c>
      <c r="D38" s="5">
        <v>46</v>
      </c>
      <c r="E38" s="5">
        <v>36</v>
      </c>
      <c r="F38" s="5">
        <v>10</v>
      </c>
      <c r="G38" s="5">
        <v>0</v>
      </c>
      <c r="K38" s="6">
        <f t="shared" si="0"/>
        <v>4.9180327868852458E-2</v>
      </c>
      <c r="L38" s="6">
        <f t="shared" si="1"/>
        <v>2.668213457076566E-2</v>
      </c>
      <c r="M38" s="6">
        <f t="shared" si="2"/>
        <v>5.2173913043478258E-2</v>
      </c>
      <c r="N38" s="6">
        <f t="shared" si="3"/>
        <v>3.5855145213338113E-3</v>
      </c>
      <c r="O38" s="6">
        <f t="shared" si="4"/>
        <v>0</v>
      </c>
      <c r="Q38" s="3">
        <f t="shared" si="5"/>
        <v>-0.38114340308045624</v>
      </c>
      <c r="R38" s="4">
        <f t="shared" si="6"/>
        <v>0</v>
      </c>
      <c r="S38" s="32">
        <f t="shared" si="7"/>
        <v>-0.53572694212143568</v>
      </c>
      <c r="T38" s="4">
        <f t="shared" si="8"/>
        <v>0</v>
      </c>
      <c r="U38" s="4"/>
      <c r="V38" s="4"/>
      <c r="W38" t="s">
        <v>38</v>
      </c>
    </row>
    <row r="39" spans="1:31" x14ac:dyDescent="0.25">
      <c r="A39" s="10">
        <v>218</v>
      </c>
      <c r="B39" s="10">
        <v>35</v>
      </c>
      <c r="C39" s="5">
        <v>36</v>
      </c>
      <c r="D39" s="5">
        <v>36</v>
      </c>
      <c r="E39" s="5">
        <v>35</v>
      </c>
      <c r="F39" s="5">
        <v>68</v>
      </c>
      <c r="G39" s="5">
        <v>0</v>
      </c>
      <c r="K39" s="6">
        <f t="shared" si="0"/>
        <v>4.9180327868852458E-2</v>
      </c>
      <c r="L39" s="6">
        <f t="shared" si="1"/>
        <v>2.0881670533642691E-2</v>
      </c>
      <c r="M39" s="6">
        <f t="shared" si="2"/>
        <v>4.3478260869565216E-2</v>
      </c>
      <c r="N39" s="6">
        <f t="shared" si="3"/>
        <v>2.4381498745069917E-2</v>
      </c>
      <c r="O39" s="6">
        <f t="shared" si="4"/>
        <v>0</v>
      </c>
      <c r="Q39" s="3">
        <f t="shared" si="5"/>
        <v>-0.42509245964801323</v>
      </c>
      <c r="R39" s="4">
        <f t="shared" si="6"/>
        <v>0</v>
      </c>
      <c r="S39" s="32">
        <f t="shared" si="7"/>
        <v>-0.80905673514665155</v>
      </c>
      <c r="T39" s="4">
        <f t="shared" si="8"/>
        <v>0</v>
      </c>
      <c r="U39" s="4"/>
      <c r="V39" s="4"/>
      <c r="W39">
        <f t="array" ref="W39:Y41">MINVERSE(W31:Y33)</f>
        <v>2.0579079623348397E-2</v>
      </c>
      <c r="X39">
        <v>-0.15751703768077399</v>
      </c>
      <c r="Y39">
        <v>8.5773588015707239E-2</v>
      </c>
    </row>
    <row r="40" spans="1:31" x14ac:dyDescent="0.25">
      <c r="A40" s="10">
        <v>296</v>
      </c>
      <c r="B40" s="10">
        <v>27</v>
      </c>
      <c r="C40" s="5">
        <v>36</v>
      </c>
      <c r="D40" s="5">
        <v>66</v>
      </c>
      <c r="E40" s="5">
        <v>36</v>
      </c>
      <c r="F40" s="5">
        <v>80</v>
      </c>
      <c r="G40" s="5">
        <v>0</v>
      </c>
      <c r="K40" s="6">
        <f t="shared" si="0"/>
        <v>4.9180327868852458E-2</v>
      </c>
      <c r="L40" s="6">
        <f t="shared" si="1"/>
        <v>3.8283062645011599E-2</v>
      </c>
      <c r="M40" s="6">
        <f t="shared" si="2"/>
        <v>5.2173913043478258E-2</v>
      </c>
      <c r="N40" s="6">
        <f t="shared" si="3"/>
        <v>2.8684116170670491E-2</v>
      </c>
      <c r="O40" s="6">
        <f t="shared" si="4"/>
        <v>0</v>
      </c>
      <c r="Q40" s="3">
        <f t="shared" si="5"/>
        <v>-0.38114340308045624</v>
      </c>
      <c r="R40" s="4">
        <f t="shared" si="6"/>
        <v>0</v>
      </c>
      <c r="S40" s="32">
        <f t="shared" si="7"/>
        <v>-0.53572694212143568</v>
      </c>
      <c r="T40" s="4">
        <f t="shared" si="8"/>
        <v>0</v>
      </c>
      <c r="U40" s="4"/>
      <c r="V40" s="4"/>
      <c r="W40">
        <v>-0.15751703768077668</v>
      </c>
      <c r="X40">
        <v>7.6704067327857999</v>
      </c>
      <c r="Y40">
        <v>-6.5144262803502571</v>
      </c>
    </row>
    <row r="41" spans="1:31" x14ac:dyDescent="0.25">
      <c r="A41" s="10">
        <v>24</v>
      </c>
      <c r="B41" s="10">
        <v>118</v>
      </c>
      <c r="C41" s="5">
        <v>36</v>
      </c>
      <c r="D41" s="5">
        <v>65</v>
      </c>
      <c r="E41" s="5">
        <v>36</v>
      </c>
      <c r="F41" s="5">
        <v>35</v>
      </c>
      <c r="G41" s="5">
        <v>0</v>
      </c>
      <c r="K41" s="6">
        <f t="shared" si="0"/>
        <v>4.9180327868852458E-2</v>
      </c>
      <c r="L41" s="6">
        <f t="shared" si="1"/>
        <v>3.7703016241299306E-2</v>
      </c>
      <c r="M41" s="6">
        <f t="shared" si="2"/>
        <v>5.2173913043478258E-2</v>
      </c>
      <c r="N41" s="6">
        <f t="shared" si="3"/>
        <v>1.254930082466834E-2</v>
      </c>
      <c r="O41" s="6">
        <f t="shared" si="4"/>
        <v>0</v>
      </c>
      <c r="Q41" s="3">
        <f t="shared" si="5"/>
        <v>-0.38114340308045624</v>
      </c>
      <c r="R41" s="4">
        <f t="shared" si="6"/>
        <v>0</v>
      </c>
      <c r="S41" s="32">
        <f t="shared" si="7"/>
        <v>-0.53572694212143568</v>
      </c>
      <c r="T41" s="4">
        <f t="shared" si="8"/>
        <v>0</v>
      </c>
      <c r="U41" s="4"/>
      <c r="V41" s="4"/>
      <c r="W41">
        <v>8.5773588015709765E-2</v>
      </c>
      <c r="X41">
        <v>-6.5144262803502651</v>
      </c>
      <c r="Y41">
        <v>5.6832418793590849</v>
      </c>
    </row>
    <row r="42" spans="1:31" x14ac:dyDescent="0.25">
      <c r="A42" s="10">
        <v>127</v>
      </c>
      <c r="B42" s="10">
        <v>10</v>
      </c>
      <c r="C42" s="5">
        <v>36</v>
      </c>
      <c r="D42" s="5">
        <v>36</v>
      </c>
      <c r="E42" s="5">
        <v>36</v>
      </c>
      <c r="F42" s="5">
        <v>37</v>
      </c>
      <c r="G42" s="5">
        <v>0</v>
      </c>
      <c r="K42" s="6">
        <f t="shared" si="0"/>
        <v>4.9180327868852458E-2</v>
      </c>
      <c r="L42" s="6">
        <f t="shared" si="1"/>
        <v>2.0881670533642691E-2</v>
      </c>
      <c r="M42" s="6">
        <f t="shared" si="2"/>
        <v>5.2173913043478258E-2</v>
      </c>
      <c r="N42" s="6">
        <f t="shared" si="3"/>
        <v>1.3266403728935103E-2</v>
      </c>
      <c r="O42" s="6">
        <f t="shared" si="4"/>
        <v>0</v>
      </c>
      <c r="Q42" s="3">
        <f t="shared" si="5"/>
        <v>-0.38114340308045624</v>
      </c>
      <c r="R42" s="4">
        <f t="shared" si="6"/>
        <v>0</v>
      </c>
      <c r="S42" s="32">
        <f t="shared" si="7"/>
        <v>-0.53572694212143568</v>
      </c>
      <c r="T42" s="4">
        <f t="shared" si="8"/>
        <v>0</v>
      </c>
      <c r="U42" s="4"/>
      <c r="V42" s="4"/>
    </row>
    <row r="43" spans="1:31" ht="15.75" thickBot="1" x14ac:dyDescent="0.3">
      <c r="A43" s="10">
        <v>277</v>
      </c>
      <c r="B43" s="10">
        <v>43</v>
      </c>
      <c r="C43" s="5">
        <v>37</v>
      </c>
      <c r="D43" s="5">
        <v>18</v>
      </c>
      <c r="E43" s="5">
        <v>37</v>
      </c>
      <c r="F43" s="5">
        <v>43</v>
      </c>
      <c r="G43" s="5">
        <v>0</v>
      </c>
      <c r="K43" s="6">
        <f t="shared" si="0"/>
        <v>5.737704918032787E-2</v>
      </c>
      <c r="L43" s="6">
        <f t="shared" si="1"/>
        <v>1.0440835266821345E-2</v>
      </c>
      <c r="M43" s="6">
        <f t="shared" si="2"/>
        <v>6.0869565217391307E-2</v>
      </c>
      <c r="N43" s="6">
        <f t="shared" si="3"/>
        <v>1.541771244173539E-2</v>
      </c>
      <c r="O43" s="6">
        <f t="shared" si="4"/>
        <v>0</v>
      </c>
      <c r="Q43" s="3">
        <f t="shared" si="5"/>
        <v>-0.35319174569493322</v>
      </c>
      <c r="R43" s="4">
        <f t="shared" si="6"/>
        <v>0</v>
      </c>
      <c r="S43" s="32">
        <f t="shared" si="7"/>
        <v>-0.50124914619494254</v>
      </c>
      <c r="T43" s="4">
        <f t="shared" si="8"/>
        <v>0</v>
      </c>
      <c r="U43" s="4"/>
      <c r="V43" s="4"/>
      <c r="W43" s="38" t="s">
        <v>39</v>
      </c>
      <c r="Y43" s="38" t="s">
        <v>94</v>
      </c>
    </row>
    <row r="44" spans="1:31" x14ac:dyDescent="0.25">
      <c r="A44" s="10">
        <v>280</v>
      </c>
      <c r="B44" s="10">
        <v>67</v>
      </c>
      <c r="C44" s="5">
        <v>37</v>
      </c>
      <c r="D44" s="5">
        <v>57</v>
      </c>
      <c r="E44" s="5">
        <v>38</v>
      </c>
      <c r="F44" s="5">
        <v>14</v>
      </c>
      <c r="G44" s="5">
        <v>0</v>
      </c>
      <c r="K44" s="6">
        <f t="shared" si="0"/>
        <v>5.737704918032787E-2</v>
      </c>
      <c r="L44" s="6">
        <f t="shared" si="1"/>
        <v>3.306264501160093E-2</v>
      </c>
      <c r="M44" s="6">
        <f t="shared" si="2"/>
        <v>6.9565217391304349E-2</v>
      </c>
      <c r="N44" s="6">
        <f t="shared" si="3"/>
        <v>5.0197203298673358E-3</v>
      </c>
      <c r="O44" s="6">
        <f t="shared" si="4"/>
        <v>0</v>
      </c>
      <c r="Q44" s="3">
        <f t="shared" si="5"/>
        <v>-0.30924268912737618</v>
      </c>
      <c r="R44" s="4">
        <f t="shared" si="6"/>
        <v>0</v>
      </c>
      <c r="S44" s="32">
        <f t="shared" si="7"/>
        <v>-0.22874596381425652</v>
      </c>
      <c r="T44" s="4">
        <f t="shared" si="8"/>
        <v>0</v>
      </c>
      <c r="U44" s="4"/>
      <c r="V44" s="39" t="s">
        <v>56</v>
      </c>
      <c r="W44" s="35">
        <f t="array" ref="W44:W46">MMULT(W39:Y41,AA31:AA33)</f>
        <v>-0.54885334739359415</v>
      </c>
      <c r="Y44" t="s">
        <v>95</v>
      </c>
    </row>
    <row r="45" spans="1:31" x14ac:dyDescent="0.25">
      <c r="A45" s="10">
        <v>99</v>
      </c>
      <c r="B45" s="10">
        <v>13</v>
      </c>
      <c r="C45" s="5">
        <v>37</v>
      </c>
      <c r="D45" s="5">
        <v>9</v>
      </c>
      <c r="E45" s="5">
        <v>36</v>
      </c>
      <c r="F45" s="5">
        <v>70</v>
      </c>
      <c r="G45" s="5">
        <v>0</v>
      </c>
      <c r="K45" s="6">
        <f t="shared" si="0"/>
        <v>5.737704918032787E-2</v>
      </c>
      <c r="L45" s="6">
        <f t="shared" si="1"/>
        <v>5.2204176334106726E-3</v>
      </c>
      <c r="M45" s="6">
        <f t="shared" si="2"/>
        <v>5.2173913043478258E-2</v>
      </c>
      <c r="N45" s="6">
        <f t="shared" si="3"/>
        <v>2.509860164933668E-2</v>
      </c>
      <c r="O45" s="6">
        <f t="shared" si="4"/>
        <v>0</v>
      </c>
      <c r="Q45" s="3">
        <f t="shared" si="5"/>
        <v>-0.39714080226249027</v>
      </c>
      <c r="R45" s="4">
        <f t="shared" si="6"/>
        <v>0</v>
      </c>
      <c r="S45" s="32">
        <f t="shared" si="7"/>
        <v>-0.76844997462611198</v>
      </c>
      <c r="T45" s="4">
        <f t="shared" si="8"/>
        <v>0</v>
      </c>
      <c r="U45" s="4"/>
      <c r="V45" s="39" t="s">
        <v>57</v>
      </c>
      <c r="W45" s="36">
        <v>-1.9516827002081527</v>
      </c>
    </row>
    <row r="46" spans="1:31" ht="15.75" thickBot="1" x14ac:dyDescent="0.3">
      <c r="A46" s="10">
        <v>142</v>
      </c>
      <c r="B46" s="10">
        <v>226</v>
      </c>
      <c r="C46" s="5">
        <v>37</v>
      </c>
      <c r="D46" s="5">
        <v>0</v>
      </c>
      <c r="E46" s="5">
        <v>37</v>
      </c>
      <c r="F46" s="5">
        <v>22</v>
      </c>
      <c r="G46" s="5">
        <v>0</v>
      </c>
      <c r="K46" s="6">
        <f t="shared" si="0"/>
        <v>5.737704918032787E-2</v>
      </c>
      <c r="L46" s="6">
        <f t="shared" si="1"/>
        <v>0</v>
      </c>
      <c r="M46" s="6">
        <f t="shared" si="2"/>
        <v>6.0869565217391307E-2</v>
      </c>
      <c r="N46" s="6">
        <f t="shared" si="3"/>
        <v>7.8881319469343847E-3</v>
      </c>
      <c r="O46" s="6">
        <f t="shared" si="4"/>
        <v>0</v>
      </c>
      <c r="Q46" s="3">
        <f t="shared" si="5"/>
        <v>-0.35319174569493322</v>
      </c>
      <c r="R46" s="4">
        <f t="shared" si="6"/>
        <v>0</v>
      </c>
      <c r="S46" s="32">
        <f t="shared" si="7"/>
        <v>-0.50124914619494254</v>
      </c>
      <c r="T46" s="4">
        <f t="shared" si="8"/>
        <v>0</v>
      </c>
      <c r="U46" s="4"/>
      <c r="V46" s="39" t="s">
        <v>58</v>
      </c>
      <c r="W46" s="37">
        <v>5.0541415052690581</v>
      </c>
    </row>
    <row r="47" spans="1:31" ht="15.75" thickBot="1" x14ac:dyDescent="0.3">
      <c r="A47" s="10">
        <v>271</v>
      </c>
      <c r="B47" s="10">
        <v>29</v>
      </c>
      <c r="C47" s="5">
        <v>37</v>
      </c>
      <c r="D47" s="5">
        <v>49</v>
      </c>
      <c r="E47" s="5">
        <v>37</v>
      </c>
      <c r="F47" s="5">
        <v>75</v>
      </c>
      <c r="G47" s="5">
        <v>0</v>
      </c>
      <c r="K47" s="6">
        <f t="shared" si="0"/>
        <v>5.737704918032787E-2</v>
      </c>
      <c r="L47" s="6">
        <f t="shared" si="1"/>
        <v>2.8422273781902551E-2</v>
      </c>
      <c r="M47" s="6">
        <f t="shared" si="2"/>
        <v>6.0869565217391307E-2</v>
      </c>
      <c r="N47" s="6">
        <f t="shared" si="3"/>
        <v>2.6891358910003587E-2</v>
      </c>
      <c r="O47" s="6">
        <f t="shared" si="4"/>
        <v>0</v>
      </c>
      <c r="Q47" s="3">
        <f t="shared" si="5"/>
        <v>-0.35319174569493322</v>
      </c>
      <c r="R47" s="4">
        <f t="shared" si="6"/>
        <v>0</v>
      </c>
      <c r="S47" s="32">
        <f t="shared" si="7"/>
        <v>-0.50124914619494254</v>
      </c>
      <c r="T47" s="4">
        <f t="shared" si="8"/>
        <v>0</v>
      </c>
      <c r="U47" s="4"/>
      <c r="V47" s="40"/>
      <c r="W47" s="41"/>
      <c r="X47" s="41"/>
      <c r="Y47" s="41"/>
      <c r="Z47" s="41"/>
      <c r="AA47" s="41"/>
      <c r="AB47" s="41"/>
      <c r="AC47" s="41"/>
      <c r="AD47" s="41"/>
      <c r="AE47" s="41"/>
    </row>
    <row r="48" spans="1:31" x14ac:dyDescent="0.25">
      <c r="A48" s="10">
        <v>38</v>
      </c>
      <c r="B48" s="10">
        <v>7</v>
      </c>
      <c r="C48" s="5">
        <v>37</v>
      </c>
      <c r="D48" s="5">
        <v>0</v>
      </c>
      <c r="E48" s="5">
        <v>37</v>
      </c>
      <c r="F48" s="5">
        <v>25</v>
      </c>
      <c r="G48" s="5">
        <v>0</v>
      </c>
      <c r="K48" s="6">
        <f t="shared" si="0"/>
        <v>5.737704918032787E-2</v>
      </c>
      <c r="L48" s="6">
        <f t="shared" si="1"/>
        <v>0</v>
      </c>
      <c r="M48" s="6">
        <f t="shared" si="2"/>
        <v>6.0869565217391307E-2</v>
      </c>
      <c r="N48" s="6">
        <f t="shared" si="3"/>
        <v>8.963786303334529E-3</v>
      </c>
      <c r="O48" s="6">
        <f t="shared" si="4"/>
        <v>0</v>
      </c>
      <c r="Q48" s="3">
        <f t="shared" si="5"/>
        <v>-0.35319174569493322</v>
      </c>
      <c r="R48" s="4">
        <f t="shared" si="6"/>
        <v>0</v>
      </c>
      <c r="S48" s="32">
        <f t="shared" si="7"/>
        <v>-0.50124914619494254</v>
      </c>
      <c r="T48" s="4">
        <f t="shared" si="8"/>
        <v>0</v>
      </c>
      <c r="U48" s="4"/>
      <c r="V48" s="4"/>
      <c r="W48" t="s">
        <v>43</v>
      </c>
    </row>
    <row r="49" spans="1:31" x14ac:dyDescent="0.25">
      <c r="A49" s="10">
        <v>83</v>
      </c>
      <c r="B49" s="10">
        <v>225</v>
      </c>
      <c r="C49" s="5">
        <v>37</v>
      </c>
      <c r="D49" s="5">
        <v>9</v>
      </c>
      <c r="E49" s="5">
        <v>37</v>
      </c>
      <c r="F49" s="5">
        <v>12</v>
      </c>
      <c r="G49" s="5">
        <v>0</v>
      </c>
      <c r="K49" s="6">
        <f t="shared" si="0"/>
        <v>5.737704918032787E-2</v>
      </c>
      <c r="L49" s="6">
        <f t="shared" si="1"/>
        <v>5.2204176334106726E-3</v>
      </c>
      <c r="M49" s="6">
        <f t="shared" si="2"/>
        <v>6.0869565217391307E-2</v>
      </c>
      <c r="N49" s="6">
        <f t="shared" si="3"/>
        <v>4.3026174256005738E-3</v>
      </c>
      <c r="O49" s="6">
        <f t="shared" si="4"/>
        <v>0</v>
      </c>
      <c r="Q49" s="3">
        <f t="shared" si="5"/>
        <v>-0.35319174569493322</v>
      </c>
      <c r="R49" s="4">
        <f t="shared" si="6"/>
        <v>0</v>
      </c>
      <c r="S49" s="32">
        <f t="shared" si="7"/>
        <v>-0.50124914619494254</v>
      </c>
      <c r="T49" s="4">
        <f t="shared" si="8"/>
        <v>0</v>
      </c>
      <c r="U49" s="4"/>
      <c r="V49" s="4"/>
    </row>
    <row r="50" spans="1:31" x14ac:dyDescent="0.25">
      <c r="A50" s="10">
        <v>238</v>
      </c>
      <c r="B50" s="10">
        <v>189</v>
      </c>
      <c r="C50" s="5">
        <v>37</v>
      </c>
      <c r="D50" s="5">
        <v>28</v>
      </c>
      <c r="E50" s="5">
        <v>37</v>
      </c>
      <c r="F50" s="5">
        <v>46</v>
      </c>
      <c r="G50" s="5">
        <v>0</v>
      </c>
      <c r="K50" s="6">
        <f t="shared" si="0"/>
        <v>5.737704918032787E-2</v>
      </c>
      <c r="L50" s="6">
        <f t="shared" si="1"/>
        <v>1.6241299303944315E-2</v>
      </c>
      <c r="M50" s="6">
        <f t="shared" si="2"/>
        <v>6.0869565217391307E-2</v>
      </c>
      <c r="N50" s="6">
        <f t="shared" si="3"/>
        <v>1.6493366798135532E-2</v>
      </c>
      <c r="O50" s="6">
        <f t="shared" si="4"/>
        <v>0</v>
      </c>
      <c r="Q50" s="3">
        <f t="shared" si="5"/>
        <v>-0.35319174569493322</v>
      </c>
      <c r="R50" s="4">
        <f t="shared" si="6"/>
        <v>0</v>
      </c>
      <c r="S50" s="32">
        <f t="shared" si="7"/>
        <v>-0.50124914619494254</v>
      </c>
      <c r="T50" s="4">
        <f t="shared" si="8"/>
        <v>0</v>
      </c>
      <c r="U50" s="4"/>
      <c r="V50" s="4"/>
    </row>
    <row r="51" spans="1:31" x14ac:dyDescent="0.25">
      <c r="A51" s="10">
        <v>290</v>
      </c>
      <c r="B51" s="10">
        <v>57</v>
      </c>
      <c r="C51" s="5">
        <v>37</v>
      </c>
      <c r="D51" s="5">
        <v>0</v>
      </c>
      <c r="E51" s="5">
        <v>37</v>
      </c>
      <c r="F51" s="5">
        <v>31</v>
      </c>
      <c r="G51" s="5">
        <v>0</v>
      </c>
      <c r="K51" s="6">
        <f t="shared" si="0"/>
        <v>5.737704918032787E-2</v>
      </c>
      <c r="L51" s="6">
        <f t="shared" si="1"/>
        <v>0</v>
      </c>
      <c r="M51" s="6">
        <f t="shared" si="2"/>
        <v>6.0869565217391307E-2</v>
      </c>
      <c r="N51" s="6">
        <f t="shared" si="3"/>
        <v>1.1115095016134816E-2</v>
      </c>
      <c r="O51" s="6">
        <f t="shared" si="4"/>
        <v>0</v>
      </c>
      <c r="Q51" s="3">
        <f t="shared" si="5"/>
        <v>-0.35319174569493322</v>
      </c>
      <c r="R51" s="4">
        <f t="shared" si="6"/>
        <v>0</v>
      </c>
      <c r="S51" s="32">
        <f t="shared" si="7"/>
        <v>-0.50124914619494254</v>
      </c>
      <c r="T51" s="4">
        <f t="shared" si="8"/>
        <v>0</v>
      </c>
      <c r="U51" s="4"/>
      <c r="V51" s="4"/>
    </row>
    <row r="52" spans="1:31" x14ac:dyDescent="0.25">
      <c r="A52" s="10">
        <v>161</v>
      </c>
      <c r="B52" s="10">
        <v>13</v>
      </c>
      <c r="C52" s="5">
        <v>37</v>
      </c>
      <c r="D52" s="5">
        <v>28</v>
      </c>
      <c r="E52" s="5">
        <v>37</v>
      </c>
      <c r="F52" s="5">
        <v>12</v>
      </c>
      <c r="G52" s="5">
        <v>0</v>
      </c>
      <c r="K52" s="6">
        <f t="shared" si="0"/>
        <v>5.737704918032787E-2</v>
      </c>
      <c r="L52" s="6">
        <f t="shared" si="1"/>
        <v>1.6241299303944315E-2</v>
      </c>
      <c r="M52" s="6">
        <f t="shared" si="2"/>
        <v>6.0869565217391307E-2</v>
      </c>
      <c r="N52" s="6">
        <f t="shared" si="3"/>
        <v>4.3026174256005738E-3</v>
      </c>
      <c r="O52" s="6">
        <f t="shared" si="4"/>
        <v>0</v>
      </c>
      <c r="Q52" s="3">
        <f t="shared" si="5"/>
        <v>-0.35319174569493322</v>
      </c>
      <c r="R52" s="4">
        <f t="shared" si="6"/>
        <v>0</v>
      </c>
      <c r="S52" s="32">
        <f t="shared" si="7"/>
        <v>-0.50124914619494254</v>
      </c>
      <c r="T52" s="4">
        <f t="shared" si="8"/>
        <v>0</v>
      </c>
      <c r="U52" s="4"/>
      <c r="V52" s="4"/>
    </row>
    <row r="53" spans="1:31" x14ac:dyDescent="0.25">
      <c r="A53" s="10">
        <v>34</v>
      </c>
      <c r="B53" s="10">
        <v>211</v>
      </c>
      <c r="C53" s="5">
        <v>37</v>
      </c>
      <c r="D53" s="5">
        <v>28</v>
      </c>
      <c r="E53" s="5">
        <v>36</v>
      </c>
      <c r="F53" s="5">
        <v>72</v>
      </c>
      <c r="G53" s="5">
        <v>0</v>
      </c>
      <c r="K53" s="6">
        <f t="shared" si="0"/>
        <v>5.737704918032787E-2</v>
      </c>
      <c r="L53" s="6">
        <f t="shared" si="1"/>
        <v>1.6241299303944315E-2</v>
      </c>
      <c r="M53" s="6">
        <f t="shared" si="2"/>
        <v>5.2173913043478258E-2</v>
      </c>
      <c r="N53" s="6">
        <f t="shared" si="3"/>
        <v>2.5815704553603443E-2</v>
      </c>
      <c r="O53" s="6">
        <f t="shared" si="4"/>
        <v>0</v>
      </c>
      <c r="Q53" s="3">
        <f t="shared" si="5"/>
        <v>-0.39714080226249027</v>
      </c>
      <c r="R53" s="4">
        <f t="shared" si="6"/>
        <v>0</v>
      </c>
      <c r="S53" s="32">
        <f t="shared" si="7"/>
        <v>-0.76844997462611198</v>
      </c>
      <c r="T53" s="4">
        <f t="shared" si="8"/>
        <v>0</v>
      </c>
      <c r="U53" s="4"/>
      <c r="V53" s="4"/>
    </row>
    <row r="54" spans="1:31" ht="18.75" x14ac:dyDescent="0.25">
      <c r="A54" s="10">
        <v>22</v>
      </c>
      <c r="B54" s="10">
        <v>166</v>
      </c>
      <c r="C54" s="5">
        <v>37</v>
      </c>
      <c r="D54" s="5">
        <v>37</v>
      </c>
      <c r="E54" s="5">
        <v>37</v>
      </c>
      <c r="F54" s="5">
        <v>18</v>
      </c>
      <c r="G54" s="5">
        <v>0</v>
      </c>
      <c r="K54" s="6">
        <f t="shared" si="0"/>
        <v>5.737704918032787E-2</v>
      </c>
      <c r="L54" s="6">
        <f t="shared" si="1"/>
        <v>2.1461716937354988E-2</v>
      </c>
      <c r="M54" s="6">
        <f t="shared" si="2"/>
        <v>6.0869565217391307E-2</v>
      </c>
      <c r="N54" s="6">
        <f t="shared" si="3"/>
        <v>6.4539261384008607E-3</v>
      </c>
      <c r="O54" s="6">
        <f t="shared" si="4"/>
        <v>0</v>
      </c>
      <c r="Q54" s="3">
        <f t="shared" si="5"/>
        <v>-0.35319174569493322</v>
      </c>
      <c r="R54" s="4">
        <f t="shared" si="6"/>
        <v>0</v>
      </c>
      <c r="S54" s="32">
        <f t="shared" si="7"/>
        <v>-0.50124914619494254</v>
      </c>
      <c r="T54" s="4">
        <f t="shared" si="8"/>
        <v>0</v>
      </c>
      <c r="U54" s="4"/>
      <c r="V54" s="4"/>
      <c r="AE54" s="17"/>
    </row>
    <row r="55" spans="1:31" ht="18.75" x14ac:dyDescent="0.25">
      <c r="A55" s="10">
        <v>39</v>
      </c>
      <c r="B55" s="10">
        <v>192</v>
      </c>
      <c r="C55" s="5">
        <v>37</v>
      </c>
      <c r="D55" s="5">
        <v>75</v>
      </c>
      <c r="E55" s="5">
        <v>38</v>
      </c>
      <c r="F55" s="5">
        <v>1</v>
      </c>
      <c r="G55" s="5">
        <v>0</v>
      </c>
      <c r="K55" s="6">
        <f t="shared" si="0"/>
        <v>5.737704918032787E-2</v>
      </c>
      <c r="L55" s="6">
        <f t="shared" si="1"/>
        <v>4.3503480278422275E-2</v>
      </c>
      <c r="M55" s="6">
        <f t="shared" si="2"/>
        <v>6.9565217391304349E-2</v>
      </c>
      <c r="N55" s="6">
        <f t="shared" si="3"/>
        <v>3.5855145213338117E-4</v>
      </c>
      <c r="O55" s="6">
        <f t="shared" si="4"/>
        <v>0</v>
      </c>
      <c r="Q55" s="3">
        <f t="shared" si="5"/>
        <v>-0.30924268912737618</v>
      </c>
      <c r="R55" s="4">
        <f t="shared" si="6"/>
        <v>0</v>
      </c>
      <c r="S55" s="32">
        <f t="shared" si="7"/>
        <v>-0.22874596381425652</v>
      </c>
      <c r="T55" s="4">
        <f t="shared" si="8"/>
        <v>0</v>
      </c>
      <c r="U55" s="4"/>
      <c r="V55" s="4"/>
      <c r="AE55" s="17"/>
    </row>
    <row r="56" spans="1:31" x14ac:dyDescent="0.25">
      <c r="A56" s="10">
        <v>139</v>
      </c>
      <c r="B56" s="10">
        <v>13</v>
      </c>
      <c r="C56" s="5">
        <v>37</v>
      </c>
      <c r="D56" s="5">
        <v>57</v>
      </c>
      <c r="E56" s="5">
        <v>37</v>
      </c>
      <c r="F56" s="5">
        <v>19</v>
      </c>
      <c r="G56" s="5">
        <v>0</v>
      </c>
      <c r="K56" s="6">
        <f t="shared" si="0"/>
        <v>5.737704918032787E-2</v>
      </c>
      <c r="L56" s="6">
        <f t="shared" si="1"/>
        <v>3.306264501160093E-2</v>
      </c>
      <c r="M56" s="6">
        <f t="shared" si="2"/>
        <v>6.0869565217391307E-2</v>
      </c>
      <c r="N56" s="6">
        <f t="shared" si="3"/>
        <v>6.8124775905342412E-3</v>
      </c>
      <c r="O56" s="6">
        <f t="shared" si="4"/>
        <v>0</v>
      </c>
      <c r="Q56" s="3">
        <f t="shared" si="5"/>
        <v>-0.35319174569493322</v>
      </c>
      <c r="R56" s="4">
        <f t="shared" si="6"/>
        <v>0</v>
      </c>
      <c r="S56" s="32">
        <f t="shared" si="7"/>
        <v>-0.50124914619494254</v>
      </c>
      <c r="T56" s="4">
        <f t="shared" si="8"/>
        <v>0</v>
      </c>
      <c r="U56" s="4"/>
      <c r="V56" s="4"/>
    </row>
    <row r="57" spans="1:31" x14ac:dyDescent="0.25">
      <c r="A57" s="10">
        <v>175</v>
      </c>
      <c r="B57" s="10">
        <v>17</v>
      </c>
      <c r="C57" s="5">
        <v>38</v>
      </c>
      <c r="D57" s="5">
        <v>76</v>
      </c>
      <c r="E57" s="5">
        <v>39</v>
      </c>
      <c r="F57" s="5">
        <v>13</v>
      </c>
      <c r="G57" s="5">
        <v>0</v>
      </c>
      <c r="K57" s="6">
        <f t="shared" si="0"/>
        <v>6.5573770491803282E-2</v>
      </c>
      <c r="L57" s="6">
        <f t="shared" si="1"/>
        <v>4.4083526682134569E-2</v>
      </c>
      <c r="M57" s="6">
        <f t="shared" si="2"/>
        <v>7.8260869565217397E-2</v>
      </c>
      <c r="N57" s="6">
        <f t="shared" si="3"/>
        <v>4.6611688777339552E-3</v>
      </c>
      <c r="O57" s="6">
        <f t="shared" si="4"/>
        <v>0</v>
      </c>
      <c r="Q57" s="3">
        <f t="shared" si="5"/>
        <v>-0.28129103174185316</v>
      </c>
      <c r="R57" s="4">
        <f t="shared" si="6"/>
        <v>0</v>
      </c>
      <c r="S57" s="32">
        <f t="shared" si="7"/>
        <v>-0.20047837955584927</v>
      </c>
      <c r="T57" s="4">
        <f t="shared" si="8"/>
        <v>0</v>
      </c>
      <c r="U57" s="4"/>
      <c r="V57" s="4"/>
    </row>
    <row r="58" spans="1:31" x14ac:dyDescent="0.25">
      <c r="A58" s="10">
        <v>248</v>
      </c>
      <c r="B58" s="10">
        <v>229</v>
      </c>
      <c r="C58" s="5">
        <v>38</v>
      </c>
      <c r="D58" s="5">
        <v>14</v>
      </c>
      <c r="E58" s="5">
        <v>37</v>
      </c>
      <c r="F58" s="5">
        <v>51</v>
      </c>
      <c r="G58" s="5">
        <v>0</v>
      </c>
      <c r="K58" s="6">
        <f t="shared" si="0"/>
        <v>6.5573770491803282E-2</v>
      </c>
      <c r="L58" s="6">
        <f t="shared" si="1"/>
        <v>8.1206496519721574E-3</v>
      </c>
      <c r="M58" s="6">
        <f t="shared" si="2"/>
        <v>6.0869565217391307E-2</v>
      </c>
      <c r="N58" s="6">
        <f t="shared" si="3"/>
        <v>1.8286124058802439E-2</v>
      </c>
      <c r="O58" s="6">
        <f t="shared" si="4"/>
        <v>0</v>
      </c>
      <c r="Q58" s="3">
        <f t="shared" si="5"/>
        <v>-0.36918914487696725</v>
      </c>
      <c r="R58" s="4">
        <f t="shared" si="6"/>
        <v>0</v>
      </c>
      <c r="S58" s="32">
        <f t="shared" si="7"/>
        <v>-0.72792446117961285</v>
      </c>
      <c r="T58" s="4">
        <f t="shared" si="8"/>
        <v>0</v>
      </c>
      <c r="U58" s="4"/>
      <c r="V58" s="4"/>
    </row>
    <row r="59" spans="1:31" x14ac:dyDescent="0.25">
      <c r="A59" s="10">
        <v>67</v>
      </c>
      <c r="B59" s="10">
        <v>20</v>
      </c>
      <c r="C59" s="5">
        <v>38</v>
      </c>
      <c r="D59" s="5">
        <v>9</v>
      </c>
      <c r="E59" s="5">
        <v>38</v>
      </c>
      <c r="F59" s="5">
        <v>15</v>
      </c>
      <c r="G59" s="5">
        <v>0</v>
      </c>
      <c r="K59" s="6">
        <f t="shared" si="0"/>
        <v>6.5573770491803282E-2</v>
      </c>
      <c r="L59" s="6">
        <f t="shared" si="1"/>
        <v>5.2204176334106726E-3</v>
      </c>
      <c r="M59" s="6">
        <f t="shared" si="2"/>
        <v>6.9565217391304349E-2</v>
      </c>
      <c r="N59" s="6">
        <f t="shared" si="3"/>
        <v>5.3782717820007172E-3</v>
      </c>
      <c r="O59" s="6">
        <f t="shared" si="4"/>
        <v>0</v>
      </c>
      <c r="Q59" s="3">
        <f t="shared" si="5"/>
        <v>-0.3252400883094102</v>
      </c>
      <c r="R59" s="4">
        <f t="shared" si="6"/>
        <v>0</v>
      </c>
      <c r="S59" s="32">
        <f t="shared" si="7"/>
        <v>-0.46685259734248963</v>
      </c>
      <c r="T59" s="4">
        <f t="shared" si="8"/>
        <v>0</v>
      </c>
      <c r="U59" s="4"/>
      <c r="V59" s="4"/>
    </row>
    <row r="60" spans="1:31" x14ac:dyDescent="0.25">
      <c r="A60" s="10">
        <v>297</v>
      </c>
      <c r="B60" s="10">
        <v>28</v>
      </c>
      <c r="C60" s="5">
        <v>38</v>
      </c>
      <c r="D60" s="5">
        <v>19</v>
      </c>
      <c r="E60" s="5">
        <v>37</v>
      </c>
      <c r="F60" s="5">
        <v>75</v>
      </c>
      <c r="G60" s="5">
        <v>0</v>
      </c>
      <c r="K60" s="6">
        <f t="shared" si="0"/>
        <v>6.5573770491803282E-2</v>
      </c>
      <c r="L60" s="6">
        <f t="shared" si="1"/>
        <v>1.1020881670533642E-2</v>
      </c>
      <c r="M60" s="6">
        <f t="shared" si="2"/>
        <v>6.0869565217391307E-2</v>
      </c>
      <c r="N60" s="6">
        <f t="shared" si="3"/>
        <v>2.6891358910003587E-2</v>
      </c>
      <c r="O60" s="6">
        <f t="shared" si="4"/>
        <v>0</v>
      </c>
      <c r="Q60" s="3">
        <f t="shared" si="5"/>
        <v>-0.36918914487696725</v>
      </c>
      <c r="R60" s="4">
        <f t="shared" si="6"/>
        <v>0</v>
      </c>
      <c r="S60" s="32">
        <f t="shared" si="7"/>
        <v>-0.72792446117961285</v>
      </c>
      <c r="T60" s="4">
        <f t="shared" si="8"/>
        <v>0</v>
      </c>
      <c r="U60" s="4"/>
      <c r="V60" s="4"/>
    </row>
    <row r="61" spans="1:31" x14ac:dyDescent="0.25">
      <c r="A61" s="10">
        <v>185</v>
      </c>
      <c r="B61" s="10">
        <v>220</v>
      </c>
      <c r="C61" s="5">
        <v>38</v>
      </c>
      <c r="D61" s="5">
        <v>57</v>
      </c>
      <c r="E61" s="5">
        <v>38</v>
      </c>
      <c r="F61" s="5">
        <v>73</v>
      </c>
      <c r="G61" s="5">
        <v>0</v>
      </c>
      <c r="K61" s="6">
        <f t="shared" si="0"/>
        <v>6.5573770491803282E-2</v>
      </c>
      <c r="L61" s="6">
        <f t="shared" si="1"/>
        <v>3.306264501160093E-2</v>
      </c>
      <c r="M61" s="6">
        <f t="shared" si="2"/>
        <v>6.9565217391304349E-2</v>
      </c>
      <c r="N61" s="6">
        <f t="shared" si="3"/>
        <v>2.6174256005736824E-2</v>
      </c>
      <c r="O61" s="6">
        <f t="shared" si="4"/>
        <v>0</v>
      </c>
      <c r="Q61" s="3">
        <f t="shared" si="5"/>
        <v>-0.3252400883094102</v>
      </c>
      <c r="R61" s="4">
        <f t="shared" si="6"/>
        <v>0</v>
      </c>
      <c r="S61" s="32">
        <f t="shared" si="7"/>
        <v>-0.46685259734248963</v>
      </c>
      <c r="T61" s="4">
        <f t="shared" si="8"/>
        <v>0</v>
      </c>
      <c r="U61" s="4"/>
      <c r="V61" s="4"/>
    </row>
    <row r="62" spans="1:31" x14ac:dyDescent="0.25">
      <c r="A62" s="10">
        <v>114</v>
      </c>
      <c r="B62" s="10">
        <v>15</v>
      </c>
      <c r="C62" s="5">
        <v>38</v>
      </c>
      <c r="D62" s="5">
        <v>9</v>
      </c>
      <c r="E62" s="5">
        <v>38</v>
      </c>
      <c r="F62" s="5">
        <v>32</v>
      </c>
      <c r="G62" s="5">
        <v>0</v>
      </c>
      <c r="K62" s="6">
        <f t="shared" si="0"/>
        <v>6.5573770491803282E-2</v>
      </c>
      <c r="L62" s="6">
        <f t="shared" si="1"/>
        <v>5.2204176334106726E-3</v>
      </c>
      <c r="M62" s="6">
        <f t="shared" si="2"/>
        <v>6.9565217391304349E-2</v>
      </c>
      <c r="N62" s="6">
        <f t="shared" si="3"/>
        <v>1.1473646468268197E-2</v>
      </c>
      <c r="O62" s="6">
        <f t="shared" si="4"/>
        <v>0</v>
      </c>
      <c r="Q62" s="3">
        <f t="shared" si="5"/>
        <v>-0.3252400883094102</v>
      </c>
      <c r="R62" s="4">
        <f t="shared" si="6"/>
        <v>0</v>
      </c>
      <c r="S62" s="32">
        <f t="shared" si="7"/>
        <v>-0.46685259734248963</v>
      </c>
      <c r="T62" s="4">
        <f t="shared" si="8"/>
        <v>0</v>
      </c>
      <c r="U62" s="4"/>
      <c r="V62" s="4"/>
    </row>
    <row r="63" spans="1:31" x14ac:dyDescent="0.25">
      <c r="A63" s="10">
        <v>13</v>
      </c>
      <c r="B63" s="10">
        <v>223</v>
      </c>
      <c r="C63" s="5">
        <v>38</v>
      </c>
      <c r="D63" s="5">
        <v>38</v>
      </c>
      <c r="E63" s="5">
        <v>38</v>
      </c>
      <c r="F63" s="5">
        <v>26</v>
      </c>
      <c r="G63" s="5">
        <v>0</v>
      </c>
      <c r="K63" s="6">
        <f t="shared" si="0"/>
        <v>6.5573770491803282E-2</v>
      </c>
      <c r="L63" s="6">
        <f t="shared" si="1"/>
        <v>2.2041763341067284E-2</v>
      </c>
      <c r="M63" s="6">
        <f t="shared" si="2"/>
        <v>6.9565217391304349E-2</v>
      </c>
      <c r="N63" s="6">
        <f t="shared" si="3"/>
        <v>9.3223377554679104E-3</v>
      </c>
      <c r="O63" s="6">
        <f t="shared" si="4"/>
        <v>0</v>
      </c>
      <c r="Q63" s="3">
        <f t="shared" si="5"/>
        <v>-0.3252400883094102</v>
      </c>
      <c r="R63" s="4">
        <f t="shared" si="6"/>
        <v>0</v>
      </c>
      <c r="S63" s="32">
        <f t="shared" si="7"/>
        <v>-0.46685259734248963</v>
      </c>
      <c r="T63" s="4">
        <f t="shared" si="8"/>
        <v>0</v>
      </c>
      <c r="U63" s="4"/>
      <c r="V63" s="4"/>
    </row>
    <row r="64" spans="1:31" x14ac:dyDescent="0.25">
      <c r="A64" s="10">
        <v>18</v>
      </c>
      <c r="B64" s="10">
        <v>125</v>
      </c>
      <c r="C64" s="5">
        <v>38</v>
      </c>
      <c r="D64" s="5">
        <v>19</v>
      </c>
      <c r="E64" s="5">
        <v>38</v>
      </c>
      <c r="F64" s="5">
        <v>67</v>
      </c>
      <c r="G64" s="5">
        <v>0</v>
      </c>
      <c r="K64" s="6">
        <f t="shared" si="0"/>
        <v>6.5573770491803282E-2</v>
      </c>
      <c r="L64" s="6">
        <f t="shared" si="1"/>
        <v>1.1020881670533642E-2</v>
      </c>
      <c r="M64" s="6">
        <f t="shared" si="2"/>
        <v>6.9565217391304349E-2</v>
      </c>
      <c r="N64" s="6">
        <f t="shared" si="3"/>
        <v>2.4022947292936535E-2</v>
      </c>
      <c r="O64" s="6">
        <f t="shared" si="4"/>
        <v>0</v>
      </c>
      <c r="Q64" s="3">
        <f t="shared" si="5"/>
        <v>-0.3252400883094102</v>
      </c>
      <c r="R64" s="4">
        <f t="shared" si="6"/>
        <v>0</v>
      </c>
      <c r="S64" s="32">
        <f t="shared" si="7"/>
        <v>-0.46685259734248963</v>
      </c>
      <c r="T64" s="4">
        <f t="shared" si="8"/>
        <v>0</v>
      </c>
      <c r="U64" s="4"/>
      <c r="V64" s="4"/>
    </row>
    <row r="65" spans="1:22" x14ac:dyDescent="0.25">
      <c r="A65" s="10">
        <v>142</v>
      </c>
      <c r="B65" s="10">
        <v>23</v>
      </c>
      <c r="C65" s="5">
        <v>38</v>
      </c>
      <c r="D65" s="5">
        <v>67</v>
      </c>
      <c r="E65" s="5">
        <v>38</v>
      </c>
      <c r="F65" s="5">
        <v>73</v>
      </c>
      <c r="G65" s="5">
        <v>0</v>
      </c>
      <c r="K65" s="6">
        <f t="shared" si="0"/>
        <v>6.5573770491803282E-2</v>
      </c>
      <c r="L65" s="6">
        <f t="shared" si="1"/>
        <v>3.88631090487239E-2</v>
      </c>
      <c r="M65" s="6">
        <f t="shared" si="2"/>
        <v>6.9565217391304349E-2</v>
      </c>
      <c r="N65" s="6">
        <f t="shared" si="3"/>
        <v>2.6174256005736824E-2</v>
      </c>
      <c r="O65" s="6">
        <f t="shared" si="4"/>
        <v>0</v>
      </c>
      <c r="Q65" s="3">
        <f t="shared" si="5"/>
        <v>-0.3252400883094102</v>
      </c>
      <c r="R65" s="4">
        <f t="shared" si="6"/>
        <v>0</v>
      </c>
      <c r="S65" s="32">
        <f t="shared" si="7"/>
        <v>-0.46685259734248963</v>
      </c>
      <c r="T65" s="4">
        <f t="shared" si="8"/>
        <v>0</v>
      </c>
      <c r="U65" s="4"/>
      <c r="V65" s="4"/>
    </row>
    <row r="66" spans="1:22" x14ac:dyDescent="0.25">
      <c r="A66" s="10">
        <v>72</v>
      </c>
      <c r="B66" s="10">
        <v>207</v>
      </c>
      <c r="C66" s="5">
        <v>38</v>
      </c>
      <c r="D66" s="5">
        <v>76</v>
      </c>
      <c r="E66" s="5">
        <v>38</v>
      </c>
      <c r="F66" s="5">
        <v>73</v>
      </c>
      <c r="G66" s="5">
        <v>0</v>
      </c>
      <c r="K66" s="6">
        <f t="shared" si="0"/>
        <v>6.5573770491803282E-2</v>
      </c>
      <c r="L66" s="6">
        <f t="shared" si="1"/>
        <v>4.4083526682134569E-2</v>
      </c>
      <c r="M66" s="6">
        <f t="shared" si="2"/>
        <v>6.9565217391304349E-2</v>
      </c>
      <c r="N66" s="6">
        <f t="shared" si="3"/>
        <v>2.6174256005736824E-2</v>
      </c>
      <c r="O66" s="6">
        <f t="shared" si="4"/>
        <v>0</v>
      </c>
      <c r="Q66" s="3">
        <f t="shared" si="5"/>
        <v>-0.3252400883094102</v>
      </c>
      <c r="R66" s="4">
        <f t="shared" si="6"/>
        <v>0</v>
      </c>
      <c r="S66" s="32">
        <f t="shared" si="7"/>
        <v>-0.46685259734248963</v>
      </c>
      <c r="T66" s="4">
        <f t="shared" si="8"/>
        <v>0</v>
      </c>
      <c r="U66" s="4"/>
      <c r="V66" s="4"/>
    </row>
    <row r="67" spans="1:22" x14ac:dyDescent="0.25">
      <c r="A67" s="10">
        <v>124</v>
      </c>
      <c r="B67" s="10">
        <v>26</v>
      </c>
      <c r="C67" s="5">
        <v>39</v>
      </c>
      <c r="D67" s="5">
        <v>19</v>
      </c>
      <c r="E67" s="5">
        <v>39</v>
      </c>
      <c r="F67" s="5">
        <v>56</v>
      </c>
      <c r="G67" s="5">
        <v>0</v>
      </c>
      <c r="K67" s="6">
        <f t="shared" si="0"/>
        <v>7.3770491803278687E-2</v>
      </c>
      <c r="L67" s="6">
        <f t="shared" si="1"/>
        <v>1.1020881670533642E-2</v>
      </c>
      <c r="M67" s="6">
        <f t="shared" si="2"/>
        <v>7.8260869565217397E-2</v>
      </c>
      <c r="N67" s="6">
        <f t="shared" si="3"/>
        <v>2.0078881319469343E-2</v>
      </c>
      <c r="O67" s="6">
        <f t="shared" si="4"/>
        <v>0</v>
      </c>
      <c r="Q67" s="3">
        <f t="shared" si="5"/>
        <v>-0.29728843092388718</v>
      </c>
      <c r="R67" s="4">
        <f t="shared" si="6"/>
        <v>0</v>
      </c>
      <c r="S67" s="32">
        <f t="shared" si="7"/>
        <v>-0.43253729556407605</v>
      </c>
      <c r="T67" s="4">
        <f t="shared" si="8"/>
        <v>0</v>
      </c>
      <c r="U67" s="4"/>
      <c r="V67" s="4"/>
    </row>
    <row r="68" spans="1:22" x14ac:dyDescent="0.25">
      <c r="A68" s="10">
        <v>83</v>
      </c>
      <c r="B68" s="10">
        <v>26</v>
      </c>
      <c r="C68" s="5">
        <v>39</v>
      </c>
      <c r="D68" s="5">
        <v>58</v>
      </c>
      <c r="E68" s="5">
        <v>39</v>
      </c>
      <c r="F68" s="5">
        <v>59</v>
      </c>
      <c r="G68" s="5">
        <v>0</v>
      </c>
      <c r="K68" s="6">
        <f t="shared" si="0"/>
        <v>7.3770491803278687E-2</v>
      </c>
      <c r="L68" s="6">
        <f t="shared" si="1"/>
        <v>3.3642691415313224E-2</v>
      </c>
      <c r="M68" s="6">
        <f t="shared" si="2"/>
        <v>7.8260869565217397E-2</v>
      </c>
      <c r="N68" s="6">
        <f t="shared" si="3"/>
        <v>2.1154535675869487E-2</v>
      </c>
      <c r="O68" s="6">
        <f t="shared" si="4"/>
        <v>0</v>
      </c>
      <c r="Q68" s="3">
        <f t="shared" si="5"/>
        <v>-0.29728843092388718</v>
      </c>
      <c r="R68" s="4">
        <f t="shared" si="6"/>
        <v>0</v>
      </c>
      <c r="S68" s="32">
        <f t="shared" si="7"/>
        <v>-0.43253729556407605</v>
      </c>
      <c r="T68" s="4">
        <f t="shared" si="8"/>
        <v>0</v>
      </c>
      <c r="U68" s="4"/>
      <c r="V68" s="4"/>
    </row>
    <row r="69" spans="1:22" x14ac:dyDescent="0.25">
      <c r="A69" s="10">
        <v>245</v>
      </c>
      <c r="B69" s="10">
        <v>64</v>
      </c>
      <c r="C69" s="5">
        <v>39</v>
      </c>
      <c r="D69" s="5">
        <v>20</v>
      </c>
      <c r="E69" s="5">
        <v>39</v>
      </c>
      <c r="F69" s="5">
        <v>54</v>
      </c>
      <c r="G69" s="5">
        <v>0</v>
      </c>
      <c r="K69" s="6">
        <f t="shared" ref="K69:K132" si="9">(C69-$C$989)/($C$991-$C$989)</f>
        <v>7.3770491803278687E-2</v>
      </c>
      <c r="L69" s="6">
        <f t="shared" ref="L69:L132" si="10">(D69-$D$989)/($D$991-$D$989)</f>
        <v>1.1600928074245939E-2</v>
      </c>
      <c r="M69" s="6">
        <f t="shared" ref="M69:M132" si="11">(E69-$E$989)/($E$991-$E$989)</f>
        <v>7.8260869565217397E-2</v>
      </c>
      <c r="N69" s="6">
        <f t="shared" ref="N69:N132" si="12">(F69-$F$989)/($F$991-$F$989)</f>
        <v>1.936177841520258E-2</v>
      </c>
      <c r="O69" s="6">
        <f t="shared" ref="O69:O132" si="13">G69</f>
        <v>0</v>
      </c>
      <c r="Q69" s="3">
        <f t="shared" ref="Q69:Q132" si="14">$W$44+$W$45*K69+$W$46*M69</f>
        <v>-0.29728843092388718</v>
      </c>
      <c r="R69" s="4">
        <f t="shared" ref="R69:R132" si="15">IF(AND(O69=0,Q69&gt;=0.5),1,IF(AND(O69=1,Q69&lt;0.5),1,0))</f>
        <v>0</v>
      </c>
      <c r="S69" s="32">
        <f t="shared" ref="S69:S132" si="16">$AB$130+$AB$131*K69+$AB$132*M69+$AB$133*K69^2+$AB$134*K69*M69+$AB$135*M69^2</f>
        <v>-0.43253729556407605</v>
      </c>
      <c r="T69" s="4">
        <f t="shared" ref="T69:T132" si="17">IF(AND(O69=0,S69&gt;=0.5),1,IF(AND(O69=1,S69&lt;0.5),1,0))</f>
        <v>0</v>
      </c>
      <c r="U69" s="4"/>
      <c r="V69" s="4"/>
    </row>
    <row r="70" spans="1:22" x14ac:dyDescent="0.25">
      <c r="A70" s="10">
        <v>70</v>
      </c>
      <c r="B70" s="10">
        <v>29</v>
      </c>
      <c r="C70" s="5">
        <v>39</v>
      </c>
      <c r="D70" s="5">
        <v>0</v>
      </c>
      <c r="E70" s="5">
        <v>39</v>
      </c>
      <c r="F70" s="5">
        <v>64</v>
      </c>
      <c r="G70" s="5">
        <v>0</v>
      </c>
      <c r="K70" s="6">
        <f t="shared" si="9"/>
        <v>7.3770491803278687E-2</v>
      </c>
      <c r="L70" s="6">
        <f t="shared" si="10"/>
        <v>0</v>
      </c>
      <c r="M70" s="6">
        <f t="shared" si="11"/>
        <v>7.8260869565217397E-2</v>
      </c>
      <c r="N70" s="6">
        <f t="shared" si="12"/>
        <v>2.2947292936536395E-2</v>
      </c>
      <c r="O70" s="6">
        <f t="shared" si="13"/>
        <v>0</v>
      </c>
      <c r="Q70" s="3">
        <f t="shared" si="14"/>
        <v>-0.29728843092388718</v>
      </c>
      <c r="R70" s="4">
        <f t="shared" si="15"/>
        <v>0</v>
      </c>
      <c r="S70" s="32">
        <f t="shared" si="16"/>
        <v>-0.43253729556407605</v>
      </c>
      <c r="T70" s="4">
        <f t="shared" si="17"/>
        <v>0</v>
      </c>
      <c r="U70" s="4"/>
      <c r="V70" s="4"/>
    </row>
    <row r="71" spans="1:22" x14ac:dyDescent="0.25">
      <c r="A71" s="10">
        <v>10</v>
      </c>
      <c r="B71" s="10">
        <v>167</v>
      </c>
      <c r="C71" s="5">
        <v>39</v>
      </c>
      <c r="D71" s="5">
        <v>88</v>
      </c>
      <c r="E71" s="5">
        <v>40</v>
      </c>
      <c r="F71" s="5">
        <v>57</v>
      </c>
      <c r="G71" s="5">
        <v>0</v>
      </c>
      <c r="K71" s="6">
        <f t="shared" si="9"/>
        <v>7.3770491803278687E-2</v>
      </c>
      <c r="L71" s="6">
        <f t="shared" si="10"/>
        <v>5.1044083526682132E-2</v>
      </c>
      <c r="M71" s="6">
        <f t="shared" si="11"/>
        <v>8.6956521739130432E-2</v>
      </c>
      <c r="N71" s="6">
        <f t="shared" si="12"/>
        <v>2.0437432771602725E-2</v>
      </c>
      <c r="O71" s="6">
        <f t="shared" si="13"/>
        <v>0</v>
      </c>
      <c r="Q71" s="3">
        <f t="shared" si="14"/>
        <v>-0.25333937435633019</v>
      </c>
      <c r="R71" s="4">
        <f t="shared" si="15"/>
        <v>0</v>
      </c>
      <c r="S71" s="32">
        <f t="shared" si="16"/>
        <v>-0.17229204237148293</v>
      </c>
      <c r="T71" s="4">
        <f t="shared" si="17"/>
        <v>0</v>
      </c>
      <c r="U71" s="4"/>
      <c r="V71" s="4"/>
    </row>
    <row r="72" spans="1:22" x14ac:dyDescent="0.25">
      <c r="A72" s="10">
        <v>247</v>
      </c>
      <c r="B72" s="10">
        <v>82</v>
      </c>
      <c r="C72" s="5">
        <v>39</v>
      </c>
      <c r="D72" s="5">
        <v>19</v>
      </c>
      <c r="E72" s="5">
        <v>39</v>
      </c>
      <c r="F72" s="5">
        <v>42</v>
      </c>
      <c r="G72" s="5">
        <v>0</v>
      </c>
      <c r="K72" s="6">
        <f t="shared" si="9"/>
        <v>7.3770491803278687E-2</v>
      </c>
      <c r="L72" s="6">
        <f t="shared" si="10"/>
        <v>1.1020881670533642E-2</v>
      </c>
      <c r="M72" s="6">
        <f t="shared" si="11"/>
        <v>7.8260869565217397E-2</v>
      </c>
      <c r="N72" s="6">
        <f t="shared" si="12"/>
        <v>1.5059160989602008E-2</v>
      </c>
      <c r="O72" s="6">
        <f t="shared" si="13"/>
        <v>0</v>
      </c>
      <c r="Q72" s="3">
        <f t="shared" si="14"/>
        <v>-0.29728843092388718</v>
      </c>
      <c r="R72" s="4">
        <f t="shared" si="15"/>
        <v>0</v>
      </c>
      <c r="S72" s="32">
        <f t="shared" si="16"/>
        <v>-0.43253729556407605</v>
      </c>
      <c r="T72" s="4">
        <f t="shared" si="17"/>
        <v>0</v>
      </c>
      <c r="U72" s="4"/>
      <c r="V72" s="4"/>
    </row>
    <row r="73" spans="1:22" x14ac:dyDescent="0.25">
      <c r="A73" s="10">
        <v>64</v>
      </c>
      <c r="B73" s="10">
        <v>16</v>
      </c>
      <c r="C73" s="5">
        <v>39</v>
      </c>
      <c r="D73" s="5">
        <v>29</v>
      </c>
      <c r="E73" s="5">
        <v>39</v>
      </c>
      <c r="F73" s="5">
        <v>29</v>
      </c>
      <c r="G73" s="5">
        <v>0</v>
      </c>
      <c r="K73" s="6">
        <f t="shared" si="9"/>
        <v>7.3770491803278687E-2</v>
      </c>
      <c r="L73" s="6">
        <f t="shared" si="10"/>
        <v>1.6821345707656612E-2</v>
      </c>
      <c r="M73" s="6">
        <f t="shared" si="11"/>
        <v>7.8260869565217397E-2</v>
      </c>
      <c r="N73" s="6">
        <f t="shared" si="12"/>
        <v>1.0397992111868053E-2</v>
      </c>
      <c r="O73" s="6">
        <f t="shared" si="13"/>
        <v>0</v>
      </c>
      <c r="Q73" s="3">
        <f t="shared" si="14"/>
        <v>-0.29728843092388718</v>
      </c>
      <c r="R73" s="4">
        <f t="shared" si="15"/>
        <v>0</v>
      </c>
      <c r="S73" s="32">
        <f t="shared" si="16"/>
        <v>-0.43253729556407605</v>
      </c>
      <c r="T73" s="4">
        <f t="shared" si="17"/>
        <v>0</v>
      </c>
      <c r="U73" s="4"/>
      <c r="V73" s="4"/>
    </row>
    <row r="74" spans="1:22" x14ac:dyDescent="0.25">
      <c r="A74" s="10">
        <v>263</v>
      </c>
      <c r="B74" s="10">
        <v>23</v>
      </c>
      <c r="C74" s="5">
        <v>39</v>
      </c>
      <c r="D74" s="5">
        <v>10</v>
      </c>
      <c r="E74" s="5">
        <v>39</v>
      </c>
      <c r="F74" s="5">
        <v>4</v>
      </c>
      <c r="G74" s="5">
        <v>0</v>
      </c>
      <c r="K74" s="6">
        <f t="shared" si="9"/>
        <v>7.3770491803278687E-2</v>
      </c>
      <c r="L74" s="6">
        <f t="shared" si="10"/>
        <v>5.8004640371229696E-3</v>
      </c>
      <c r="M74" s="6">
        <f t="shared" si="11"/>
        <v>7.8260869565217397E-2</v>
      </c>
      <c r="N74" s="6">
        <f t="shared" si="12"/>
        <v>1.4342058085335247E-3</v>
      </c>
      <c r="O74" s="6">
        <f t="shared" si="13"/>
        <v>0</v>
      </c>
      <c r="Q74" s="3">
        <f t="shared" si="14"/>
        <v>-0.29728843092388718</v>
      </c>
      <c r="R74" s="4">
        <f t="shared" si="15"/>
        <v>0</v>
      </c>
      <c r="S74" s="32">
        <f t="shared" si="16"/>
        <v>-0.43253729556407605</v>
      </c>
      <c r="T74" s="4">
        <f t="shared" si="17"/>
        <v>0</v>
      </c>
      <c r="U74" s="4"/>
      <c r="V74" s="4"/>
    </row>
    <row r="75" spans="1:22" x14ac:dyDescent="0.25">
      <c r="A75" s="10">
        <v>225</v>
      </c>
      <c r="B75" s="10">
        <v>15</v>
      </c>
      <c r="C75" s="5">
        <v>39</v>
      </c>
      <c r="D75" s="5">
        <v>30</v>
      </c>
      <c r="E75" s="5">
        <v>39</v>
      </c>
      <c r="F75" s="5">
        <v>27</v>
      </c>
      <c r="G75" s="5">
        <v>0</v>
      </c>
      <c r="K75" s="6">
        <f t="shared" si="9"/>
        <v>7.3770491803278687E-2</v>
      </c>
      <c r="L75" s="6">
        <f t="shared" si="10"/>
        <v>1.7401392111368909E-2</v>
      </c>
      <c r="M75" s="6">
        <f t="shared" si="11"/>
        <v>7.8260869565217397E-2</v>
      </c>
      <c r="N75" s="6">
        <f t="shared" si="12"/>
        <v>9.6808892076012901E-3</v>
      </c>
      <c r="O75" s="6">
        <f t="shared" si="13"/>
        <v>0</v>
      </c>
      <c r="Q75" s="3">
        <f t="shared" si="14"/>
        <v>-0.29728843092388718</v>
      </c>
      <c r="R75" s="4">
        <f t="shared" si="15"/>
        <v>0</v>
      </c>
      <c r="S75" s="32">
        <f t="shared" si="16"/>
        <v>-0.43253729556407605</v>
      </c>
      <c r="T75" s="4">
        <f t="shared" si="17"/>
        <v>0</v>
      </c>
      <c r="U75" s="4"/>
      <c r="V75" s="4"/>
    </row>
    <row r="76" spans="1:22" x14ac:dyDescent="0.25">
      <c r="A76" s="10">
        <v>214</v>
      </c>
      <c r="B76" s="10">
        <v>19</v>
      </c>
      <c r="C76" s="5">
        <v>39</v>
      </c>
      <c r="D76" s="5">
        <v>68</v>
      </c>
      <c r="E76" s="5">
        <v>39</v>
      </c>
      <c r="F76" s="5">
        <v>69</v>
      </c>
      <c r="G76" s="5">
        <v>0</v>
      </c>
      <c r="K76" s="6">
        <f t="shared" si="9"/>
        <v>7.3770491803278687E-2</v>
      </c>
      <c r="L76" s="6">
        <f t="shared" si="10"/>
        <v>3.9443155452436193E-2</v>
      </c>
      <c r="M76" s="6">
        <f t="shared" si="11"/>
        <v>7.8260869565217397E-2</v>
      </c>
      <c r="N76" s="6">
        <f t="shared" si="12"/>
        <v>2.4740050197203298E-2</v>
      </c>
      <c r="O76" s="6">
        <f t="shared" si="13"/>
        <v>0</v>
      </c>
      <c r="Q76" s="3">
        <f t="shared" si="14"/>
        <v>-0.29728843092388718</v>
      </c>
      <c r="R76" s="4">
        <f t="shared" si="15"/>
        <v>0</v>
      </c>
      <c r="S76" s="32">
        <f t="shared" si="16"/>
        <v>-0.43253729556407605</v>
      </c>
      <c r="T76" s="4">
        <f t="shared" si="17"/>
        <v>0</v>
      </c>
      <c r="U76" s="4"/>
      <c r="V76" s="4"/>
    </row>
    <row r="77" spans="1:22" x14ac:dyDescent="0.25">
      <c r="A77" s="10">
        <v>172</v>
      </c>
      <c r="B77" s="10">
        <v>12</v>
      </c>
      <c r="C77" s="5">
        <v>39</v>
      </c>
      <c r="D77" s="5">
        <v>40</v>
      </c>
      <c r="E77" s="5">
        <v>39</v>
      </c>
      <c r="F77" s="5">
        <v>65</v>
      </c>
      <c r="G77" s="5">
        <v>0</v>
      </c>
      <c r="K77" s="6">
        <f t="shared" si="9"/>
        <v>7.3770491803278687E-2</v>
      </c>
      <c r="L77" s="6">
        <f t="shared" si="10"/>
        <v>2.3201856148491878E-2</v>
      </c>
      <c r="M77" s="6">
        <f t="shared" si="11"/>
        <v>7.8260869565217397E-2</v>
      </c>
      <c r="N77" s="6">
        <f t="shared" si="12"/>
        <v>2.3305844388669773E-2</v>
      </c>
      <c r="O77" s="6">
        <f t="shared" si="13"/>
        <v>0</v>
      </c>
      <c r="Q77" s="3">
        <f t="shared" si="14"/>
        <v>-0.29728843092388718</v>
      </c>
      <c r="R77" s="4">
        <f t="shared" si="15"/>
        <v>0</v>
      </c>
      <c r="S77" s="32">
        <f t="shared" si="16"/>
        <v>-0.43253729556407605</v>
      </c>
      <c r="T77" s="4">
        <f t="shared" si="17"/>
        <v>0</v>
      </c>
      <c r="U77" s="4"/>
      <c r="V77" s="4"/>
    </row>
    <row r="78" spans="1:22" x14ac:dyDescent="0.25">
      <c r="A78" s="10">
        <v>121</v>
      </c>
      <c r="B78" s="10">
        <v>20</v>
      </c>
      <c r="C78" s="5">
        <v>39</v>
      </c>
      <c r="D78" s="5">
        <v>29</v>
      </c>
      <c r="E78" s="5">
        <v>39</v>
      </c>
      <c r="F78" s="5">
        <v>46</v>
      </c>
      <c r="G78" s="5">
        <v>0</v>
      </c>
      <c r="K78" s="6">
        <f t="shared" si="9"/>
        <v>7.3770491803278687E-2</v>
      </c>
      <c r="L78" s="6">
        <f t="shared" si="10"/>
        <v>1.6821345707656612E-2</v>
      </c>
      <c r="M78" s="6">
        <f t="shared" si="11"/>
        <v>7.8260869565217397E-2</v>
      </c>
      <c r="N78" s="6">
        <f t="shared" si="12"/>
        <v>1.6493366798135532E-2</v>
      </c>
      <c r="O78" s="6">
        <f t="shared" si="13"/>
        <v>0</v>
      </c>
      <c r="Q78" s="3">
        <f t="shared" si="14"/>
        <v>-0.29728843092388718</v>
      </c>
      <c r="R78" s="4">
        <f t="shared" si="15"/>
        <v>0</v>
      </c>
      <c r="S78" s="32">
        <f t="shared" si="16"/>
        <v>-0.43253729556407605</v>
      </c>
      <c r="T78" s="4">
        <f t="shared" si="17"/>
        <v>0</v>
      </c>
      <c r="U78" s="4"/>
      <c r="V78" s="4"/>
    </row>
    <row r="79" spans="1:22" x14ac:dyDescent="0.25">
      <c r="A79" s="10">
        <v>91</v>
      </c>
      <c r="B79" s="10">
        <v>20</v>
      </c>
      <c r="C79" s="5">
        <v>39</v>
      </c>
      <c r="D79" s="5">
        <v>29</v>
      </c>
      <c r="E79" s="5">
        <v>39</v>
      </c>
      <c r="F79" s="5">
        <v>60</v>
      </c>
      <c r="G79" s="5">
        <v>0</v>
      </c>
      <c r="K79" s="6">
        <f t="shared" si="9"/>
        <v>7.3770491803278687E-2</v>
      </c>
      <c r="L79" s="6">
        <f t="shared" si="10"/>
        <v>1.6821345707656612E-2</v>
      </c>
      <c r="M79" s="6">
        <f t="shared" si="11"/>
        <v>7.8260869565217397E-2</v>
      </c>
      <c r="N79" s="6">
        <f t="shared" si="12"/>
        <v>2.1513087128002869E-2</v>
      </c>
      <c r="O79" s="6">
        <f t="shared" si="13"/>
        <v>0</v>
      </c>
      <c r="Q79" s="3">
        <f t="shared" si="14"/>
        <v>-0.29728843092388718</v>
      </c>
      <c r="R79" s="4">
        <f t="shared" si="15"/>
        <v>0</v>
      </c>
      <c r="S79" s="32">
        <f t="shared" si="16"/>
        <v>-0.43253729556407605</v>
      </c>
      <c r="T79" s="4">
        <f t="shared" si="17"/>
        <v>0</v>
      </c>
      <c r="U79" s="4"/>
      <c r="V79" s="4"/>
    </row>
    <row r="80" spans="1:22" x14ac:dyDescent="0.25">
      <c r="A80" s="10">
        <v>243</v>
      </c>
      <c r="B80" s="10">
        <v>219</v>
      </c>
      <c r="C80" s="5">
        <v>39</v>
      </c>
      <c r="D80" s="5">
        <v>0</v>
      </c>
      <c r="E80" s="5">
        <v>38</v>
      </c>
      <c r="F80" s="5">
        <v>54</v>
      </c>
      <c r="G80" s="5">
        <v>0</v>
      </c>
      <c r="K80" s="6">
        <f t="shared" si="9"/>
        <v>7.3770491803278687E-2</v>
      </c>
      <c r="L80" s="6">
        <f t="shared" si="10"/>
        <v>0</v>
      </c>
      <c r="M80" s="6">
        <f t="shared" si="11"/>
        <v>6.9565217391304349E-2</v>
      </c>
      <c r="N80" s="6">
        <f t="shared" si="12"/>
        <v>1.936177841520258E-2</v>
      </c>
      <c r="O80" s="6">
        <f t="shared" si="13"/>
        <v>0</v>
      </c>
      <c r="Q80" s="3">
        <f t="shared" si="14"/>
        <v>-0.34123748749144422</v>
      </c>
      <c r="R80" s="4">
        <f t="shared" si="15"/>
        <v>0</v>
      </c>
      <c r="S80" s="32">
        <f t="shared" si="16"/>
        <v>-0.68748019480715339</v>
      </c>
      <c r="T80" s="4">
        <f t="shared" si="17"/>
        <v>0</v>
      </c>
      <c r="U80" s="4"/>
      <c r="V80" s="4"/>
    </row>
    <row r="81" spans="1:28" x14ac:dyDescent="0.25">
      <c r="A81" s="10">
        <v>249</v>
      </c>
      <c r="B81" s="10">
        <v>43</v>
      </c>
      <c r="C81" s="5">
        <v>39</v>
      </c>
      <c r="D81" s="5">
        <v>10</v>
      </c>
      <c r="E81" s="5">
        <v>38</v>
      </c>
      <c r="F81" s="5">
        <v>1</v>
      </c>
      <c r="G81" s="5">
        <v>0</v>
      </c>
      <c r="K81" s="6">
        <f t="shared" si="9"/>
        <v>7.3770491803278687E-2</v>
      </c>
      <c r="L81" s="6">
        <f t="shared" si="10"/>
        <v>5.8004640371229696E-3</v>
      </c>
      <c r="M81" s="6">
        <f t="shared" si="11"/>
        <v>6.9565217391304349E-2</v>
      </c>
      <c r="N81" s="6">
        <f t="shared" si="12"/>
        <v>3.5855145213338117E-4</v>
      </c>
      <c r="O81" s="6">
        <f t="shared" si="13"/>
        <v>0</v>
      </c>
      <c r="Q81" s="3">
        <f t="shared" si="14"/>
        <v>-0.34123748749144422</v>
      </c>
      <c r="R81" s="4">
        <f t="shared" si="15"/>
        <v>0</v>
      </c>
      <c r="S81" s="32">
        <f t="shared" si="16"/>
        <v>-0.68748019480715339</v>
      </c>
      <c r="T81" s="4">
        <f t="shared" si="17"/>
        <v>0</v>
      </c>
      <c r="U81" s="4"/>
      <c r="V81" s="4"/>
    </row>
    <row r="82" spans="1:28" x14ac:dyDescent="0.25">
      <c r="A82" s="10">
        <v>311</v>
      </c>
      <c r="B82" s="10">
        <v>56</v>
      </c>
      <c r="C82" s="5">
        <v>39</v>
      </c>
      <c r="D82" s="5">
        <v>30</v>
      </c>
      <c r="E82" s="5">
        <v>39</v>
      </c>
      <c r="F82" s="5">
        <v>4</v>
      </c>
      <c r="G82" s="5">
        <v>0</v>
      </c>
      <c r="K82" s="6">
        <f t="shared" si="9"/>
        <v>7.3770491803278687E-2</v>
      </c>
      <c r="L82" s="6">
        <f t="shared" si="10"/>
        <v>1.7401392111368909E-2</v>
      </c>
      <c r="M82" s="6">
        <f t="shared" si="11"/>
        <v>7.8260869565217397E-2</v>
      </c>
      <c r="N82" s="6">
        <f t="shared" si="12"/>
        <v>1.4342058085335247E-3</v>
      </c>
      <c r="O82" s="6">
        <f t="shared" si="13"/>
        <v>0</v>
      </c>
      <c r="Q82" s="3">
        <f t="shared" si="14"/>
        <v>-0.29728843092388718</v>
      </c>
      <c r="R82" s="4">
        <f t="shared" si="15"/>
        <v>0</v>
      </c>
      <c r="S82" s="32">
        <f t="shared" si="16"/>
        <v>-0.43253729556407605</v>
      </c>
      <c r="T82" s="4">
        <f t="shared" si="17"/>
        <v>0</v>
      </c>
      <c r="U82" s="4"/>
      <c r="V82" s="4"/>
    </row>
    <row r="83" spans="1:28" x14ac:dyDescent="0.25">
      <c r="A83" s="10">
        <v>30</v>
      </c>
      <c r="B83" s="10">
        <v>118</v>
      </c>
      <c r="C83" s="5">
        <v>39</v>
      </c>
      <c r="D83" s="5">
        <v>58</v>
      </c>
      <c r="E83" s="5">
        <v>39</v>
      </c>
      <c r="F83" s="5">
        <v>42</v>
      </c>
      <c r="G83" s="5">
        <v>0</v>
      </c>
      <c r="K83" s="6">
        <f t="shared" si="9"/>
        <v>7.3770491803278687E-2</v>
      </c>
      <c r="L83" s="6">
        <f t="shared" si="10"/>
        <v>3.3642691415313224E-2</v>
      </c>
      <c r="M83" s="6">
        <f t="shared" si="11"/>
        <v>7.8260869565217397E-2</v>
      </c>
      <c r="N83" s="6">
        <f t="shared" si="12"/>
        <v>1.5059160989602008E-2</v>
      </c>
      <c r="O83" s="6">
        <f t="shared" si="13"/>
        <v>0</v>
      </c>
      <c r="Q83" s="3">
        <f t="shared" si="14"/>
        <v>-0.29728843092388718</v>
      </c>
      <c r="R83" s="4">
        <f t="shared" si="15"/>
        <v>0</v>
      </c>
      <c r="S83" s="32">
        <f t="shared" si="16"/>
        <v>-0.43253729556407605</v>
      </c>
      <c r="T83" s="4">
        <f t="shared" si="17"/>
        <v>0</v>
      </c>
      <c r="U83" s="4"/>
      <c r="V83" s="4"/>
    </row>
    <row r="84" spans="1:28" x14ac:dyDescent="0.25">
      <c r="A84" s="10">
        <v>57</v>
      </c>
      <c r="B84" s="10">
        <v>109</v>
      </c>
      <c r="C84" s="5">
        <v>39</v>
      </c>
      <c r="D84" s="5">
        <v>19</v>
      </c>
      <c r="E84" s="5">
        <v>38</v>
      </c>
      <c r="F84" s="5">
        <v>51</v>
      </c>
      <c r="G84" s="5">
        <v>0</v>
      </c>
      <c r="K84" s="6">
        <f t="shared" si="9"/>
        <v>7.3770491803278687E-2</v>
      </c>
      <c r="L84" s="6">
        <f t="shared" si="10"/>
        <v>1.1020881670533642E-2</v>
      </c>
      <c r="M84" s="6">
        <f t="shared" si="11"/>
        <v>6.9565217391304349E-2</v>
      </c>
      <c r="N84" s="6">
        <f t="shared" si="12"/>
        <v>1.8286124058802439E-2</v>
      </c>
      <c r="O84" s="6">
        <f t="shared" si="13"/>
        <v>0</v>
      </c>
      <c r="Q84" s="3">
        <f t="shared" si="14"/>
        <v>-0.34123748749144422</v>
      </c>
      <c r="R84" s="4">
        <f t="shared" si="15"/>
        <v>0</v>
      </c>
      <c r="S84" s="32">
        <f t="shared" si="16"/>
        <v>-0.68748019480715339</v>
      </c>
      <c r="T84" s="4">
        <f t="shared" si="17"/>
        <v>0</v>
      </c>
      <c r="U84" s="4"/>
      <c r="V84" s="4"/>
    </row>
    <row r="85" spans="1:28" x14ac:dyDescent="0.25">
      <c r="A85" s="10">
        <v>214</v>
      </c>
      <c r="B85" s="10">
        <v>32</v>
      </c>
      <c r="C85" s="5">
        <v>39</v>
      </c>
      <c r="D85" s="5">
        <v>20</v>
      </c>
      <c r="E85" s="5">
        <v>39</v>
      </c>
      <c r="F85" s="5">
        <v>25</v>
      </c>
      <c r="G85" s="5">
        <v>0</v>
      </c>
      <c r="K85" s="6">
        <f t="shared" si="9"/>
        <v>7.3770491803278687E-2</v>
      </c>
      <c r="L85" s="6">
        <f t="shared" si="10"/>
        <v>1.1600928074245939E-2</v>
      </c>
      <c r="M85" s="6">
        <f t="shared" si="11"/>
        <v>7.8260869565217397E-2</v>
      </c>
      <c r="N85" s="6">
        <f t="shared" si="12"/>
        <v>8.963786303334529E-3</v>
      </c>
      <c r="O85" s="6">
        <f t="shared" si="13"/>
        <v>0</v>
      </c>
      <c r="Q85" s="3">
        <f t="shared" si="14"/>
        <v>-0.29728843092388718</v>
      </c>
      <c r="R85" s="4">
        <f t="shared" si="15"/>
        <v>0</v>
      </c>
      <c r="S85" s="32">
        <f t="shared" si="16"/>
        <v>-0.43253729556407605</v>
      </c>
      <c r="T85" s="4">
        <f t="shared" si="17"/>
        <v>0</v>
      </c>
      <c r="U85" s="4"/>
      <c r="V85" s="4"/>
    </row>
    <row r="86" spans="1:28" x14ac:dyDescent="0.25">
      <c r="A86" s="10">
        <v>170</v>
      </c>
      <c r="B86" s="10">
        <v>24</v>
      </c>
      <c r="C86" s="5">
        <v>39</v>
      </c>
      <c r="D86" s="5">
        <v>29</v>
      </c>
      <c r="E86" s="5">
        <v>39</v>
      </c>
      <c r="F86" s="5">
        <v>29</v>
      </c>
      <c r="G86" s="5">
        <v>0</v>
      </c>
      <c r="K86" s="6">
        <f t="shared" si="9"/>
        <v>7.3770491803278687E-2</v>
      </c>
      <c r="L86" s="6">
        <f t="shared" si="10"/>
        <v>1.6821345707656612E-2</v>
      </c>
      <c r="M86" s="6">
        <f t="shared" si="11"/>
        <v>7.8260869565217397E-2</v>
      </c>
      <c r="N86" s="6">
        <f t="shared" si="12"/>
        <v>1.0397992111868053E-2</v>
      </c>
      <c r="O86" s="6">
        <f t="shared" si="13"/>
        <v>0</v>
      </c>
      <c r="Q86" s="3">
        <f t="shared" si="14"/>
        <v>-0.29728843092388718</v>
      </c>
      <c r="R86" s="4">
        <f t="shared" si="15"/>
        <v>0</v>
      </c>
      <c r="S86" s="32">
        <f t="shared" si="16"/>
        <v>-0.43253729556407605</v>
      </c>
      <c r="T86" s="4">
        <f t="shared" si="17"/>
        <v>0</v>
      </c>
      <c r="U86" s="4"/>
      <c r="V86" s="4"/>
      <c r="W86" s="12" t="s">
        <v>41</v>
      </c>
    </row>
    <row r="87" spans="1:28" x14ac:dyDescent="0.25">
      <c r="A87" s="10">
        <v>233</v>
      </c>
      <c r="B87" s="10">
        <v>26</v>
      </c>
      <c r="C87" s="5">
        <v>39</v>
      </c>
      <c r="D87" s="5">
        <v>58</v>
      </c>
      <c r="E87" s="5">
        <v>40</v>
      </c>
      <c r="F87" s="5">
        <v>6</v>
      </c>
      <c r="G87" s="5">
        <v>0</v>
      </c>
      <c r="K87" s="6">
        <f t="shared" si="9"/>
        <v>7.3770491803278687E-2</v>
      </c>
      <c r="L87" s="6">
        <f t="shared" si="10"/>
        <v>3.3642691415313224E-2</v>
      </c>
      <c r="M87" s="6">
        <f t="shared" si="11"/>
        <v>8.6956521739130432E-2</v>
      </c>
      <c r="N87" s="6">
        <f t="shared" si="12"/>
        <v>2.1513087128002869E-3</v>
      </c>
      <c r="O87" s="6">
        <f t="shared" si="13"/>
        <v>0</v>
      </c>
      <c r="Q87" s="3">
        <f t="shared" si="14"/>
        <v>-0.25333937435633019</v>
      </c>
      <c r="R87" s="4">
        <f t="shared" si="15"/>
        <v>0</v>
      </c>
      <c r="S87" s="32">
        <f t="shared" si="16"/>
        <v>-0.17229204237148293</v>
      </c>
      <c r="T87" s="4">
        <f t="shared" si="17"/>
        <v>0</v>
      </c>
      <c r="U87" s="4"/>
      <c r="V87" s="4"/>
      <c r="W87" s="38" t="s">
        <v>44</v>
      </c>
    </row>
    <row r="88" spans="1:28" x14ac:dyDescent="0.25">
      <c r="A88" s="10">
        <v>35</v>
      </c>
      <c r="B88" s="10">
        <v>194</v>
      </c>
      <c r="C88" s="5">
        <v>39</v>
      </c>
      <c r="D88" s="5">
        <v>29</v>
      </c>
      <c r="E88" s="5">
        <v>39</v>
      </c>
      <c r="F88" s="5">
        <v>48</v>
      </c>
      <c r="G88" s="5">
        <v>0</v>
      </c>
      <c r="K88" s="6">
        <f t="shared" si="9"/>
        <v>7.3770491803278687E-2</v>
      </c>
      <c r="L88" s="6">
        <f t="shared" si="10"/>
        <v>1.6821345707656612E-2</v>
      </c>
      <c r="M88" s="6">
        <f t="shared" si="11"/>
        <v>7.8260869565217397E-2</v>
      </c>
      <c r="N88" s="6">
        <f t="shared" si="12"/>
        <v>1.7210469702402295E-2</v>
      </c>
      <c r="O88" s="6">
        <f t="shared" si="13"/>
        <v>0</v>
      </c>
      <c r="Q88" s="3">
        <f t="shared" si="14"/>
        <v>-0.29728843092388718</v>
      </c>
      <c r="R88" s="4">
        <f t="shared" si="15"/>
        <v>0</v>
      </c>
      <c r="S88" s="32">
        <f t="shared" si="16"/>
        <v>-0.43253729556407605</v>
      </c>
      <c r="T88" s="4">
        <f t="shared" si="17"/>
        <v>0</v>
      </c>
      <c r="U88" s="4"/>
      <c r="V88" s="4"/>
      <c r="W88" t="s">
        <v>14</v>
      </c>
      <c r="X88">
        <f>COUNT($K$249:$K$738)</f>
        <v>490</v>
      </c>
    </row>
    <row r="89" spans="1:28" x14ac:dyDescent="0.25">
      <c r="A89" s="10">
        <v>209</v>
      </c>
      <c r="B89" s="10">
        <v>39</v>
      </c>
      <c r="C89" s="5">
        <v>40</v>
      </c>
      <c r="D89" s="5">
        <v>30</v>
      </c>
      <c r="E89" s="5">
        <v>40</v>
      </c>
      <c r="F89" s="5">
        <v>27</v>
      </c>
      <c r="G89" s="5">
        <v>0</v>
      </c>
      <c r="K89" s="6">
        <f t="shared" si="9"/>
        <v>8.1967213114754092E-2</v>
      </c>
      <c r="L89" s="6">
        <f t="shared" si="10"/>
        <v>1.7401392111368909E-2</v>
      </c>
      <c r="M89" s="6">
        <f t="shared" si="11"/>
        <v>8.6956521739130432E-2</v>
      </c>
      <c r="N89" s="6">
        <f t="shared" si="12"/>
        <v>9.6808892076012901E-3</v>
      </c>
      <c r="O89" s="6">
        <f t="shared" si="13"/>
        <v>0</v>
      </c>
      <c r="Q89" s="3">
        <f t="shared" si="14"/>
        <v>-0.26933677353836422</v>
      </c>
      <c r="R89" s="4">
        <f t="shared" si="15"/>
        <v>0</v>
      </c>
      <c r="S89" s="32">
        <f t="shared" si="16"/>
        <v>-0.39830324085970353</v>
      </c>
      <c r="T89" s="4">
        <f t="shared" si="17"/>
        <v>0</v>
      </c>
      <c r="U89" s="4"/>
      <c r="V89" s="4"/>
      <c r="W89" t="s">
        <v>27</v>
      </c>
      <c r="Y89">
        <f>SUM($K$249:$K$738)</f>
        <v>142.72950819672127</v>
      </c>
    </row>
    <row r="90" spans="1:28" x14ac:dyDescent="0.25">
      <c r="A90" s="10">
        <v>284</v>
      </c>
      <c r="B90" s="10">
        <v>83</v>
      </c>
      <c r="C90" s="5">
        <v>40</v>
      </c>
      <c r="D90" s="5">
        <v>21</v>
      </c>
      <c r="E90" s="5">
        <v>40</v>
      </c>
      <c r="F90" s="5">
        <v>9</v>
      </c>
      <c r="G90" s="5">
        <v>0</v>
      </c>
      <c r="K90" s="6">
        <f t="shared" si="9"/>
        <v>8.1967213114754092E-2</v>
      </c>
      <c r="L90" s="6">
        <f t="shared" si="10"/>
        <v>1.2180974477958236E-2</v>
      </c>
      <c r="M90" s="6">
        <f t="shared" si="11"/>
        <v>8.6956521739130432E-2</v>
      </c>
      <c r="N90" s="6">
        <f t="shared" si="12"/>
        <v>3.2269630692004303E-3</v>
      </c>
      <c r="O90" s="6">
        <f t="shared" si="13"/>
        <v>0</v>
      </c>
      <c r="Q90" s="3">
        <f t="shared" si="14"/>
        <v>-0.26933677353836422</v>
      </c>
      <c r="R90" s="4">
        <f t="shared" si="15"/>
        <v>0</v>
      </c>
      <c r="S90" s="32">
        <f t="shared" si="16"/>
        <v>-0.39830324085970353</v>
      </c>
      <c r="T90" s="4">
        <f t="shared" si="17"/>
        <v>0</v>
      </c>
      <c r="U90" s="4"/>
      <c r="V90" s="4"/>
      <c r="W90" t="s">
        <v>35</v>
      </c>
      <c r="Y90">
        <f>SUM($M$249:$M$738)</f>
        <v>156.20869565217387</v>
      </c>
    </row>
    <row r="91" spans="1:28" x14ac:dyDescent="0.25">
      <c r="A91" s="10">
        <v>98</v>
      </c>
      <c r="B91" s="10">
        <v>226</v>
      </c>
      <c r="C91" s="5">
        <v>40</v>
      </c>
      <c r="D91" s="5">
        <v>81</v>
      </c>
      <c r="E91" s="5">
        <v>40</v>
      </c>
      <c r="F91" s="5">
        <v>46</v>
      </c>
      <c r="G91" s="5">
        <v>0</v>
      </c>
      <c r="K91" s="6">
        <f t="shared" si="9"/>
        <v>8.1967213114754092E-2</v>
      </c>
      <c r="L91" s="6">
        <f t="shared" si="10"/>
        <v>4.6983758700696057E-2</v>
      </c>
      <c r="M91" s="6">
        <f t="shared" si="11"/>
        <v>8.6956521739130432E-2</v>
      </c>
      <c r="N91" s="6">
        <f t="shared" si="12"/>
        <v>1.6493366798135532E-2</v>
      </c>
      <c r="O91" s="6">
        <f t="shared" si="13"/>
        <v>0</v>
      </c>
      <c r="Q91" s="3">
        <f t="shared" si="14"/>
        <v>-0.26933677353836422</v>
      </c>
      <c r="R91" s="4">
        <f t="shared" si="15"/>
        <v>0</v>
      </c>
      <c r="S91" s="32">
        <f t="shared" si="16"/>
        <v>-0.39830324085970353</v>
      </c>
      <c r="T91" s="4">
        <f t="shared" si="17"/>
        <v>0</v>
      </c>
      <c r="U91" s="4"/>
      <c r="V91" s="4"/>
      <c r="W91" t="s">
        <v>29</v>
      </c>
      <c r="Y91">
        <f>SUMPRODUCT($K$249:$K$738,$M$249:$M$738)</f>
        <v>51.14126870990733</v>
      </c>
    </row>
    <row r="92" spans="1:28" x14ac:dyDescent="0.25">
      <c r="A92" s="10">
        <v>225</v>
      </c>
      <c r="B92" s="10">
        <v>77</v>
      </c>
      <c r="C92" s="5">
        <v>40</v>
      </c>
      <c r="D92" s="5">
        <v>30</v>
      </c>
      <c r="E92" s="5">
        <v>40</v>
      </c>
      <c r="F92" s="5">
        <v>54</v>
      </c>
      <c r="G92" s="5">
        <v>0</v>
      </c>
      <c r="K92" s="6">
        <f t="shared" si="9"/>
        <v>8.1967213114754092E-2</v>
      </c>
      <c r="L92" s="6">
        <f t="shared" si="10"/>
        <v>1.7401392111368909E-2</v>
      </c>
      <c r="M92" s="6">
        <f t="shared" si="11"/>
        <v>8.6956521739130432E-2</v>
      </c>
      <c r="N92" s="6">
        <f t="shared" si="12"/>
        <v>1.936177841520258E-2</v>
      </c>
      <c r="O92" s="6">
        <f t="shared" si="13"/>
        <v>0</v>
      </c>
      <c r="Q92" s="3">
        <f t="shared" si="14"/>
        <v>-0.26933677353836422</v>
      </c>
      <c r="R92" s="4">
        <f t="shared" si="15"/>
        <v>0</v>
      </c>
      <c r="S92" s="32">
        <f t="shared" si="16"/>
        <v>-0.39830324085970353</v>
      </c>
      <c r="T92" s="4">
        <f t="shared" si="17"/>
        <v>0</v>
      </c>
      <c r="U92" s="4"/>
      <c r="V92" s="4"/>
      <c r="W92" t="s">
        <v>32</v>
      </c>
      <c r="Y92">
        <f>SUMPRODUCT($K$249:$K$738,$K$249:$K$738)</f>
        <v>46.495364149422294</v>
      </c>
      <c r="AB92" s="38" t="s">
        <v>97</v>
      </c>
    </row>
    <row r="93" spans="1:28" x14ac:dyDescent="0.25">
      <c r="A93" s="10">
        <v>68</v>
      </c>
      <c r="B93" s="10">
        <v>42</v>
      </c>
      <c r="C93" s="5">
        <v>40</v>
      </c>
      <c r="D93" s="5">
        <v>11</v>
      </c>
      <c r="E93" s="5">
        <v>40</v>
      </c>
      <c r="F93" s="5">
        <v>55</v>
      </c>
      <c r="G93" s="5">
        <v>0</v>
      </c>
      <c r="K93" s="6">
        <f t="shared" si="9"/>
        <v>8.1967213114754092E-2</v>
      </c>
      <c r="L93" s="6">
        <f t="shared" si="10"/>
        <v>6.3805104408352666E-3</v>
      </c>
      <c r="M93" s="6">
        <f t="shared" si="11"/>
        <v>8.6956521739130432E-2</v>
      </c>
      <c r="N93" s="6">
        <f t="shared" si="12"/>
        <v>1.9720329867335962E-2</v>
      </c>
      <c r="O93" s="6">
        <f t="shared" si="13"/>
        <v>0</v>
      </c>
      <c r="Q93" s="3">
        <f t="shared" si="14"/>
        <v>-0.26933677353836422</v>
      </c>
      <c r="R93" s="4">
        <f t="shared" si="15"/>
        <v>0</v>
      </c>
      <c r="S93" s="32">
        <f t="shared" si="16"/>
        <v>-0.39830324085970353</v>
      </c>
      <c r="T93" s="4">
        <f t="shared" si="17"/>
        <v>0</v>
      </c>
      <c r="U93" s="4"/>
      <c r="V93" s="4"/>
      <c r="W93" t="s">
        <v>33</v>
      </c>
      <c r="Y93">
        <f>SUMPRODUCT($M$249:$M$738,$M$249:$M$738)</f>
        <v>56.439168241965938</v>
      </c>
    </row>
    <row r="94" spans="1:28" x14ac:dyDescent="0.25">
      <c r="A94" s="10">
        <v>36</v>
      </c>
      <c r="B94" s="10">
        <v>62</v>
      </c>
      <c r="C94" s="5">
        <v>40</v>
      </c>
      <c r="D94" s="5">
        <v>50</v>
      </c>
      <c r="E94" s="5">
        <v>41</v>
      </c>
      <c r="F94" s="5">
        <v>18</v>
      </c>
      <c r="G94" s="5">
        <v>0</v>
      </c>
      <c r="K94" s="6">
        <f t="shared" si="9"/>
        <v>8.1967213114754092E-2</v>
      </c>
      <c r="L94" s="6">
        <f t="shared" si="10"/>
        <v>2.9002320185614848E-2</v>
      </c>
      <c r="M94" s="6">
        <f t="shared" si="11"/>
        <v>9.5652173913043481E-2</v>
      </c>
      <c r="N94" s="6">
        <f t="shared" si="12"/>
        <v>6.4539261384008607E-3</v>
      </c>
      <c r="O94" s="6">
        <f t="shared" si="13"/>
        <v>0</v>
      </c>
      <c r="Q94" s="3">
        <f t="shared" si="14"/>
        <v>-0.22538771697080717</v>
      </c>
      <c r="R94" s="4">
        <f t="shared" si="15"/>
        <v>0</v>
      </c>
      <c r="S94" s="32">
        <f t="shared" si="16"/>
        <v>-0.1441869522611563</v>
      </c>
      <c r="T94" s="4">
        <f t="shared" si="17"/>
        <v>0</v>
      </c>
      <c r="U94" s="4"/>
      <c r="V94" s="4"/>
      <c r="W94" t="s">
        <v>30</v>
      </c>
      <c r="Y94">
        <f>SUM($O$249:$O$738)</f>
        <v>242</v>
      </c>
    </row>
    <row r="95" spans="1:28" x14ac:dyDescent="0.25">
      <c r="A95" s="10">
        <v>38</v>
      </c>
      <c r="B95" s="10">
        <v>173</v>
      </c>
      <c r="C95" s="5">
        <v>40</v>
      </c>
      <c r="D95" s="5">
        <v>1</v>
      </c>
      <c r="E95" s="5">
        <v>40</v>
      </c>
      <c r="F95" s="5">
        <v>10</v>
      </c>
      <c r="G95" s="5">
        <v>0</v>
      </c>
      <c r="K95" s="6">
        <f t="shared" si="9"/>
        <v>8.1967213114754092E-2</v>
      </c>
      <c r="L95" s="6">
        <f t="shared" si="10"/>
        <v>5.8004640371229696E-4</v>
      </c>
      <c r="M95" s="6">
        <f t="shared" si="11"/>
        <v>8.6956521739130432E-2</v>
      </c>
      <c r="N95" s="6">
        <f t="shared" si="12"/>
        <v>3.5855145213338113E-3</v>
      </c>
      <c r="O95" s="6">
        <f t="shared" si="13"/>
        <v>0</v>
      </c>
      <c r="Q95" s="3">
        <f t="shared" si="14"/>
        <v>-0.26933677353836422</v>
      </c>
      <c r="R95" s="4">
        <f t="shared" si="15"/>
        <v>0</v>
      </c>
      <c r="S95" s="32">
        <f t="shared" si="16"/>
        <v>-0.39830324085970353</v>
      </c>
      <c r="T95" s="4">
        <f t="shared" si="17"/>
        <v>0</v>
      </c>
      <c r="U95" s="4"/>
      <c r="V95" s="4"/>
      <c r="W95" t="s">
        <v>28</v>
      </c>
      <c r="Y95" s="11">
        <f>SUMPRODUCT($G$249:$G$738,$K$249:$K$738)</f>
        <v>89.393442622950872</v>
      </c>
    </row>
    <row r="96" spans="1:28" x14ac:dyDescent="0.25">
      <c r="A96" s="10">
        <v>253</v>
      </c>
      <c r="B96" s="10">
        <v>143</v>
      </c>
      <c r="C96" s="5">
        <v>40</v>
      </c>
      <c r="D96" s="5">
        <v>81</v>
      </c>
      <c r="E96" s="5">
        <v>41</v>
      </c>
      <c r="F96" s="5">
        <v>63</v>
      </c>
      <c r="G96" s="5">
        <v>0</v>
      </c>
      <c r="K96" s="6">
        <f t="shared" si="9"/>
        <v>8.1967213114754092E-2</v>
      </c>
      <c r="L96" s="6">
        <f t="shared" si="10"/>
        <v>4.6983758700696057E-2</v>
      </c>
      <c r="M96" s="6">
        <f t="shared" si="11"/>
        <v>9.5652173913043481E-2</v>
      </c>
      <c r="N96" s="6">
        <f t="shared" si="12"/>
        <v>2.2588741484403013E-2</v>
      </c>
      <c r="O96" s="6">
        <f t="shared" si="13"/>
        <v>0</v>
      </c>
      <c r="Q96" s="3">
        <f t="shared" si="14"/>
        <v>-0.22538771697080717</v>
      </c>
      <c r="R96" s="4">
        <f t="shared" si="15"/>
        <v>0</v>
      </c>
      <c r="S96" s="32">
        <f t="shared" si="16"/>
        <v>-0.1441869522611563</v>
      </c>
      <c r="T96" s="4">
        <f t="shared" si="17"/>
        <v>0</v>
      </c>
      <c r="U96" s="4"/>
      <c r="V96" s="4"/>
      <c r="W96" t="s">
        <v>31</v>
      </c>
      <c r="Y96">
        <f>SUMPRODUCT($G$249:$G$738,$M$249:$M$738)</f>
        <v>99.704347826086902</v>
      </c>
    </row>
    <row r="97" spans="1:36" ht="18.75" x14ac:dyDescent="0.25">
      <c r="A97" s="10">
        <v>283</v>
      </c>
      <c r="B97" s="10">
        <v>123</v>
      </c>
      <c r="C97" s="5">
        <v>40</v>
      </c>
      <c r="D97" s="5">
        <v>30</v>
      </c>
      <c r="E97" s="5">
        <v>40</v>
      </c>
      <c r="F97" s="5">
        <v>76</v>
      </c>
      <c r="G97" s="5">
        <v>0</v>
      </c>
      <c r="K97" s="6">
        <f t="shared" si="9"/>
        <v>8.1967213114754092E-2</v>
      </c>
      <c r="L97" s="6">
        <f t="shared" si="10"/>
        <v>1.7401392111368909E-2</v>
      </c>
      <c r="M97" s="6">
        <f t="shared" si="11"/>
        <v>8.6956521739130432E-2</v>
      </c>
      <c r="N97" s="6">
        <f t="shared" si="12"/>
        <v>2.7249910362136965E-2</v>
      </c>
      <c r="O97" s="6">
        <f t="shared" si="13"/>
        <v>0</v>
      </c>
      <c r="Q97" s="3">
        <f t="shared" si="14"/>
        <v>-0.26933677353836422</v>
      </c>
      <c r="R97" s="4">
        <f t="shared" si="15"/>
        <v>0</v>
      </c>
      <c r="S97" s="32">
        <f t="shared" si="16"/>
        <v>-0.39830324085970353</v>
      </c>
      <c r="T97" s="4">
        <f t="shared" si="17"/>
        <v>0</v>
      </c>
      <c r="U97" s="4"/>
      <c r="V97" s="4"/>
      <c r="AJ97" s="17" t="s">
        <v>71</v>
      </c>
    </row>
    <row r="98" spans="1:36" x14ac:dyDescent="0.25">
      <c r="A98" s="10">
        <v>74</v>
      </c>
      <c r="B98" s="10">
        <v>31</v>
      </c>
      <c r="C98" s="5">
        <v>40</v>
      </c>
      <c r="D98" s="5">
        <v>12</v>
      </c>
      <c r="E98" s="5">
        <v>40</v>
      </c>
      <c r="F98" s="5">
        <v>45</v>
      </c>
      <c r="G98" s="5">
        <v>0</v>
      </c>
      <c r="K98" s="6">
        <f t="shared" si="9"/>
        <v>8.1967213114754092E-2</v>
      </c>
      <c r="L98" s="6">
        <f t="shared" si="10"/>
        <v>6.9605568445475635E-3</v>
      </c>
      <c r="M98" s="6">
        <f t="shared" si="11"/>
        <v>8.6956521739130432E-2</v>
      </c>
      <c r="N98" s="6">
        <f t="shared" si="12"/>
        <v>1.6134815346002151E-2</v>
      </c>
      <c r="O98" s="6">
        <f t="shared" si="13"/>
        <v>0</v>
      </c>
      <c r="Q98" s="3">
        <f t="shared" si="14"/>
        <v>-0.26933677353836422</v>
      </c>
      <c r="R98" s="4">
        <f t="shared" si="15"/>
        <v>0</v>
      </c>
      <c r="S98" s="32">
        <f t="shared" si="16"/>
        <v>-0.39830324085970353</v>
      </c>
      <c r="T98" s="4">
        <f t="shared" si="17"/>
        <v>0</v>
      </c>
      <c r="U98" s="4"/>
      <c r="V98" s="4"/>
    </row>
    <row r="99" spans="1:36" x14ac:dyDescent="0.25">
      <c r="A99" s="10">
        <v>72</v>
      </c>
      <c r="B99" s="10">
        <v>43</v>
      </c>
      <c r="C99" s="5">
        <v>40</v>
      </c>
      <c r="D99" s="5">
        <v>3</v>
      </c>
      <c r="E99" s="5">
        <v>40</v>
      </c>
      <c r="F99" s="5">
        <v>10</v>
      </c>
      <c r="G99" s="5">
        <v>0</v>
      </c>
      <c r="K99" s="6">
        <f t="shared" si="9"/>
        <v>8.1967213114754092E-2</v>
      </c>
      <c r="L99" s="6">
        <f t="shared" si="10"/>
        <v>1.7401392111368909E-3</v>
      </c>
      <c r="M99" s="6">
        <f t="shared" si="11"/>
        <v>8.6956521739130432E-2</v>
      </c>
      <c r="N99" s="6">
        <f t="shared" si="12"/>
        <v>3.5855145213338113E-3</v>
      </c>
      <c r="O99" s="6">
        <f t="shared" si="13"/>
        <v>0</v>
      </c>
      <c r="Q99" s="3">
        <f t="shared" si="14"/>
        <v>-0.26933677353836422</v>
      </c>
      <c r="R99" s="4">
        <f t="shared" si="15"/>
        <v>0</v>
      </c>
      <c r="S99" s="32">
        <f t="shared" si="16"/>
        <v>-0.39830324085970353</v>
      </c>
      <c r="T99" s="4">
        <f t="shared" si="17"/>
        <v>0</v>
      </c>
      <c r="U99" s="4"/>
      <c r="V99" s="4"/>
      <c r="W99" s="12" t="s">
        <v>85</v>
      </c>
      <c r="AB99" s="38" t="s">
        <v>96</v>
      </c>
    </row>
    <row r="100" spans="1:36" x14ac:dyDescent="0.25">
      <c r="A100" s="10">
        <v>302</v>
      </c>
      <c r="B100" s="10">
        <v>197</v>
      </c>
      <c r="C100" s="5">
        <v>40</v>
      </c>
      <c r="D100" s="5">
        <v>40</v>
      </c>
      <c r="E100" s="5">
        <v>40</v>
      </c>
      <c r="F100" s="5">
        <v>64</v>
      </c>
      <c r="G100" s="5">
        <v>0</v>
      </c>
      <c r="K100" s="6">
        <f t="shared" si="9"/>
        <v>8.1967213114754092E-2</v>
      </c>
      <c r="L100" s="6">
        <f t="shared" si="10"/>
        <v>2.3201856148491878E-2</v>
      </c>
      <c r="M100" s="6">
        <f t="shared" si="11"/>
        <v>8.6956521739130432E-2</v>
      </c>
      <c r="N100" s="6">
        <f t="shared" si="12"/>
        <v>2.2947292936536395E-2</v>
      </c>
      <c r="O100" s="6">
        <f t="shared" si="13"/>
        <v>0</v>
      </c>
      <c r="Q100" s="3">
        <f t="shared" si="14"/>
        <v>-0.26933677353836422</v>
      </c>
      <c r="R100" s="4">
        <f t="shared" si="15"/>
        <v>0</v>
      </c>
      <c r="S100" s="32">
        <f t="shared" si="16"/>
        <v>-0.39830324085970353</v>
      </c>
      <c r="T100" s="4">
        <f t="shared" si="17"/>
        <v>0</v>
      </c>
      <c r="U100" s="4"/>
      <c r="V100" s="4"/>
      <c r="W100" t="s">
        <v>49</v>
      </c>
      <c r="X100">
        <f>SUMPRODUCT(K249:K738,M249:M738^2)</f>
        <v>20.292172673463696</v>
      </c>
      <c r="AB100" t="s">
        <v>56</v>
      </c>
      <c r="AC100" t="s">
        <v>57</v>
      </c>
      <c r="AD100" t="s">
        <v>58</v>
      </c>
      <c r="AE100" t="s">
        <v>59</v>
      </c>
      <c r="AF100" t="s">
        <v>60</v>
      </c>
      <c r="AG100" t="s">
        <v>61</v>
      </c>
      <c r="AH100" t="s">
        <v>99</v>
      </c>
    </row>
    <row r="101" spans="1:36" x14ac:dyDescent="0.25">
      <c r="A101" s="10">
        <v>25</v>
      </c>
      <c r="B101" s="10">
        <v>69</v>
      </c>
      <c r="C101" s="5">
        <v>40</v>
      </c>
      <c r="D101" s="5">
        <v>0</v>
      </c>
      <c r="E101" s="5">
        <v>40</v>
      </c>
      <c r="F101" s="5">
        <v>16</v>
      </c>
      <c r="G101" s="5">
        <v>0</v>
      </c>
      <c r="K101" s="6">
        <f t="shared" si="9"/>
        <v>8.1967213114754092E-2</v>
      </c>
      <c r="L101" s="6">
        <f t="shared" si="10"/>
        <v>0</v>
      </c>
      <c r="M101" s="6">
        <f t="shared" si="11"/>
        <v>8.6956521739130432E-2</v>
      </c>
      <c r="N101" s="6">
        <f t="shared" si="12"/>
        <v>5.7368232341340987E-3</v>
      </c>
      <c r="O101" s="6">
        <f t="shared" si="13"/>
        <v>0</v>
      </c>
      <c r="Q101" s="3">
        <f t="shared" si="14"/>
        <v>-0.26933677353836422</v>
      </c>
      <c r="R101" s="4">
        <f t="shared" si="15"/>
        <v>0</v>
      </c>
      <c r="S101" s="32">
        <f t="shared" si="16"/>
        <v>-0.39830324085970353</v>
      </c>
      <c r="T101" s="4">
        <f t="shared" si="17"/>
        <v>0</v>
      </c>
      <c r="U101" s="4"/>
      <c r="V101" s="4"/>
      <c r="W101" t="s">
        <v>48</v>
      </c>
      <c r="X101">
        <f>SUMPRODUCT(K249:K738^2,M249:M738)</f>
        <v>18.315937744645549</v>
      </c>
      <c r="Z101" s="12"/>
      <c r="AA101" s="12">
        <v>1</v>
      </c>
      <c r="AB101" s="19" t="s">
        <v>62</v>
      </c>
      <c r="AC101" s="19" t="s">
        <v>63</v>
      </c>
      <c r="AD101" s="19" t="s">
        <v>64</v>
      </c>
      <c r="AE101" s="19" t="s">
        <v>68</v>
      </c>
      <c r="AF101" s="19" t="s">
        <v>65</v>
      </c>
      <c r="AG101" s="19" t="s">
        <v>66</v>
      </c>
      <c r="AH101" s="19" t="s">
        <v>67</v>
      </c>
      <c r="AI101" s="22" t="s">
        <v>56</v>
      </c>
    </row>
    <row r="102" spans="1:36" x14ac:dyDescent="0.25">
      <c r="A102" s="10">
        <v>24</v>
      </c>
      <c r="B102" s="10">
        <v>68</v>
      </c>
      <c r="C102" s="5">
        <v>40</v>
      </c>
      <c r="D102" s="5">
        <v>40</v>
      </c>
      <c r="E102" s="5">
        <v>40</v>
      </c>
      <c r="F102" s="5">
        <v>51</v>
      </c>
      <c r="G102" s="5">
        <v>0</v>
      </c>
      <c r="K102" s="6">
        <f t="shared" si="9"/>
        <v>8.1967213114754092E-2</v>
      </c>
      <c r="L102" s="6">
        <f t="shared" si="10"/>
        <v>2.3201856148491878E-2</v>
      </c>
      <c r="M102" s="6">
        <f t="shared" si="11"/>
        <v>8.6956521739130432E-2</v>
      </c>
      <c r="N102" s="6">
        <f t="shared" si="12"/>
        <v>1.8286124058802439E-2</v>
      </c>
      <c r="O102" s="6">
        <f t="shared" si="13"/>
        <v>0</v>
      </c>
      <c r="Q102" s="3">
        <f t="shared" si="14"/>
        <v>-0.26933677353836422</v>
      </c>
      <c r="R102" s="4">
        <f t="shared" si="15"/>
        <v>0</v>
      </c>
      <c r="S102" s="32">
        <f t="shared" si="16"/>
        <v>-0.39830324085970353</v>
      </c>
      <c r="T102" s="4">
        <f t="shared" si="17"/>
        <v>0</v>
      </c>
      <c r="U102" s="4"/>
      <c r="V102" s="4"/>
      <c r="W102" t="s">
        <v>47</v>
      </c>
      <c r="X102">
        <f>SUMPRODUCT(K249:K738^2,M249:M738^2)</f>
        <v>7.7893742408208908</v>
      </c>
      <c r="Z102" s="12"/>
      <c r="AA102" s="12"/>
      <c r="AB102" s="20"/>
      <c r="AC102" s="20"/>
      <c r="AD102" s="20"/>
      <c r="AE102" s="20"/>
      <c r="AF102" s="20"/>
      <c r="AG102" s="20"/>
      <c r="AH102" s="20"/>
    </row>
    <row r="103" spans="1:36" x14ac:dyDescent="0.25">
      <c r="A103" s="10">
        <v>194</v>
      </c>
      <c r="B103" s="10">
        <v>13</v>
      </c>
      <c r="C103" s="5">
        <v>40</v>
      </c>
      <c r="D103" s="5">
        <v>20</v>
      </c>
      <c r="E103" s="5">
        <v>40</v>
      </c>
      <c r="F103" s="5">
        <v>23</v>
      </c>
      <c r="G103" s="5">
        <v>0</v>
      </c>
      <c r="K103" s="6">
        <f t="shared" si="9"/>
        <v>8.1967213114754092E-2</v>
      </c>
      <c r="L103" s="6">
        <f t="shared" si="10"/>
        <v>1.1600928074245939E-2</v>
      </c>
      <c r="M103" s="6">
        <f t="shared" si="11"/>
        <v>8.6956521739130432E-2</v>
      </c>
      <c r="N103" s="6">
        <f t="shared" si="12"/>
        <v>8.2466833990677661E-3</v>
      </c>
      <c r="O103" s="6">
        <f t="shared" si="13"/>
        <v>0</v>
      </c>
      <c r="Q103" s="3">
        <f t="shared" si="14"/>
        <v>-0.26933677353836422</v>
      </c>
      <c r="R103" s="4">
        <f t="shared" si="15"/>
        <v>0</v>
      </c>
      <c r="S103" s="32">
        <f t="shared" si="16"/>
        <v>-0.39830324085970353</v>
      </c>
      <c r="T103" s="4">
        <f t="shared" si="17"/>
        <v>0</v>
      </c>
      <c r="U103" s="4"/>
      <c r="V103" s="4"/>
      <c r="W103" t="s">
        <v>50</v>
      </c>
      <c r="X103">
        <f>SUMPRODUCT(K249:K738^3)</f>
        <v>16.588435265506817</v>
      </c>
      <c r="Z103" s="12"/>
      <c r="AA103" s="12">
        <v>2</v>
      </c>
      <c r="AB103" s="20" t="s">
        <v>63</v>
      </c>
      <c r="AC103" s="20" t="s">
        <v>68</v>
      </c>
      <c r="AD103" s="20" t="s">
        <v>65</v>
      </c>
      <c r="AE103" s="20" t="s">
        <v>69</v>
      </c>
      <c r="AF103" s="20" t="s">
        <v>46</v>
      </c>
      <c r="AG103" s="20" t="s">
        <v>45</v>
      </c>
      <c r="AH103" s="20" t="s">
        <v>70</v>
      </c>
      <c r="AI103" s="23" t="s">
        <v>57</v>
      </c>
    </row>
    <row r="104" spans="1:36" x14ac:dyDescent="0.25">
      <c r="A104" s="10">
        <v>256</v>
      </c>
      <c r="B104" s="10">
        <v>91</v>
      </c>
      <c r="C104" s="5">
        <v>41</v>
      </c>
      <c r="D104" s="5">
        <v>0</v>
      </c>
      <c r="E104" s="5">
        <v>41</v>
      </c>
      <c r="F104" s="5">
        <v>1</v>
      </c>
      <c r="G104" s="5">
        <v>0</v>
      </c>
      <c r="K104" s="6">
        <f t="shared" si="9"/>
        <v>9.0163934426229511E-2</v>
      </c>
      <c r="L104" s="6">
        <f t="shared" si="10"/>
        <v>0</v>
      </c>
      <c r="M104" s="6">
        <f t="shared" si="11"/>
        <v>9.5652173913043481E-2</v>
      </c>
      <c r="N104" s="6">
        <f t="shared" si="12"/>
        <v>3.5855145213338117E-4</v>
      </c>
      <c r="O104" s="6">
        <f t="shared" si="13"/>
        <v>0</v>
      </c>
      <c r="Q104" s="3">
        <f t="shared" si="14"/>
        <v>-0.24138511615284131</v>
      </c>
      <c r="R104" s="4">
        <f t="shared" si="15"/>
        <v>0</v>
      </c>
      <c r="S104" s="32">
        <f t="shared" si="16"/>
        <v>-0.36415043322937124</v>
      </c>
      <c r="T104" s="4">
        <f t="shared" si="17"/>
        <v>0</v>
      </c>
      <c r="U104" s="4"/>
      <c r="V104" s="4"/>
      <c r="W104" t="s">
        <v>51</v>
      </c>
      <c r="X104">
        <f>SUMPRODUCT(M249:M738^3)</f>
        <v>22.558532423769201</v>
      </c>
      <c r="Z104" s="12"/>
      <c r="AA104" s="12"/>
      <c r="AB104" s="20"/>
      <c r="AC104" s="20"/>
      <c r="AD104" s="20"/>
      <c r="AE104" s="20"/>
      <c r="AF104" s="20"/>
      <c r="AG104" s="20"/>
      <c r="AH104" s="20"/>
    </row>
    <row r="105" spans="1:36" x14ac:dyDescent="0.25">
      <c r="A105" s="10">
        <v>227</v>
      </c>
      <c r="B105" s="10">
        <v>59</v>
      </c>
      <c r="C105" s="5">
        <v>41</v>
      </c>
      <c r="D105" s="5">
        <v>0</v>
      </c>
      <c r="E105" s="5">
        <v>40</v>
      </c>
      <c r="F105" s="5">
        <v>50</v>
      </c>
      <c r="G105" s="5">
        <v>0</v>
      </c>
      <c r="K105" s="6">
        <f t="shared" si="9"/>
        <v>9.0163934426229511E-2</v>
      </c>
      <c r="L105" s="6">
        <f t="shared" si="10"/>
        <v>0</v>
      </c>
      <c r="M105" s="6">
        <f t="shared" si="11"/>
        <v>8.6956521739130432E-2</v>
      </c>
      <c r="N105" s="6">
        <f t="shared" si="12"/>
        <v>1.7927572606669058E-2</v>
      </c>
      <c r="O105" s="6">
        <f t="shared" si="13"/>
        <v>0</v>
      </c>
      <c r="Q105" s="3">
        <f t="shared" si="14"/>
        <v>-0.28533417272039835</v>
      </c>
      <c r="R105" s="4">
        <f t="shared" si="15"/>
        <v>0</v>
      </c>
      <c r="S105" s="32">
        <f t="shared" si="16"/>
        <v>-0.60683540328435548</v>
      </c>
      <c r="T105" s="4">
        <f t="shared" si="17"/>
        <v>0</v>
      </c>
      <c r="U105" s="4"/>
      <c r="V105" s="4"/>
      <c r="W105" t="s">
        <v>54</v>
      </c>
      <c r="X105">
        <f>SUMPRODUCT(K249:K738^4)</f>
        <v>6.3320059296145308</v>
      </c>
      <c r="Z105" s="12"/>
      <c r="AA105" s="12">
        <v>3</v>
      </c>
      <c r="AB105" s="20" t="s">
        <v>64</v>
      </c>
      <c r="AC105" s="20" t="s">
        <v>65</v>
      </c>
      <c r="AD105" s="20" t="s">
        <v>66</v>
      </c>
      <c r="AE105" s="20" t="s">
        <v>46</v>
      </c>
      <c r="AF105" s="20" t="s">
        <v>45</v>
      </c>
      <c r="AG105" s="20" t="s">
        <v>72</v>
      </c>
      <c r="AH105" s="20" t="s">
        <v>73</v>
      </c>
      <c r="AI105" s="23" t="s">
        <v>58</v>
      </c>
    </row>
    <row r="106" spans="1:36" x14ac:dyDescent="0.25">
      <c r="A106" s="10">
        <v>76</v>
      </c>
      <c r="B106" s="10">
        <v>221</v>
      </c>
      <c r="C106" s="5">
        <v>41</v>
      </c>
      <c r="D106" s="5">
        <v>83</v>
      </c>
      <c r="E106" s="5">
        <v>41</v>
      </c>
      <c r="F106" s="5">
        <v>62</v>
      </c>
      <c r="G106" s="5">
        <v>0</v>
      </c>
      <c r="K106" s="6">
        <f t="shared" si="9"/>
        <v>9.0163934426229511E-2</v>
      </c>
      <c r="L106" s="6">
        <f t="shared" si="10"/>
        <v>4.8143851508120651E-2</v>
      </c>
      <c r="M106" s="6">
        <f t="shared" si="11"/>
        <v>9.5652173913043481E-2</v>
      </c>
      <c r="N106" s="6">
        <f t="shared" si="12"/>
        <v>2.2230190032269632E-2</v>
      </c>
      <c r="O106" s="6">
        <f t="shared" si="13"/>
        <v>0</v>
      </c>
      <c r="Q106" s="3">
        <f t="shared" si="14"/>
        <v>-0.24138511615284131</v>
      </c>
      <c r="R106" s="4">
        <f t="shared" si="15"/>
        <v>0</v>
      </c>
      <c r="S106" s="32">
        <f t="shared" si="16"/>
        <v>-0.36415043322937124</v>
      </c>
      <c r="T106" s="4">
        <f t="shared" si="17"/>
        <v>0</v>
      </c>
      <c r="U106" s="4"/>
      <c r="V106" s="4"/>
      <c r="W106" t="s">
        <v>55</v>
      </c>
      <c r="X106">
        <f>SUMPRODUCT(M249:M738^4)</f>
        <v>9.7135376160033733</v>
      </c>
      <c r="Z106" s="12"/>
      <c r="AA106" s="12"/>
      <c r="AB106" s="20"/>
      <c r="AC106" s="20"/>
      <c r="AD106" s="20"/>
      <c r="AE106" s="20"/>
      <c r="AF106" s="20"/>
      <c r="AG106" s="20"/>
      <c r="AH106" s="20"/>
    </row>
    <row r="107" spans="1:36" x14ac:dyDescent="0.25">
      <c r="A107" s="10">
        <v>9</v>
      </c>
      <c r="B107" s="10">
        <v>155</v>
      </c>
      <c r="C107" s="5">
        <v>41</v>
      </c>
      <c r="D107" s="5">
        <v>73</v>
      </c>
      <c r="E107" s="5">
        <v>41</v>
      </c>
      <c r="F107" s="5">
        <v>60</v>
      </c>
      <c r="G107" s="5">
        <v>0</v>
      </c>
      <c r="K107" s="6">
        <f t="shared" si="9"/>
        <v>9.0163934426229511E-2</v>
      </c>
      <c r="L107" s="6">
        <f t="shared" si="10"/>
        <v>4.2343387470997682E-2</v>
      </c>
      <c r="M107" s="6">
        <f t="shared" si="11"/>
        <v>9.5652173913043481E-2</v>
      </c>
      <c r="N107" s="6">
        <f t="shared" si="12"/>
        <v>2.1513087128002869E-2</v>
      </c>
      <c r="O107" s="6">
        <f t="shared" si="13"/>
        <v>0</v>
      </c>
      <c r="Q107" s="3">
        <f t="shared" si="14"/>
        <v>-0.24138511615284131</v>
      </c>
      <c r="R107" s="4">
        <f t="shared" si="15"/>
        <v>0</v>
      </c>
      <c r="S107" s="32">
        <f t="shared" si="16"/>
        <v>-0.36415043322937124</v>
      </c>
      <c r="T107" s="4">
        <f t="shared" si="17"/>
        <v>0</v>
      </c>
      <c r="U107" s="4"/>
      <c r="V107" s="4"/>
      <c r="W107" t="s">
        <v>52</v>
      </c>
      <c r="X107">
        <f>SUMPRODUCT(K249:K738,M249:M738^3)</f>
        <v>8.6836675500918208</v>
      </c>
      <c r="Z107" s="12"/>
      <c r="AA107" s="12">
        <v>4</v>
      </c>
      <c r="AB107" s="25" t="s">
        <v>68</v>
      </c>
      <c r="AC107" s="25" t="s">
        <v>69</v>
      </c>
      <c r="AD107" s="25" t="s">
        <v>46</v>
      </c>
      <c r="AE107" s="25" t="s">
        <v>74</v>
      </c>
      <c r="AF107" s="25" t="s">
        <v>75</v>
      </c>
      <c r="AG107" s="25" t="s">
        <v>76</v>
      </c>
      <c r="AH107" s="25" t="s">
        <v>77</v>
      </c>
      <c r="AI107" t="s">
        <v>59</v>
      </c>
    </row>
    <row r="108" spans="1:36" x14ac:dyDescent="0.25">
      <c r="A108" s="10">
        <v>267</v>
      </c>
      <c r="B108" s="10">
        <v>146</v>
      </c>
      <c r="C108" s="5">
        <v>41</v>
      </c>
      <c r="D108" s="5">
        <v>10</v>
      </c>
      <c r="E108" s="5">
        <v>41</v>
      </c>
      <c r="F108" s="5">
        <v>84</v>
      </c>
      <c r="G108" s="5">
        <v>0</v>
      </c>
      <c r="K108" s="6">
        <f t="shared" si="9"/>
        <v>9.0163934426229511E-2</v>
      </c>
      <c r="L108" s="6">
        <f t="shared" si="10"/>
        <v>5.8004640371229696E-3</v>
      </c>
      <c r="M108" s="6">
        <f t="shared" si="11"/>
        <v>9.5652173913043481E-2</v>
      </c>
      <c r="N108" s="6">
        <f t="shared" si="12"/>
        <v>3.0118321979204016E-2</v>
      </c>
      <c r="O108" s="6">
        <f t="shared" si="13"/>
        <v>0</v>
      </c>
      <c r="Q108" s="3">
        <f t="shared" si="14"/>
        <v>-0.24138511615284131</v>
      </c>
      <c r="R108" s="4">
        <f t="shared" si="15"/>
        <v>0</v>
      </c>
      <c r="S108" s="32">
        <f t="shared" si="16"/>
        <v>-0.36415043322937124</v>
      </c>
      <c r="T108" s="4">
        <f t="shared" si="17"/>
        <v>0</v>
      </c>
      <c r="U108" s="4"/>
      <c r="V108" s="4"/>
      <c r="W108" t="s">
        <v>53</v>
      </c>
      <c r="X108">
        <f>SUMPRODUCT(K249:K738^3,M249:M738)</f>
        <v>7.011021282570483</v>
      </c>
      <c r="Z108" s="12"/>
      <c r="AA108" s="12"/>
      <c r="AB108" s="20"/>
      <c r="AC108" s="20"/>
      <c r="AD108" s="20"/>
      <c r="AE108" s="20"/>
      <c r="AF108" s="20"/>
      <c r="AG108" s="20"/>
      <c r="AH108" s="20"/>
    </row>
    <row r="109" spans="1:36" x14ac:dyDescent="0.25">
      <c r="A109" s="10">
        <v>283</v>
      </c>
      <c r="B109" s="10">
        <v>44</v>
      </c>
      <c r="C109" s="5">
        <v>41</v>
      </c>
      <c r="D109" s="5">
        <v>51</v>
      </c>
      <c r="E109" s="5">
        <v>41</v>
      </c>
      <c r="F109" s="5">
        <v>31</v>
      </c>
      <c r="G109" s="5">
        <v>0</v>
      </c>
      <c r="K109" s="6">
        <f t="shared" si="9"/>
        <v>9.0163934426229511E-2</v>
      </c>
      <c r="L109" s="6">
        <f t="shared" si="10"/>
        <v>2.9582366589327145E-2</v>
      </c>
      <c r="M109" s="6">
        <f t="shared" si="11"/>
        <v>9.5652173913043481E-2</v>
      </c>
      <c r="N109" s="6">
        <f t="shared" si="12"/>
        <v>1.1115095016134816E-2</v>
      </c>
      <c r="O109" s="6">
        <f t="shared" si="13"/>
        <v>0</v>
      </c>
      <c r="Q109" s="3">
        <f t="shared" si="14"/>
        <v>-0.24138511615284131</v>
      </c>
      <c r="R109" s="4">
        <f t="shared" si="15"/>
        <v>0</v>
      </c>
      <c r="S109" s="32">
        <f t="shared" si="16"/>
        <v>-0.36415043322937124</v>
      </c>
      <c r="T109" s="4">
        <f t="shared" si="17"/>
        <v>0</v>
      </c>
      <c r="U109" s="4"/>
      <c r="V109" s="4"/>
      <c r="W109" t="s">
        <v>82</v>
      </c>
      <c r="X109">
        <f>SUMPRODUCT(O249:O738,K249:K738^2)</f>
        <v>34.387127116366592</v>
      </c>
      <c r="Z109" s="12"/>
      <c r="AA109" s="12">
        <v>5</v>
      </c>
      <c r="AB109" s="20" t="s">
        <v>65</v>
      </c>
      <c r="AC109" s="20" t="s">
        <v>46</v>
      </c>
      <c r="AD109" s="20" t="s">
        <v>45</v>
      </c>
      <c r="AE109" s="20" t="s">
        <v>75</v>
      </c>
      <c r="AF109" s="20" t="s">
        <v>76</v>
      </c>
      <c r="AG109" s="20" t="s">
        <v>78</v>
      </c>
      <c r="AH109" s="20" t="s">
        <v>79</v>
      </c>
      <c r="AI109" t="s">
        <v>60</v>
      </c>
    </row>
    <row r="110" spans="1:36" x14ac:dyDescent="0.25">
      <c r="A110" s="10">
        <v>182</v>
      </c>
      <c r="B110" s="10">
        <v>10</v>
      </c>
      <c r="C110" s="5">
        <v>41</v>
      </c>
      <c r="D110" s="5">
        <v>63</v>
      </c>
      <c r="E110" s="5">
        <v>42</v>
      </c>
      <c r="F110" s="5">
        <v>16</v>
      </c>
      <c r="G110" s="5">
        <v>0</v>
      </c>
      <c r="K110" s="6">
        <f t="shared" si="9"/>
        <v>9.0163934426229511E-2</v>
      </c>
      <c r="L110" s="6">
        <f t="shared" si="10"/>
        <v>3.6542923433874712E-2</v>
      </c>
      <c r="M110" s="6">
        <f t="shared" si="11"/>
        <v>0.10434782608695652</v>
      </c>
      <c r="N110" s="6">
        <f t="shared" si="12"/>
        <v>5.7368232341340987E-3</v>
      </c>
      <c r="O110" s="6">
        <f t="shared" si="13"/>
        <v>0</v>
      </c>
      <c r="Q110" s="3">
        <f t="shared" si="14"/>
        <v>-0.19743605958528432</v>
      </c>
      <c r="R110" s="4">
        <f t="shared" si="15"/>
        <v>0</v>
      </c>
      <c r="S110" s="32">
        <f t="shared" si="16"/>
        <v>-0.11616310922487</v>
      </c>
      <c r="T110" s="4">
        <f t="shared" si="17"/>
        <v>0</v>
      </c>
      <c r="U110" s="4"/>
      <c r="V110" s="4"/>
      <c r="W110" t="s">
        <v>83</v>
      </c>
      <c r="X110">
        <f>SUMPRODUCT(O249:O738,K249:K738,M249:M738)</f>
        <v>38.318816821097641</v>
      </c>
      <c r="Z110" s="12"/>
      <c r="AA110" s="12"/>
      <c r="AB110" s="20"/>
      <c r="AC110" s="20"/>
      <c r="AD110" s="20"/>
      <c r="AE110" s="20"/>
      <c r="AF110" s="20"/>
      <c r="AG110" s="20"/>
      <c r="AH110" s="20"/>
    </row>
    <row r="111" spans="1:36" x14ac:dyDescent="0.25">
      <c r="A111" s="10">
        <v>24</v>
      </c>
      <c r="B111" s="10">
        <v>189</v>
      </c>
      <c r="C111" s="5">
        <v>41</v>
      </c>
      <c r="D111" s="5">
        <v>64</v>
      </c>
      <c r="E111" s="5">
        <v>41</v>
      </c>
      <c r="F111" s="5">
        <v>83</v>
      </c>
      <c r="G111" s="5">
        <v>0</v>
      </c>
      <c r="K111" s="6">
        <f t="shared" si="9"/>
        <v>9.0163934426229511E-2</v>
      </c>
      <c r="L111" s="6">
        <f t="shared" si="10"/>
        <v>3.7122969837587005E-2</v>
      </c>
      <c r="M111" s="6">
        <f t="shared" si="11"/>
        <v>9.5652173913043481E-2</v>
      </c>
      <c r="N111" s="6">
        <f t="shared" si="12"/>
        <v>2.9759770527070635E-2</v>
      </c>
      <c r="O111" s="6">
        <f t="shared" si="13"/>
        <v>0</v>
      </c>
      <c r="Q111" s="3">
        <f t="shared" si="14"/>
        <v>-0.24138511615284131</v>
      </c>
      <c r="R111" s="4">
        <f t="shared" si="15"/>
        <v>0</v>
      </c>
      <c r="S111" s="32">
        <f t="shared" si="16"/>
        <v>-0.36415043322937124</v>
      </c>
      <c r="T111" s="4">
        <f t="shared" si="17"/>
        <v>0</v>
      </c>
      <c r="U111" s="4"/>
      <c r="V111" s="4"/>
      <c r="W111" t="s">
        <v>87</v>
      </c>
      <c r="X111">
        <f>SUMPRODUCT(O249:O738,K249:K738^2)</f>
        <v>34.387127116366592</v>
      </c>
      <c r="Z111" s="12"/>
      <c r="AA111" s="21">
        <v>6</v>
      </c>
      <c r="AB111" s="20" t="s">
        <v>66</v>
      </c>
      <c r="AC111" s="20" t="s">
        <v>45</v>
      </c>
      <c r="AD111" s="20" t="s">
        <v>72</v>
      </c>
      <c r="AE111" s="20" t="s">
        <v>76</v>
      </c>
      <c r="AF111" s="20" t="s">
        <v>78</v>
      </c>
      <c r="AG111" s="20" t="s">
        <v>80</v>
      </c>
      <c r="AH111" s="20" t="s">
        <v>81</v>
      </c>
      <c r="AI111" t="s">
        <v>61</v>
      </c>
    </row>
    <row r="112" spans="1:36" x14ac:dyDescent="0.25">
      <c r="A112" s="10">
        <v>48</v>
      </c>
      <c r="B112" s="10">
        <v>220</v>
      </c>
      <c r="C112" s="5">
        <v>41</v>
      </c>
      <c r="D112" s="5">
        <v>1</v>
      </c>
      <c r="E112" s="5">
        <v>40</v>
      </c>
      <c r="F112" s="5">
        <v>64</v>
      </c>
      <c r="G112" s="5">
        <v>0</v>
      </c>
      <c r="K112" s="6">
        <f t="shared" si="9"/>
        <v>9.0163934426229511E-2</v>
      </c>
      <c r="L112" s="6">
        <f t="shared" si="10"/>
        <v>5.8004640371229696E-4</v>
      </c>
      <c r="M112" s="6">
        <f t="shared" si="11"/>
        <v>8.6956521739130432E-2</v>
      </c>
      <c r="N112" s="6">
        <f t="shared" si="12"/>
        <v>2.2947292936536395E-2</v>
      </c>
      <c r="O112" s="6">
        <f t="shared" si="13"/>
        <v>0</v>
      </c>
      <c r="Q112" s="3">
        <f t="shared" si="14"/>
        <v>-0.28533417272039835</v>
      </c>
      <c r="R112" s="4">
        <f t="shared" si="15"/>
        <v>0</v>
      </c>
      <c r="S112" s="32">
        <f t="shared" si="16"/>
        <v>-0.60683540328435548</v>
      </c>
      <c r="T112" s="4">
        <f t="shared" si="17"/>
        <v>0</v>
      </c>
      <c r="U112" s="4"/>
      <c r="V112" s="4"/>
      <c r="Z112" s="12"/>
      <c r="AA112" s="12"/>
      <c r="AB112" s="20"/>
      <c r="AC112" s="20"/>
      <c r="AD112" s="20"/>
      <c r="AE112" s="20"/>
      <c r="AF112" s="20"/>
      <c r="AG112" s="20"/>
      <c r="AH112" s="20"/>
    </row>
    <row r="113" spans="1:36" x14ac:dyDescent="0.25">
      <c r="A113" s="10">
        <v>181</v>
      </c>
      <c r="B113" s="10">
        <v>222</v>
      </c>
      <c r="C113" s="5">
        <v>41</v>
      </c>
      <c r="D113" s="5">
        <v>20</v>
      </c>
      <c r="E113" s="5">
        <v>41</v>
      </c>
      <c r="F113" s="5">
        <v>48</v>
      </c>
      <c r="G113" s="5">
        <v>0</v>
      </c>
      <c r="K113" s="6">
        <f t="shared" si="9"/>
        <v>9.0163934426229511E-2</v>
      </c>
      <c r="L113" s="6">
        <f t="shared" si="10"/>
        <v>1.1600928074245939E-2</v>
      </c>
      <c r="M113" s="6">
        <f t="shared" si="11"/>
        <v>9.5652173913043481E-2</v>
      </c>
      <c r="N113" s="6">
        <f t="shared" si="12"/>
        <v>1.7210469702402295E-2</v>
      </c>
      <c r="O113" s="6">
        <f t="shared" si="13"/>
        <v>0</v>
      </c>
      <c r="Q113" s="3">
        <f t="shared" si="14"/>
        <v>-0.24138511615284131</v>
      </c>
      <c r="R113" s="4">
        <f t="shared" si="15"/>
        <v>0</v>
      </c>
      <c r="S113" s="32">
        <f t="shared" si="16"/>
        <v>-0.36415043322937124</v>
      </c>
      <c r="T113" s="4">
        <f t="shared" si="17"/>
        <v>0</v>
      </c>
      <c r="U113" s="4"/>
      <c r="V113" s="4"/>
      <c r="Z113" s="12"/>
      <c r="AA113" s="24"/>
      <c r="AB113" s="24"/>
      <c r="AC113" s="24"/>
      <c r="AD113" s="24"/>
      <c r="AE113" s="24"/>
      <c r="AF113" s="24"/>
      <c r="AG113" s="24"/>
      <c r="AH113" s="18"/>
    </row>
    <row r="114" spans="1:36" ht="15.75" thickBot="1" x14ac:dyDescent="0.3">
      <c r="A114" s="10">
        <v>76</v>
      </c>
      <c r="B114" s="10">
        <v>182</v>
      </c>
      <c r="C114" s="5">
        <v>41</v>
      </c>
      <c r="D114" s="5">
        <v>32</v>
      </c>
      <c r="E114" s="5">
        <v>40</v>
      </c>
      <c r="F114" s="5">
        <v>68</v>
      </c>
      <c r="G114" s="5">
        <v>0</v>
      </c>
      <c r="K114" s="6">
        <f t="shared" si="9"/>
        <v>9.0163934426229511E-2</v>
      </c>
      <c r="L114" s="6">
        <f t="shared" si="10"/>
        <v>1.8561484918793503E-2</v>
      </c>
      <c r="M114" s="6">
        <f t="shared" si="11"/>
        <v>8.6956521739130432E-2</v>
      </c>
      <c r="N114" s="6">
        <f t="shared" si="12"/>
        <v>2.4381498745069917E-2</v>
      </c>
      <c r="O114" s="6">
        <f t="shared" si="13"/>
        <v>0</v>
      </c>
      <c r="Q114" s="3">
        <f t="shared" si="14"/>
        <v>-0.28533417272039835</v>
      </c>
      <c r="R114" s="4">
        <f t="shared" si="15"/>
        <v>0</v>
      </c>
      <c r="S114" s="32">
        <f t="shared" si="16"/>
        <v>-0.60683540328435548</v>
      </c>
      <c r="T114" s="4">
        <f t="shared" si="17"/>
        <v>0</v>
      </c>
      <c r="U114" s="4"/>
      <c r="V114" s="4"/>
      <c r="W114" t="s">
        <v>84</v>
      </c>
      <c r="X114">
        <f>SUMPRODUCT(O249:O738,M249:M738^2)</f>
        <v>42.852325141776937</v>
      </c>
      <c r="Z114" s="12"/>
      <c r="AA114" s="24"/>
      <c r="AB114" s="43" t="s">
        <v>56</v>
      </c>
      <c r="AC114" s="43" t="s">
        <v>57</v>
      </c>
      <c r="AD114" s="43" t="s">
        <v>58</v>
      </c>
      <c r="AE114" s="43" t="s">
        <v>59</v>
      </c>
      <c r="AF114" s="43" t="s">
        <v>60</v>
      </c>
      <c r="AG114" s="43" t="s">
        <v>61</v>
      </c>
      <c r="AH114" s="43" t="s">
        <v>99</v>
      </c>
      <c r="AJ114" s="46" t="s">
        <v>98</v>
      </c>
    </row>
    <row r="115" spans="1:36" x14ac:dyDescent="0.25">
      <c r="A115" s="10">
        <v>26</v>
      </c>
      <c r="B115" s="10">
        <v>114</v>
      </c>
      <c r="C115" s="5">
        <v>41</v>
      </c>
      <c r="D115" s="5">
        <v>54</v>
      </c>
      <c r="E115" s="5">
        <v>41</v>
      </c>
      <c r="F115" s="5">
        <v>38</v>
      </c>
      <c r="G115" s="5">
        <v>0</v>
      </c>
      <c r="K115" s="6">
        <f t="shared" si="9"/>
        <v>9.0163934426229511E-2</v>
      </c>
      <c r="L115" s="6">
        <f t="shared" si="10"/>
        <v>3.1322505800464036E-2</v>
      </c>
      <c r="M115" s="6">
        <f t="shared" si="11"/>
        <v>9.5652173913043481E-2</v>
      </c>
      <c r="N115" s="6">
        <f t="shared" si="12"/>
        <v>1.3624955181068482E-2</v>
      </c>
      <c r="O115" s="6">
        <f t="shared" si="13"/>
        <v>0</v>
      </c>
      <c r="Q115" s="3">
        <f t="shared" si="14"/>
        <v>-0.24138511615284131</v>
      </c>
      <c r="R115" s="4">
        <f t="shared" si="15"/>
        <v>0</v>
      </c>
      <c r="S115" s="32">
        <f t="shared" si="16"/>
        <v>-0.36415043322937124</v>
      </c>
      <c r="T115" s="4">
        <f t="shared" si="17"/>
        <v>0</v>
      </c>
      <c r="U115" s="4"/>
      <c r="V115" s="4"/>
      <c r="Z115" s="12"/>
      <c r="AA115" s="44">
        <v>1</v>
      </c>
      <c r="AB115" s="24">
        <f>$X$88</f>
        <v>490</v>
      </c>
      <c r="AC115" s="24">
        <f>$Y$89</f>
        <v>142.72950819672127</v>
      </c>
      <c r="AD115" s="24">
        <f>$Y$90</f>
        <v>156.20869565217387</v>
      </c>
      <c r="AE115" s="24">
        <f>$Y$92</f>
        <v>46.495364149422294</v>
      </c>
      <c r="AF115" s="24">
        <f>$Y$91</f>
        <v>51.14126870990733</v>
      </c>
      <c r="AG115" s="24">
        <f>$Y$93</f>
        <v>56.439168241965938</v>
      </c>
      <c r="AH115" s="27">
        <f>$Y$94</f>
        <v>242</v>
      </c>
      <c r="AJ115">
        <f>MDETERM(AB115:AG120)</f>
        <v>2.3282897489042961E-6</v>
      </c>
    </row>
    <row r="116" spans="1:36" x14ac:dyDescent="0.25">
      <c r="A116" s="10">
        <v>249</v>
      </c>
      <c r="B116" s="10">
        <v>42</v>
      </c>
      <c r="C116" s="5">
        <v>41</v>
      </c>
      <c r="D116" s="5">
        <v>40</v>
      </c>
      <c r="E116" s="5">
        <v>40</v>
      </c>
      <c r="F116" s="5">
        <v>78</v>
      </c>
      <c r="G116" s="5">
        <v>0</v>
      </c>
      <c r="K116" s="6">
        <f t="shared" si="9"/>
        <v>9.0163934426229511E-2</v>
      </c>
      <c r="L116" s="6">
        <f t="shared" si="10"/>
        <v>2.3201856148491878E-2</v>
      </c>
      <c r="M116" s="6">
        <f t="shared" si="11"/>
        <v>8.6956521739130432E-2</v>
      </c>
      <c r="N116" s="6">
        <f t="shared" si="12"/>
        <v>2.7967013266403728E-2</v>
      </c>
      <c r="O116" s="6">
        <f t="shared" si="13"/>
        <v>0</v>
      </c>
      <c r="Q116" s="3">
        <f t="shared" si="14"/>
        <v>-0.28533417272039835</v>
      </c>
      <c r="R116" s="4">
        <f t="shared" si="15"/>
        <v>0</v>
      </c>
      <c r="S116" s="32">
        <f t="shared" si="16"/>
        <v>-0.60683540328435548</v>
      </c>
      <c r="T116" s="4">
        <f t="shared" si="17"/>
        <v>0</v>
      </c>
      <c r="U116" s="4"/>
      <c r="V116" s="4"/>
      <c r="Z116" s="12"/>
      <c r="AA116" s="44">
        <v>2</v>
      </c>
      <c r="AB116" s="24">
        <f>$Y$89</f>
        <v>142.72950819672127</v>
      </c>
      <c r="AC116" s="24">
        <f>$Y$92</f>
        <v>46.495364149422294</v>
      </c>
      <c r="AD116" s="24">
        <f>$Y$91</f>
        <v>51.14126870990733</v>
      </c>
      <c r="AE116" s="24">
        <f>$X$103</f>
        <v>16.588435265506817</v>
      </c>
      <c r="AF116" s="24">
        <f>$X$101</f>
        <v>18.315937744645549</v>
      </c>
      <c r="AG116" s="24">
        <f>$X$100</f>
        <v>20.292172673463696</v>
      </c>
      <c r="AH116" s="26">
        <f>$Y$95</f>
        <v>89.393442622950872</v>
      </c>
    </row>
    <row r="117" spans="1:36" x14ac:dyDescent="0.25">
      <c r="A117" s="10">
        <v>141</v>
      </c>
      <c r="B117" s="10">
        <v>29</v>
      </c>
      <c r="C117" s="5">
        <v>42</v>
      </c>
      <c r="D117" s="5">
        <v>85</v>
      </c>
      <c r="E117" s="5">
        <v>45</v>
      </c>
      <c r="F117" s="5">
        <v>146</v>
      </c>
      <c r="G117" s="5">
        <v>1</v>
      </c>
      <c r="K117" s="6">
        <f t="shared" si="9"/>
        <v>9.8360655737704916E-2</v>
      </c>
      <c r="L117" s="6">
        <f t="shared" si="10"/>
        <v>4.9303944315545245E-2</v>
      </c>
      <c r="M117" s="6">
        <f t="shared" si="11"/>
        <v>0.13043478260869565</v>
      </c>
      <c r="N117" s="6">
        <f t="shared" si="12"/>
        <v>5.2348512011473648E-2</v>
      </c>
      <c r="O117" s="6">
        <f t="shared" si="13"/>
        <v>1</v>
      </c>
      <c r="Q117" s="3">
        <f t="shared" si="14"/>
        <v>-8.1586289064647266E-2</v>
      </c>
      <c r="R117" s="4">
        <f t="shared" si="15"/>
        <v>1</v>
      </c>
      <c r="S117" s="32">
        <f t="shared" si="16"/>
        <v>0.41140326740683553</v>
      </c>
      <c r="T117" s="4">
        <f t="shared" si="17"/>
        <v>1</v>
      </c>
      <c r="U117" s="4"/>
      <c r="V117" s="4"/>
      <c r="Z117" s="12"/>
      <c r="AA117" s="44">
        <v>3</v>
      </c>
      <c r="AB117" s="24">
        <f>$Y$90</f>
        <v>156.20869565217387</v>
      </c>
      <c r="AC117" s="24">
        <f>$Y$91</f>
        <v>51.14126870990733</v>
      </c>
      <c r="AD117" s="24">
        <f>$Y$93</f>
        <v>56.439168241965938</v>
      </c>
      <c r="AE117" s="24">
        <f>$X$101</f>
        <v>18.315937744645549</v>
      </c>
      <c r="AF117" s="24">
        <f>$X$100</f>
        <v>20.292172673463696</v>
      </c>
      <c r="AG117" s="24">
        <f>$X$104</f>
        <v>22.558532423769201</v>
      </c>
      <c r="AH117" s="27">
        <f>$Y$96</f>
        <v>99.704347826086902</v>
      </c>
    </row>
    <row r="118" spans="1:36" x14ac:dyDescent="0.25">
      <c r="A118" s="10">
        <v>33</v>
      </c>
      <c r="B118" s="10">
        <v>19</v>
      </c>
      <c r="C118" s="5">
        <v>42</v>
      </c>
      <c r="D118" s="5">
        <v>22</v>
      </c>
      <c r="E118" s="5">
        <v>42</v>
      </c>
      <c r="F118" s="5">
        <v>36</v>
      </c>
      <c r="G118" s="5">
        <v>0</v>
      </c>
      <c r="K118" s="6">
        <f t="shared" si="9"/>
        <v>9.8360655737704916E-2</v>
      </c>
      <c r="L118" s="6">
        <f t="shared" si="10"/>
        <v>1.2761020881670533E-2</v>
      </c>
      <c r="M118" s="6">
        <f t="shared" si="11"/>
        <v>0.10434782608695652</v>
      </c>
      <c r="N118" s="6">
        <f t="shared" si="12"/>
        <v>1.2907852276801721E-2</v>
      </c>
      <c r="O118" s="6">
        <f t="shared" si="13"/>
        <v>0</v>
      </c>
      <c r="Q118" s="3">
        <f t="shared" si="14"/>
        <v>-0.21343345876731834</v>
      </c>
      <c r="R118" s="4">
        <f t="shared" si="15"/>
        <v>0</v>
      </c>
      <c r="S118" s="32">
        <f t="shared" si="16"/>
        <v>-0.33007887267307828</v>
      </c>
      <c r="T118" s="4">
        <f t="shared" si="17"/>
        <v>0</v>
      </c>
      <c r="U118" s="4"/>
      <c r="V118" s="4"/>
      <c r="Z118" s="12"/>
      <c r="AA118" s="44">
        <v>4</v>
      </c>
      <c r="AB118" s="24">
        <f>$Y$92</f>
        <v>46.495364149422294</v>
      </c>
      <c r="AC118" s="24">
        <f>$X$103</f>
        <v>16.588435265506817</v>
      </c>
      <c r="AD118" s="24">
        <f>$X$101</f>
        <v>18.315937744645549</v>
      </c>
      <c r="AE118" s="24">
        <f>$X$105</f>
        <v>6.3320059296145308</v>
      </c>
      <c r="AF118" s="24">
        <f>$X$108</f>
        <v>7.011021282570483</v>
      </c>
      <c r="AG118" s="24">
        <f>$X$102</f>
        <v>7.7893742408208908</v>
      </c>
      <c r="AH118" s="27">
        <f>$X$111</f>
        <v>34.387127116366592</v>
      </c>
    </row>
    <row r="119" spans="1:36" x14ac:dyDescent="0.25">
      <c r="A119" s="10">
        <v>26</v>
      </c>
      <c r="B119" s="10">
        <v>16</v>
      </c>
      <c r="C119" s="5">
        <v>42</v>
      </c>
      <c r="D119" s="5">
        <v>2</v>
      </c>
      <c r="E119" s="5">
        <v>41</v>
      </c>
      <c r="F119" s="5">
        <v>72</v>
      </c>
      <c r="G119" s="5">
        <v>0</v>
      </c>
      <c r="K119" s="6">
        <f t="shared" si="9"/>
        <v>9.8360655737704916E-2</v>
      </c>
      <c r="L119" s="6">
        <f t="shared" si="10"/>
        <v>1.1600928074245939E-3</v>
      </c>
      <c r="M119" s="6">
        <f t="shared" si="11"/>
        <v>9.5652173913043481E-2</v>
      </c>
      <c r="N119" s="6">
        <f t="shared" si="12"/>
        <v>2.5815704553603443E-2</v>
      </c>
      <c r="O119" s="6">
        <f t="shared" si="13"/>
        <v>0</v>
      </c>
      <c r="Q119" s="3">
        <f t="shared" si="14"/>
        <v>-0.25738251533487533</v>
      </c>
      <c r="R119" s="4">
        <f t="shared" si="15"/>
        <v>0</v>
      </c>
      <c r="S119" s="32">
        <f t="shared" si="16"/>
        <v>-0.5666348781340167</v>
      </c>
      <c r="T119" s="4">
        <f t="shared" si="17"/>
        <v>0</v>
      </c>
      <c r="U119" s="4"/>
      <c r="V119" s="4"/>
      <c r="Z119" s="12"/>
      <c r="AA119" s="45">
        <v>5</v>
      </c>
      <c r="AB119" s="18">
        <f>$Y$91</f>
        <v>51.14126870990733</v>
      </c>
      <c r="AC119" s="18">
        <f>$X$101</f>
        <v>18.315937744645549</v>
      </c>
      <c r="AD119" s="18">
        <f>$X$100</f>
        <v>20.292172673463696</v>
      </c>
      <c r="AE119" s="18">
        <f>$X$108</f>
        <v>7.011021282570483</v>
      </c>
      <c r="AF119">
        <f>$X$102</f>
        <v>7.7893742408208908</v>
      </c>
      <c r="AG119">
        <f>$X$107</f>
        <v>8.6836675500918208</v>
      </c>
      <c r="AH119" s="27">
        <f>$X$110</f>
        <v>38.318816821097641</v>
      </c>
    </row>
    <row r="120" spans="1:36" ht="15.75" thickBot="1" x14ac:dyDescent="0.3">
      <c r="A120" s="10">
        <v>243</v>
      </c>
      <c r="B120" s="10">
        <v>186</v>
      </c>
      <c r="C120" s="5">
        <v>42</v>
      </c>
      <c r="D120" s="5">
        <v>74</v>
      </c>
      <c r="E120" s="5">
        <v>42</v>
      </c>
      <c r="F120" s="5">
        <v>61</v>
      </c>
      <c r="G120" s="5">
        <v>0</v>
      </c>
      <c r="K120" s="6">
        <f t="shared" si="9"/>
        <v>9.8360655737704916E-2</v>
      </c>
      <c r="L120" s="6">
        <f t="shared" si="10"/>
        <v>4.2923433874709975E-2</v>
      </c>
      <c r="M120" s="6">
        <f t="shared" si="11"/>
        <v>0.10434782608695652</v>
      </c>
      <c r="N120" s="6">
        <f t="shared" si="12"/>
        <v>2.187163858013625E-2</v>
      </c>
      <c r="O120" s="6">
        <f t="shared" si="13"/>
        <v>0</v>
      </c>
      <c r="Q120" s="3">
        <f t="shared" si="14"/>
        <v>-0.21343345876731834</v>
      </c>
      <c r="R120" s="4">
        <f t="shared" si="15"/>
        <v>0</v>
      </c>
      <c r="S120" s="32">
        <f t="shared" si="16"/>
        <v>-0.33007887267307828</v>
      </c>
      <c r="T120" s="4">
        <f t="shared" si="17"/>
        <v>0</v>
      </c>
      <c r="U120" s="4"/>
      <c r="V120" s="4"/>
      <c r="Z120" s="12"/>
      <c r="AA120" s="45">
        <v>6</v>
      </c>
      <c r="AB120" s="18">
        <f>$Y$93</f>
        <v>56.439168241965938</v>
      </c>
      <c r="AC120" s="18">
        <f>$X$100</f>
        <v>20.292172673463696</v>
      </c>
      <c r="AD120" s="18">
        <f>$X$104</f>
        <v>22.558532423769201</v>
      </c>
      <c r="AE120" s="18">
        <f>X102</f>
        <v>7.7893742408208908</v>
      </c>
      <c r="AF120">
        <f>$X$107</f>
        <v>8.6836675500918208</v>
      </c>
      <c r="AG120">
        <f>$X$106</f>
        <v>9.7135376160033733</v>
      </c>
      <c r="AH120" s="28">
        <f>$X$114</f>
        <v>42.852325141776937</v>
      </c>
    </row>
    <row r="121" spans="1:36" x14ac:dyDescent="0.25">
      <c r="A121" s="10">
        <v>293</v>
      </c>
      <c r="B121" s="10">
        <v>115</v>
      </c>
      <c r="C121" s="5">
        <v>42</v>
      </c>
      <c r="D121" s="5">
        <v>21</v>
      </c>
      <c r="E121" s="5">
        <v>41</v>
      </c>
      <c r="F121" s="5">
        <v>80</v>
      </c>
      <c r="G121" s="5">
        <v>0</v>
      </c>
      <c r="K121" s="6">
        <f t="shared" si="9"/>
        <v>9.8360655737704916E-2</v>
      </c>
      <c r="L121" s="6">
        <f t="shared" si="10"/>
        <v>1.2180974477958236E-2</v>
      </c>
      <c r="M121" s="6">
        <f t="shared" si="11"/>
        <v>9.5652173913043481E-2</v>
      </c>
      <c r="N121" s="6">
        <f t="shared" si="12"/>
        <v>2.8684116170670491E-2</v>
      </c>
      <c r="O121" s="6">
        <f t="shared" si="13"/>
        <v>0</v>
      </c>
      <c r="Q121" s="3">
        <f t="shared" si="14"/>
        <v>-0.25738251533487533</v>
      </c>
      <c r="R121" s="4">
        <f t="shared" si="15"/>
        <v>0</v>
      </c>
      <c r="S121" s="32">
        <f t="shared" si="16"/>
        <v>-0.5666348781340167</v>
      </c>
      <c r="T121" s="4">
        <f t="shared" si="17"/>
        <v>0</v>
      </c>
      <c r="U121" s="4"/>
      <c r="V121" s="4"/>
      <c r="Z121" s="12"/>
      <c r="AA121" s="18"/>
      <c r="AB121" s="18"/>
      <c r="AC121" s="18"/>
      <c r="AD121" s="18"/>
      <c r="AE121" s="18"/>
    </row>
    <row r="122" spans="1:36" x14ac:dyDescent="0.25">
      <c r="A122" s="10">
        <v>18</v>
      </c>
      <c r="B122" s="10">
        <v>179</v>
      </c>
      <c r="C122" s="5">
        <v>42</v>
      </c>
      <c r="D122" s="5">
        <v>52</v>
      </c>
      <c r="E122" s="5">
        <v>43</v>
      </c>
      <c r="F122" s="5">
        <v>21</v>
      </c>
      <c r="G122" s="5">
        <v>0</v>
      </c>
      <c r="K122" s="6">
        <f t="shared" si="9"/>
        <v>9.8360655737704916E-2</v>
      </c>
      <c r="L122" s="6">
        <f t="shared" si="10"/>
        <v>3.0162412993039442E-2</v>
      </c>
      <c r="M122" s="6">
        <f t="shared" si="11"/>
        <v>0.11304347826086956</v>
      </c>
      <c r="N122" s="6">
        <f t="shared" si="12"/>
        <v>7.5295804948010041E-3</v>
      </c>
      <c r="O122" s="6">
        <f t="shared" si="13"/>
        <v>0</v>
      </c>
      <c r="Q122" s="3">
        <f t="shared" si="14"/>
        <v>-0.16948440219976124</v>
      </c>
      <c r="R122" s="4">
        <f t="shared" si="15"/>
        <v>0</v>
      </c>
      <c r="S122" s="32">
        <f t="shared" si="16"/>
        <v>-8.8220513262623146E-2</v>
      </c>
      <c r="T122" s="4">
        <f t="shared" si="17"/>
        <v>0</v>
      </c>
      <c r="U122" s="4"/>
      <c r="V122" s="4"/>
      <c r="Z122" s="12"/>
      <c r="AA122" s="18"/>
      <c r="AB122" s="30" t="s">
        <v>86</v>
      </c>
      <c r="AC122" s="18"/>
      <c r="AD122" s="18"/>
      <c r="AE122" s="18"/>
    </row>
    <row r="123" spans="1:36" x14ac:dyDescent="0.25">
      <c r="A123" s="10">
        <v>132</v>
      </c>
      <c r="B123" s="10">
        <v>13</v>
      </c>
      <c r="C123" s="5">
        <v>42</v>
      </c>
      <c r="D123" s="5">
        <v>10</v>
      </c>
      <c r="E123" s="5">
        <v>42</v>
      </c>
      <c r="F123" s="5">
        <v>31</v>
      </c>
      <c r="G123" s="5">
        <v>0</v>
      </c>
      <c r="K123" s="6">
        <f t="shared" si="9"/>
        <v>9.8360655737704916E-2</v>
      </c>
      <c r="L123" s="6">
        <f t="shared" si="10"/>
        <v>5.8004640371229696E-3</v>
      </c>
      <c r="M123" s="6">
        <f t="shared" si="11"/>
        <v>0.10434782608695652</v>
      </c>
      <c r="N123" s="6">
        <f t="shared" si="12"/>
        <v>1.1115095016134816E-2</v>
      </c>
      <c r="O123" s="6">
        <f t="shared" si="13"/>
        <v>0</v>
      </c>
      <c r="Q123" s="3">
        <f t="shared" si="14"/>
        <v>-0.21343345876731834</v>
      </c>
      <c r="R123" s="4">
        <f t="shared" si="15"/>
        <v>0</v>
      </c>
      <c r="S123" s="32">
        <f t="shared" si="16"/>
        <v>-0.33007887267307828</v>
      </c>
      <c r="T123" s="4">
        <f t="shared" si="17"/>
        <v>0</v>
      </c>
      <c r="U123" s="4"/>
      <c r="V123" s="4"/>
      <c r="Z123" s="12"/>
      <c r="AA123" s="18"/>
      <c r="AB123" s="18">
        <f t="array" ref="AB123:AG128">MINVERSE(AB115:AG120)</f>
        <v>0.25593787348485825</v>
      </c>
      <c r="AC123" s="18">
        <v>-3.9763282145127952</v>
      </c>
      <c r="AD123" s="18">
        <v>2.0420252196912778</v>
      </c>
      <c r="AE123" s="18">
        <v>10.483228280757583</v>
      </c>
      <c r="AF123">
        <v>-8.8275761943600344</v>
      </c>
      <c r="AG123">
        <v>1.5623838728683412</v>
      </c>
    </row>
    <row r="124" spans="1:36" x14ac:dyDescent="0.25">
      <c r="A124" s="10">
        <v>261</v>
      </c>
      <c r="B124" s="10">
        <v>20</v>
      </c>
      <c r="C124" s="5">
        <v>42</v>
      </c>
      <c r="D124" s="5">
        <v>12</v>
      </c>
      <c r="E124" s="5">
        <v>42</v>
      </c>
      <c r="F124" s="5">
        <v>6</v>
      </c>
      <c r="G124" s="5">
        <v>0</v>
      </c>
      <c r="K124" s="6">
        <f t="shared" si="9"/>
        <v>9.8360655737704916E-2</v>
      </c>
      <c r="L124" s="6">
        <f t="shared" si="10"/>
        <v>6.9605568445475635E-3</v>
      </c>
      <c r="M124" s="6">
        <f t="shared" si="11"/>
        <v>0.10434782608695652</v>
      </c>
      <c r="N124" s="6">
        <f t="shared" si="12"/>
        <v>2.1513087128002869E-3</v>
      </c>
      <c r="O124" s="6">
        <f t="shared" si="13"/>
        <v>0</v>
      </c>
      <c r="Q124" s="3">
        <f t="shared" si="14"/>
        <v>-0.21343345876731834</v>
      </c>
      <c r="R124" s="4">
        <f t="shared" si="15"/>
        <v>0</v>
      </c>
      <c r="S124" s="32">
        <f t="shared" si="16"/>
        <v>-0.33007887267307828</v>
      </c>
      <c r="T124" s="4">
        <f t="shared" si="17"/>
        <v>0</v>
      </c>
      <c r="U124" s="4"/>
      <c r="V124" s="4"/>
      <c r="Z124" s="12"/>
      <c r="AA124" s="18"/>
      <c r="AB124" s="18">
        <v>-3.9763282145137451</v>
      </c>
      <c r="AC124" s="18">
        <v>198.36114028137845</v>
      </c>
      <c r="AD124" s="18">
        <v>-157.55389229437358</v>
      </c>
      <c r="AE124" s="18">
        <v>-460.22440461859344</v>
      </c>
      <c r="AF124">
        <v>363.47078996715629</v>
      </c>
      <c r="AG124">
        <v>18.739552971128838</v>
      </c>
    </row>
    <row r="125" spans="1:36" x14ac:dyDescent="0.25">
      <c r="A125" s="10">
        <v>300</v>
      </c>
      <c r="B125" s="10">
        <v>172</v>
      </c>
      <c r="C125" s="5">
        <v>42</v>
      </c>
      <c r="D125" s="5">
        <v>84</v>
      </c>
      <c r="E125" s="5">
        <v>42</v>
      </c>
      <c r="F125" s="5">
        <v>61</v>
      </c>
      <c r="G125" s="5">
        <v>0</v>
      </c>
      <c r="K125" s="6">
        <f t="shared" si="9"/>
        <v>9.8360655737704916E-2</v>
      </c>
      <c r="L125" s="6">
        <f t="shared" si="10"/>
        <v>4.8723897911832945E-2</v>
      </c>
      <c r="M125" s="6">
        <f t="shared" si="11"/>
        <v>0.10434782608695652</v>
      </c>
      <c r="N125" s="6">
        <f t="shared" si="12"/>
        <v>2.187163858013625E-2</v>
      </c>
      <c r="O125" s="6">
        <f t="shared" si="13"/>
        <v>0</v>
      </c>
      <c r="Q125" s="3">
        <f t="shared" si="14"/>
        <v>-0.21343345876731834</v>
      </c>
      <c r="R125" s="4">
        <f t="shared" si="15"/>
        <v>0</v>
      </c>
      <c r="S125" s="32">
        <f t="shared" si="16"/>
        <v>-0.33007887267307828</v>
      </c>
      <c r="T125" s="4">
        <f t="shared" si="17"/>
        <v>0</v>
      </c>
      <c r="U125" s="4"/>
      <c r="V125" s="4"/>
      <c r="Z125" s="12"/>
      <c r="AA125" s="18"/>
      <c r="AB125" s="18">
        <v>2.0420252196921829</v>
      </c>
      <c r="AC125" s="18">
        <v>-157.55389229437998</v>
      </c>
      <c r="AD125" s="18">
        <v>132.50207270823435</v>
      </c>
      <c r="AE125" s="18">
        <v>356.72920309477729</v>
      </c>
      <c r="AF125">
        <v>-278.77699331118885</v>
      </c>
      <c r="AG125">
        <v>-27.289980850000578</v>
      </c>
    </row>
    <row r="126" spans="1:36" x14ac:dyDescent="0.25">
      <c r="A126" s="10">
        <v>287</v>
      </c>
      <c r="B126" s="10">
        <v>71</v>
      </c>
      <c r="C126" s="5">
        <v>42</v>
      </c>
      <c r="D126" s="5">
        <v>85</v>
      </c>
      <c r="E126" s="5">
        <v>42</v>
      </c>
      <c r="F126" s="5">
        <v>44</v>
      </c>
      <c r="G126" s="5">
        <v>0</v>
      </c>
      <c r="K126" s="6">
        <f t="shared" si="9"/>
        <v>9.8360655737704916E-2</v>
      </c>
      <c r="L126" s="6">
        <f t="shared" si="10"/>
        <v>4.9303944315545245E-2</v>
      </c>
      <c r="M126" s="6">
        <f t="shared" si="11"/>
        <v>0.10434782608695652</v>
      </c>
      <c r="N126" s="6">
        <f t="shared" si="12"/>
        <v>1.5776263893868769E-2</v>
      </c>
      <c r="O126" s="6">
        <f t="shared" si="13"/>
        <v>0</v>
      </c>
      <c r="Q126" s="3">
        <f t="shared" si="14"/>
        <v>-0.21343345876731834</v>
      </c>
      <c r="R126" s="4">
        <f t="shared" si="15"/>
        <v>0</v>
      </c>
      <c r="S126" s="32">
        <f t="shared" si="16"/>
        <v>-0.33007887267307828</v>
      </c>
      <c r="T126" s="4">
        <f t="shared" si="17"/>
        <v>0</v>
      </c>
      <c r="U126" s="4"/>
      <c r="V126" s="4"/>
      <c r="Z126" s="12"/>
      <c r="AA126" s="18"/>
      <c r="AB126" s="18">
        <v>10.483228280771483</v>
      </c>
      <c r="AC126" s="18">
        <v>-460.22440462061041</v>
      </c>
      <c r="AD126" s="18">
        <v>356.7292030965628</v>
      </c>
      <c r="AE126" s="18">
        <v>11952.749833062846</v>
      </c>
      <c r="AF126">
        <v>-20433.282892930267</v>
      </c>
      <c r="AG126">
        <v>8753.905982753784</v>
      </c>
    </row>
    <row r="127" spans="1:36" x14ac:dyDescent="0.25">
      <c r="A127" s="10">
        <v>188</v>
      </c>
      <c r="B127" s="10">
        <v>27</v>
      </c>
      <c r="C127" s="5">
        <v>42</v>
      </c>
      <c r="D127" s="5">
        <v>54</v>
      </c>
      <c r="E127" s="5">
        <v>42</v>
      </c>
      <c r="F127" s="5">
        <v>83</v>
      </c>
      <c r="G127" s="5">
        <v>0</v>
      </c>
      <c r="K127" s="6">
        <f t="shared" si="9"/>
        <v>9.8360655737704916E-2</v>
      </c>
      <c r="L127" s="6">
        <f t="shared" si="10"/>
        <v>3.1322505800464036E-2</v>
      </c>
      <c r="M127" s="6">
        <f t="shared" si="11"/>
        <v>0.10434782608695652</v>
      </c>
      <c r="N127" s="6">
        <f t="shared" si="12"/>
        <v>2.9759770527070635E-2</v>
      </c>
      <c r="O127" s="6">
        <f t="shared" si="13"/>
        <v>0</v>
      </c>
      <c r="Q127" s="3">
        <f t="shared" si="14"/>
        <v>-0.21343345876731834</v>
      </c>
      <c r="R127" s="4">
        <f t="shared" si="15"/>
        <v>0</v>
      </c>
      <c r="S127" s="32">
        <f t="shared" si="16"/>
        <v>-0.33007887267307828</v>
      </c>
      <c r="T127" s="4">
        <f t="shared" si="17"/>
        <v>0</v>
      </c>
      <c r="U127" s="4"/>
      <c r="V127" s="4"/>
      <c r="Z127" s="12"/>
      <c r="AA127" s="18"/>
      <c r="AB127" s="18">
        <v>-8.8275761943829192</v>
      </c>
      <c r="AC127" s="18">
        <v>363.47078997080297</v>
      </c>
      <c r="AD127" s="18">
        <v>-278.77699331442989</v>
      </c>
      <c r="AE127" s="18">
        <v>-20433.282892934498</v>
      </c>
      <c r="AF127">
        <v>35970.051379528384</v>
      </c>
      <c r="AG127">
        <v>-15831.31478234267</v>
      </c>
    </row>
    <row r="128" spans="1:36" x14ac:dyDescent="0.25">
      <c r="A128" s="10">
        <v>131</v>
      </c>
      <c r="B128" s="10">
        <v>225</v>
      </c>
      <c r="C128" s="5">
        <v>42</v>
      </c>
      <c r="D128" s="5">
        <v>63</v>
      </c>
      <c r="E128" s="5">
        <v>42</v>
      </c>
      <c r="F128" s="5">
        <v>48</v>
      </c>
      <c r="G128" s="5">
        <v>0</v>
      </c>
      <c r="K128" s="6">
        <f t="shared" si="9"/>
        <v>9.8360655737704916E-2</v>
      </c>
      <c r="L128" s="6">
        <f t="shared" si="10"/>
        <v>3.6542923433874712E-2</v>
      </c>
      <c r="M128" s="6">
        <f t="shared" si="11"/>
        <v>0.10434782608695652</v>
      </c>
      <c r="N128" s="6">
        <f t="shared" si="12"/>
        <v>1.7210469702402295E-2</v>
      </c>
      <c r="O128" s="6">
        <f t="shared" si="13"/>
        <v>0</v>
      </c>
      <c r="Q128" s="3">
        <f t="shared" si="14"/>
        <v>-0.21343345876731834</v>
      </c>
      <c r="R128" s="4">
        <f t="shared" si="15"/>
        <v>0</v>
      </c>
      <c r="S128" s="32">
        <f t="shared" si="16"/>
        <v>-0.33007887267307828</v>
      </c>
      <c r="T128" s="4">
        <f t="shared" si="17"/>
        <v>0</v>
      </c>
      <c r="U128" s="4"/>
      <c r="V128" s="4"/>
      <c r="Z128" s="12"/>
      <c r="AA128" s="18"/>
      <c r="AB128" s="18">
        <v>1.5623838728777042</v>
      </c>
      <c r="AC128" s="18">
        <v>18.739552969497364</v>
      </c>
      <c r="AD128" s="18">
        <v>-27.289980848543884</v>
      </c>
      <c r="AE128" s="18">
        <v>8753.9059827575766</v>
      </c>
      <c r="AF128">
        <v>-15831.314782346104</v>
      </c>
      <c r="AG128">
        <v>7148.2299707747825</v>
      </c>
    </row>
    <row r="129" spans="1:34" ht="15.75" thickBot="1" x14ac:dyDescent="0.3">
      <c r="A129" s="10">
        <v>259</v>
      </c>
      <c r="B129" s="10">
        <v>225</v>
      </c>
      <c r="C129" s="5">
        <v>42</v>
      </c>
      <c r="D129" s="5">
        <v>67</v>
      </c>
      <c r="E129" s="5">
        <v>43</v>
      </c>
      <c r="F129" s="5">
        <v>3</v>
      </c>
      <c r="G129" s="5">
        <v>0</v>
      </c>
      <c r="K129" s="6">
        <f t="shared" si="9"/>
        <v>9.8360655737704916E-2</v>
      </c>
      <c r="L129" s="6">
        <f t="shared" si="10"/>
        <v>3.88631090487239E-2</v>
      </c>
      <c r="M129" s="6">
        <f t="shared" si="11"/>
        <v>0.11304347826086956</v>
      </c>
      <c r="N129" s="6">
        <f t="shared" si="12"/>
        <v>1.0756543564001434E-3</v>
      </c>
      <c r="O129" s="6">
        <f t="shared" si="13"/>
        <v>0</v>
      </c>
      <c r="Q129" s="3">
        <f t="shared" si="14"/>
        <v>-0.16948440219976124</v>
      </c>
      <c r="R129" s="4">
        <f t="shared" si="15"/>
        <v>0</v>
      </c>
      <c r="S129" s="32">
        <f t="shared" si="16"/>
        <v>-8.8220513262623146E-2</v>
      </c>
      <c r="T129" s="4">
        <f t="shared" si="17"/>
        <v>0</v>
      </c>
      <c r="U129" s="4"/>
      <c r="V129" s="4"/>
      <c r="Z129" s="12"/>
      <c r="AA129" s="24"/>
      <c r="AB129" s="24"/>
      <c r="AC129" s="24"/>
      <c r="AD129" s="24"/>
      <c r="AE129" s="24"/>
      <c r="AF129" s="24"/>
      <c r="AG129" s="24"/>
      <c r="AH129" s="21"/>
    </row>
    <row r="130" spans="1:34" x14ac:dyDescent="0.25">
      <c r="A130" s="10">
        <v>281</v>
      </c>
      <c r="B130" s="10">
        <v>161</v>
      </c>
      <c r="C130" s="5">
        <v>42</v>
      </c>
      <c r="D130" s="5">
        <v>32</v>
      </c>
      <c r="E130" s="5">
        <v>42</v>
      </c>
      <c r="F130" s="5">
        <v>44</v>
      </c>
      <c r="G130" s="5">
        <v>0</v>
      </c>
      <c r="K130" s="6">
        <f t="shared" si="9"/>
        <v>9.8360655737704916E-2</v>
      </c>
      <c r="L130" s="6">
        <f t="shared" si="10"/>
        <v>1.8561484918793503E-2</v>
      </c>
      <c r="M130" s="6">
        <f t="shared" si="11"/>
        <v>0.10434782608695652</v>
      </c>
      <c r="N130" s="6">
        <f t="shared" si="12"/>
        <v>1.5776263893868769E-2</v>
      </c>
      <c r="O130" s="6">
        <f t="shared" si="13"/>
        <v>0</v>
      </c>
      <c r="Q130" s="3">
        <f t="shared" si="14"/>
        <v>-0.21343345876731834</v>
      </c>
      <c r="R130" s="4">
        <f t="shared" si="15"/>
        <v>0</v>
      </c>
      <c r="S130" s="32">
        <f t="shared" si="16"/>
        <v>-0.33007887267307828</v>
      </c>
      <c r="T130" s="4">
        <f t="shared" si="17"/>
        <v>0</v>
      </c>
      <c r="U130" s="4"/>
      <c r="V130" s="4"/>
      <c r="Z130" s="12"/>
      <c r="AA130" s="48" t="s">
        <v>56</v>
      </c>
      <c r="AB130" s="49">
        <f t="array" ref="AB130:AB135">MMULT(AB123:AG128,AH115:AH120)</f>
        <v>-0.74429990623524134</v>
      </c>
      <c r="AC130" s="24"/>
      <c r="AD130" s="24"/>
      <c r="AE130" s="24"/>
      <c r="AF130" s="24"/>
      <c r="AG130" s="24"/>
      <c r="AH130" s="21"/>
    </row>
    <row r="131" spans="1:34" x14ac:dyDescent="0.25">
      <c r="A131" s="10">
        <v>76</v>
      </c>
      <c r="B131" s="10">
        <v>207</v>
      </c>
      <c r="C131" s="5">
        <v>42</v>
      </c>
      <c r="D131" s="5">
        <v>75</v>
      </c>
      <c r="E131" s="5">
        <v>42</v>
      </c>
      <c r="F131" s="5">
        <v>15</v>
      </c>
      <c r="G131" s="5">
        <v>0</v>
      </c>
      <c r="K131" s="6">
        <f t="shared" si="9"/>
        <v>9.8360655737704916E-2</v>
      </c>
      <c r="L131" s="6">
        <f t="shared" si="10"/>
        <v>4.3503480278422275E-2</v>
      </c>
      <c r="M131" s="6">
        <f t="shared" si="11"/>
        <v>0.10434782608695652</v>
      </c>
      <c r="N131" s="6">
        <f t="shared" si="12"/>
        <v>5.3782717820007172E-3</v>
      </c>
      <c r="O131" s="6">
        <f t="shared" si="13"/>
        <v>0</v>
      </c>
      <c r="Q131" s="3">
        <f t="shared" si="14"/>
        <v>-0.21343345876731834</v>
      </c>
      <c r="R131" s="4">
        <f t="shared" si="15"/>
        <v>0</v>
      </c>
      <c r="S131" s="32">
        <f t="shared" si="16"/>
        <v>-0.33007887267307828</v>
      </c>
      <c r="T131" s="4">
        <f t="shared" si="17"/>
        <v>0</v>
      </c>
      <c r="U131" s="4"/>
      <c r="V131" s="4"/>
      <c r="Z131" s="12"/>
      <c r="AA131" s="50" t="s">
        <v>57</v>
      </c>
      <c r="AB131" s="51">
        <v>-33.885360390092615</v>
      </c>
      <c r="AC131" s="24"/>
      <c r="AD131" s="24"/>
      <c r="AE131" s="24"/>
      <c r="AF131" s="24"/>
      <c r="AG131" s="24"/>
      <c r="AH131" s="21"/>
    </row>
    <row r="132" spans="1:34" x14ac:dyDescent="0.25">
      <c r="A132" s="10">
        <v>280</v>
      </c>
      <c r="B132" s="10">
        <v>222</v>
      </c>
      <c r="C132" s="5">
        <v>42</v>
      </c>
      <c r="D132" s="5">
        <v>12</v>
      </c>
      <c r="E132" s="5">
        <v>42</v>
      </c>
      <c r="F132" s="5">
        <v>26</v>
      </c>
      <c r="G132" s="5">
        <v>0</v>
      </c>
      <c r="K132" s="6">
        <f t="shared" si="9"/>
        <v>9.8360655737704916E-2</v>
      </c>
      <c r="L132" s="6">
        <f t="shared" si="10"/>
        <v>6.9605568445475635E-3</v>
      </c>
      <c r="M132" s="6">
        <f t="shared" si="11"/>
        <v>0.10434782608695652</v>
      </c>
      <c r="N132" s="6">
        <f t="shared" si="12"/>
        <v>9.3223377554679104E-3</v>
      </c>
      <c r="O132" s="6">
        <f t="shared" si="13"/>
        <v>0</v>
      </c>
      <c r="Q132" s="3">
        <f t="shared" si="14"/>
        <v>-0.21343345876731834</v>
      </c>
      <c r="R132" s="4">
        <f t="shared" si="15"/>
        <v>0</v>
      </c>
      <c r="S132" s="32">
        <f t="shared" si="16"/>
        <v>-0.33007887267307828</v>
      </c>
      <c r="T132" s="4">
        <f t="shared" si="17"/>
        <v>0</v>
      </c>
      <c r="U132" s="4"/>
      <c r="V132" s="4"/>
      <c r="Z132" s="12"/>
      <c r="AA132" s="50" t="s">
        <v>58</v>
      </c>
      <c r="AB132" s="51">
        <v>35.966797119888952</v>
      </c>
      <c r="AC132" s="24"/>
      <c r="AD132" s="24"/>
      <c r="AE132" s="24"/>
      <c r="AF132" s="24"/>
      <c r="AG132" s="24"/>
      <c r="AH132" s="21"/>
    </row>
    <row r="133" spans="1:34" x14ac:dyDescent="0.25">
      <c r="A133" s="10">
        <v>23</v>
      </c>
      <c r="B133" s="10">
        <v>210</v>
      </c>
      <c r="C133" s="5">
        <v>42</v>
      </c>
      <c r="D133" s="5">
        <v>11</v>
      </c>
      <c r="E133" s="5">
        <v>41</v>
      </c>
      <c r="F133" s="5">
        <v>61</v>
      </c>
      <c r="G133" s="5">
        <v>0</v>
      </c>
      <c r="K133" s="6">
        <f t="shared" ref="K133:K196" si="18">(C133-$C$989)/($C$991-$C$989)</f>
        <v>9.8360655737704916E-2</v>
      </c>
      <c r="L133" s="6">
        <f t="shared" ref="L133:L196" si="19">(D133-$D$989)/($D$991-$D$989)</f>
        <v>6.3805104408352666E-3</v>
      </c>
      <c r="M133" s="6">
        <f t="shared" ref="M133:M196" si="20">(E133-$E$989)/($E$991-$E$989)</f>
        <v>9.5652173913043481E-2</v>
      </c>
      <c r="N133" s="6">
        <f t="shared" ref="N133:N196" si="21">(F133-$F$989)/($F$991-$F$989)</f>
        <v>2.187163858013625E-2</v>
      </c>
      <c r="O133" s="6">
        <f t="shared" ref="O133:O196" si="22">G133</f>
        <v>0</v>
      </c>
      <c r="Q133" s="3">
        <f t="shared" ref="Q133:Q196" si="23">$W$44+$W$45*K133+$W$46*M133</f>
        <v>-0.25738251533487533</v>
      </c>
      <c r="R133" s="4">
        <f t="shared" ref="R133:R196" si="24">IF(AND(O133=0,Q133&gt;=0.5),1,IF(AND(O133=1,Q133&lt;0.5),1,0))</f>
        <v>0</v>
      </c>
      <c r="S133" s="32">
        <f t="shared" ref="S133:S196" si="25">$AB$130+$AB$131*K133+$AB$132*M133+$AB$133*K133^2+$AB$134*K133*M133+$AB$135*M133^2</f>
        <v>-0.5666348781340167</v>
      </c>
      <c r="T133" s="4">
        <f t="shared" ref="T133:T196" si="26">IF(AND(O133=0,S133&gt;=0.5),1,IF(AND(O133=1,S133&lt;0.5),1,0))</f>
        <v>0</v>
      </c>
      <c r="U133" s="4"/>
      <c r="V133" s="4"/>
      <c r="Z133" s="12"/>
      <c r="AA133" s="52" t="s">
        <v>59</v>
      </c>
      <c r="AB133" s="51">
        <v>130.0789863850805</v>
      </c>
      <c r="AC133" s="24"/>
      <c r="AD133" s="24"/>
      <c r="AE133" s="24"/>
      <c r="AF133" s="24"/>
      <c r="AG133" s="24"/>
      <c r="AH133" s="21"/>
    </row>
    <row r="134" spans="1:34" x14ac:dyDescent="0.25">
      <c r="A134" s="10">
        <v>84</v>
      </c>
      <c r="B134" s="10">
        <v>217</v>
      </c>
      <c r="C134" s="5">
        <v>42</v>
      </c>
      <c r="D134" s="5">
        <v>21</v>
      </c>
      <c r="E134" s="5">
        <v>41</v>
      </c>
      <c r="F134" s="5">
        <v>77</v>
      </c>
      <c r="G134" s="5">
        <v>0</v>
      </c>
      <c r="K134" s="6">
        <f t="shared" si="18"/>
        <v>9.8360655737704916E-2</v>
      </c>
      <c r="L134" s="6">
        <f t="shared" si="19"/>
        <v>1.2180974477958236E-2</v>
      </c>
      <c r="M134" s="6">
        <f t="shared" si="20"/>
        <v>9.5652173913043481E-2</v>
      </c>
      <c r="N134" s="6">
        <f t="shared" si="21"/>
        <v>2.7608461814270346E-2</v>
      </c>
      <c r="O134" s="6">
        <f t="shared" si="22"/>
        <v>0</v>
      </c>
      <c r="Q134" s="3">
        <f t="shared" si="23"/>
        <v>-0.25738251533487533</v>
      </c>
      <c r="R134" s="4">
        <f t="shared" si="24"/>
        <v>0</v>
      </c>
      <c r="S134" s="32">
        <f t="shared" si="25"/>
        <v>-0.5666348781340167</v>
      </c>
      <c r="T134" s="4">
        <f t="shared" si="26"/>
        <v>0</v>
      </c>
      <c r="U134" s="4"/>
      <c r="V134" s="4"/>
      <c r="Z134" s="12"/>
      <c r="AA134" s="52" t="s">
        <v>60</v>
      </c>
      <c r="AB134" s="51">
        <v>-160.3813991661882</v>
      </c>
      <c r="AC134" s="24"/>
      <c r="AD134" s="24"/>
      <c r="AE134" s="24"/>
      <c r="AF134" s="24"/>
      <c r="AG134" s="24"/>
      <c r="AH134" s="21"/>
    </row>
    <row r="135" spans="1:34" ht="15.75" thickBot="1" x14ac:dyDescent="0.3">
      <c r="A135" s="10">
        <v>36</v>
      </c>
      <c r="B135" s="10">
        <v>80</v>
      </c>
      <c r="C135" s="5">
        <v>42</v>
      </c>
      <c r="D135" s="5">
        <v>74</v>
      </c>
      <c r="E135" s="5">
        <v>42</v>
      </c>
      <c r="F135" s="5">
        <v>70</v>
      </c>
      <c r="G135" s="5">
        <v>0</v>
      </c>
      <c r="K135" s="6">
        <f t="shared" si="18"/>
        <v>9.8360655737704916E-2</v>
      </c>
      <c r="L135" s="6">
        <f t="shared" si="19"/>
        <v>4.2923433874709975E-2</v>
      </c>
      <c r="M135" s="6">
        <f t="shared" si="20"/>
        <v>0.10434782608695652</v>
      </c>
      <c r="N135" s="6">
        <f t="shared" si="21"/>
        <v>2.509860164933668E-2</v>
      </c>
      <c r="O135" s="6">
        <f t="shared" si="22"/>
        <v>0</v>
      </c>
      <c r="Q135" s="3">
        <f t="shared" si="23"/>
        <v>-0.21343345876731834</v>
      </c>
      <c r="R135" s="4">
        <f t="shared" si="24"/>
        <v>0</v>
      </c>
      <c r="S135" s="32">
        <f t="shared" si="25"/>
        <v>-0.33007887267307828</v>
      </c>
      <c r="T135" s="4">
        <f t="shared" si="26"/>
        <v>0</v>
      </c>
      <c r="U135" s="4"/>
      <c r="V135" s="4"/>
      <c r="Z135" s="12"/>
      <c r="AA135" s="53" t="s">
        <v>61</v>
      </c>
      <c r="AB135" s="54">
        <v>35.061815491179004</v>
      </c>
      <c r="AC135" s="24"/>
      <c r="AD135" s="24"/>
      <c r="AE135" s="24"/>
      <c r="AF135" s="24"/>
      <c r="AG135" s="24"/>
      <c r="AH135" s="21"/>
    </row>
    <row r="136" spans="1:34" x14ac:dyDescent="0.25">
      <c r="A136" s="10">
        <v>37</v>
      </c>
      <c r="B136" s="10">
        <v>148</v>
      </c>
      <c r="C136" s="5">
        <v>42</v>
      </c>
      <c r="D136" s="5">
        <v>32</v>
      </c>
      <c r="E136" s="5">
        <v>42</v>
      </c>
      <c r="F136" s="5">
        <v>22</v>
      </c>
      <c r="G136" s="5">
        <v>0</v>
      </c>
      <c r="K136" s="6">
        <f t="shared" si="18"/>
        <v>9.8360655737704916E-2</v>
      </c>
      <c r="L136" s="6">
        <f t="shared" si="19"/>
        <v>1.8561484918793503E-2</v>
      </c>
      <c r="M136" s="6">
        <f t="shared" si="20"/>
        <v>0.10434782608695652</v>
      </c>
      <c r="N136" s="6">
        <f t="shared" si="21"/>
        <v>7.8881319469343847E-3</v>
      </c>
      <c r="O136" s="6">
        <f t="shared" si="22"/>
        <v>0</v>
      </c>
      <c r="Q136" s="3">
        <f t="shared" si="23"/>
        <v>-0.21343345876731834</v>
      </c>
      <c r="R136" s="4">
        <f t="shared" si="24"/>
        <v>0</v>
      </c>
      <c r="S136" s="32">
        <f t="shared" si="25"/>
        <v>-0.33007887267307828</v>
      </c>
      <c r="T136" s="4">
        <f t="shared" si="26"/>
        <v>0</v>
      </c>
      <c r="U136" s="4"/>
      <c r="V136" s="4"/>
      <c r="Z136" s="12"/>
      <c r="AA136" s="24"/>
      <c r="AB136" s="24"/>
      <c r="AC136" s="24"/>
      <c r="AD136" s="24"/>
      <c r="AE136" s="24"/>
      <c r="AF136" s="24"/>
      <c r="AG136" s="24"/>
      <c r="AH136" s="21"/>
    </row>
    <row r="137" spans="1:34" x14ac:dyDescent="0.25">
      <c r="A137" s="10">
        <v>301</v>
      </c>
      <c r="B137" s="10">
        <v>62</v>
      </c>
      <c r="C137" s="5">
        <v>42</v>
      </c>
      <c r="D137" s="5">
        <v>54</v>
      </c>
      <c r="E137" s="5">
        <v>42</v>
      </c>
      <c r="F137" s="5">
        <v>63</v>
      </c>
      <c r="G137" s="5">
        <v>0</v>
      </c>
      <c r="K137" s="6">
        <f t="shared" si="18"/>
        <v>9.8360655737704916E-2</v>
      </c>
      <c r="L137" s="6">
        <f t="shared" si="19"/>
        <v>3.1322505800464036E-2</v>
      </c>
      <c r="M137" s="6">
        <f t="shared" si="20"/>
        <v>0.10434782608695652</v>
      </c>
      <c r="N137" s="6">
        <f t="shared" si="21"/>
        <v>2.2588741484403013E-2</v>
      </c>
      <c r="O137" s="6">
        <f t="shared" si="22"/>
        <v>0</v>
      </c>
      <c r="Q137" s="3">
        <f t="shared" si="23"/>
        <v>-0.21343345876731834</v>
      </c>
      <c r="R137" s="4">
        <f t="shared" si="24"/>
        <v>0</v>
      </c>
      <c r="S137" s="32">
        <f t="shared" si="25"/>
        <v>-0.33007887267307828</v>
      </c>
      <c r="T137" s="4">
        <f t="shared" si="26"/>
        <v>0</v>
      </c>
      <c r="U137" s="4"/>
      <c r="V137" s="4"/>
      <c r="Z137" s="12"/>
      <c r="AA137" s="42" t="s">
        <v>88</v>
      </c>
      <c r="AB137" s="24"/>
      <c r="AC137" s="24"/>
      <c r="AD137" s="24"/>
      <c r="AE137" s="24"/>
      <c r="AF137" s="24"/>
      <c r="AG137" s="24"/>
      <c r="AH137" s="21"/>
    </row>
    <row r="138" spans="1:34" x14ac:dyDescent="0.25">
      <c r="A138" s="10">
        <v>25</v>
      </c>
      <c r="B138" s="10">
        <v>111</v>
      </c>
      <c r="C138" s="5">
        <v>42</v>
      </c>
      <c r="D138" s="5">
        <v>33</v>
      </c>
      <c r="E138" s="5">
        <v>43</v>
      </c>
      <c r="F138" s="5">
        <v>13</v>
      </c>
      <c r="G138" s="5">
        <v>0</v>
      </c>
      <c r="K138" s="6">
        <f t="shared" si="18"/>
        <v>9.8360655737704916E-2</v>
      </c>
      <c r="L138" s="6">
        <f t="shared" si="19"/>
        <v>1.91415313225058E-2</v>
      </c>
      <c r="M138" s="6">
        <f t="shared" si="20"/>
        <v>0.11304347826086956</v>
      </c>
      <c r="N138" s="6">
        <f t="shared" si="21"/>
        <v>4.6611688777339552E-3</v>
      </c>
      <c r="O138" s="6">
        <f t="shared" si="22"/>
        <v>0</v>
      </c>
      <c r="Q138" s="3">
        <f t="shared" si="23"/>
        <v>-0.16948440219976124</v>
      </c>
      <c r="R138" s="4">
        <f t="shared" si="24"/>
        <v>0</v>
      </c>
      <c r="S138" s="32">
        <f t="shared" si="25"/>
        <v>-8.8220513262623146E-2</v>
      </c>
      <c r="T138" s="4">
        <f t="shared" si="26"/>
        <v>0</v>
      </c>
      <c r="U138" s="4"/>
      <c r="V138" s="4"/>
      <c r="Z138" s="12"/>
      <c r="AA138" s="31" t="s">
        <v>89</v>
      </c>
      <c r="AB138" s="24"/>
      <c r="AC138" s="24"/>
      <c r="AD138" s="24"/>
      <c r="AE138" s="24"/>
      <c r="AF138" s="24"/>
      <c r="AG138" s="24"/>
      <c r="AH138" s="21"/>
    </row>
    <row r="139" spans="1:34" x14ac:dyDescent="0.25">
      <c r="A139" s="10">
        <v>20</v>
      </c>
      <c r="B139" s="10">
        <v>187</v>
      </c>
      <c r="C139" s="5">
        <v>43</v>
      </c>
      <c r="D139" s="5">
        <v>76</v>
      </c>
      <c r="E139" s="5">
        <v>42</v>
      </c>
      <c r="F139" s="5">
        <v>86</v>
      </c>
      <c r="G139" s="5">
        <v>0</v>
      </c>
      <c r="K139" s="6">
        <f t="shared" si="18"/>
        <v>0.10655737704918032</v>
      </c>
      <c r="L139" s="6">
        <f t="shared" si="19"/>
        <v>4.4083526682134569E-2</v>
      </c>
      <c r="M139" s="6">
        <f t="shared" si="20"/>
        <v>0.10434782608695652</v>
      </c>
      <c r="N139" s="6">
        <f t="shared" si="21"/>
        <v>3.0835424883470779E-2</v>
      </c>
      <c r="O139" s="6">
        <f t="shared" si="22"/>
        <v>0</v>
      </c>
      <c r="Q139" s="3">
        <f t="shared" si="23"/>
        <v>-0.22943085794935236</v>
      </c>
      <c r="R139" s="4">
        <f t="shared" si="24"/>
        <v>0</v>
      </c>
      <c r="S139" s="32">
        <f t="shared" si="25"/>
        <v>-0.52651560005771891</v>
      </c>
      <c r="T139" s="4">
        <f t="shared" si="26"/>
        <v>0</v>
      </c>
      <c r="U139" s="4"/>
      <c r="V139" s="4"/>
      <c r="Z139" s="12"/>
      <c r="AA139" s="24"/>
      <c r="AB139" s="24"/>
      <c r="AC139" s="24"/>
      <c r="AD139" s="24"/>
      <c r="AE139" s="24"/>
      <c r="AF139" s="24"/>
      <c r="AG139" s="24"/>
      <c r="AH139" s="21"/>
    </row>
    <row r="140" spans="1:34" x14ac:dyDescent="0.25">
      <c r="A140" s="10">
        <v>204</v>
      </c>
      <c r="B140" s="10">
        <v>213</v>
      </c>
      <c r="C140" s="5">
        <v>43</v>
      </c>
      <c r="D140" s="5">
        <v>22</v>
      </c>
      <c r="E140" s="5">
        <v>43</v>
      </c>
      <c r="F140" s="5">
        <v>52</v>
      </c>
      <c r="G140" s="5">
        <v>0</v>
      </c>
      <c r="K140" s="6">
        <f t="shared" si="18"/>
        <v>0.10655737704918032</v>
      </c>
      <c r="L140" s="6">
        <f t="shared" si="19"/>
        <v>1.2761020881670533E-2</v>
      </c>
      <c r="M140" s="6">
        <f t="shared" si="20"/>
        <v>0.11304347826086956</v>
      </c>
      <c r="N140" s="6">
        <f t="shared" si="21"/>
        <v>1.8644675510935821E-2</v>
      </c>
      <c r="O140" s="6">
        <f t="shared" si="22"/>
        <v>0</v>
      </c>
      <c r="Q140" s="3">
        <f t="shared" si="23"/>
        <v>-0.18548180138179526</v>
      </c>
      <c r="R140" s="4">
        <f t="shared" si="24"/>
        <v>0</v>
      </c>
      <c r="S140" s="32">
        <f t="shared" si="25"/>
        <v>-0.29608855919082655</v>
      </c>
      <c r="T140" s="4">
        <f t="shared" si="26"/>
        <v>0</v>
      </c>
      <c r="U140" s="4"/>
      <c r="V140" s="4"/>
      <c r="Z140" s="12"/>
      <c r="AA140" s="24"/>
      <c r="AB140" s="24"/>
      <c r="AC140" s="24"/>
      <c r="AD140" s="24"/>
      <c r="AE140" s="24"/>
      <c r="AF140" s="24"/>
      <c r="AG140" s="24"/>
      <c r="AH140" s="21"/>
    </row>
    <row r="141" spans="1:34" x14ac:dyDescent="0.25">
      <c r="A141" s="10">
        <v>280</v>
      </c>
      <c r="B141" s="10">
        <v>179</v>
      </c>
      <c r="C141" s="5">
        <v>43</v>
      </c>
      <c r="D141" s="5">
        <v>76</v>
      </c>
      <c r="E141" s="5">
        <v>43</v>
      </c>
      <c r="F141" s="5">
        <v>42</v>
      </c>
      <c r="G141" s="5">
        <v>0</v>
      </c>
      <c r="K141" s="6">
        <f t="shared" si="18"/>
        <v>0.10655737704918032</v>
      </c>
      <c r="L141" s="6">
        <f t="shared" si="19"/>
        <v>4.4083526682134569E-2</v>
      </c>
      <c r="M141" s="6">
        <f t="shared" si="20"/>
        <v>0.11304347826086956</v>
      </c>
      <c r="N141" s="6">
        <f t="shared" si="21"/>
        <v>1.5059160989602008E-2</v>
      </c>
      <c r="O141" s="6">
        <f t="shared" si="22"/>
        <v>0</v>
      </c>
      <c r="Q141" s="3">
        <f t="shared" si="23"/>
        <v>-0.18548180138179526</v>
      </c>
      <c r="R141" s="4">
        <f t="shared" si="24"/>
        <v>0</v>
      </c>
      <c r="S141" s="32">
        <f t="shared" si="25"/>
        <v>-0.29608855919082655</v>
      </c>
      <c r="T141" s="4">
        <f t="shared" si="26"/>
        <v>0</v>
      </c>
      <c r="U141" s="4"/>
      <c r="V141" s="4"/>
      <c r="Z141" s="12"/>
      <c r="AA141" s="24"/>
      <c r="AB141" s="24"/>
      <c r="AC141" s="24"/>
      <c r="AD141" s="24"/>
      <c r="AE141" s="24"/>
      <c r="AF141" s="24"/>
      <c r="AG141" s="24"/>
      <c r="AH141" s="21"/>
    </row>
    <row r="142" spans="1:34" x14ac:dyDescent="0.25">
      <c r="A142" s="10">
        <v>272</v>
      </c>
      <c r="B142" s="10">
        <v>217</v>
      </c>
      <c r="C142" s="5">
        <v>43</v>
      </c>
      <c r="D142" s="5">
        <v>21</v>
      </c>
      <c r="E142" s="5">
        <v>42</v>
      </c>
      <c r="F142" s="5">
        <v>64</v>
      </c>
      <c r="G142" s="5">
        <v>0</v>
      </c>
      <c r="K142" s="6">
        <f t="shared" si="18"/>
        <v>0.10655737704918032</v>
      </c>
      <c r="L142" s="6">
        <f t="shared" si="19"/>
        <v>1.2180974477958236E-2</v>
      </c>
      <c r="M142" s="6">
        <f t="shared" si="20"/>
        <v>0.10434782608695652</v>
      </c>
      <c r="N142" s="6">
        <f t="shared" si="21"/>
        <v>2.2947292936536395E-2</v>
      </c>
      <c r="O142" s="6">
        <f t="shared" si="22"/>
        <v>0</v>
      </c>
      <c r="Q142" s="3">
        <f t="shared" si="23"/>
        <v>-0.22943085794935236</v>
      </c>
      <c r="R142" s="4">
        <f t="shared" si="24"/>
        <v>0</v>
      </c>
      <c r="S142" s="32">
        <f t="shared" si="25"/>
        <v>-0.52651560005771891</v>
      </c>
      <c r="T142" s="4">
        <f t="shared" si="26"/>
        <v>0</v>
      </c>
      <c r="U142" s="4"/>
      <c r="V142" s="4"/>
      <c r="Z142" s="12"/>
      <c r="AA142" s="24"/>
      <c r="AB142" s="24"/>
      <c r="AC142" s="24"/>
      <c r="AD142" s="24"/>
      <c r="AE142" s="24"/>
      <c r="AF142" s="24"/>
      <c r="AG142" s="24"/>
      <c r="AH142" s="21"/>
    </row>
    <row r="143" spans="1:34" x14ac:dyDescent="0.25">
      <c r="A143" s="10">
        <v>66</v>
      </c>
      <c r="B143" s="10">
        <v>203</v>
      </c>
      <c r="C143" s="5">
        <v>43</v>
      </c>
      <c r="D143" s="5">
        <v>11</v>
      </c>
      <c r="E143" s="5">
        <v>42</v>
      </c>
      <c r="F143" s="5">
        <v>78</v>
      </c>
      <c r="G143" s="5">
        <v>0</v>
      </c>
      <c r="K143" s="6">
        <f t="shared" si="18"/>
        <v>0.10655737704918032</v>
      </c>
      <c r="L143" s="6">
        <f t="shared" si="19"/>
        <v>6.3805104408352666E-3</v>
      </c>
      <c r="M143" s="6">
        <f t="shared" si="20"/>
        <v>0.10434782608695652</v>
      </c>
      <c r="N143" s="6">
        <f t="shared" si="21"/>
        <v>2.7967013266403728E-2</v>
      </c>
      <c r="O143" s="6">
        <f t="shared" si="22"/>
        <v>0</v>
      </c>
      <c r="Q143" s="3">
        <f t="shared" si="23"/>
        <v>-0.22943085794935236</v>
      </c>
      <c r="R143" s="4">
        <f t="shared" si="24"/>
        <v>0</v>
      </c>
      <c r="S143" s="32">
        <f t="shared" si="25"/>
        <v>-0.52651560005771891</v>
      </c>
      <c r="T143" s="4">
        <f t="shared" si="26"/>
        <v>0</v>
      </c>
      <c r="U143" s="4"/>
      <c r="V143" s="4"/>
      <c r="Z143" s="12"/>
      <c r="AA143" s="24"/>
      <c r="AB143" s="24"/>
      <c r="AC143" s="24"/>
      <c r="AD143" s="24"/>
      <c r="AE143" s="24"/>
      <c r="AF143" s="24"/>
      <c r="AG143" s="24"/>
      <c r="AH143" s="21"/>
    </row>
    <row r="144" spans="1:34" x14ac:dyDescent="0.25">
      <c r="A144" s="10">
        <v>63</v>
      </c>
      <c r="B144" s="10">
        <v>51</v>
      </c>
      <c r="C144" s="5">
        <v>43</v>
      </c>
      <c r="D144" s="5">
        <v>57</v>
      </c>
      <c r="E144" s="5">
        <v>43</v>
      </c>
      <c r="F144" s="5">
        <v>82</v>
      </c>
      <c r="G144" s="5">
        <v>0</v>
      </c>
      <c r="K144" s="6">
        <f t="shared" si="18"/>
        <v>0.10655737704918032</v>
      </c>
      <c r="L144" s="6">
        <f t="shared" si="19"/>
        <v>3.306264501160093E-2</v>
      </c>
      <c r="M144" s="6">
        <f t="shared" si="20"/>
        <v>0.11304347826086956</v>
      </c>
      <c r="N144" s="6">
        <f t="shared" si="21"/>
        <v>2.9401219074937254E-2</v>
      </c>
      <c r="O144" s="6">
        <f t="shared" si="22"/>
        <v>0</v>
      </c>
      <c r="Q144" s="3">
        <f t="shared" si="23"/>
        <v>-0.18548180138179526</v>
      </c>
      <c r="R144" s="4">
        <f t="shared" si="24"/>
        <v>0</v>
      </c>
      <c r="S144" s="32">
        <f t="shared" si="25"/>
        <v>-0.29608855919082655</v>
      </c>
      <c r="T144" s="4">
        <f t="shared" si="26"/>
        <v>0</v>
      </c>
      <c r="U144" s="4"/>
      <c r="V144" s="4"/>
      <c r="Z144" s="12"/>
      <c r="AA144" s="24"/>
      <c r="AB144" s="24"/>
      <c r="AC144" s="24"/>
      <c r="AD144" s="24"/>
      <c r="AE144" s="24"/>
      <c r="AF144" s="24"/>
      <c r="AG144" s="24"/>
      <c r="AH144" s="21"/>
    </row>
    <row r="145" spans="1:34" x14ac:dyDescent="0.25">
      <c r="A145" s="10">
        <v>249</v>
      </c>
      <c r="B145" s="10">
        <v>25</v>
      </c>
      <c r="C145" s="5">
        <v>43</v>
      </c>
      <c r="D145" s="5">
        <v>43</v>
      </c>
      <c r="E145" s="5">
        <v>42</v>
      </c>
      <c r="F145" s="5">
        <v>80</v>
      </c>
      <c r="G145" s="5">
        <v>0</v>
      </c>
      <c r="K145" s="6">
        <f t="shared" si="18"/>
        <v>0.10655737704918032</v>
      </c>
      <c r="L145" s="6">
        <f t="shared" si="19"/>
        <v>2.4941995359628769E-2</v>
      </c>
      <c r="M145" s="6">
        <f t="shared" si="20"/>
        <v>0.10434782608695652</v>
      </c>
      <c r="N145" s="6">
        <f t="shared" si="21"/>
        <v>2.8684116170670491E-2</v>
      </c>
      <c r="O145" s="6">
        <f t="shared" si="22"/>
        <v>0</v>
      </c>
      <c r="Q145" s="3">
        <f t="shared" si="23"/>
        <v>-0.22943085794935236</v>
      </c>
      <c r="R145" s="4">
        <f t="shared" si="24"/>
        <v>0</v>
      </c>
      <c r="S145" s="32">
        <f t="shared" si="25"/>
        <v>-0.52651560005771891</v>
      </c>
      <c r="T145" s="4">
        <f t="shared" si="26"/>
        <v>0</v>
      </c>
      <c r="U145" s="4"/>
      <c r="V145" s="4"/>
      <c r="Z145" s="12"/>
      <c r="AA145" s="24"/>
      <c r="AB145" s="24"/>
      <c r="AC145" s="24"/>
      <c r="AD145" s="24"/>
      <c r="AE145" s="24"/>
      <c r="AF145" s="24"/>
      <c r="AG145" s="24"/>
      <c r="AH145" s="21"/>
    </row>
    <row r="146" spans="1:34" x14ac:dyDescent="0.25">
      <c r="A146" s="10">
        <v>18</v>
      </c>
      <c r="B146" s="10">
        <v>85</v>
      </c>
      <c r="C146" s="5">
        <v>43</v>
      </c>
      <c r="D146" s="5">
        <v>76</v>
      </c>
      <c r="E146" s="5">
        <v>43</v>
      </c>
      <c r="F146" s="5">
        <v>45</v>
      </c>
      <c r="G146" s="5">
        <v>0</v>
      </c>
      <c r="K146" s="6">
        <f t="shared" si="18"/>
        <v>0.10655737704918032</v>
      </c>
      <c r="L146" s="6">
        <f t="shared" si="19"/>
        <v>4.4083526682134569E-2</v>
      </c>
      <c r="M146" s="6">
        <f t="shared" si="20"/>
        <v>0.11304347826086956</v>
      </c>
      <c r="N146" s="6">
        <f t="shared" si="21"/>
        <v>1.6134815346002151E-2</v>
      </c>
      <c r="O146" s="6">
        <f t="shared" si="22"/>
        <v>0</v>
      </c>
      <c r="Q146" s="3">
        <f t="shared" si="23"/>
        <v>-0.18548180138179526</v>
      </c>
      <c r="R146" s="4">
        <f t="shared" si="24"/>
        <v>0</v>
      </c>
      <c r="S146" s="32">
        <f t="shared" si="25"/>
        <v>-0.29608855919082655</v>
      </c>
      <c r="T146" s="4">
        <f t="shared" si="26"/>
        <v>0</v>
      </c>
      <c r="U146" s="4"/>
      <c r="V146" s="4"/>
      <c r="Z146" s="12"/>
      <c r="AA146" s="24"/>
      <c r="AB146" s="24"/>
      <c r="AC146" s="24"/>
      <c r="AD146" s="24"/>
      <c r="AE146" s="24"/>
      <c r="AF146" s="24"/>
      <c r="AG146" s="24"/>
      <c r="AH146" s="21"/>
    </row>
    <row r="147" spans="1:34" x14ac:dyDescent="0.25">
      <c r="A147" s="10">
        <v>80</v>
      </c>
      <c r="B147" s="10">
        <v>72</v>
      </c>
      <c r="C147" s="5">
        <v>43</v>
      </c>
      <c r="D147" s="5">
        <v>1</v>
      </c>
      <c r="E147" s="5">
        <v>42</v>
      </c>
      <c r="F147" s="5">
        <v>27</v>
      </c>
      <c r="G147" s="5">
        <v>0</v>
      </c>
      <c r="K147" s="6">
        <f t="shared" si="18"/>
        <v>0.10655737704918032</v>
      </c>
      <c r="L147" s="6">
        <f t="shared" si="19"/>
        <v>5.8004640371229696E-4</v>
      </c>
      <c r="M147" s="6">
        <f t="shared" si="20"/>
        <v>0.10434782608695652</v>
      </c>
      <c r="N147" s="6">
        <f t="shared" si="21"/>
        <v>9.6808892076012901E-3</v>
      </c>
      <c r="O147" s="6">
        <f t="shared" si="22"/>
        <v>0</v>
      </c>
      <c r="Q147" s="3">
        <f t="shared" si="23"/>
        <v>-0.22943085794935236</v>
      </c>
      <c r="R147" s="4">
        <f t="shared" si="24"/>
        <v>0</v>
      </c>
      <c r="S147" s="32">
        <f t="shared" si="25"/>
        <v>-0.52651560005771891</v>
      </c>
      <c r="T147" s="4">
        <f t="shared" si="26"/>
        <v>0</v>
      </c>
      <c r="U147" s="4"/>
      <c r="V147" s="4"/>
      <c r="Z147" s="12"/>
      <c r="AA147" s="24"/>
      <c r="AB147" s="24"/>
      <c r="AC147" s="24"/>
      <c r="AD147" s="24"/>
      <c r="AE147" s="24"/>
      <c r="AF147" s="24"/>
      <c r="AG147" s="24"/>
      <c r="AH147" s="21"/>
    </row>
    <row r="148" spans="1:34" x14ac:dyDescent="0.25">
      <c r="A148" s="10">
        <v>55</v>
      </c>
      <c r="B148" s="10">
        <v>47</v>
      </c>
      <c r="C148" s="5">
        <v>43</v>
      </c>
      <c r="D148" s="5">
        <v>65</v>
      </c>
      <c r="E148" s="5">
        <v>43</v>
      </c>
      <c r="F148" s="5">
        <v>42</v>
      </c>
      <c r="G148" s="5">
        <v>0</v>
      </c>
      <c r="K148" s="6">
        <f t="shared" si="18"/>
        <v>0.10655737704918032</v>
      </c>
      <c r="L148" s="6">
        <f t="shared" si="19"/>
        <v>3.7703016241299306E-2</v>
      </c>
      <c r="M148" s="6">
        <f t="shared" si="20"/>
        <v>0.11304347826086956</v>
      </c>
      <c r="N148" s="6">
        <f t="shared" si="21"/>
        <v>1.5059160989602008E-2</v>
      </c>
      <c r="O148" s="6">
        <f t="shared" si="22"/>
        <v>0</v>
      </c>
      <c r="Q148" s="3">
        <f t="shared" si="23"/>
        <v>-0.18548180138179526</v>
      </c>
      <c r="R148" s="4">
        <f t="shared" si="24"/>
        <v>0</v>
      </c>
      <c r="S148" s="32">
        <f t="shared" si="25"/>
        <v>-0.29608855919082655</v>
      </c>
      <c r="T148" s="4">
        <f t="shared" si="26"/>
        <v>0</v>
      </c>
      <c r="U148" s="4"/>
      <c r="Z148" s="12"/>
      <c r="AA148" s="24"/>
      <c r="AB148" s="24"/>
      <c r="AC148" s="24"/>
      <c r="AD148" s="24"/>
      <c r="AE148" s="24"/>
      <c r="AF148" s="24"/>
      <c r="AG148" s="24"/>
      <c r="AH148" s="21"/>
    </row>
    <row r="149" spans="1:34" x14ac:dyDescent="0.25">
      <c r="A149" s="10">
        <v>55</v>
      </c>
      <c r="B149" s="10">
        <v>155</v>
      </c>
      <c r="C149" s="5">
        <v>43</v>
      </c>
      <c r="D149" s="5">
        <v>22</v>
      </c>
      <c r="E149" s="5">
        <v>43</v>
      </c>
      <c r="F149" s="5">
        <v>37</v>
      </c>
      <c r="G149" s="5">
        <v>0</v>
      </c>
      <c r="K149" s="6">
        <f t="shared" si="18"/>
        <v>0.10655737704918032</v>
      </c>
      <c r="L149" s="6">
        <f t="shared" si="19"/>
        <v>1.2761020881670533E-2</v>
      </c>
      <c r="M149" s="6">
        <f t="shared" si="20"/>
        <v>0.11304347826086956</v>
      </c>
      <c r="N149" s="6">
        <f t="shared" si="21"/>
        <v>1.3266403728935103E-2</v>
      </c>
      <c r="O149" s="6">
        <f t="shared" si="22"/>
        <v>0</v>
      </c>
      <c r="Q149" s="3">
        <f t="shared" si="23"/>
        <v>-0.18548180138179526</v>
      </c>
      <c r="R149" s="4">
        <f t="shared" si="24"/>
        <v>0</v>
      </c>
      <c r="S149" s="32">
        <f t="shared" si="25"/>
        <v>-0.29608855919082655</v>
      </c>
      <c r="T149" s="4">
        <f t="shared" si="26"/>
        <v>0</v>
      </c>
      <c r="U149" s="4"/>
      <c r="Z149" s="12"/>
      <c r="AA149" s="24"/>
      <c r="AB149" s="24"/>
      <c r="AC149" s="24"/>
      <c r="AD149" s="24"/>
      <c r="AE149" s="24"/>
      <c r="AF149" s="24"/>
      <c r="AG149" s="24"/>
      <c r="AH149" s="21"/>
    </row>
    <row r="150" spans="1:34" x14ac:dyDescent="0.25">
      <c r="A150" s="10">
        <v>52</v>
      </c>
      <c r="B150" s="10">
        <v>188</v>
      </c>
      <c r="C150" s="5">
        <v>43</v>
      </c>
      <c r="D150" s="5">
        <v>76</v>
      </c>
      <c r="E150" s="5">
        <v>43</v>
      </c>
      <c r="F150" s="5">
        <v>72</v>
      </c>
      <c r="G150" s="5">
        <v>0</v>
      </c>
      <c r="K150" s="6">
        <f t="shared" si="18"/>
        <v>0.10655737704918032</v>
      </c>
      <c r="L150" s="6">
        <f t="shared" si="19"/>
        <v>4.4083526682134569E-2</v>
      </c>
      <c r="M150" s="6">
        <f t="shared" si="20"/>
        <v>0.11304347826086956</v>
      </c>
      <c r="N150" s="6">
        <f t="shared" si="21"/>
        <v>2.5815704553603443E-2</v>
      </c>
      <c r="O150" s="6">
        <f t="shared" si="22"/>
        <v>0</v>
      </c>
      <c r="Q150" s="3">
        <f t="shared" si="23"/>
        <v>-0.18548180138179526</v>
      </c>
      <c r="R150" s="4">
        <f t="shared" si="24"/>
        <v>0</v>
      </c>
      <c r="S150" s="32">
        <f t="shared" si="25"/>
        <v>-0.29608855919082655</v>
      </c>
      <c r="T150" s="4">
        <f t="shared" si="26"/>
        <v>0</v>
      </c>
      <c r="U150" s="4"/>
      <c r="Z150" s="12"/>
      <c r="AA150" s="24"/>
      <c r="AB150" s="24"/>
      <c r="AC150" s="24"/>
      <c r="AD150" s="24"/>
      <c r="AE150" s="24"/>
      <c r="AF150" s="24"/>
      <c r="AG150" s="24"/>
      <c r="AH150" s="21"/>
    </row>
    <row r="151" spans="1:34" x14ac:dyDescent="0.25">
      <c r="A151" s="10">
        <v>145</v>
      </c>
      <c r="B151" s="10">
        <v>8</v>
      </c>
      <c r="C151" s="5">
        <v>43</v>
      </c>
      <c r="D151" s="5">
        <v>0</v>
      </c>
      <c r="E151" s="5">
        <v>42</v>
      </c>
      <c r="F151" s="5">
        <v>56</v>
      </c>
      <c r="G151" s="5">
        <v>0</v>
      </c>
      <c r="K151" s="6">
        <f t="shared" si="18"/>
        <v>0.10655737704918032</v>
      </c>
      <c r="L151" s="6">
        <f t="shared" si="19"/>
        <v>0</v>
      </c>
      <c r="M151" s="6">
        <f t="shared" si="20"/>
        <v>0.10434782608695652</v>
      </c>
      <c r="N151" s="6">
        <f t="shared" si="21"/>
        <v>2.0078881319469343E-2</v>
      </c>
      <c r="O151" s="6">
        <f t="shared" si="22"/>
        <v>0</v>
      </c>
      <c r="Q151" s="3">
        <f t="shared" si="23"/>
        <v>-0.22943085794935236</v>
      </c>
      <c r="R151" s="4">
        <f t="shared" si="24"/>
        <v>0</v>
      </c>
      <c r="S151" s="32">
        <f t="shared" si="25"/>
        <v>-0.52651560005771891</v>
      </c>
      <c r="T151" s="4">
        <f t="shared" si="26"/>
        <v>0</v>
      </c>
      <c r="U151" s="4"/>
      <c r="Z151" s="12"/>
      <c r="AA151" s="24"/>
      <c r="AB151" s="24"/>
      <c r="AC151" s="24"/>
      <c r="AD151" s="24"/>
      <c r="AE151" s="24"/>
      <c r="AF151" s="24"/>
      <c r="AG151" s="24"/>
      <c r="AH151" s="21"/>
    </row>
    <row r="152" spans="1:34" x14ac:dyDescent="0.25">
      <c r="A152" s="10">
        <v>11</v>
      </c>
      <c r="B152" s="10">
        <v>166</v>
      </c>
      <c r="C152" s="5">
        <v>44</v>
      </c>
      <c r="D152" s="5">
        <v>36</v>
      </c>
      <c r="E152" s="5">
        <v>44</v>
      </c>
      <c r="F152" s="5">
        <v>9</v>
      </c>
      <c r="G152" s="5">
        <v>0</v>
      </c>
      <c r="K152" s="6">
        <f t="shared" si="18"/>
        <v>0.11475409836065574</v>
      </c>
      <c r="L152" s="6">
        <f t="shared" si="19"/>
        <v>2.0881670533642691E-2</v>
      </c>
      <c r="M152" s="6">
        <f t="shared" si="20"/>
        <v>0.12173913043478261</v>
      </c>
      <c r="N152" s="6">
        <f t="shared" si="21"/>
        <v>3.2269630692004303E-3</v>
      </c>
      <c r="O152" s="6">
        <f t="shared" si="22"/>
        <v>0</v>
      </c>
      <c r="Q152" s="3">
        <f t="shared" si="23"/>
        <v>-0.1575301439962723</v>
      </c>
      <c r="R152" s="4">
        <f t="shared" si="24"/>
        <v>0</v>
      </c>
      <c r="S152" s="32">
        <f t="shared" si="25"/>
        <v>-0.26217949278261521</v>
      </c>
      <c r="T152" s="4">
        <f t="shared" si="26"/>
        <v>0</v>
      </c>
      <c r="U152" s="4"/>
      <c r="Z152" s="12"/>
      <c r="AA152" s="24"/>
      <c r="AB152" s="24"/>
      <c r="AC152" s="24"/>
      <c r="AD152" s="24"/>
      <c r="AE152" s="24"/>
      <c r="AF152" s="24"/>
      <c r="AG152" s="24"/>
      <c r="AH152" s="21"/>
    </row>
    <row r="153" spans="1:34" x14ac:dyDescent="0.25">
      <c r="A153" s="10">
        <v>208</v>
      </c>
      <c r="B153" s="10">
        <v>44</v>
      </c>
      <c r="C153" s="5">
        <v>44</v>
      </c>
      <c r="D153" s="5">
        <v>88</v>
      </c>
      <c r="E153" s="5">
        <v>44</v>
      </c>
      <c r="F153" s="5">
        <v>86</v>
      </c>
      <c r="G153" s="5">
        <v>0</v>
      </c>
      <c r="K153" s="6">
        <f t="shared" si="18"/>
        <v>0.11475409836065574</v>
      </c>
      <c r="L153" s="6">
        <f t="shared" si="19"/>
        <v>5.1044083526682132E-2</v>
      </c>
      <c r="M153" s="6">
        <f t="shared" si="20"/>
        <v>0.12173913043478261</v>
      </c>
      <c r="N153" s="6">
        <f t="shared" si="21"/>
        <v>3.0835424883470779E-2</v>
      </c>
      <c r="O153" s="6">
        <f t="shared" si="22"/>
        <v>0</v>
      </c>
      <c r="Q153" s="3">
        <f t="shared" si="23"/>
        <v>-0.1575301439962723</v>
      </c>
      <c r="R153" s="4">
        <f t="shared" si="24"/>
        <v>0</v>
      </c>
      <c r="S153" s="32">
        <f t="shared" si="25"/>
        <v>-0.26217949278261521</v>
      </c>
      <c r="T153" s="4">
        <f t="shared" si="26"/>
        <v>0</v>
      </c>
      <c r="U153" s="4"/>
      <c r="Z153" s="12"/>
      <c r="AA153" s="24"/>
      <c r="AB153" s="24"/>
      <c r="AC153" s="24"/>
      <c r="AD153" s="24"/>
      <c r="AE153" s="24"/>
      <c r="AF153" s="24"/>
      <c r="AG153" s="24"/>
      <c r="AH153" s="21"/>
    </row>
    <row r="154" spans="1:34" x14ac:dyDescent="0.25">
      <c r="A154" s="10">
        <v>136</v>
      </c>
      <c r="B154" s="10">
        <v>15</v>
      </c>
      <c r="C154" s="5">
        <v>44</v>
      </c>
      <c r="D154" s="5">
        <v>22</v>
      </c>
      <c r="E154" s="5">
        <v>44</v>
      </c>
      <c r="F154" s="5">
        <v>8</v>
      </c>
      <c r="G154" s="5">
        <v>0</v>
      </c>
      <c r="K154" s="6">
        <f t="shared" si="18"/>
        <v>0.11475409836065574</v>
      </c>
      <c r="L154" s="6">
        <f t="shared" si="19"/>
        <v>1.2761020881670533E-2</v>
      </c>
      <c r="M154" s="6">
        <f t="shared" si="20"/>
        <v>0.12173913043478261</v>
      </c>
      <c r="N154" s="6">
        <f t="shared" si="21"/>
        <v>2.8684116170670493E-3</v>
      </c>
      <c r="O154" s="6">
        <f t="shared" si="22"/>
        <v>0</v>
      </c>
      <c r="Q154" s="3">
        <f t="shared" si="23"/>
        <v>-0.1575301439962723</v>
      </c>
      <c r="R154" s="4">
        <f t="shared" si="24"/>
        <v>0</v>
      </c>
      <c r="S154" s="32">
        <f t="shared" si="25"/>
        <v>-0.26217949278261521</v>
      </c>
      <c r="T154" s="4">
        <f t="shared" si="26"/>
        <v>0</v>
      </c>
      <c r="U154" s="4"/>
      <c r="Z154" s="12"/>
      <c r="AA154" s="24"/>
      <c r="AB154" s="24"/>
      <c r="AC154" s="24"/>
      <c r="AD154" s="24"/>
      <c r="AE154" s="24"/>
      <c r="AF154" s="24"/>
      <c r="AG154" s="24"/>
      <c r="AH154" s="21"/>
    </row>
    <row r="155" spans="1:34" x14ac:dyDescent="0.25">
      <c r="A155" s="10">
        <v>240</v>
      </c>
      <c r="B155" s="10">
        <v>93</v>
      </c>
      <c r="C155" s="5">
        <v>44</v>
      </c>
      <c r="D155" s="5">
        <v>55</v>
      </c>
      <c r="E155" s="5">
        <v>44</v>
      </c>
      <c r="F155" s="5">
        <v>14</v>
      </c>
      <c r="G155" s="5">
        <v>0</v>
      </c>
      <c r="K155" s="6">
        <f t="shared" si="18"/>
        <v>0.11475409836065574</v>
      </c>
      <c r="L155" s="6">
        <f t="shared" si="19"/>
        <v>3.1902552204176336E-2</v>
      </c>
      <c r="M155" s="6">
        <f t="shared" si="20"/>
        <v>0.12173913043478261</v>
      </c>
      <c r="N155" s="6">
        <f t="shared" si="21"/>
        <v>5.0197203298673358E-3</v>
      </c>
      <c r="O155" s="6">
        <f t="shared" si="22"/>
        <v>0</v>
      </c>
      <c r="Q155" s="3">
        <f t="shared" si="23"/>
        <v>-0.1575301439962723</v>
      </c>
      <c r="R155" s="4">
        <f t="shared" si="24"/>
        <v>0</v>
      </c>
      <c r="S155" s="32">
        <f t="shared" si="25"/>
        <v>-0.26217949278261521</v>
      </c>
      <c r="T155" s="4">
        <f t="shared" si="26"/>
        <v>0</v>
      </c>
      <c r="U155" s="4"/>
      <c r="Z155" s="12"/>
      <c r="AA155" s="24"/>
      <c r="AB155" s="24"/>
      <c r="AC155" s="24"/>
      <c r="AD155" s="24"/>
      <c r="AE155" s="24"/>
      <c r="AF155" s="24"/>
      <c r="AG155" s="24"/>
      <c r="AH155" s="21"/>
    </row>
    <row r="156" spans="1:34" x14ac:dyDescent="0.25">
      <c r="A156" s="10">
        <v>17</v>
      </c>
      <c r="B156" s="10">
        <v>120</v>
      </c>
      <c r="C156" s="5">
        <v>44</v>
      </c>
      <c r="D156" s="5">
        <v>77</v>
      </c>
      <c r="E156" s="5">
        <v>44</v>
      </c>
      <c r="F156" s="5">
        <v>39</v>
      </c>
      <c r="G156" s="5">
        <v>0</v>
      </c>
      <c r="K156" s="6">
        <f t="shared" si="18"/>
        <v>0.11475409836065574</v>
      </c>
      <c r="L156" s="6">
        <f t="shared" si="19"/>
        <v>4.4663573085846869E-2</v>
      </c>
      <c r="M156" s="6">
        <f t="shared" si="20"/>
        <v>0.12173913043478261</v>
      </c>
      <c r="N156" s="6">
        <f t="shared" si="21"/>
        <v>1.3983506633201864E-2</v>
      </c>
      <c r="O156" s="6">
        <f t="shared" si="22"/>
        <v>0</v>
      </c>
      <c r="Q156" s="3">
        <f t="shared" si="23"/>
        <v>-0.1575301439962723</v>
      </c>
      <c r="R156" s="4">
        <f t="shared" si="24"/>
        <v>0</v>
      </c>
      <c r="S156" s="32">
        <f t="shared" si="25"/>
        <v>-0.26217949278261521</v>
      </c>
      <c r="T156" s="4">
        <f t="shared" si="26"/>
        <v>0</v>
      </c>
      <c r="U156" s="4"/>
      <c r="Z156" s="12"/>
      <c r="AA156" s="24"/>
      <c r="AB156" s="24"/>
      <c r="AC156" s="24"/>
      <c r="AD156" s="24"/>
      <c r="AE156" s="24"/>
      <c r="AF156" s="24"/>
      <c r="AG156" s="24"/>
      <c r="AH156" s="21"/>
    </row>
    <row r="157" spans="1:34" x14ac:dyDescent="0.25">
      <c r="A157" s="10">
        <v>246</v>
      </c>
      <c r="B157" s="10">
        <v>153</v>
      </c>
      <c r="C157" s="5">
        <v>44</v>
      </c>
      <c r="D157" s="5">
        <v>0</v>
      </c>
      <c r="E157" s="5">
        <v>44</v>
      </c>
      <c r="F157" s="5">
        <v>26</v>
      </c>
      <c r="G157" s="5">
        <v>0</v>
      </c>
      <c r="K157" s="6">
        <f t="shared" si="18"/>
        <v>0.11475409836065574</v>
      </c>
      <c r="L157" s="6">
        <f t="shared" si="19"/>
        <v>0</v>
      </c>
      <c r="M157" s="6">
        <f t="shared" si="20"/>
        <v>0.12173913043478261</v>
      </c>
      <c r="N157" s="6">
        <f t="shared" si="21"/>
        <v>9.3223377554679104E-3</v>
      </c>
      <c r="O157" s="6">
        <f t="shared" si="22"/>
        <v>0</v>
      </c>
      <c r="Q157" s="3">
        <f t="shared" si="23"/>
        <v>-0.1575301439962723</v>
      </c>
      <c r="R157" s="4">
        <f t="shared" si="24"/>
        <v>0</v>
      </c>
      <c r="S157" s="32">
        <f t="shared" si="25"/>
        <v>-0.26217949278261521</v>
      </c>
      <c r="T157" s="4">
        <f t="shared" si="26"/>
        <v>0</v>
      </c>
      <c r="U157" s="4"/>
      <c r="Z157" s="12"/>
      <c r="AA157" s="24"/>
      <c r="AB157" s="24"/>
      <c r="AC157" s="24"/>
      <c r="AD157" s="24"/>
      <c r="AE157" s="24"/>
      <c r="AF157" s="24"/>
      <c r="AG157" s="24"/>
      <c r="AH157" s="21"/>
    </row>
    <row r="158" spans="1:34" x14ac:dyDescent="0.25">
      <c r="A158" s="10">
        <v>204</v>
      </c>
      <c r="B158" s="10">
        <v>226</v>
      </c>
      <c r="C158" s="5">
        <v>44</v>
      </c>
      <c r="D158" s="5">
        <v>33</v>
      </c>
      <c r="E158" s="5">
        <v>43</v>
      </c>
      <c r="F158" s="5">
        <v>73</v>
      </c>
      <c r="G158" s="5">
        <v>0</v>
      </c>
      <c r="K158" s="6">
        <f t="shared" si="18"/>
        <v>0.11475409836065574</v>
      </c>
      <c r="L158" s="6">
        <f t="shared" si="19"/>
        <v>1.91415313225058E-2</v>
      </c>
      <c r="M158" s="6">
        <f t="shared" si="20"/>
        <v>0.11304347826086956</v>
      </c>
      <c r="N158" s="6">
        <f t="shared" si="21"/>
        <v>2.6174256005736824E-2</v>
      </c>
      <c r="O158" s="6">
        <f t="shared" si="22"/>
        <v>0</v>
      </c>
      <c r="Q158" s="3">
        <f t="shared" si="23"/>
        <v>-0.20147920056382929</v>
      </c>
      <c r="R158" s="4">
        <f t="shared" si="24"/>
        <v>0</v>
      </c>
      <c r="S158" s="32">
        <f t="shared" si="25"/>
        <v>-0.48647756905546025</v>
      </c>
      <c r="T158" s="4">
        <f t="shared" si="26"/>
        <v>0</v>
      </c>
      <c r="U158" s="4"/>
      <c r="Z158" s="12"/>
      <c r="AA158" s="24"/>
      <c r="AB158" s="24"/>
      <c r="AC158" s="24"/>
      <c r="AD158" s="24"/>
      <c r="AE158" s="24"/>
      <c r="AF158" s="24"/>
      <c r="AG158" s="24"/>
      <c r="AH158" s="21"/>
    </row>
    <row r="159" spans="1:34" x14ac:dyDescent="0.25">
      <c r="A159" s="10">
        <v>263</v>
      </c>
      <c r="B159" s="10">
        <v>208</v>
      </c>
      <c r="C159" s="5">
        <v>44</v>
      </c>
      <c r="D159" s="5">
        <v>1</v>
      </c>
      <c r="E159" s="5">
        <v>43</v>
      </c>
      <c r="F159" s="5">
        <v>59</v>
      </c>
      <c r="G159" s="5">
        <v>0</v>
      </c>
      <c r="K159" s="6">
        <f t="shared" si="18"/>
        <v>0.11475409836065574</v>
      </c>
      <c r="L159" s="6">
        <f t="shared" si="19"/>
        <v>5.8004640371229696E-4</v>
      </c>
      <c r="M159" s="6">
        <f t="shared" si="20"/>
        <v>0.11304347826086956</v>
      </c>
      <c r="N159" s="6">
        <f t="shared" si="21"/>
        <v>2.1154535675869487E-2</v>
      </c>
      <c r="O159" s="6">
        <f t="shared" si="22"/>
        <v>0</v>
      </c>
      <c r="Q159" s="3">
        <f t="shared" si="23"/>
        <v>-0.20147920056382929</v>
      </c>
      <c r="R159" s="4">
        <f t="shared" si="24"/>
        <v>0</v>
      </c>
      <c r="S159" s="32">
        <f t="shared" si="25"/>
        <v>-0.48647756905546025</v>
      </c>
      <c r="T159" s="4">
        <f t="shared" si="26"/>
        <v>0</v>
      </c>
      <c r="U159" s="4"/>
      <c r="Z159" s="12"/>
      <c r="AA159" s="24"/>
      <c r="AB159" s="24"/>
      <c r="AC159" s="24"/>
      <c r="AD159" s="24"/>
      <c r="AE159" s="24"/>
      <c r="AF159" s="24"/>
      <c r="AG159" s="24"/>
      <c r="AH159" s="21"/>
    </row>
    <row r="160" spans="1:34" x14ac:dyDescent="0.25">
      <c r="A160" s="10">
        <v>226</v>
      </c>
      <c r="B160" s="10">
        <v>33</v>
      </c>
      <c r="C160" s="5">
        <v>44</v>
      </c>
      <c r="D160" s="5">
        <v>77</v>
      </c>
      <c r="E160" s="5">
        <v>44</v>
      </c>
      <c r="F160" s="5">
        <v>53</v>
      </c>
      <c r="G160" s="5">
        <v>0</v>
      </c>
      <c r="K160" s="6">
        <f t="shared" si="18"/>
        <v>0.11475409836065574</v>
      </c>
      <c r="L160" s="6">
        <f t="shared" si="19"/>
        <v>4.4663573085846869E-2</v>
      </c>
      <c r="M160" s="6">
        <f t="shared" si="20"/>
        <v>0.12173913043478261</v>
      </c>
      <c r="N160" s="6">
        <f t="shared" si="21"/>
        <v>1.9003226963069199E-2</v>
      </c>
      <c r="O160" s="6">
        <f t="shared" si="22"/>
        <v>0</v>
      </c>
      <c r="Q160" s="3">
        <f t="shared" si="23"/>
        <v>-0.1575301439962723</v>
      </c>
      <c r="R160" s="4">
        <f t="shared" si="24"/>
        <v>0</v>
      </c>
      <c r="S160" s="32">
        <f t="shared" si="25"/>
        <v>-0.26217949278261521</v>
      </c>
      <c r="T160" s="4">
        <f t="shared" si="26"/>
        <v>0</v>
      </c>
      <c r="U160" s="4"/>
      <c r="Z160" s="12"/>
      <c r="AA160" s="24"/>
      <c r="AB160" s="24"/>
      <c r="AC160" s="24"/>
      <c r="AD160" s="24"/>
      <c r="AE160" s="24"/>
      <c r="AF160" s="24"/>
      <c r="AG160" s="24"/>
      <c r="AH160" s="21"/>
    </row>
    <row r="161" spans="1:34" x14ac:dyDescent="0.25">
      <c r="A161" s="10">
        <v>24</v>
      </c>
      <c r="B161" s="10">
        <v>195</v>
      </c>
      <c r="C161" s="5">
        <v>44</v>
      </c>
      <c r="D161" s="5">
        <v>67</v>
      </c>
      <c r="E161" s="5">
        <v>44</v>
      </c>
      <c r="F161" s="5">
        <v>84</v>
      </c>
      <c r="G161" s="5">
        <v>0</v>
      </c>
      <c r="K161" s="6">
        <f t="shared" si="18"/>
        <v>0.11475409836065574</v>
      </c>
      <c r="L161" s="6">
        <f t="shared" si="19"/>
        <v>3.88631090487239E-2</v>
      </c>
      <c r="M161" s="6">
        <f t="shared" si="20"/>
        <v>0.12173913043478261</v>
      </c>
      <c r="N161" s="6">
        <f t="shared" si="21"/>
        <v>3.0118321979204016E-2</v>
      </c>
      <c r="O161" s="6">
        <f t="shared" si="22"/>
        <v>0</v>
      </c>
      <c r="Q161" s="3">
        <f t="shared" si="23"/>
        <v>-0.1575301439962723</v>
      </c>
      <c r="R161" s="4">
        <f t="shared" si="24"/>
        <v>0</v>
      </c>
      <c r="S161" s="32">
        <f t="shared" si="25"/>
        <v>-0.26217949278261521</v>
      </c>
      <c r="T161" s="4">
        <f t="shared" si="26"/>
        <v>0</v>
      </c>
      <c r="U161" s="4"/>
      <c r="Z161" s="12"/>
      <c r="AA161" s="24"/>
      <c r="AB161" s="24"/>
      <c r="AC161" s="24"/>
      <c r="AD161" s="24"/>
      <c r="AE161" s="24"/>
      <c r="AF161" s="24"/>
      <c r="AG161" s="24"/>
      <c r="AH161" s="21"/>
    </row>
    <row r="162" spans="1:34" x14ac:dyDescent="0.25">
      <c r="A162" s="10">
        <v>285</v>
      </c>
      <c r="B162" s="10">
        <v>216</v>
      </c>
      <c r="C162" s="5">
        <v>44</v>
      </c>
      <c r="D162" s="5">
        <v>79</v>
      </c>
      <c r="E162" s="5">
        <v>45</v>
      </c>
      <c r="F162" s="5">
        <v>40</v>
      </c>
      <c r="G162" s="5">
        <v>0</v>
      </c>
      <c r="K162" s="6">
        <f t="shared" si="18"/>
        <v>0.11475409836065574</v>
      </c>
      <c r="L162" s="6">
        <f t="shared" si="19"/>
        <v>4.5823665893271463E-2</v>
      </c>
      <c r="M162" s="6">
        <f t="shared" si="20"/>
        <v>0.13043478260869565</v>
      </c>
      <c r="N162" s="6">
        <f t="shared" si="21"/>
        <v>1.4342058085335245E-2</v>
      </c>
      <c r="O162" s="6">
        <f t="shared" si="22"/>
        <v>0</v>
      </c>
      <c r="Q162" s="3">
        <f t="shared" si="23"/>
        <v>-0.11358108742871531</v>
      </c>
      <c r="R162" s="4">
        <f t="shared" si="24"/>
        <v>0</v>
      </c>
      <c r="S162" s="32">
        <f t="shared" si="25"/>
        <v>-3.2579062560253558E-2</v>
      </c>
      <c r="T162" s="4">
        <f t="shared" si="26"/>
        <v>0</v>
      </c>
      <c r="U162" s="4"/>
      <c r="Z162" s="12"/>
      <c r="AA162" s="24"/>
      <c r="AB162" s="24"/>
      <c r="AC162" s="24"/>
      <c r="AD162" s="24"/>
      <c r="AE162" s="24"/>
      <c r="AF162" s="24"/>
      <c r="AG162" s="24"/>
      <c r="AH162" s="21"/>
    </row>
    <row r="163" spans="1:34" x14ac:dyDescent="0.25">
      <c r="A163" s="10">
        <v>32</v>
      </c>
      <c r="B163" s="10">
        <v>51</v>
      </c>
      <c r="C163" s="5">
        <v>44</v>
      </c>
      <c r="D163" s="5">
        <v>43</v>
      </c>
      <c r="E163" s="5">
        <v>44</v>
      </c>
      <c r="F163" s="5">
        <v>43</v>
      </c>
      <c r="G163" s="5">
        <v>0</v>
      </c>
      <c r="K163" s="6">
        <f t="shared" si="18"/>
        <v>0.11475409836065574</v>
      </c>
      <c r="L163" s="6">
        <f t="shared" si="19"/>
        <v>2.4941995359628769E-2</v>
      </c>
      <c r="M163" s="6">
        <f t="shared" si="20"/>
        <v>0.12173913043478261</v>
      </c>
      <c r="N163" s="6">
        <f t="shared" si="21"/>
        <v>1.541771244173539E-2</v>
      </c>
      <c r="O163" s="6">
        <f t="shared" si="22"/>
        <v>0</v>
      </c>
      <c r="Q163" s="3">
        <f t="shared" si="23"/>
        <v>-0.1575301439962723</v>
      </c>
      <c r="R163" s="4">
        <f t="shared" si="24"/>
        <v>0</v>
      </c>
      <c r="S163" s="32">
        <f t="shared" si="25"/>
        <v>-0.26217949278261521</v>
      </c>
      <c r="T163" s="4">
        <f t="shared" si="26"/>
        <v>0</v>
      </c>
      <c r="U163" s="4"/>
      <c r="Z163" s="12"/>
      <c r="AA163" s="24"/>
      <c r="AB163" s="24"/>
      <c r="AC163" s="24"/>
      <c r="AD163" s="24"/>
      <c r="AE163" s="24"/>
      <c r="AF163" s="24"/>
      <c r="AG163" s="24"/>
      <c r="AH163" s="21"/>
    </row>
    <row r="164" spans="1:34" x14ac:dyDescent="0.25">
      <c r="A164" s="10">
        <v>61</v>
      </c>
      <c r="B164" s="10">
        <v>19</v>
      </c>
      <c r="C164" s="5">
        <v>45</v>
      </c>
      <c r="D164" s="5">
        <v>58</v>
      </c>
      <c r="E164" s="5">
        <v>45</v>
      </c>
      <c r="F164" s="5">
        <v>91</v>
      </c>
      <c r="G164" s="5">
        <v>0</v>
      </c>
      <c r="K164" s="6">
        <f t="shared" si="18"/>
        <v>0.12295081967213115</v>
      </c>
      <c r="L164" s="6">
        <f t="shared" si="19"/>
        <v>3.3642691415313224E-2</v>
      </c>
      <c r="M164" s="6">
        <f t="shared" si="20"/>
        <v>0.13043478260869565</v>
      </c>
      <c r="N164" s="6">
        <f t="shared" si="21"/>
        <v>3.2628182144137687E-2</v>
      </c>
      <c r="O164" s="6">
        <f t="shared" si="22"/>
        <v>0</v>
      </c>
      <c r="Q164" s="3">
        <f t="shared" si="23"/>
        <v>-0.12957848661074933</v>
      </c>
      <c r="R164" s="4">
        <f t="shared" si="24"/>
        <v>0</v>
      </c>
      <c r="S164" s="32">
        <f t="shared" si="25"/>
        <v>-0.22835167344844365</v>
      </c>
      <c r="T164" s="4">
        <f t="shared" si="26"/>
        <v>0</v>
      </c>
      <c r="U164" s="4"/>
      <c r="Z164" s="12"/>
      <c r="AA164" s="24"/>
      <c r="AB164" s="24"/>
      <c r="AC164" s="24"/>
      <c r="AD164" s="24"/>
      <c r="AE164" s="24"/>
      <c r="AF164" s="24"/>
      <c r="AG164" s="24"/>
      <c r="AH164" s="21"/>
    </row>
    <row r="165" spans="1:34" x14ac:dyDescent="0.25">
      <c r="A165" s="10">
        <v>174</v>
      </c>
      <c r="B165" s="10">
        <v>28</v>
      </c>
      <c r="C165" s="5">
        <v>45</v>
      </c>
      <c r="D165" s="5">
        <v>0</v>
      </c>
      <c r="E165" s="5">
        <v>44</v>
      </c>
      <c r="F165" s="5">
        <v>62</v>
      </c>
      <c r="G165" s="5">
        <v>0</v>
      </c>
      <c r="K165" s="6">
        <f t="shared" si="18"/>
        <v>0.12295081967213115</v>
      </c>
      <c r="L165" s="6">
        <f t="shared" si="19"/>
        <v>0</v>
      </c>
      <c r="M165" s="6">
        <f t="shared" si="20"/>
        <v>0.12173913043478261</v>
      </c>
      <c r="N165" s="6">
        <f t="shared" si="21"/>
        <v>2.2230190032269632E-2</v>
      </c>
      <c r="O165" s="6">
        <f t="shared" si="22"/>
        <v>0</v>
      </c>
      <c r="Q165" s="3">
        <f t="shared" si="23"/>
        <v>-0.17352754317830632</v>
      </c>
      <c r="R165" s="4">
        <f t="shared" si="24"/>
        <v>0</v>
      </c>
      <c r="S165" s="32">
        <f t="shared" si="25"/>
        <v>-0.44652078512724269</v>
      </c>
      <c r="T165" s="4">
        <f t="shared" si="26"/>
        <v>0</v>
      </c>
      <c r="U165" s="4"/>
      <c r="Z165" s="12"/>
      <c r="AA165" s="24"/>
      <c r="AB165" s="24"/>
      <c r="AC165" s="24"/>
      <c r="AD165" s="24"/>
      <c r="AE165" s="24"/>
      <c r="AF165" s="24"/>
      <c r="AG165" s="24"/>
      <c r="AH165" s="21"/>
    </row>
    <row r="166" spans="1:34" x14ac:dyDescent="0.25">
      <c r="A166" s="10">
        <v>205</v>
      </c>
      <c r="B166" s="10">
        <v>193</v>
      </c>
      <c r="C166" s="5">
        <v>45</v>
      </c>
      <c r="D166" s="5">
        <v>48</v>
      </c>
      <c r="E166" s="5">
        <v>45</v>
      </c>
      <c r="F166" s="5">
        <v>16</v>
      </c>
      <c r="G166" s="5">
        <v>0</v>
      </c>
      <c r="K166" s="6">
        <f t="shared" si="18"/>
        <v>0.12295081967213115</v>
      </c>
      <c r="L166" s="6">
        <f t="shared" si="19"/>
        <v>2.7842227378190254E-2</v>
      </c>
      <c r="M166" s="6">
        <f t="shared" si="20"/>
        <v>0.13043478260869565</v>
      </c>
      <c r="N166" s="6">
        <f t="shared" si="21"/>
        <v>5.7368232341340987E-3</v>
      </c>
      <c r="O166" s="6">
        <f t="shared" si="22"/>
        <v>0</v>
      </c>
      <c r="Q166" s="3">
        <f t="shared" si="23"/>
        <v>-0.12957848661074933</v>
      </c>
      <c r="R166" s="4">
        <f t="shared" si="24"/>
        <v>0</v>
      </c>
      <c r="S166" s="32">
        <f t="shared" si="25"/>
        <v>-0.22835167344844365</v>
      </c>
      <c r="T166" s="4">
        <f t="shared" si="26"/>
        <v>0</v>
      </c>
      <c r="U166" s="4"/>
      <c r="Z166" s="12"/>
      <c r="AA166" s="24"/>
      <c r="AB166" s="24"/>
      <c r="AC166" s="24"/>
      <c r="AD166" s="24"/>
      <c r="AE166" s="24"/>
      <c r="AF166" s="24"/>
      <c r="AG166" s="24"/>
      <c r="AH166" s="21"/>
    </row>
    <row r="167" spans="1:34" x14ac:dyDescent="0.25">
      <c r="A167" s="10">
        <v>251</v>
      </c>
      <c r="B167" s="10">
        <v>217</v>
      </c>
      <c r="C167" s="5">
        <v>45</v>
      </c>
      <c r="D167" s="5">
        <v>23</v>
      </c>
      <c r="E167" s="5">
        <v>44</v>
      </c>
      <c r="F167" s="5">
        <v>56</v>
      </c>
      <c r="G167" s="5">
        <v>0</v>
      </c>
      <c r="K167" s="6">
        <f t="shared" si="18"/>
        <v>0.12295081967213115</v>
      </c>
      <c r="L167" s="6">
        <f t="shared" si="19"/>
        <v>1.334106728538283E-2</v>
      </c>
      <c r="M167" s="6">
        <f t="shared" si="20"/>
        <v>0.12173913043478261</v>
      </c>
      <c r="N167" s="6">
        <f t="shared" si="21"/>
        <v>2.0078881319469343E-2</v>
      </c>
      <c r="O167" s="6">
        <f t="shared" si="22"/>
        <v>0</v>
      </c>
      <c r="Q167" s="3">
        <f t="shared" si="23"/>
        <v>-0.17352754317830632</v>
      </c>
      <c r="R167" s="4">
        <f t="shared" si="24"/>
        <v>0</v>
      </c>
      <c r="S167" s="32">
        <f t="shared" si="25"/>
        <v>-0.44652078512724269</v>
      </c>
      <c r="T167" s="4">
        <f t="shared" si="26"/>
        <v>0</v>
      </c>
      <c r="U167" s="4"/>
      <c r="Z167" s="12"/>
      <c r="AA167" s="24"/>
      <c r="AB167" s="24"/>
      <c r="AC167" s="24"/>
      <c r="AD167" s="24"/>
      <c r="AE167" s="24"/>
      <c r="AF167" s="24"/>
      <c r="AG167" s="24"/>
      <c r="AH167" s="21"/>
    </row>
    <row r="168" spans="1:34" x14ac:dyDescent="0.25">
      <c r="A168" s="10">
        <v>224</v>
      </c>
      <c r="B168" s="10">
        <v>188</v>
      </c>
      <c r="C168" s="5">
        <v>45</v>
      </c>
      <c r="D168" s="5">
        <v>79</v>
      </c>
      <c r="E168" s="5">
        <v>45</v>
      </c>
      <c r="F168" s="5">
        <v>76</v>
      </c>
      <c r="G168" s="5">
        <v>0</v>
      </c>
      <c r="K168" s="6">
        <f t="shared" si="18"/>
        <v>0.12295081967213115</v>
      </c>
      <c r="L168" s="6">
        <f t="shared" si="19"/>
        <v>4.5823665893271463E-2</v>
      </c>
      <c r="M168" s="6">
        <f t="shared" si="20"/>
        <v>0.13043478260869565</v>
      </c>
      <c r="N168" s="6">
        <f t="shared" si="21"/>
        <v>2.7249910362136965E-2</v>
      </c>
      <c r="O168" s="6">
        <f t="shared" si="22"/>
        <v>0</v>
      </c>
      <c r="Q168" s="3">
        <f t="shared" si="23"/>
        <v>-0.12957848661074933</v>
      </c>
      <c r="R168" s="4">
        <f t="shared" si="24"/>
        <v>0</v>
      </c>
      <c r="S168" s="32">
        <f t="shared" si="25"/>
        <v>-0.22835167344844365</v>
      </c>
      <c r="T168" s="4">
        <f t="shared" si="26"/>
        <v>0</v>
      </c>
      <c r="U168" s="4"/>
      <c r="Z168" s="12"/>
      <c r="AA168" s="24"/>
      <c r="AB168" s="24"/>
      <c r="AC168" s="24"/>
      <c r="AD168" s="24"/>
      <c r="AE168" s="24"/>
      <c r="AF168" s="24"/>
      <c r="AG168" s="24"/>
      <c r="AH168" s="21"/>
    </row>
    <row r="169" spans="1:34" x14ac:dyDescent="0.25">
      <c r="A169" s="10">
        <v>21</v>
      </c>
      <c r="B169" s="10">
        <v>90</v>
      </c>
      <c r="C169" s="5">
        <v>45</v>
      </c>
      <c r="D169" s="5">
        <v>33</v>
      </c>
      <c r="E169" s="5">
        <v>45</v>
      </c>
      <c r="F169" s="5">
        <v>38</v>
      </c>
      <c r="G169" s="5">
        <v>0</v>
      </c>
      <c r="K169" s="6">
        <f t="shared" si="18"/>
        <v>0.12295081967213115</v>
      </c>
      <c r="L169" s="6">
        <f t="shared" si="19"/>
        <v>1.91415313225058E-2</v>
      </c>
      <c r="M169" s="6">
        <f t="shared" si="20"/>
        <v>0.13043478260869565</v>
      </c>
      <c r="N169" s="6">
        <f t="shared" si="21"/>
        <v>1.3624955181068482E-2</v>
      </c>
      <c r="O169" s="6">
        <f t="shared" si="22"/>
        <v>0</v>
      </c>
      <c r="Q169" s="3">
        <f t="shared" si="23"/>
        <v>-0.12957848661074933</v>
      </c>
      <c r="R169" s="4">
        <f t="shared" si="24"/>
        <v>0</v>
      </c>
      <c r="S169" s="32">
        <f t="shared" si="25"/>
        <v>-0.22835167344844365</v>
      </c>
      <c r="T169" s="4">
        <f t="shared" si="26"/>
        <v>0</v>
      </c>
      <c r="U169" s="4"/>
      <c r="Z169" s="12"/>
      <c r="AA169" s="24"/>
      <c r="AB169" s="24"/>
      <c r="AC169" s="24"/>
      <c r="AD169" s="24"/>
      <c r="AE169" s="24"/>
      <c r="AF169" s="24"/>
      <c r="AG169" s="24"/>
      <c r="AH169" s="21"/>
    </row>
    <row r="170" spans="1:34" x14ac:dyDescent="0.25">
      <c r="A170" s="10">
        <v>303</v>
      </c>
      <c r="B170" s="10">
        <v>171</v>
      </c>
      <c r="C170" s="5">
        <v>45</v>
      </c>
      <c r="D170" s="5">
        <v>92</v>
      </c>
      <c r="E170" s="5">
        <v>46</v>
      </c>
      <c r="F170" s="5">
        <v>41</v>
      </c>
      <c r="G170" s="5">
        <v>0</v>
      </c>
      <c r="K170" s="6">
        <f t="shared" si="18"/>
        <v>0.12295081967213115</v>
      </c>
      <c r="L170" s="6">
        <f t="shared" si="19"/>
        <v>5.336426914153132E-2</v>
      </c>
      <c r="M170" s="6">
        <f t="shared" si="20"/>
        <v>0.1391304347826087</v>
      </c>
      <c r="N170" s="6">
        <f t="shared" si="21"/>
        <v>1.4700609537468627E-2</v>
      </c>
      <c r="O170" s="6">
        <f t="shared" si="22"/>
        <v>0</v>
      </c>
      <c r="Q170" s="3">
        <f t="shared" si="23"/>
        <v>-8.5629430043192234E-2</v>
      </c>
      <c r="R170" s="4">
        <f t="shared" si="24"/>
        <v>0</v>
      </c>
      <c r="S170" s="32">
        <f t="shared" si="25"/>
        <v>-4.8802078201276577E-3</v>
      </c>
      <c r="T170" s="4">
        <f t="shared" si="26"/>
        <v>0</v>
      </c>
      <c r="U170" s="4"/>
      <c r="Z170" s="12"/>
      <c r="AA170" s="24"/>
      <c r="AB170" s="24"/>
      <c r="AC170" s="24"/>
      <c r="AD170" s="24"/>
      <c r="AE170" s="24"/>
      <c r="AF170" s="24"/>
      <c r="AG170" s="24"/>
      <c r="AH170" s="21"/>
    </row>
    <row r="171" spans="1:34" x14ac:dyDescent="0.25">
      <c r="A171" s="10">
        <v>21</v>
      </c>
      <c r="B171" s="10">
        <v>123</v>
      </c>
      <c r="C171" s="5">
        <v>45</v>
      </c>
      <c r="D171" s="5">
        <v>33</v>
      </c>
      <c r="E171" s="5">
        <v>45</v>
      </c>
      <c r="F171" s="5">
        <v>18</v>
      </c>
      <c r="G171" s="5">
        <v>0</v>
      </c>
      <c r="K171" s="6">
        <f t="shared" si="18"/>
        <v>0.12295081967213115</v>
      </c>
      <c r="L171" s="6">
        <f t="shared" si="19"/>
        <v>1.91415313225058E-2</v>
      </c>
      <c r="M171" s="6">
        <f t="shared" si="20"/>
        <v>0.13043478260869565</v>
      </c>
      <c r="N171" s="6">
        <f t="shared" si="21"/>
        <v>6.4539261384008607E-3</v>
      </c>
      <c r="O171" s="6">
        <f t="shared" si="22"/>
        <v>0</v>
      </c>
      <c r="Q171" s="3">
        <f t="shared" si="23"/>
        <v>-0.12957848661074933</v>
      </c>
      <c r="R171" s="4">
        <f t="shared" si="24"/>
        <v>0</v>
      </c>
      <c r="S171" s="32">
        <f t="shared" si="25"/>
        <v>-0.22835167344844365</v>
      </c>
      <c r="T171" s="4">
        <f t="shared" si="26"/>
        <v>0</v>
      </c>
      <c r="U171" s="4"/>
      <c r="Z171" s="12"/>
      <c r="AA171" s="24"/>
      <c r="AB171" s="24"/>
      <c r="AC171" s="24"/>
      <c r="AD171" s="24"/>
      <c r="AE171" s="24"/>
      <c r="AF171" s="24"/>
      <c r="AG171" s="24"/>
      <c r="AH171" s="21"/>
    </row>
    <row r="172" spans="1:34" x14ac:dyDescent="0.25">
      <c r="A172" s="10">
        <v>17</v>
      </c>
      <c r="B172" s="10">
        <v>131</v>
      </c>
      <c r="C172" s="5">
        <v>45</v>
      </c>
      <c r="D172" s="5">
        <v>68</v>
      </c>
      <c r="E172" s="5">
        <v>45</v>
      </c>
      <c r="F172" s="5">
        <v>83</v>
      </c>
      <c r="G172" s="5">
        <v>0</v>
      </c>
      <c r="K172" s="6">
        <f t="shared" si="18"/>
        <v>0.12295081967213115</v>
      </c>
      <c r="L172" s="6">
        <f t="shared" si="19"/>
        <v>3.9443155452436193E-2</v>
      </c>
      <c r="M172" s="6">
        <f t="shared" si="20"/>
        <v>0.13043478260869565</v>
      </c>
      <c r="N172" s="6">
        <f t="shared" si="21"/>
        <v>2.9759770527070635E-2</v>
      </c>
      <c r="O172" s="6">
        <f t="shared" si="22"/>
        <v>0</v>
      </c>
      <c r="Q172" s="3">
        <f t="shared" si="23"/>
        <v>-0.12957848661074933</v>
      </c>
      <c r="R172" s="4">
        <f t="shared" si="24"/>
        <v>0</v>
      </c>
      <c r="S172" s="32">
        <f t="shared" si="25"/>
        <v>-0.22835167344844365</v>
      </c>
      <c r="T172" s="4">
        <f t="shared" si="26"/>
        <v>0</v>
      </c>
      <c r="U172" s="4"/>
      <c r="Z172" s="12"/>
      <c r="AA172" s="24"/>
      <c r="AB172" s="24"/>
      <c r="AC172" s="24"/>
      <c r="AD172" s="24"/>
      <c r="AE172" s="24"/>
      <c r="AF172" s="24"/>
      <c r="AG172" s="24"/>
      <c r="AH172" s="21"/>
    </row>
    <row r="173" spans="1:34" x14ac:dyDescent="0.25">
      <c r="A173" s="10">
        <v>22</v>
      </c>
      <c r="B173" s="10">
        <v>53</v>
      </c>
      <c r="C173" s="5">
        <v>45</v>
      </c>
      <c r="D173" s="5">
        <v>33</v>
      </c>
      <c r="E173" s="5">
        <v>45</v>
      </c>
      <c r="F173" s="5">
        <v>50</v>
      </c>
      <c r="G173" s="5">
        <v>0</v>
      </c>
      <c r="K173" s="6">
        <f t="shared" si="18"/>
        <v>0.12295081967213115</v>
      </c>
      <c r="L173" s="6">
        <f t="shared" si="19"/>
        <v>1.91415313225058E-2</v>
      </c>
      <c r="M173" s="6">
        <f t="shared" si="20"/>
        <v>0.13043478260869565</v>
      </c>
      <c r="N173" s="6">
        <f t="shared" si="21"/>
        <v>1.7927572606669058E-2</v>
      </c>
      <c r="O173" s="6">
        <f t="shared" si="22"/>
        <v>0</v>
      </c>
      <c r="Q173" s="3">
        <f t="shared" si="23"/>
        <v>-0.12957848661074933</v>
      </c>
      <c r="R173" s="4">
        <f t="shared" si="24"/>
        <v>0</v>
      </c>
      <c r="S173" s="32">
        <f t="shared" si="25"/>
        <v>-0.22835167344844365</v>
      </c>
      <c r="T173" s="4">
        <f t="shared" si="26"/>
        <v>0</v>
      </c>
      <c r="U173" s="4"/>
      <c r="Z173" s="12"/>
      <c r="AA173" s="24"/>
      <c r="AB173" s="24"/>
      <c r="AC173" s="24"/>
      <c r="AD173" s="24"/>
      <c r="AE173" s="24"/>
      <c r="AF173" s="24"/>
      <c r="AG173" s="24"/>
      <c r="AH173" s="21"/>
    </row>
    <row r="174" spans="1:34" x14ac:dyDescent="0.25">
      <c r="A174" s="10">
        <v>55</v>
      </c>
      <c r="B174" s="10">
        <v>30</v>
      </c>
      <c r="C174" s="5">
        <v>45</v>
      </c>
      <c r="D174" s="5">
        <v>73</v>
      </c>
      <c r="E174" s="5">
        <v>45</v>
      </c>
      <c r="F174" s="5">
        <v>48</v>
      </c>
      <c r="G174" s="5">
        <v>0</v>
      </c>
      <c r="K174" s="6">
        <f t="shared" si="18"/>
        <v>0.12295081967213115</v>
      </c>
      <c r="L174" s="6">
        <f t="shared" si="19"/>
        <v>4.2343387470997682E-2</v>
      </c>
      <c r="M174" s="6">
        <f t="shared" si="20"/>
        <v>0.13043478260869565</v>
      </c>
      <c r="N174" s="6">
        <f t="shared" si="21"/>
        <v>1.7210469702402295E-2</v>
      </c>
      <c r="O174" s="6">
        <f t="shared" si="22"/>
        <v>0</v>
      </c>
      <c r="Q174" s="3">
        <f t="shared" si="23"/>
        <v>-0.12957848661074933</v>
      </c>
      <c r="R174" s="4">
        <f t="shared" si="24"/>
        <v>0</v>
      </c>
      <c r="S174" s="32">
        <f t="shared" si="25"/>
        <v>-0.22835167344844365</v>
      </c>
      <c r="T174" s="4">
        <f t="shared" si="26"/>
        <v>0</v>
      </c>
      <c r="U174" s="4"/>
      <c r="Z174" s="12"/>
      <c r="AA174" s="24"/>
      <c r="AB174" s="24"/>
      <c r="AC174" s="24"/>
      <c r="AD174" s="24"/>
      <c r="AE174" s="24"/>
      <c r="AF174" s="24"/>
      <c r="AG174" s="24"/>
      <c r="AH174" s="21"/>
    </row>
    <row r="175" spans="1:34" x14ac:dyDescent="0.25">
      <c r="A175" s="10">
        <v>41</v>
      </c>
      <c r="B175" s="10">
        <v>96</v>
      </c>
      <c r="C175" s="5">
        <v>45</v>
      </c>
      <c r="D175" s="5">
        <v>0</v>
      </c>
      <c r="E175" s="5">
        <v>45</v>
      </c>
      <c r="F175" s="5">
        <v>25</v>
      </c>
      <c r="G175" s="5">
        <v>0</v>
      </c>
      <c r="K175" s="6">
        <f t="shared" si="18"/>
        <v>0.12295081967213115</v>
      </c>
      <c r="L175" s="6">
        <f t="shared" si="19"/>
        <v>0</v>
      </c>
      <c r="M175" s="6">
        <f t="shared" si="20"/>
        <v>0.13043478260869565</v>
      </c>
      <c r="N175" s="6">
        <f t="shared" si="21"/>
        <v>8.963786303334529E-3</v>
      </c>
      <c r="O175" s="6">
        <f t="shared" si="22"/>
        <v>0</v>
      </c>
      <c r="Q175" s="3">
        <f t="shared" si="23"/>
        <v>-0.12957848661074933</v>
      </c>
      <c r="R175" s="4">
        <f t="shared" si="24"/>
        <v>0</v>
      </c>
      <c r="S175" s="32">
        <f t="shared" si="25"/>
        <v>-0.22835167344844365</v>
      </c>
      <c r="T175" s="4">
        <f t="shared" si="26"/>
        <v>0</v>
      </c>
      <c r="U175" s="4"/>
      <c r="Z175" s="12"/>
      <c r="AA175" s="24"/>
      <c r="AB175" s="24"/>
      <c r="AC175" s="24"/>
      <c r="AD175" s="24"/>
      <c r="AE175" s="24"/>
      <c r="AF175" s="24"/>
      <c r="AG175" s="24"/>
      <c r="AH175" s="21"/>
    </row>
    <row r="176" spans="1:34" x14ac:dyDescent="0.25">
      <c r="A176" s="10">
        <v>232</v>
      </c>
      <c r="B176" s="10">
        <v>50</v>
      </c>
      <c r="C176" s="5">
        <v>45</v>
      </c>
      <c r="D176" s="5">
        <v>0</v>
      </c>
      <c r="E176" s="5">
        <v>45</v>
      </c>
      <c r="F176" s="5">
        <v>7</v>
      </c>
      <c r="G176" s="5">
        <v>0</v>
      </c>
      <c r="K176" s="6">
        <f t="shared" si="18"/>
        <v>0.12295081967213115</v>
      </c>
      <c r="L176" s="6">
        <f t="shared" si="19"/>
        <v>0</v>
      </c>
      <c r="M176" s="6">
        <f t="shared" si="20"/>
        <v>0.13043478260869565</v>
      </c>
      <c r="N176" s="6">
        <f t="shared" si="21"/>
        <v>2.5098601649336679E-3</v>
      </c>
      <c r="O176" s="6">
        <f t="shared" si="22"/>
        <v>0</v>
      </c>
      <c r="Q176" s="3">
        <f t="shared" si="23"/>
        <v>-0.12957848661074933</v>
      </c>
      <c r="R176" s="4">
        <f t="shared" si="24"/>
        <v>0</v>
      </c>
      <c r="S176" s="32">
        <f t="shared" si="25"/>
        <v>-0.22835167344844365</v>
      </c>
      <c r="T176" s="4">
        <f t="shared" si="26"/>
        <v>0</v>
      </c>
      <c r="U176" s="4"/>
      <c r="Z176" s="12"/>
      <c r="AA176" s="24"/>
      <c r="AB176" s="24"/>
      <c r="AC176" s="24"/>
      <c r="AD176" s="24"/>
      <c r="AE176" s="24"/>
      <c r="AF176" s="24"/>
      <c r="AG176" s="24"/>
      <c r="AH176" s="21"/>
    </row>
    <row r="177" spans="1:34" x14ac:dyDescent="0.25">
      <c r="A177" s="10">
        <v>59</v>
      </c>
      <c r="B177" s="10">
        <v>29</v>
      </c>
      <c r="C177" s="5">
        <v>45</v>
      </c>
      <c r="D177" s="5">
        <v>45</v>
      </c>
      <c r="E177" s="5">
        <v>45</v>
      </c>
      <c r="F177" s="5">
        <v>65</v>
      </c>
      <c r="G177" s="5">
        <v>0</v>
      </c>
      <c r="K177" s="6">
        <f t="shared" si="18"/>
        <v>0.12295081967213115</v>
      </c>
      <c r="L177" s="6">
        <f t="shared" si="19"/>
        <v>2.6102088167053363E-2</v>
      </c>
      <c r="M177" s="6">
        <f t="shared" si="20"/>
        <v>0.13043478260869565</v>
      </c>
      <c r="N177" s="6">
        <f t="shared" si="21"/>
        <v>2.3305844388669773E-2</v>
      </c>
      <c r="O177" s="6">
        <f t="shared" si="22"/>
        <v>0</v>
      </c>
      <c r="Q177" s="3">
        <f t="shared" si="23"/>
        <v>-0.12957848661074933</v>
      </c>
      <c r="R177" s="4">
        <f t="shared" si="24"/>
        <v>0</v>
      </c>
      <c r="S177" s="32">
        <f t="shared" si="25"/>
        <v>-0.22835167344844365</v>
      </c>
      <c r="T177" s="4">
        <f t="shared" si="26"/>
        <v>0</v>
      </c>
      <c r="U177" s="4"/>
      <c r="Z177" s="12"/>
      <c r="AA177" s="24"/>
      <c r="AB177" s="24"/>
      <c r="AC177" s="24"/>
      <c r="AD177" s="24"/>
      <c r="AE177" s="24"/>
      <c r="AF177" s="24"/>
      <c r="AG177" s="24"/>
      <c r="AH177" s="21"/>
    </row>
    <row r="178" spans="1:34" x14ac:dyDescent="0.25">
      <c r="A178" s="10">
        <v>231</v>
      </c>
      <c r="B178" s="10">
        <v>199</v>
      </c>
      <c r="C178" s="5">
        <v>45</v>
      </c>
      <c r="D178" s="5">
        <v>67</v>
      </c>
      <c r="E178" s="5">
        <v>45</v>
      </c>
      <c r="F178" s="5">
        <v>72</v>
      </c>
      <c r="G178" s="5">
        <v>0</v>
      </c>
      <c r="K178" s="6">
        <f t="shared" si="18"/>
        <v>0.12295081967213115</v>
      </c>
      <c r="L178" s="6">
        <f t="shared" si="19"/>
        <v>3.88631090487239E-2</v>
      </c>
      <c r="M178" s="6">
        <f t="shared" si="20"/>
        <v>0.13043478260869565</v>
      </c>
      <c r="N178" s="6">
        <f t="shared" si="21"/>
        <v>2.5815704553603443E-2</v>
      </c>
      <c r="O178" s="6">
        <f t="shared" si="22"/>
        <v>0</v>
      </c>
      <c r="Q178" s="3">
        <f t="shared" si="23"/>
        <v>-0.12957848661074933</v>
      </c>
      <c r="R178" s="4">
        <f t="shared" si="24"/>
        <v>0</v>
      </c>
      <c r="S178" s="32">
        <f t="shared" si="25"/>
        <v>-0.22835167344844365</v>
      </c>
      <c r="T178" s="4">
        <f t="shared" si="26"/>
        <v>0</v>
      </c>
      <c r="U178" s="4"/>
      <c r="Z178" s="12"/>
      <c r="AA178" s="24"/>
      <c r="AB178" s="24"/>
      <c r="AC178" s="24"/>
      <c r="AD178" s="24"/>
      <c r="AE178" s="24"/>
      <c r="AF178" s="24"/>
      <c r="AG178" s="24"/>
      <c r="AH178" s="21"/>
    </row>
    <row r="179" spans="1:34" x14ac:dyDescent="0.25">
      <c r="A179" s="10">
        <v>222</v>
      </c>
      <c r="B179" s="10">
        <v>39</v>
      </c>
      <c r="C179" s="5">
        <v>45</v>
      </c>
      <c r="D179" s="5">
        <v>5</v>
      </c>
      <c r="E179" s="5">
        <v>44</v>
      </c>
      <c r="F179" s="5">
        <v>80</v>
      </c>
      <c r="G179" s="5">
        <v>0</v>
      </c>
      <c r="K179" s="6">
        <f t="shared" si="18"/>
        <v>0.12295081967213115</v>
      </c>
      <c r="L179" s="6">
        <f t="shared" si="19"/>
        <v>2.9002320185614848E-3</v>
      </c>
      <c r="M179" s="6">
        <f t="shared" si="20"/>
        <v>0.12173913043478261</v>
      </c>
      <c r="N179" s="6">
        <f t="shared" si="21"/>
        <v>2.8684116170670491E-2</v>
      </c>
      <c r="O179" s="6">
        <f t="shared" si="22"/>
        <v>0</v>
      </c>
      <c r="Q179" s="3">
        <f t="shared" si="23"/>
        <v>-0.17352754317830632</v>
      </c>
      <c r="R179" s="4">
        <f t="shared" si="24"/>
        <v>0</v>
      </c>
      <c r="S179" s="32">
        <f t="shared" si="25"/>
        <v>-0.44652078512724269</v>
      </c>
      <c r="T179" s="4">
        <f t="shared" si="26"/>
        <v>0</v>
      </c>
      <c r="U179" s="4"/>
      <c r="Z179" s="12"/>
      <c r="AA179" s="24"/>
      <c r="AB179" s="24"/>
      <c r="AC179" s="24"/>
      <c r="AD179" s="24"/>
      <c r="AE179" s="24"/>
      <c r="AF179" s="24"/>
      <c r="AG179" s="24"/>
      <c r="AH179" s="21"/>
    </row>
    <row r="180" spans="1:34" x14ac:dyDescent="0.25">
      <c r="A180" s="10">
        <v>125</v>
      </c>
      <c r="B180" s="10">
        <v>21</v>
      </c>
      <c r="C180" s="5">
        <v>45</v>
      </c>
      <c r="D180" s="5">
        <v>22</v>
      </c>
      <c r="E180" s="5">
        <v>44</v>
      </c>
      <c r="F180" s="5">
        <v>82</v>
      </c>
      <c r="G180" s="5">
        <v>0</v>
      </c>
      <c r="K180" s="6">
        <f t="shared" si="18"/>
        <v>0.12295081967213115</v>
      </c>
      <c r="L180" s="6">
        <f t="shared" si="19"/>
        <v>1.2761020881670533E-2</v>
      </c>
      <c r="M180" s="6">
        <f t="shared" si="20"/>
        <v>0.12173913043478261</v>
      </c>
      <c r="N180" s="6">
        <f t="shared" si="21"/>
        <v>2.9401219074937254E-2</v>
      </c>
      <c r="O180" s="6">
        <f t="shared" si="22"/>
        <v>0</v>
      </c>
      <c r="Q180" s="3">
        <f t="shared" si="23"/>
        <v>-0.17352754317830632</v>
      </c>
      <c r="R180" s="4">
        <f t="shared" si="24"/>
        <v>0</v>
      </c>
      <c r="S180" s="32">
        <f t="shared" si="25"/>
        <v>-0.44652078512724269</v>
      </c>
      <c r="T180" s="4">
        <f t="shared" si="26"/>
        <v>0</v>
      </c>
      <c r="U180" s="4"/>
      <c r="Z180" s="12"/>
      <c r="AA180" s="24"/>
      <c r="AB180" s="24"/>
      <c r="AC180" s="24"/>
      <c r="AD180" s="24"/>
      <c r="AE180" s="24"/>
      <c r="AF180" s="24"/>
      <c r="AG180" s="24"/>
      <c r="AH180" s="21"/>
    </row>
    <row r="181" spans="1:34" x14ac:dyDescent="0.25">
      <c r="A181" s="10">
        <v>43</v>
      </c>
      <c r="B181" s="10">
        <v>101</v>
      </c>
      <c r="C181" s="5">
        <v>45</v>
      </c>
      <c r="D181" s="5">
        <v>92</v>
      </c>
      <c r="E181" s="5">
        <v>46</v>
      </c>
      <c r="F181" s="5">
        <v>9</v>
      </c>
      <c r="G181" s="5">
        <v>0</v>
      </c>
      <c r="K181" s="6">
        <f t="shared" si="18"/>
        <v>0.12295081967213115</v>
      </c>
      <c r="L181" s="6">
        <f t="shared" si="19"/>
        <v>5.336426914153132E-2</v>
      </c>
      <c r="M181" s="6">
        <f t="shared" si="20"/>
        <v>0.1391304347826087</v>
      </c>
      <c r="N181" s="6">
        <f t="shared" si="21"/>
        <v>3.2269630692004303E-3</v>
      </c>
      <c r="O181" s="6">
        <f t="shared" si="22"/>
        <v>0</v>
      </c>
      <c r="Q181" s="3">
        <f t="shared" si="23"/>
        <v>-8.5629430043192234E-2</v>
      </c>
      <c r="R181" s="4">
        <f t="shared" si="24"/>
        <v>0</v>
      </c>
      <c r="S181" s="32">
        <f t="shared" si="25"/>
        <v>-4.8802078201276577E-3</v>
      </c>
      <c r="T181" s="4">
        <f t="shared" si="26"/>
        <v>0</v>
      </c>
      <c r="U181" s="4"/>
      <c r="Z181" s="12"/>
      <c r="AA181" s="24"/>
      <c r="AB181" s="24"/>
      <c r="AC181" s="24"/>
      <c r="AD181" s="24"/>
      <c r="AE181" s="24"/>
      <c r="AF181" s="24"/>
      <c r="AG181" s="24"/>
      <c r="AH181" s="21"/>
    </row>
    <row r="182" spans="1:34" x14ac:dyDescent="0.25">
      <c r="A182" s="10">
        <v>266</v>
      </c>
      <c r="B182" s="10">
        <v>180</v>
      </c>
      <c r="C182" s="5">
        <v>45</v>
      </c>
      <c r="D182" s="5">
        <v>11</v>
      </c>
      <c r="E182" s="5">
        <v>44</v>
      </c>
      <c r="F182" s="5">
        <v>81</v>
      </c>
      <c r="G182" s="5">
        <v>0</v>
      </c>
      <c r="K182" s="6">
        <f t="shared" si="18"/>
        <v>0.12295081967213115</v>
      </c>
      <c r="L182" s="6">
        <f t="shared" si="19"/>
        <v>6.3805104408352666E-3</v>
      </c>
      <c r="M182" s="6">
        <f t="shared" si="20"/>
        <v>0.12173913043478261</v>
      </c>
      <c r="N182" s="6">
        <f t="shared" si="21"/>
        <v>2.9042667622803872E-2</v>
      </c>
      <c r="O182" s="6">
        <f t="shared" si="22"/>
        <v>0</v>
      </c>
      <c r="Q182" s="3">
        <f t="shared" si="23"/>
        <v>-0.17352754317830632</v>
      </c>
      <c r="R182" s="4">
        <f t="shared" si="24"/>
        <v>0</v>
      </c>
      <c r="S182" s="32">
        <f t="shared" si="25"/>
        <v>-0.44652078512724269</v>
      </c>
      <c r="T182" s="4">
        <f t="shared" si="26"/>
        <v>0</v>
      </c>
      <c r="U182" s="4"/>
      <c r="Z182" s="12"/>
      <c r="AA182" s="24"/>
      <c r="AB182" s="24"/>
      <c r="AC182" s="24"/>
      <c r="AD182" s="24"/>
      <c r="AE182" s="24"/>
      <c r="AF182" s="24"/>
      <c r="AG182" s="24"/>
      <c r="AH182" s="21"/>
    </row>
    <row r="183" spans="1:34" x14ac:dyDescent="0.25">
      <c r="A183" s="10">
        <v>65</v>
      </c>
      <c r="B183" s="10">
        <v>49</v>
      </c>
      <c r="C183" s="5">
        <v>45</v>
      </c>
      <c r="D183" s="5">
        <v>23</v>
      </c>
      <c r="E183" s="5">
        <v>45</v>
      </c>
      <c r="F183" s="5">
        <v>68</v>
      </c>
      <c r="G183" s="5">
        <v>0</v>
      </c>
      <c r="K183" s="6">
        <f t="shared" si="18"/>
        <v>0.12295081967213115</v>
      </c>
      <c r="L183" s="6">
        <f t="shared" si="19"/>
        <v>1.334106728538283E-2</v>
      </c>
      <c r="M183" s="6">
        <f t="shared" si="20"/>
        <v>0.13043478260869565</v>
      </c>
      <c r="N183" s="6">
        <f t="shared" si="21"/>
        <v>2.4381498745069917E-2</v>
      </c>
      <c r="O183" s="6">
        <f t="shared" si="22"/>
        <v>0</v>
      </c>
      <c r="Q183" s="3">
        <f t="shared" si="23"/>
        <v>-0.12957848661074933</v>
      </c>
      <c r="R183" s="4">
        <f t="shared" si="24"/>
        <v>0</v>
      </c>
      <c r="S183" s="32">
        <f t="shared" si="25"/>
        <v>-0.22835167344844365</v>
      </c>
      <c r="T183" s="4">
        <f t="shared" si="26"/>
        <v>0</v>
      </c>
      <c r="U183" s="4"/>
      <c r="Z183" s="12"/>
      <c r="AA183" s="24"/>
      <c r="AB183" s="24"/>
      <c r="AC183" s="24"/>
      <c r="AD183" s="24"/>
      <c r="AE183" s="24"/>
      <c r="AF183" s="24"/>
      <c r="AG183" s="24"/>
      <c r="AH183" s="21"/>
    </row>
    <row r="184" spans="1:34" x14ac:dyDescent="0.25">
      <c r="A184" s="10">
        <v>28</v>
      </c>
      <c r="B184" s="10">
        <v>181</v>
      </c>
      <c r="C184" s="5">
        <v>45</v>
      </c>
      <c r="D184" s="5">
        <v>69</v>
      </c>
      <c r="E184" s="5">
        <v>45</v>
      </c>
      <c r="F184" s="5">
        <v>77</v>
      </c>
      <c r="G184" s="5">
        <v>0</v>
      </c>
      <c r="K184" s="6">
        <f t="shared" si="18"/>
        <v>0.12295081967213115</v>
      </c>
      <c r="L184" s="6">
        <f t="shared" si="19"/>
        <v>4.0023201856148494E-2</v>
      </c>
      <c r="M184" s="6">
        <f t="shared" si="20"/>
        <v>0.13043478260869565</v>
      </c>
      <c r="N184" s="6">
        <f t="shared" si="21"/>
        <v>2.7608461814270346E-2</v>
      </c>
      <c r="O184" s="6">
        <f t="shared" si="22"/>
        <v>0</v>
      </c>
      <c r="Q184" s="3">
        <f t="shared" si="23"/>
        <v>-0.12957848661074933</v>
      </c>
      <c r="R184" s="4">
        <f t="shared" si="24"/>
        <v>0</v>
      </c>
      <c r="S184" s="32">
        <f t="shared" si="25"/>
        <v>-0.22835167344844365</v>
      </c>
      <c r="T184" s="4">
        <f t="shared" si="26"/>
        <v>0</v>
      </c>
      <c r="U184" s="4"/>
      <c r="Z184" s="12"/>
      <c r="AA184" s="24"/>
      <c r="AB184" s="24"/>
      <c r="AC184" s="24"/>
      <c r="AD184" s="24"/>
      <c r="AE184" s="24"/>
      <c r="AF184" s="24"/>
      <c r="AG184" s="24"/>
      <c r="AH184" s="21"/>
    </row>
    <row r="185" spans="1:34" x14ac:dyDescent="0.25">
      <c r="A185" s="10">
        <v>13</v>
      </c>
      <c r="B185" s="10">
        <v>88</v>
      </c>
      <c r="C185" s="5">
        <v>45</v>
      </c>
      <c r="D185" s="5">
        <v>33</v>
      </c>
      <c r="E185" s="5">
        <v>45</v>
      </c>
      <c r="F185" s="5">
        <v>30</v>
      </c>
      <c r="G185" s="5">
        <v>0</v>
      </c>
      <c r="K185" s="6">
        <f t="shared" si="18"/>
        <v>0.12295081967213115</v>
      </c>
      <c r="L185" s="6">
        <f t="shared" si="19"/>
        <v>1.91415313225058E-2</v>
      </c>
      <c r="M185" s="6">
        <f t="shared" si="20"/>
        <v>0.13043478260869565</v>
      </c>
      <c r="N185" s="6">
        <f t="shared" si="21"/>
        <v>1.0756543564001434E-2</v>
      </c>
      <c r="O185" s="6">
        <f t="shared" si="22"/>
        <v>0</v>
      </c>
      <c r="Q185" s="3">
        <f t="shared" si="23"/>
        <v>-0.12957848661074933</v>
      </c>
      <c r="R185" s="4">
        <f t="shared" si="24"/>
        <v>0</v>
      </c>
      <c r="S185" s="32">
        <f t="shared" si="25"/>
        <v>-0.22835167344844365</v>
      </c>
      <c r="T185" s="4">
        <f t="shared" si="26"/>
        <v>0</v>
      </c>
      <c r="U185" s="4"/>
      <c r="Z185" s="12"/>
      <c r="AA185" s="24"/>
      <c r="AB185" s="24"/>
      <c r="AC185" s="24"/>
      <c r="AD185" s="24"/>
      <c r="AE185" s="24"/>
      <c r="AF185" s="24"/>
      <c r="AG185" s="24"/>
      <c r="AH185" s="21"/>
    </row>
    <row r="186" spans="1:34" x14ac:dyDescent="0.25">
      <c r="A186" s="10">
        <v>28</v>
      </c>
      <c r="B186" s="10">
        <v>154</v>
      </c>
      <c r="C186" s="5">
        <v>45</v>
      </c>
      <c r="D186" s="5">
        <v>45</v>
      </c>
      <c r="E186" s="5">
        <v>45</v>
      </c>
      <c r="F186" s="5">
        <v>56</v>
      </c>
      <c r="G186" s="5">
        <v>0</v>
      </c>
      <c r="K186" s="6">
        <f t="shared" si="18"/>
        <v>0.12295081967213115</v>
      </c>
      <c r="L186" s="6">
        <f t="shared" si="19"/>
        <v>2.6102088167053363E-2</v>
      </c>
      <c r="M186" s="6">
        <f t="shared" si="20"/>
        <v>0.13043478260869565</v>
      </c>
      <c r="N186" s="6">
        <f t="shared" si="21"/>
        <v>2.0078881319469343E-2</v>
      </c>
      <c r="O186" s="6">
        <f t="shared" si="22"/>
        <v>0</v>
      </c>
      <c r="Q186" s="3">
        <f t="shared" si="23"/>
        <v>-0.12957848661074933</v>
      </c>
      <c r="R186" s="4">
        <f t="shared" si="24"/>
        <v>0</v>
      </c>
      <c r="S186" s="32">
        <f t="shared" si="25"/>
        <v>-0.22835167344844365</v>
      </c>
      <c r="T186" s="4">
        <f t="shared" si="26"/>
        <v>0</v>
      </c>
      <c r="U186" s="4"/>
      <c r="Z186" s="12"/>
      <c r="AA186" s="24"/>
      <c r="AB186" s="24"/>
      <c r="AC186" s="24"/>
      <c r="AD186" s="24"/>
      <c r="AE186" s="24"/>
      <c r="AF186" s="24"/>
      <c r="AG186" s="24"/>
      <c r="AH186" s="21"/>
    </row>
    <row r="187" spans="1:34" x14ac:dyDescent="0.25">
      <c r="A187" s="10">
        <v>11</v>
      </c>
      <c r="B187" s="10">
        <v>174</v>
      </c>
      <c r="C187" s="5">
        <v>45</v>
      </c>
      <c r="D187" s="5">
        <v>91</v>
      </c>
      <c r="E187" s="5">
        <v>45</v>
      </c>
      <c r="F187" s="5">
        <v>48</v>
      </c>
      <c r="G187" s="5">
        <v>0</v>
      </c>
      <c r="K187" s="6">
        <f t="shared" si="18"/>
        <v>0.12295081967213115</v>
      </c>
      <c r="L187" s="6">
        <f t="shared" si="19"/>
        <v>5.2784222737819027E-2</v>
      </c>
      <c r="M187" s="6">
        <f t="shared" si="20"/>
        <v>0.13043478260869565</v>
      </c>
      <c r="N187" s="6">
        <f t="shared" si="21"/>
        <v>1.7210469702402295E-2</v>
      </c>
      <c r="O187" s="6">
        <f t="shared" si="22"/>
        <v>0</v>
      </c>
      <c r="Q187" s="3">
        <f t="shared" si="23"/>
        <v>-0.12957848661074933</v>
      </c>
      <c r="R187" s="4">
        <f t="shared" si="24"/>
        <v>0</v>
      </c>
      <c r="S187" s="32">
        <f t="shared" si="25"/>
        <v>-0.22835167344844365</v>
      </c>
      <c r="T187" s="4">
        <f t="shared" si="26"/>
        <v>0</v>
      </c>
      <c r="U187" s="4"/>
      <c r="Z187" s="12"/>
      <c r="AA187" s="24"/>
      <c r="AB187" s="24"/>
      <c r="AC187" s="24"/>
      <c r="AD187" s="24"/>
      <c r="AE187" s="24"/>
      <c r="AF187" s="24"/>
      <c r="AG187" s="24"/>
      <c r="AH187" s="21"/>
    </row>
    <row r="188" spans="1:34" x14ac:dyDescent="0.25">
      <c r="A188" s="10">
        <v>32</v>
      </c>
      <c r="B188" s="10">
        <v>217</v>
      </c>
      <c r="C188" s="5">
        <v>45</v>
      </c>
      <c r="D188" s="5">
        <v>79</v>
      </c>
      <c r="E188" s="5">
        <v>45</v>
      </c>
      <c r="F188" s="5">
        <v>64</v>
      </c>
      <c r="G188" s="5">
        <v>0</v>
      </c>
      <c r="K188" s="16">
        <f t="shared" si="18"/>
        <v>0.12295081967213115</v>
      </c>
      <c r="L188" s="16">
        <f t="shared" si="19"/>
        <v>4.5823665893271463E-2</v>
      </c>
      <c r="M188" s="16">
        <f t="shared" si="20"/>
        <v>0.13043478260869565</v>
      </c>
      <c r="N188" s="6">
        <f t="shared" si="21"/>
        <v>2.2947292936536395E-2</v>
      </c>
      <c r="O188" s="6">
        <f t="shared" si="22"/>
        <v>0</v>
      </c>
      <c r="Q188" s="3">
        <f t="shared" si="23"/>
        <v>-0.12957848661074933</v>
      </c>
      <c r="R188" s="4">
        <f t="shared" si="24"/>
        <v>0</v>
      </c>
      <c r="S188" s="32">
        <f t="shared" si="25"/>
        <v>-0.22835167344844365</v>
      </c>
      <c r="T188" s="4">
        <f t="shared" si="26"/>
        <v>0</v>
      </c>
      <c r="U188" s="4"/>
      <c r="Z188" s="12"/>
      <c r="AA188" s="24"/>
      <c r="AB188" s="24"/>
      <c r="AC188" s="24"/>
      <c r="AD188" s="24"/>
      <c r="AE188" s="24"/>
      <c r="AF188" s="24"/>
      <c r="AG188" s="24"/>
      <c r="AH188" s="21"/>
    </row>
    <row r="189" spans="1:34" x14ac:dyDescent="0.25">
      <c r="A189" s="10">
        <v>289</v>
      </c>
      <c r="B189" s="10">
        <v>33</v>
      </c>
      <c r="C189" s="5">
        <v>45</v>
      </c>
      <c r="D189" s="5">
        <v>46</v>
      </c>
      <c r="E189" s="5">
        <v>46</v>
      </c>
      <c r="F189" s="5">
        <v>87</v>
      </c>
      <c r="G189" s="5">
        <v>0</v>
      </c>
      <c r="K189" s="16">
        <f t="shared" si="18"/>
        <v>0.12295081967213115</v>
      </c>
      <c r="L189" s="16">
        <f t="shared" si="19"/>
        <v>2.668213457076566E-2</v>
      </c>
      <c r="M189" s="16">
        <f t="shared" si="20"/>
        <v>0.1391304347826087</v>
      </c>
      <c r="N189" s="6">
        <f t="shared" si="21"/>
        <v>3.1193976335604161E-2</v>
      </c>
      <c r="O189" s="6">
        <f t="shared" si="22"/>
        <v>0</v>
      </c>
      <c r="Q189" s="3">
        <f t="shared" si="23"/>
        <v>-8.5629430043192234E-2</v>
      </c>
      <c r="R189" s="4">
        <f t="shared" si="24"/>
        <v>0</v>
      </c>
      <c r="S189" s="32">
        <f t="shared" si="25"/>
        <v>-4.8802078201276577E-3</v>
      </c>
      <c r="T189" s="4">
        <f t="shared" si="26"/>
        <v>0</v>
      </c>
      <c r="U189" s="4"/>
      <c r="Z189" s="12"/>
      <c r="AA189" s="24"/>
      <c r="AB189" s="24"/>
      <c r="AC189" s="24"/>
      <c r="AD189" s="24"/>
      <c r="AE189" s="24"/>
      <c r="AF189" s="24"/>
      <c r="AG189" s="24"/>
      <c r="AH189" s="21"/>
    </row>
    <row r="190" spans="1:34" x14ac:dyDescent="0.25">
      <c r="A190" s="10">
        <v>206</v>
      </c>
      <c r="B190" s="10">
        <v>28</v>
      </c>
      <c r="C190" s="5">
        <v>46</v>
      </c>
      <c r="D190" s="5">
        <v>39</v>
      </c>
      <c r="E190" s="5">
        <v>48</v>
      </c>
      <c r="F190" s="5">
        <v>170</v>
      </c>
      <c r="G190" s="5">
        <v>1</v>
      </c>
      <c r="K190" s="16">
        <f t="shared" si="18"/>
        <v>0.13114754098360656</v>
      </c>
      <c r="L190" s="16">
        <f t="shared" si="19"/>
        <v>2.2621809744779581E-2</v>
      </c>
      <c r="M190" s="16">
        <f t="shared" si="20"/>
        <v>0.15652173913043479</v>
      </c>
      <c r="N190" s="6">
        <f t="shared" si="21"/>
        <v>6.0953746862674796E-2</v>
      </c>
      <c r="O190" s="6">
        <f t="shared" si="22"/>
        <v>1</v>
      </c>
      <c r="Q190" s="3">
        <f t="shared" si="23"/>
        <v>-1.372871609011217E-2</v>
      </c>
      <c r="R190" s="4">
        <f t="shared" si="24"/>
        <v>1</v>
      </c>
      <c r="S190" s="32">
        <f t="shared" si="25"/>
        <v>0.24538225482974452</v>
      </c>
      <c r="T190" s="4">
        <f t="shared" si="26"/>
        <v>1</v>
      </c>
      <c r="U190" s="4"/>
      <c r="Z190" s="12"/>
      <c r="AA190" s="24"/>
      <c r="AB190" s="24"/>
      <c r="AC190" s="24"/>
      <c r="AD190" s="24"/>
      <c r="AE190" s="24"/>
      <c r="AF190" s="24"/>
      <c r="AG190" s="24"/>
      <c r="AH190" s="21"/>
    </row>
    <row r="191" spans="1:34" x14ac:dyDescent="0.25">
      <c r="A191" s="10">
        <v>143</v>
      </c>
      <c r="B191" s="10">
        <v>15</v>
      </c>
      <c r="C191" s="5">
        <v>46</v>
      </c>
      <c r="D191" s="5">
        <v>93</v>
      </c>
      <c r="E191" s="5">
        <v>46</v>
      </c>
      <c r="F191" s="5">
        <v>52</v>
      </c>
      <c r="G191" s="5">
        <v>0</v>
      </c>
      <c r="K191" s="16">
        <f t="shared" si="18"/>
        <v>0.13114754098360656</v>
      </c>
      <c r="L191" s="16">
        <f t="shared" si="19"/>
        <v>5.3944315545243621E-2</v>
      </c>
      <c r="M191" s="16">
        <f t="shared" si="20"/>
        <v>0.1391304347826087</v>
      </c>
      <c r="N191" s="6">
        <f t="shared" si="21"/>
        <v>1.8644675510935821E-2</v>
      </c>
      <c r="O191" s="6">
        <f t="shared" si="22"/>
        <v>0</v>
      </c>
      <c r="Q191" s="3">
        <f t="shared" si="23"/>
        <v>-0.10162682922522626</v>
      </c>
      <c r="R191" s="4">
        <f t="shared" si="24"/>
        <v>0</v>
      </c>
      <c r="S191" s="32">
        <f t="shared" si="25"/>
        <v>-0.19460510118831242</v>
      </c>
      <c r="T191" s="4">
        <f t="shared" si="26"/>
        <v>0</v>
      </c>
      <c r="U191" s="4"/>
      <c r="Z191" s="12"/>
      <c r="AA191" s="24"/>
      <c r="AB191" s="24"/>
      <c r="AC191" s="24"/>
      <c r="AD191" s="24"/>
      <c r="AE191" s="24"/>
      <c r="AF191" s="24"/>
      <c r="AG191" s="24"/>
      <c r="AH191" s="21"/>
    </row>
    <row r="192" spans="1:34" x14ac:dyDescent="0.25">
      <c r="A192" s="10">
        <v>18</v>
      </c>
      <c r="B192" s="10">
        <v>105</v>
      </c>
      <c r="C192" s="5">
        <v>46</v>
      </c>
      <c r="D192" s="5">
        <v>46</v>
      </c>
      <c r="E192" s="5">
        <v>46</v>
      </c>
      <c r="F192" s="5">
        <v>32</v>
      </c>
      <c r="G192" s="5">
        <v>0</v>
      </c>
      <c r="K192" s="16">
        <f t="shared" si="18"/>
        <v>0.13114754098360656</v>
      </c>
      <c r="L192" s="16">
        <f t="shared" si="19"/>
        <v>2.668213457076566E-2</v>
      </c>
      <c r="M192" s="16">
        <f t="shared" si="20"/>
        <v>0.1391304347826087</v>
      </c>
      <c r="N192" s="6">
        <f t="shared" si="21"/>
        <v>1.1473646468268197E-2</v>
      </c>
      <c r="O192" s="6">
        <f t="shared" si="22"/>
        <v>0</v>
      </c>
      <c r="Q192" s="3">
        <f t="shared" si="23"/>
        <v>-0.10162682922522626</v>
      </c>
      <c r="R192" s="4">
        <f t="shared" si="24"/>
        <v>0</v>
      </c>
      <c r="S192" s="32">
        <f t="shared" si="25"/>
        <v>-0.19460510118831242</v>
      </c>
      <c r="T192" s="4">
        <f t="shared" si="26"/>
        <v>0</v>
      </c>
      <c r="U192" s="4"/>
      <c r="Z192" s="12">
        <v>5</v>
      </c>
      <c r="AA192" s="24"/>
      <c r="AB192" s="24"/>
      <c r="AC192" s="24"/>
      <c r="AD192" s="24"/>
      <c r="AE192" s="24"/>
      <c r="AF192" s="24"/>
      <c r="AG192" s="24"/>
      <c r="AH192" s="21"/>
    </row>
    <row r="193" spans="1:34" x14ac:dyDescent="0.25">
      <c r="A193" s="10">
        <v>145</v>
      </c>
      <c r="B193" s="10">
        <v>212</v>
      </c>
      <c r="C193" s="5">
        <v>46</v>
      </c>
      <c r="D193" s="5">
        <v>57</v>
      </c>
      <c r="E193" s="5">
        <v>46</v>
      </c>
      <c r="F193" s="5">
        <v>34</v>
      </c>
      <c r="G193" s="5">
        <v>0</v>
      </c>
      <c r="K193" s="16">
        <f t="shared" si="18"/>
        <v>0.13114754098360656</v>
      </c>
      <c r="L193" s="16">
        <f t="shared" si="19"/>
        <v>3.306264501160093E-2</v>
      </c>
      <c r="M193" s="16">
        <f t="shared" si="20"/>
        <v>0.1391304347826087</v>
      </c>
      <c r="N193" s="6">
        <f t="shared" si="21"/>
        <v>1.2190749372534958E-2</v>
      </c>
      <c r="O193" s="6">
        <f t="shared" si="22"/>
        <v>0</v>
      </c>
      <c r="Q193" s="3">
        <f t="shared" si="23"/>
        <v>-0.10162682922522626</v>
      </c>
      <c r="R193" s="4">
        <f t="shared" si="24"/>
        <v>0</v>
      </c>
      <c r="S193" s="32">
        <f t="shared" si="25"/>
        <v>-0.19460510118831242</v>
      </c>
      <c r="T193" s="4">
        <f t="shared" si="26"/>
        <v>0</v>
      </c>
      <c r="U193" s="4"/>
      <c r="W193" s="18"/>
      <c r="X193" s="18"/>
      <c r="Y193" s="18"/>
      <c r="Z193" s="21"/>
      <c r="AA193" s="24"/>
      <c r="AB193" s="24"/>
      <c r="AC193" s="24"/>
      <c r="AD193" s="24"/>
      <c r="AE193" s="24"/>
      <c r="AF193" s="24"/>
      <c r="AG193" s="24"/>
      <c r="AH193" s="21"/>
    </row>
    <row r="194" spans="1:34" x14ac:dyDescent="0.25">
      <c r="A194" s="10">
        <v>286</v>
      </c>
      <c r="B194" s="10">
        <v>43</v>
      </c>
      <c r="C194" s="5">
        <v>46</v>
      </c>
      <c r="D194" s="5">
        <v>14</v>
      </c>
      <c r="E194" s="5">
        <v>45</v>
      </c>
      <c r="F194" s="5">
        <v>62</v>
      </c>
      <c r="G194" s="5">
        <v>0</v>
      </c>
      <c r="K194" s="16">
        <f t="shared" si="18"/>
        <v>0.13114754098360656</v>
      </c>
      <c r="L194" s="16">
        <f t="shared" si="19"/>
        <v>8.1206496519721574E-3</v>
      </c>
      <c r="M194" s="16">
        <f t="shared" si="20"/>
        <v>0.13043478260869565</v>
      </c>
      <c r="N194" s="6">
        <f t="shared" si="21"/>
        <v>2.2230190032269632E-2</v>
      </c>
      <c r="O194" s="6">
        <f t="shared" si="22"/>
        <v>0</v>
      </c>
      <c r="Q194" s="3">
        <f t="shared" si="23"/>
        <v>-0.14557588579278335</v>
      </c>
      <c r="R194" s="4">
        <f t="shared" si="24"/>
        <v>0</v>
      </c>
      <c r="S194" s="32">
        <f t="shared" si="25"/>
        <v>-0.40664524827306603</v>
      </c>
      <c r="T194" s="4">
        <f t="shared" si="26"/>
        <v>0</v>
      </c>
      <c r="U194" s="4"/>
      <c r="W194" s="18"/>
      <c r="X194" s="18"/>
      <c r="Y194" s="18"/>
      <c r="Z194" s="21"/>
      <c r="AA194" s="24"/>
      <c r="AB194" s="24"/>
      <c r="AC194" s="24"/>
      <c r="AD194" s="24"/>
      <c r="AE194" s="24"/>
      <c r="AF194" s="24"/>
      <c r="AG194" s="24"/>
      <c r="AH194" s="21"/>
    </row>
    <row r="195" spans="1:34" x14ac:dyDescent="0.25">
      <c r="A195" s="10">
        <v>27</v>
      </c>
      <c r="B195" s="10">
        <v>79</v>
      </c>
      <c r="C195" s="5">
        <v>46</v>
      </c>
      <c r="D195" s="5">
        <v>22</v>
      </c>
      <c r="E195" s="5">
        <v>46</v>
      </c>
      <c r="F195" s="5">
        <v>27</v>
      </c>
      <c r="G195" s="5">
        <v>0</v>
      </c>
      <c r="K195" s="16">
        <f t="shared" si="18"/>
        <v>0.13114754098360656</v>
      </c>
      <c r="L195" s="16">
        <f t="shared" si="19"/>
        <v>1.2761020881670533E-2</v>
      </c>
      <c r="M195" s="16">
        <f t="shared" si="20"/>
        <v>0.1391304347826087</v>
      </c>
      <c r="N195" s="6">
        <f t="shared" si="21"/>
        <v>9.6808892076012901E-3</v>
      </c>
      <c r="O195" s="6">
        <f t="shared" si="22"/>
        <v>0</v>
      </c>
      <c r="Q195" s="3">
        <f t="shared" si="23"/>
        <v>-0.10162682922522626</v>
      </c>
      <c r="R195" s="4">
        <f t="shared" si="24"/>
        <v>0</v>
      </c>
      <c r="S195" s="32">
        <f t="shared" si="25"/>
        <v>-0.19460510118831242</v>
      </c>
      <c r="T195" s="4">
        <f t="shared" si="26"/>
        <v>0</v>
      </c>
      <c r="U195" s="4"/>
      <c r="W195" s="18"/>
      <c r="X195" s="18"/>
      <c r="Y195" s="18"/>
      <c r="Z195" s="21"/>
      <c r="AA195" s="24"/>
      <c r="AB195" s="24"/>
      <c r="AC195" s="24"/>
      <c r="AD195" s="24"/>
      <c r="AE195" s="24"/>
      <c r="AF195" s="24"/>
      <c r="AG195" s="24"/>
      <c r="AH195" s="21"/>
    </row>
    <row r="196" spans="1:34" x14ac:dyDescent="0.25">
      <c r="A196" s="10">
        <v>30</v>
      </c>
      <c r="B196" s="10">
        <v>215</v>
      </c>
      <c r="C196" s="5">
        <v>46</v>
      </c>
      <c r="D196" s="5">
        <v>46</v>
      </c>
      <c r="E196" s="5">
        <v>46</v>
      </c>
      <c r="F196" s="5">
        <v>23</v>
      </c>
      <c r="G196" s="5">
        <v>0</v>
      </c>
      <c r="K196" s="16">
        <f t="shared" si="18"/>
        <v>0.13114754098360656</v>
      </c>
      <c r="L196" s="16">
        <f t="shared" si="19"/>
        <v>2.668213457076566E-2</v>
      </c>
      <c r="M196" s="16">
        <f t="shared" si="20"/>
        <v>0.1391304347826087</v>
      </c>
      <c r="N196" s="6">
        <f t="shared" si="21"/>
        <v>8.2466833990677661E-3</v>
      </c>
      <c r="O196" s="6">
        <f t="shared" si="22"/>
        <v>0</v>
      </c>
      <c r="Q196" s="3">
        <f t="shared" si="23"/>
        <v>-0.10162682922522626</v>
      </c>
      <c r="R196" s="4">
        <f t="shared" si="24"/>
        <v>0</v>
      </c>
      <c r="S196" s="32">
        <f t="shared" si="25"/>
        <v>-0.19460510118831242</v>
      </c>
      <c r="T196" s="4">
        <f t="shared" si="26"/>
        <v>0</v>
      </c>
      <c r="U196" s="4"/>
      <c r="W196" s="18"/>
      <c r="X196" s="18"/>
      <c r="Y196" s="18"/>
      <c r="Z196" s="21"/>
      <c r="AA196" s="24"/>
      <c r="AB196" s="24"/>
      <c r="AC196" s="24"/>
      <c r="AD196" s="24"/>
      <c r="AE196" s="24"/>
      <c r="AF196" s="24"/>
      <c r="AG196" s="24"/>
      <c r="AH196" s="21"/>
    </row>
    <row r="197" spans="1:34" x14ac:dyDescent="0.25">
      <c r="A197" s="10">
        <v>15</v>
      </c>
      <c r="B197" s="10">
        <v>185</v>
      </c>
      <c r="C197" s="5">
        <v>46</v>
      </c>
      <c r="D197" s="5">
        <v>22</v>
      </c>
      <c r="E197" s="5">
        <v>46</v>
      </c>
      <c r="F197" s="5">
        <v>15</v>
      </c>
      <c r="G197" s="5">
        <v>0</v>
      </c>
      <c r="K197" s="16">
        <f t="shared" ref="K197:K260" si="27">(C197-$C$989)/($C$991-$C$989)</f>
        <v>0.13114754098360656</v>
      </c>
      <c r="L197" s="16">
        <f t="shared" ref="L197:L260" si="28">(D197-$D$989)/($D$991-$D$989)</f>
        <v>1.2761020881670533E-2</v>
      </c>
      <c r="M197" s="16">
        <f t="shared" ref="M197:M260" si="29">(E197-$E$989)/($E$991-$E$989)</f>
        <v>0.1391304347826087</v>
      </c>
      <c r="N197" s="6">
        <f t="shared" ref="N197:N260" si="30">(F197-$F$989)/($F$991-$F$989)</f>
        <v>5.3782717820007172E-3</v>
      </c>
      <c r="O197" s="6">
        <f t="shared" ref="O197:O260" si="31">G197</f>
        <v>0</v>
      </c>
      <c r="Q197" s="3">
        <f t="shared" ref="Q197:Q260" si="32">$W$44+$W$45*K197+$W$46*M197</f>
        <v>-0.10162682922522626</v>
      </c>
      <c r="R197" s="4">
        <f t="shared" ref="R197:R260" si="33">IF(AND(O197=0,Q197&gt;=0.5),1,IF(AND(O197=1,Q197&lt;0.5),1,0))</f>
        <v>0</v>
      </c>
      <c r="S197" s="32">
        <f t="shared" ref="S197:S260" si="34">$AB$130+$AB$131*K197+$AB$132*M197+$AB$133*K197^2+$AB$134*K197*M197+$AB$135*M197^2</f>
        <v>-0.19460510118831242</v>
      </c>
      <c r="T197" s="4">
        <f t="shared" ref="T197:T260" si="35">IF(AND(O197=0,S197&gt;=0.5),1,IF(AND(O197=1,S197&lt;0.5),1,0))</f>
        <v>0</v>
      </c>
      <c r="U197" s="4"/>
      <c r="W197" s="18"/>
      <c r="X197" s="18"/>
      <c r="Y197" s="18"/>
      <c r="Z197" s="21"/>
      <c r="AA197" s="24"/>
      <c r="AB197" s="24"/>
      <c r="AC197" s="24"/>
      <c r="AD197" s="24"/>
      <c r="AE197" s="24"/>
      <c r="AF197" s="24"/>
      <c r="AG197" s="24"/>
      <c r="AH197" s="21"/>
    </row>
    <row r="198" spans="1:34" x14ac:dyDescent="0.25">
      <c r="A198" s="10">
        <v>55</v>
      </c>
      <c r="B198" s="10">
        <v>191</v>
      </c>
      <c r="C198" s="5">
        <v>46</v>
      </c>
      <c r="D198" s="5">
        <v>59</v>
      </c>
      <c r="E198" s="5">
        <v>46</v>
      </c>
      <c r="F198" s="5">
        <v>59</v>
      </c>
      <c r="G198" s="5">
        <v>0</v>
      </c>
      <c r="K198" s="16">
        <f t="shared" si="27"/>
        <v>0.13114754098360656</v>
      </c>
      <c r="L198" s="16">
        <f t="shared" si="28"/>
        <v>3.4222737819025524E-2</v>
      </c>
      <c r="M198" s="16">
        <f t="shared" si="29"/>
        <v>0.1391304347826087</v>
      </c>
      <c r="N198" s="6">
        <f t="shared" si="30"/>
        <v>2.1154535675869487E-2</v>
      </c>
      <c r="O198" s="6">
        <f t="shared" si="31"/>
        <v>0</v>
      </c>
      <c r="Q198" s="3">
        <f t="shared" si="32"/>
        <v>-0.10162682922522626</v>
      </c>
      <c r="R198" s="4">
        <f t="shared" si="33"/>
        <v>0</v>
      </c>
      <c r="S198" s="32">
        <f t="shared" si="34"/>
        <v>-0.19460510118831242</v>
      </c>
      <c r="T198" s="4">
        <f t="shared" si="35"/>
        <v>0</v>
      </c>
      <c r="U198" s="4"/>
      <c r="W198" s="18"/>
      <c r="X198" s="18"/>
      <c r="Y198" s="18"/>
      <c r="Z198" s="21"/>
      <c r="AA198" s="24"/>
      <c r="AB198" s="24"/>
      <c r="AC198" s="24"/>
      <c r="AD198" s="24"/>
      <c r="AE198" s="24"/>
      <c r="AF198" s="24"/>
      <c r="AG198" s="24"/>
      <c r="AH198" s="21"/>
    </row>
    <row r="199" spans="1:34" x14ac:dyDescent="0.25">
      <c r="A199" s="10">
        <v>40</v>
      </c>
      <c r="B199" s="10">
        <v>170</v>
      </c>
      <c r="C199" s="5">
        <v>46</v>
      </c>
      <c r="D199" s="5">
        <v>12</v>
      </c>
      <c r="E199" s="5">
        <v>46</v>
      </c>
      <c r="F199" s="5">
        <v>51</v>
      </c>
      <c r="G199" s="5">
        <v>0</v>
      </c>
      <c r="K199" s="16">
        <f t="shared" si="27"/>
        <v>0.13114754098360656</v>
      </c>
      <c r="L199" s="16">
        <f t="shared" si="28"/>
        <v>6.9605568445475635E-3</v>
      </c>
      <c r="M199" s="16">
        <f t="shared" si="29"/>
        <v>0.1391304347826087</v>
      </c>
      <c r="N199" s="6">
        <f t="shared" si="30"/>
        <v>1.8286124058802439E-2</v>
      </c>
      <c r="O199" s="6">
        <f t="shared" si="31"/>
        <v>0</v>
      </c>
      <c r="Q199" s="3">
        <f t="shared" si="32"/>
        <v>-0.10162682922522626</v>
      </c>
      <c r="R199" s="4">
        <f t="shared" si="33"/>
        <v>0</v>
      </c>
      <c r="S199" s="32">
        <f t="shared" si="34"/>
        <v>-0.19460510118831242</v>
      </c>
      <c r="T199" s="4">
        <f t="shared" si="35"/>
        <v>0</v>
      </c>
      <c r="U199" s="4"/>
      <c r="W199" s="18"/>
      <c r="X199" s="18"/>
      <c r="Y199" s="18"/>
      <c r="Z199" s="21"/>
      <c r="AA199" s="24"/>
      <c r="AB199" s="24"/>
      <c r="AC199" s="24"/>
      <c r="AD199" s="24"/>
      <c r="AE199" s="24"/>
      <c r="AF199" s="24"/>
      <c r="AG199" s="24"/>
      <c r="AH199" s="21"/>
    </row>
    <row r="200" spans="1:34" x14ac:dyDescent="0.25">
      <c r="A200" s="10">
        <v>45</v>
      </c>
      <c r="B200" s="10">
        <v>207</v>
      </c>
      <c r="C200" s="5">
        <v>46</v>
      </c>
      <c r="D200" s="5">
        <v>12</v>
      </c>
      <c r="E200" s="5">
        <v>46</v>
      </c>
      <c r="F200" s="5">
        <v>5</v>
      </c>
      <c r="G200" s="5">
        <v>0</v>
      </c>
      <c r="K200" s="16">
        <f t="shared" si="27"/>
        <v>0.13114754098360656</v>
      </c>
      <c r="L200" s="16">
        <f t="shared" si="28"/>
        <v>6.9605568445475635E-3</v>
      </c>
      <c r="M200" s="16">
        <f t="shared" si="29"/>
        <v>0.1391304347826087</v>
      </c>
      <c r="N200" s="6">
        <f t="shared" si="30"/>
        <v>1.7927572606669057E-3</v>
      </c>
      <c r="O200" s="6">
        <f t="shared" si="31"/>
        <v>0</v>
      </c>
      <c r="Q200" s="3">
        <f t="shared" si="32"/>
        <v>-0.10162682922522626</v>
      </c>
      <c r="R200" s="4">
        <f t="shared" si="33"/>
        <v>0</v>
      </c>
      <c r="S200" s="32">
        <f t="shared" si="34"/>
        <v>-0.19460510118831242</v>
      </c>
      <c r="T200" s="4">
        <f t="shared" si="35"/>
        <v>0</v>
      </c>
      <c r="U200" s="4"/>
      <c r="W200" s="18"/>
      <c r="X200" s="18"/>
      <c r="Y200" s="18"/>
      <c r="Z200" s="21"/>
      <c r="AA200" s="24"/>
      <c r="AB200" s="24"/>
      <c r="AC200" s="24"/>
      <c r="AD200" s="24"/>
      <c r="AE200" s="24"/>
      <c r="AF200" s="24"/>
      <c r="AG200" s="24"/>
      <c r="AH200" s="21"/>
    </row>
    <row r="201" spans="1:34" x14ac:dyDescent="0.25">
      <c r="A201" s="10">
        <v>237</v>
      </c>
      <c r="B201" s="10">
        <v>31</v>
      </c>
      <c r="C201" s="5">
        <v>46</v>
      </c>
      <c r="D201" s="5">
        <v>47</v>
      </c>
      <c r="E201" s="5">
        <v>46</v>
      </c>
      <c r="F201" s="5">
        <v>68</v>
      </c>
      <c r="G201" s="5">
        <v>0</v>
      </c>
      <c r="K201" s="16">
        <f t="shared" si="27"/>
        <v>0.13114754098360656</v>
      </c>
      <c r="L201" s="16">
        <f t="shared" si="28"/>
        <v>2.7262180974477957E-2</v>
      </c>
      <c r="M201" s="16">
        <f t="shared" si="29"/>
        <v>0.1391304347826087</v>
      </c>
      <c r="N201" s="6">
        <f t="shared" si="30"/>
        <v>2.4381498745069917E-2</v>
      </c>
      <c r="O201" s="6">
        <f t="shared" si="31"/>
        <v>0</v>
      </c>
      <c r="Q201" s="3">
        <f t="shared" si="32"/>
        <v>-0.10162682922522626</v>
      </c>
      <c r="R201" s="4">
        <f t="shared" si="33"/>
        <v>0</v>
      </c>
      <c r="S201" s="32">
        <f t="shared" si="34"/>
        <v>-0.19460510118831242</v>
      </c>
      <c r="T201" s="4">
        <f t="shared" si="35"/>
        <v>0</v>
      </c>
      <c r="U201" s="4"/>
      <c r="W201" s="18"/>
      <c r="X201" s="18"/>
      <c r="Y201" s="18"/>
      <c r="Z201" s="21"/>
      <c r="AA201" s="24"/>
      <c r="AB201" s="24"/>
      <c r="AC201" s="24"/>
      <c r="AD201" s="24"/>
      <c r="AE201" s="24"/>
      <c r="AF201" s="24"/>
      <c r="AG201" s="24"/>
      <c r="AH201" s="21"/>
    </row>
    <row r="202" spans="1:34" x14ac:dyDescent="0.25">
      <c r="A202" s="10">
        <v>289</v>
      </c>
      <c r="B202" s="10">
        <v>68</v>
      </c>
      <c r="C202" s="5">
        <v>46</v>
      </c>
      <c r="D202" s="5">
        <v>61</v>
      </c>
      <c r="E202" s="5">
        <v>47</v>
      </c>
      <c r="F202" s="5">
        <v>14</v>
      </c>
      <c r="G202" s="5">
        <v>0</v>
      </c>
      <c r="K202" s="16">
        <f t="shared" si="27"/>
        <v>0.13114754098360656</v>
      </c>
      <c r="L202" s="16">
        <f t="shared" si="28"/>
        <v>3.5382830626450118E-2</v>
      </c>
      <c r="M202" s="16">
        <f t="shared" si="29"/>
        <v>0.14782608695652175</v>
      </c>
      <c r="N202" s="6">
        <f t="shared" si="30"/>
        <v>5.0197203298673358E-3</v>
      </c>
      <c r="O202" s="6">
        <f t="shared" si="31"/>
        <v>0</v>
      </c>
      <c r="Q202" s="3">
        <f t="shared" si="32"/>
        <v>-5.7677772657669268E-2</v>
      </c>
      <c r="R202" s="4">
        <f t="shared" si="33"/>
        <v>0</v>
      </c>
      <c r="S202" s="32">
        <f t="shared" si="34"/>
        <v>2.2737399845957462E-2</v>
      </c>
      <c r="T202" s="4">
        <f t="shared" si="35"/>
        <v>0</v>
      </c>
      <c r="U202" s="4"/>
      <c r="W202" s="18"/>
      <c r="X202" s="18"/>
      <c r="Y202" s="18"/>
      <c r="Z202" s="21"/>
      <c r="AA202" s="24"/>
      <c r="AB202" s="24"/>
      <c r="AC202" s="24"/>
      <c r="AD202" s="24"/>
      <c r="AE202" s="24"/>
      <c r="AF202" s="24"/>
      <c r="AG202" s="24"/>
      <c r="AH202" s="21"/>
    </row>
    <row r="203" spans="1:34" x14ac:dyDescent="0.25">
      <c r="A203" s="10">
        <v>51</v>
      </c>
      <c r="B203" s="10">
        <v>58</v>
      </c>
      <c r="C203" s="5">
        <v>46</v>
      </c>
      <c r="D203" s="5">
        <v>47</v>
      </c>
      <c r="E203" s="5">
        <v>47</v>
      </c>
      <c r="F203" s="5">
        <v>6</v>
      </c>
      <c r="G203" s="5">
        <v>0</v>
      </c>
      <c r="K203" s="16">
        <f t="shared" si="27"/>
        <v>0.13114754098360656</v>
      </c>
      <c r="L203" s="16">
        <f t="shared" si="28"/>
        <v>2.7262180974477957E-2</v>
      </c>
      <c r="M203" s="16">
        <f t="shared" si="29"/>
        <v>0.14782608695652175</v>
      </c>
      <c r="N203" s="6">
        <f t="shared" si="30"/>
        <v>2.1513087128002869E-3</v>
      </c>
      <c r="O203" s="6">
        <f t="shared" si="31"/>
        <v>0</v>
      </c>
      <c r="Q203" s="3">
        <f t="shared" si="32"/>
        <v>-5.7677772657669268E-2</v>
      </c>
      <c r="R203" s="4">
        <f t="shared" si="33"/>
        <v>0</v>
      </c>
      <c r="S203" s="32">
        <f t="shared" si="34"/>
        <v>2.2737399845957462E-2</v>
      </c>
      <c r="T203" s="4">
        <f t="shared" si="35"/>
        <v>0</v>
      </c>
      <c r="U203" s="4"/>
      <c r="W203" s="18"/>
      <c r="X203" s="18"/>
      <c r="Y203" s="18"/>
      <c r="Z203" s="21"/>
      <c r="AA203" s="24"/>
      <c r="AB203" s="24"/>
      <c r="AC203" s="24"/>
      <c r="AD203" s="24"/>
      <c r="AE203" s="24"/>
      <c r="AF203" s="24"/>
      <c r="AG203" s="24"/>
      <c r="AH203" s="21"/>
    </row>
    <row r="204" spans="1:34" x14ac:dyDescent="0.25">
      <c r="A204" s="10">
        <v>18</v>
      </c>
      <c r="B204" s="10">
        <v>199</v>
      </c>
      <c r="C204" s="5">
        <v>46</v>
      </c>
      <c r="D204" s="5">
        <v>12</v>
      </c>
      <c r="E204" s="5">
        <v>46</v>
      </c>
      <c r="F204" s="5">
        <v>0</v>
      </c>
      <c r="G204" s="5">
        <v>0</v>
      </c>
      <c r="K204" s="16">
        <f t="shared" si="27"/>
        <v>0.13114754098360656</v>
      </c>
      <c r="L204" s="16">
        <f t="shared" si="28"/>
        <v>6.9605568445475635E-3</v>
      </c>
      <c r="M204" s="16">
        <f t="shared" si="29"/>
        <v>0.1391304347826087</v>
      </c>
      <c r="N204" s="6">
        <f t="shared" si="30"/>
        <v>0</v>
      </c>
      <c r="O204" s="6">
        <f t="shared" si="31"/>
        <v>0</v>
      </c>
      <c r="Q204" s="3">
        <f t="shared" si="32"/>
        <v>-0.10162682922522626</v>
      </c>
      <c r="R204" s="4">
        <f t="shared" si="33"/>
        <v>0</v>
      </c>
      <c r="S204" s="32">
        <f t="shared" si="34"/>
        <v>-0.19460510118831242</v>
      </c>
      <c r="T204" s="4">
        <f t="shared" si="35"/>
        <v>0</v>
      </c>
      <c r="U204" s="4"/>
      <c r="W204" s="18"/>
      <c r="X204" s="18"/>
      <c r="Y204" s="18"/>
      <c r="Z204" s="21"/>
      <c r="AA204" s="24"/>
      <c r="AB204" s="24"/>
      <c r="AC204" s="24"/>
      <c r="AD204" s="24"/>
      <c r="AE204" s="24"/>
      <c r="AF204" s="24"/>
      <c r="AG204" s="24"/>
      <c r="AH204" s="21"/>
    </row>
    <row r="205" spans="1:34" x14ac:dyDescent="0.25">
      <c r="A205" s="10">
        <v>30</v>
      </c>
      <c r="B205" s="10">
        <v>213</v>
      </c>
      <c r="C205" s="5">
        <v>46</v>
      </c>
      <c r="D205" s="5">
        <v>0</v>
      </c>
      <c r="E205" s="5">
        <v>45</v>
      </c>
      <c r="F205" s="5">
        <v>67</v>
      </c>
      <c r="G205" s="5">
        <v>0</v>
      </c>
      <c r="K205" s="16">
        <f t="shared" si="27"/>
        <v>0.13114754098360656</v>
      </c>
      <c r="L205" s="16">
        <f t="shared" si="28"/>
        <v>0</v>
      </c>
      <c r="M205" s="16">
        <f t="shared" si="29"/>
        <v>0.13043478260869565</v>
      </c>
      <c r="N205" s="6">
        <f t="shared" si="30"/>
        <v>2.4022947292936535E-2</v>
      </c>
      <c r="O205" s="6">
        <f t="shared" si="31"/>
        <v>0</v>
      </c>
      <c r="Q205" s="3">
        <f t="shared" si="32"/>
        <v>-0.14557588579278335</v>
      </c>
      <c r="R205" s="4">
        <f t="shared" si="33"/>
        <v>0</v>
      </c>
      <c r="S205" s="32">
        <f t="shared" si="34"/>
        <v>-0.40664524827306603</v>
      </c>
      <c r="T205" s="4">
        <f t="shared" si="35"/>
        <v>0</v>
      </c>
      <c r="U205" s="4"/>
      <c r="W205" s="18"/>
      <c r="X205" s="18"/>
      <c r="Y205" s="18"/>
      <c r="Z205" s="21"/>
      <c r="AA205" s="24"/>
      <c r="AB205" s="24"/>
      <c r="AC205" s="24"/>
      <c r="AD205" s="24"/>
      <c r="AE205" s="24"/>
      <c r="AF205" s="24"/>
      <c r="AG205" s="24"/>
      <c r="AH205" s="21"/>
    </row>
    <row r="206" spans="1:34" x14ac:dyDescent="0.25">
      <c r="A206" s="10">
        <v>202</v>
      </c>
      <c r="B206" s="10">
        <v>223</v>
      </c>
      <c r="C206" s="5">
        <v>46</v>
      </c>
      <c r="D206" s="5">
        <v>57</v>
      </c>
      <c r="E206" s="5">
        <v>46</v>
      </c>
      <c r="F206" s="5">
        <v>81</v>
      </c>
      <c r="G206" s="5">
        <v>0</v>
      </c>
      <c r="K206" s="16">
        <f t="shared" si="27"/>
        <v>0.13114754098360656</v>
      </c>
      <c r="L206" s="16">
        <f t="shared" si="28"/>
        <v>3.306264501160093E-2</v>
      </c>
      <c r="M206" s="16">
        <f t="shared" si="29"/>
        <v>0.1391304347826087</v>
      </c>
      <c r="N206" s="6">
        <f t="shared" si="30"/>
        <v>2.9042667622803872E-2</v>
      </c>
      <c r="O206" s="6">
        <f t="shared" si="31"/>
        <v>0</v>
      </c>
      <c r="Q206" s="3">
        <f t="shared" si="32"/>
        <v>-0.10162682922522626</v>
      </c>
      <c r="R206" s="4">
        <f t="shared" si="33"/>
        <v>0</v>
      </c>
      <c r="S206" s="32">
        <f t="shared" si="34"/>
        <v>-0.19460510118831242</v>
      </c>
      <c r="T206" s="4">
        <f t="shared" si="35"/>
        <v>0</v>
      </c>
      <c r="U206" s="4"/>
      <c r="W206" s="18"/>
      <c r="X206" s="18"/>
      <c r="Y206" s="18"/>
      <c r="Z206" s="21"/>
      <c r="AA206" s="24"/>
      <c r="AB206" s="24"/>
      <c r="AC206" s="24"/>
      <c r="AD206" s="24"/>
      <c r="AE206" s="24"/>
      <c r="AF206" s="24"/>
      <c r="AG206" s="24"/>
      <c r="AH206" s="21"/>
    </row>
    <row r="207" spans="1:34" x14ac:dyDescent="0.25">
      <c r="A207" s="10">
        <v>13</v>
      </c>
      <c r="B207" s="10">
        <v>143</v>
      </c>
      <c r="C207" s="5">
        <v>46</v>
      </c>
      <c r="D207" s="5">
        <v>0</v>
      </c>
      <c r="E207" s="5">
        <v>45</v>
      </c>
      <c r="F207" s="5">
        <v>75</v>
      </c>
      <c r="G207" s="5">
        <v>0</v>
      </c>
      <c r="K207" s="16">
        <f t="shared" si="27"/>
        <v>0.13114754098360656</v>
      </c>
      <c r="L207" s="16">
        <f t="shared" si="28"/>
        <v>0</v>
      </c>
      <c r="M207" s="16">
        <f t="shared" si="29"/>
        <v>0.13043478260869565</v>
      </c>
      <c r="N207" s="6">
        <f t="shared" si="30"/>
        <v>2.6891358910003587E-2</v>
      </c>
      <c r="O207" s="6">
        <f t="shared" si="31"/>
        <v>0</v>
      </c>
      <c r="Q207" s="3">
        <f t="shared" si="32"/>
        <v>-0.14557588579278335</v>
      </c>
      <c r="R207" s="4">
        <f t="shared" si="33"/>
        <v>0</v>
      </c>
      <c r="S207" s="32">
        <f t="shared" si="34"/>
        <v>-0.40664524827306603</v>
      </c>
      <c r="T207" s="4">
        <f t="shared" si="35"/>
        <v>0</v>
      </c>
      <c r="U207" s="4"/>
      <c r="W207" s="18"/>
      <c r="X207" s="18"/>
      <c r="Y207" s="18"/>
      <c r="Z207" s="21"/>
      <c r="AA207" s="24"/>
      <c r="AB207" s="24"/>
      <c r="AC207" s="24"/>
      <c r="AD207" s="24"/>
      <c r="AE207" s="24"/>
      <c r="AF207" s="24"/>
      <c r="AG207" s="24"/>
      <c r="AH207" s="21"/>
    </row>
    <row r="208" spans="1:34" x14ac:dyDescent="0.25">
      <c r="A208" s="10">
        <v>33</v>
      </c>
      <c r="B208" s="10">
        <v>172</v>
      </c>
      <c r="C208" s="5">
        <v>46</v>
      </c>
      <c r="D208" s="5">
        <v>82</v>
      </c>
      <c r="E208" s="5">
        <v>46</v>
      </c>
      <c r="F208" s="5">
        <v>75</v>
      </c>
      <c r="G208" s="5">
        <v>0</v>
      </c>
      <c r="K208" s="16">
        <f t="shared" si="27"/>
        <v>0.13114754098360656</v>
      </c>
      <c r="L208" s="16">
        <f t="shared" si="28"/>
        <v>4.7563805104408351E-2</v>
      </c>
      <c r="M208" s="16">
        <f t="shared" si="29"/>
        <v>0.1391304347826087</v>
      </c>
      <c r="N208" s="6">
        <f t="shared" si="30"/>
        <v>2.6891358910003587E-2</v>
      </c>
      <c r="O208" s="6">
        <f t="shared" si="31"/>
        <v>0</v>
      </c>
      <c r="Q208" s="3">
        <f t="shared" si="32"/>
        <v>-0.10162682922522626</v>
      </c>
      <c r="R208" s="4">
        <f t="shared" si="33"/>
        <v>0</v>
      </c>
      <c r="S208" s="32">
        <f t="shared" si="34"/>
        <v>-0.19460510118831242</v>
      </c>
      <c r="T208" s="4">
        <f t="shared" si="35"/>
        <v>0</v>
      </c>
      <c r="U208" s="4"/>
      <c r="W208" s="18"/>
      <c r="X208" s="18"/>
      <c r="Y208" s="18"/>
      <c r="Z208" s="21"/>
      <c r="AA208" s="24"/>
      <c r="AB208" s="24"/>
      <c r="AC208" s="24"/>
      <c r="AD208" s="24"/>
      <c r="AE208" s="24"/>
      <c r="AF208" s="24"/>
      <c r="AG208" s="24"/>
      <c r="AH208" s="21"/>
    </row>
    <row r="209" spans="1:34" x14ac:dyDescent="0.25">
      <c r="A209" s="10">
        <v>58</v>
      </c>
      <c r="B209" s="10">
        <v>79</v>
      </c>
      <c r="C209" s="5">
        <v>46</v>
      </c>
      <c r="D209" s="5">
        <v>57</v>
      </c>
      <c r="E209" s="5">
        <v>46</v>
      </c>
      <c r="F209" s="5">
        <v>42</v>
      </c>
      <c r="G209" s="5">
        <v>0</v>
      </c>
      <c r="K209" s="16">
        <f t="shared" si="27"/>
        <v>0.13114754098360656</v>
      </c>
      <c r="L209" s="16">
        <f t="shared" si="28"/>
        <v>3.306264501160093E-2</v>
      </c>
      <c r="M209" s="16">
        <f t="shared" si="29"/>
        <v>0.1391304347826087</v>
      </c>
      <c r="N209" s="6">
        <f t="shared" si="30"/>
        <v>1.5059160989602008E-2</v>
      </c>
      <c r="O209" s="6">
        <f t="shared" si="31"/>
        <v>0</v>
      </c>
      <c r="Q209" s="3">
        <f t="shared" si="32"/>
        <v>-0.10162682922522626</v>
      </c>
      <c r="R209" s="4">
        <f t="shared" si="33"/>
        <v>0</v>
      </c>
      <c r="S209" s="32">
        <f t="shared" si="34"/>
        <v>-0.19460510118831242</v>
      </c>
      <c r="T209" s="4">
        <f t="shared" si="35"/>
        <v>0</v>
      </c>
      <c r="U209" s="4"/>
      <c r="W209" s="18"/>
      <c r="X209" s="18"/>
      <c r="Y209" s="18"/>
      <c r="Z209" s="21"/>
      <c r="AA209" s="24"/>
      <c r="AB209" s="24"/>
      <c r="AC209" s="24"/>
      <c r="AD209" s="24"/>
      <c r="AE209" s="24"/>
      <c r="AF209" s="24"/>
      <c r="AG209" s="24"/>
      <c r="AH209" s="21"/>
    </row>
    <row r="210" spans="1:34" x14ac:dyDescent="0.25">
      <c r="A210" s="10">
        <v>285</v>
      </c>
      <c r="B210" s="10">
        <v>82</v>
      </c>
      <c r="C210" s="5">
        <v>46</v>
      </c>
      <c r="D210" s="5">
        <v>61</v>
      </c>
      <c r="E210" s="5">
        <v>46</v>
      </c>
      <c r="F210" s="5">
        <v>91</v>
      </c>
      <c r="G210" s="5">
        <v>0</v>
      </c>
      <c r="K210" s="16">
        <f t="shared" si="27"/>
        <v>0.13114754098360656</v>
      </c>
      <c r="L210" s="16">
        <f t="shared" si="28"/>
        <v>3.5382830626450118E-2</v>
      </c>
      <c r="M210" s="16">
        <f t="shared" si="29"/>
        <v>0.1391304347826087</v>
      </c>
      <c r="N210" s="6">
        <f t="shared" si="30"/>
        <v>3.2628182144137687E-2</v>
      </c>
      <c r="O210" s="6">
        <f t="shared" si="31"/>
        <v>0</v>
      </c>
      <c r="Q210" s="3">
        <f t="shared" si="32"/>
        <v>-0.10162682922522626</v>
      </c>
      <c r="R210" s="4">
        <f t="shared" si="33"/>
        <v>0</v>
      </c>
      <c r="S210" s="32">
        <f t="shared" si="34"/>
        <v>-0.19460510118831242</v>
      </c>
      <c r="T210" s="4">
        <f t="shared" si="35"/>
        <v>0</v>
      </c>
      <c r="U210" s="4"/>
      <c r="W210" s="18"/>
      <c r="X210" s="18"/>
      <c r="Y210" s="18"/>
      <c r="Z210" s="21"/>
      <c r="AA210" s="24"/>
      <c r="AB210" s="24"/>
      <c r="AC210" s="24"/>
      <c r="AD210" s="24"/>
      <c r="AE210" s="24"/>
      <c r="AF210" s="24"/>
      <c r="AG210" s="24"/>
      <c r="AH210" s="21"/>
    </row>
    <row r="211" spans="1:34" x14ac:dyDescent="0.25">
      <c r="A211" s="10">
        <v>261</v>
      </c>
      <c r="B211" s="10">
        <v>57</v>
      </c>
      <c r="C211" s="5">
        <v>46</v>
      </c>
      <c r="D211" s="5">
        <v>46</v>
      </c>
      <c r="E211" s="5">
        <v>46</v>
      </c>
      <c r="F211" s="5">
        <v>65</v>
      </c>
      <c r="G211" s="5">
        <v>0</v>
      </c>
      <c r="K211" s="16">
        <f t="shared" si="27"/>
        <v>0.13114754098360656</v>
      </c>
      <c r="L211" s="16">
        <f t="shared" si="28"/>
        <v>2.668213457076566E-2</v>
      </c>
      <c r="M211" s="16">
        <f t="shared" si="29"/>
        <v>0.1391304347826087</v>
      </c>
      <c r="N211" s="6">
        <f t="shared" si="30"/>
        <v>2.3305844388669773E-2</v>
      </c>
      <c r="O211" s="6">
        <f t="shared" si="31"/>
        <v>0</v>
      </c>
      <c r="Q211" s="3">
        <f t="shared" si="32"/>
        <v>-0.10162682922522626</v>
      </c>
      <c r="R211" s="4">
        <f t="shared" si="33"/>
        <v>0</v>
      </c>
      <c r="S211" s="32">
        <f t="shared" si="34"/>
        <v>-0.19460510118831242</v>
      </c>
      <c r="T211" s="4">
        <f t="shared" si="35"/>
        <v>0</v>
      </c>
      <c r="U211" s="4"/>
      <c r="W211" s="18"/>
      <c r="X211" s="18"/>
      <c r="Y211" s="18"/>
      <c r="Z211" s="21"/>
      <c r="AA211" s="24"/>
      <c r="AB211" s="24"/>
      <c r="AC211" s="24"/>
      <c r="AD211" s="24"/>
      <c r="AE211" s="24"/>
      <c r="AF211" s="24"/>
      <c r="AG211" s="24"/>
      <c r="AH211" s="21"/>
    </row>
    <row r="212" spans="1:34" x14ac:dyDescent="0.25">
      <c r="A212" s="10">
        <v>57</v>
      </c>
      <c r="B212" s="10">
        <v>194</v>
      </c>
      <c r="C212" s="5">
        <v>46</v>
      </c>
      <c r="D212" s="5">
        <v>11</v>
      </c>
      <c r="E212" s="5">
        <v>46</v>
      </c>
      <c r="F212" s="5">
        <v>22</v>
      </c>
      <c r="G212" s="5">
        <v>0</v>
      </c>
      <c r="K212" s="16">
        <f t="shared" si="27"/>
        <v>0.13114754098360656</v>
      </c>
      <c r="L212" s="16">
        <f t="shared" si="28"/>
        <v>6.3805104408352666E-3</v>
      </c>
      <c r="M212" s="16">
        <f t="shared" si="29"/>
        <v>0.1391304347826087</v>
      </c>
      <c r="N212" s="6">
        <f t="shared" si="30"/>
        <v>7.8881319469343847E-3</v>
      </c>
      <c r="O212" s="6">
        <f t="shared" si="31"/>
        <v>0</v>
      </c>
      <c r="Q212" s="3">
        <f t="shared" si="32"/>
        <v>-0.10162682922522626</v>
      </c>
      <c r="R212" s="4">
        <f t="shared" si="33"/>
        <v>0</v>
      </c>
      <c r="S212" s="32">
        <f t="shared" si="34"/>
        <v>-0.19460510118831242</v>
      </c>
      <c r="T212" s="4">
        <f t="shared" si="35"/>
        <v>0</v>
      </c>
      <c r="U212" s="4"/>
      <c r="W212" s="18"/>
      <c r="X212" s="18"/>
      <c r="Y212" s="18"/>
      <c r="Z212" s="21"/>
      <c r="AA212" s="24"/>
      <c r="AB212" s="24"/>
      <c r="AC212" s="24"/>
      <c r="AD212" s="24"/>
      <c r="AE212" s="24"/>
      <c r="AF212" s="24"/>
      <c r="AG212" s="24"/>
      <c r="AH212" s="21"/>
    </row>
    <row r="213" spans="1:34" x14ac:dyDescent="0.25">
      <c r="A213" s="10">
        <v>263</v>
      </c>
      <c r="B213" s="10">
        <v>34</v>
      </c>
      <c r="C213" s="5">
        <v>46</v>
      </c>
      <c r="D213" s="5">
        <v>0</v>
      </c>
      <c r="E213" s="5">
        <v>46</v>
      </c>
      <c r="F213" s="5">
        <v>67</v>
      </c>
      <c r="G213" s="5">
        <v>0</v>
      </c>
      <c r="K213" s="16">
        <f t="shared" si="27"/>
        <v>0.13114754098360656</v>
      </c>
      <c r="L213" s="16">
        <f t="shared" si="28"/>
        <v>0</v>
      </c>
      <c r="M213" s="16">
        <f t="shared" si="29"/>
        <v>0.1391304347826087</v>
      </c>
      <c r="N213" s="6">
        <f t="shared" si="30"/>
        <v>2.4022947292936535E-2</v>
      </c>
      <c r="O213" s="6">
        <f t="shared" si="31"/>
        <v>0</v>
      </c>
      <c r="Q213" s="3">
        <f t="shared" si="32"/>
        <v>-0.10162682922522626</v>
      </c>
      <c r="R213" s="4">
        <f t="shared" si="33"/>
        <v>0</v>
      </c>
      <c r="S213" s="32">
        <f t="shared" si="34"/>
        <v>-0.19460510118831242</v>
      </c>
      <c r="T213" s="4">
        <f t="shared" si="35"/>
        <v>0</v>
      </c>
      <c r="U213" s="4"/>
      <c r="W213" s="18"/>
      <c r="X213" s="18"/>
      <c r="Y213" s="18"/>
      <c r="Z213" s="21"/>
      <c r="AA213" s="24"/>
      <c r="AB213" s="24"/>
      <c r="AC213" s="24"/>
      <c r="AD213" s="24"/>
      <c r="AE213" s="24"/>
      <c r="AF213" s="24"/>
      <c r="AG213" s="24"/>
      <c r="AH213" s="21"/>
    </row>
    <row r="214" spans="1:34" x14ac:dyDescent="0.25">
      <c r="A214" s="10">
        <v>299</v>
      </c>
      <c r="B214" s="10">
        <v>173</v>
      </c>
      <c r="C214" s="5">
        <v>46</v>
      </c>
      <c r="D214" s="5">
        <v>0</v>
      </c>
      <c r="E214" s="5">
        <v>46</v>
      </c>
      <c r="F214" s="5">
        <v>42</v>
      </c>
      <c r="G214" s="5">
        <v>0</v>
      </c>
      <c r="K214" s="16">
        <f t="shared" si="27"/>
        <v>0.13114754098360656</v>
      </c>
      <c r="L214" s="16">
        <f t="shared" si="28"/>
        <v>0</v>
      </c>
      <c r="M214" s="16">
        <f t="shared" si="29"/>
        <v>0.1391304347826087</v>
      </c>
      <c r="N214" s="6">
        <f t="shared" si="30"/>
        <v>1.5059160989602008E-2</v>
      </c>
      <c r="O214" s="6">
        <f t="shared" si="31"/>
        <v>0</v>
      </c>
      <c r="Q214" s="3">
        <f t="shared" si="32"/>
        <v>-0.10162682922522626</v>
      </c>
      <c r="R214" s="4">
        <f t="shared" si="33"/>
        <v>0</v>
      </c>
      <c r="S214" s="32">
        <f t="shared" si="34"/>
        <v>-0.19460510118831242</v>
      </c>
      <c r="T214" s="4">
        <f t="shared" si="35"/>
        <v>0</v>
      </c>
      <c r="U214" s="4"/>
      <c r="W214" s="18"/>
      <c r="X214" s="18"/>
      <c r="Y214" s="18"/>
      <c r="Z214" s="21"/>
      <c r="AA214" s="24"/>
      <c r="AB214" s="24"/>
      <c r="AC214" s="24"/>
      <c r="AD214" s="24"/>
      <c r="AE214" s="24"/>
      <c r="AF214" s="24"/>
      <c r="AG214" s="24"/>
      <c r="AH214" s="21"/>
    </row>
    <row r="215" spans="1:34" x14ac:dyDescent="0.25">
      <c r="A215" s="10">
        <v>86</v>
      </c>
      <c r="B215" s="10">
        <v>35</v>
      </c>
      <c r="C215" s="5">
        <v>47</v>
      </c>
      <c r="D215" s="5">
        <v>100</v>
      </c>
      <c r="E215" s="5">
        <v>48</v>
      </c>
      <c r="F215" s="5">
        <v>103</v>
      </c>
      <c r="G215" s="5">
        <v>1</v>
      </c>
      <c r="K215" s="16">
        <f t="shared" si="27"/>
        <v>0.13934426229508196</v>
      </c>
      <c r="L215" s="16">
        <f t="shared" si="28"/>
        <v>5.8004640371229696E-2</v>
      </c>
      <c r="M215" s="16">
        <f t="shared" si="29"/>
        <v>0.15652173913043479</v>
      </c>
      <c r="N215" s="6">
        <f t="shared" si="30"/>
        <v>3.6930799569738257E-2</v>
      </c>
      <c r="O215" s="6">
        <f t="shared" si="31"/>
        <v>1</v>
      </c>
      <c r="Q215" s="3">
        <f t="shared" si="32"/>
        <v>-2.9726115272146303E-2</v>
      </c>
      <c r="R215" s="4">
        <f t="shared" si="33"/>
        <v>1</v>
      </c>
      <c r="S215" s="32">
        <f t="shared" si="34"/>
        <v>5.0273760438003801E-2</v>
      </c>
      <c r="T215" s="4">
        <f t="shared" si="35"/>
        <v>1</v>
      </c>
      <c r="U215" s="4"/>
      <c r="W215" s="18"/>
      <c r="X215" s="18"/>
      <c r="Y215" s="18"/>
      <c r="Z215" s="21"/>
      <c r="AA215" s="24"/>
      <c r="AB215" s="24"/>
      <c r="AC215" s="24"/>
      <c r="AD215" s="24"/>
      <c r="AE215" s="24"/>
      <c r="AF215" s="24"/>
      <c r="AG215" s="24"/>
      <c r="AH215" s="21"/>
    </row>
    <row r="216" spans="1:34" x14ac:dyDescent="0.25">
      <c r="A216" s="10">
        <v>168</v>
      </c>
      <c r="B216" s="10">
        <v>36</v>
      </c>
      <c r="C216" s="5">
        <v>47</v>
      </c>
      <c r="D216" s="5">
        <v>94</v>
      </c>
      <c r="E216" s="5">
        <v>48</v>
      </c>
      <c r="F216" s="5">
        <v>32</v>
      </c>
      <c r="G216" s="5">
        <v>0</v>
      </c>
      <c r="K216" s="16">
        <f t="shared" si="27"/>
        <v>0.13934426229508196</v>
      </c>
      <c r="L216" s="16">
        <f t="shared" si="28"/>
        <v>5.4524361948955914E-2</v>
      </c>
      <c r="M216" s="16">
        <f t="shared" si="29"/>
        <v>0.15652173913043479</v>
      </c>
      <c r="N216" s="6">
        <f t="shared" si="30"/>
        <v>1.1473646468268197E-2</v>
      </c>
      <c r="O216" s="6">
        <f t="shared" si="31"/>
        <v>0</v>
      </c>
      <c r="Q216" s="3">
        <f t="shared" si="32"/>
        <v>-2.9726115272146303E-2</v>
      </c>
      <c r="R216" s="4">
        <f t="shared" si="33"/>
        <v>0</v>
      </c>
      <c r="S216" s="32">
        <f t="shared" si="34"/>
        <v>5.0273760438003801E-2</v>
      </c>
      <c r="T216" s="4">
        <f t="shared" si="35"/>
        <v>0</v>
      </c>
      <c r="U216" s="4"/>
      <c r="W216" s="18"/>
      <c r="X216" s="18"/>
      <c r="Y216" s="18"/>
      <c r="Z216" s="21"/>
      <c r="AA216" s="24"/>
      <c r="AB216" s="24"/>
      <c r="AC216" s="24"/>
      <c r="AD216" s="24"/>
      <c r="AE216" s="24"/>
      <c r="AF216" s="24"/>
      <c r="AG216" s="24"/>
      <c r="AH216" s="21"/>
    </row>
    <row r="217" spans="1:34" x14ac:dyDescent="0.25">
      <c r="A217" s="10">
        <v>151</v>
      </c>
      <c r="B217" s="10">
        <v>14</v>
      </c>
      <c r="C217" s="5">
        <v>47</v>
      </c>
      <c r="D217" s="5">
        <v>36</v>
      </c>
      <c r="E217" s="5">
        <v>47</v>
      </c>
      <c r="F217" s="5">
        <v>39</v>
      </c>
      <c r="G217" s="5">
        <v>0</v>
      </c>
      <c r="K217" s="16">
        <f t="shared" si="27"/>
        <v>0.13934426229508196</v>
      </c>
      <c r="L217" s="16">
        <f t="shared" si="28"/>
        <v>2.0881670533642691E-2</v>
      </c>
      <c r="M217" s="16">
        <f t="shared" si="29"/>
        <v>0.14782608695652175</v>
      </c>
      <c r="N217" s="6">
        <f t="shared" si="30"/>
        <v>1.3983506633201864E-2</v>
      </c>
      <c r="O217" s="6">
        <f t="shared" si="31"/>
        <v>0</v>
      </c>
      <c r="Q217" s="3">
        <f t="shared" si="32"/>
        <v>-7.3675171839703402E-2</v>
      </c>
      <c r="R217" s="4">
        <f t="shared" si="33"/>
        <v>0</v>
      </c>
      <c r="S217" s="32">
        <f t="shared" si="34"/>
        <v>-0.1609397760022202</v>
      </c>
      <c r="T217" s="4">
        <f t="shared" si="35"/>
        <v>0</v>
      </c>
      <c r="U217" s="4"/>
      <c r="W217" s="18"/>
      <c r="X217" s="18"/>
      <c r="Y217" s="18"/>
      <c r="Z217" s="21"/>
      <c r="AA217" s="24"/>
      <c r="AB217" s="24"/>
      <c r="AC217" s="24"/>
      <c r="AD217" s="24"/>
      <c r="AE217" s="24"/>
      <c r="AF217" s="24"/>
      <c r="AG217" s="24"/>
      <c r="AH217" s="21"/>
    </row>
    <row r="218" spans="1:34" x14ac:dyDescent="0.25">
      <c r="A218" s="10">
        <v>39</v>
      </c>
      <c r="B218" s="10">
        <v>59</v>
      </c>
      <c r="C218" s="5">
        <v>47</v>
      </c>
      <c r="D218" s="5">
        <v>34</v>
      </c>
      <c r="E218" s="5">
        <v>47</v>
      </c>
      <c r="F218" s="5">
        <v>8</v>
      </c>
      <c r="G218" s="5">
        <v>0</v>
      </c>
      <c r="K218" s="16">
        <f t="shared" si="27"/>
        <v>0.13934426229508196</v>
      </c>
      <c r="L218" s="16">
        <f t="shared" si="28"/>
        <v>1.9721577726218097E-2</v>
      </c>
      <c r="M218" s="16">
        <f t="shared" si="29"/>
        <v>0.14782608695652175</v>
      </c>
      <c r="N218" s="6">
        <f t="shared" si="30"/>
        <v>2.8684116170670493E-3</v>
      </c>
      <c r="O218" s="6">
        <f t="shared" si="31"/>
        <v>0</v>
      </c>
      <c r="Q218" s="3">
        <f t="shared" si="32"/>
        <v>-7.3675171839703402E-2</v>
      </c>
      <c r="R218" s="4">
        <f t="shared" si="33"/>
        <v>0</v>
      </c>
      <c r="S218" s="32">
        <f t="shared" si="34"/>
        <v>-0.1609397760022202</v>
      </c>
      <c r="T218" s="4">
        <f t="shared" si="35"/>
        <v>0</v>
      </c>
      <c r="U218" s="4"/>
      <c r="W218" s="18"/>
      <c r="X218" s="18"/>
      <c r="Y218" s="18"/>
      <c r="Z218" s="21"/>
      <c r="AA218" s="24"/>
      <c r="AB218" s="24"/>
      <c r="AC218" s="24"/>
      <c r="AD218" s="24"/>
      <c r="AE218" s="24"/>
      <c r="AF218" s="24"/>
      <c r="AG218" s="24"/>
      <c r="AH218" s="21"/>
    </row>
    <row r="219" spans="1:34" x14ac:dyDescent="0.25">
      <c r="A219" s="10">
        <v>137</v>
      </c>
      <c r="B219" s="10">
        <v>9</v>
      </c>
      <c r="C219" s="5">
        <v>47</v>
      </c>
      <c r="D219" s="5">
        <v>70</v>
      </c>
      <c r="E219" s="5">
        <v>46</v>
      </c>
      <c r="F219" s="5">
        <v>78</v>
      </c>
      <c r="G219" s="5">
        <v>0</v>
      </c>
      <c r="K219" s="16">
        <f t="shared" si="27"/>
        <v>0.13934426229508196</v>
      </c>
      <c r="L219" s="16">
        <f t="shared" si="28"/>
        <v>4.0603248259860787E-2</v>
      </c>
      <c r="M219" s="16">
        <f t="shared" si="29"/>
        <v>0.1391304347826087</v>
      </c>
      <c r="N219" s="6">
        <f t="shared" si="30"/>
        <v>2.7967013266403728E-2</v>
      </c>
      <c r="O219" s="6">
        <f t="shared" si="31"/>
        <v>0</v>
      </c>
      <c r="Q219" s="3">
        <f t="shared" si="32"/>
        <v>-0.11762422840726039</v>
      </c>
      <c r="R219" s="4">
        <f t="shared" si="33"/>
        <v>0</v>
      </c>
      <c r="S219" s="32">
        <f t="shared" si="34"/>
        <v>-0.36685095849292704</v>
      </c>
      <c r="T219" s="4">
        <f t="shared" si="35"/>
        <v>0</v>
      </c>
      <c r="U219" s="4"/>
      <c r="W219" s="18"/>
      <c r="X219" s="18"/>
      <c r="Y219" s="18"/>
      <c r="Z219" s="21"/>
      <c r="AA219" s="24"/>
      <c r="AB219" s="24"/>
      <c r="AC219" s="24"/>
      <c r="AD219" s="24"/>
      <c r="AE219" s="24"/>
      <c r="AF219" s="24"/>
      <c r="AG219" s="24"/>
      <c r="AH219" s="21"/>
    </row>
    <row r="220" spans="1:34" x14ac:dyDescent="0.25">
      <c r="A220" s="10">
        <v>72</v>
      </c>
      <c r="B220" s="10">
        <v>36</v>
      </c>
      <c r="C220" s="5">
        <v>47</v>
      </c>
      <c r="D220" s="5">
        <v>72</v>
      </c>
      <c r="E220" s="5">
        <v>48</v>
      </c>
      <c r="F220" s="5">
        <v>14</v>
      </c>
      <c r="G220" s="5">
        <v>0</v>
      </c>
      <c r="K220" s="16">
        <f t="shared" si="27"/>
        <v>0.13934426229508196</v>
      </c>
      <c r="L220" s="16">
        <f t="shared" si="28"/>
        <v>4.1763341067285381E-2</v>
      </c>
      <c r="M220" s="16">
        <f t="shared" si="29"/>
        <v>0.15652173913043479</v>
      </c>
      <c r="N220" s="6">
        <f t="shared" si="30"/>
        <v>5.0197203298673358E-3</v>
      </c>
      <c r="O220" s="6">
        <f t="shared" si="31"/>
        <v>0</v>
      </c>
      <c r="Q220" s="3">
        <f t="shared" si="32"/>
        <v>-2.9726115272146303E-2</v>
      </c>
      <c r="R220" s="4">
        <f t="shared" si="33"/>
        <v>0</v>
      </c>
      <c r="S220" s="32">
        <f t="shared" si="34"/>
        <v>5.0273760438003801E-2</v>
      </c>
      <c r="T220" s="4">
        <f t="shared" si="35"/>
        <v>0</v>
      </c>
      <c r="U220" s="4"/>
      <c r="W220" s="18"/>
      <c r="X220" s="18"/>
      <c r="Y220" s="18"/>
      <c r="Z220" s="21"/>
      <c r="AA220" s="24"/>
      <c r="AB220" s="24"/>
      <c r="AC220" s="24"/>
      <c r="AD220" s="24"/>
      <c r="AE220" s="24"/>
      <c r="AF220" s="24"/>
      <c r="AG220" s="24"/>
      <c r="AH220" s="21"/>
    </row>
    <row r="221" spans="1:34" x14ac:dyDescent="0.25">
      <c r="A221" s="10">
        <v>42</v>
      </c>
      <c r="B221" s="10">
        <v>181</v>
      </c>
      <c r="C221" s="5">
        <v>47</v>
      </c>
      <c r="D221" s="5">
        <v>47</v>
      </c>
      <c r="E221" s="5">
        <v>47</v>
      </c>
      <c r="F221" s="5">
        <v>63</v>
      </c>
      <c r="G221" s="5">
        <v>0</v>
      </c>
      <c r="K221" s="16">
        <f t="shared" si="27"/>
        <v>0.13934426229508196</v>
      </c>
      <c r="L221" s="16">
        <f t="shared" si="28"/>
        <v>2.7262180974477957E-2</v>
      </c>
      <c r="M221" s="16">
        <f t="shared" si="29"/>
        <v>0.14782608695652175</v>
      </c>
      <c r="N221" s="6">
        <f t="shared" si="30"/>
        <v>2.2588741484403013E-2</v>
      </c>
      <c r="O221" s="6">
        <f t="shared" si="31"/>
        <v>0</v>
      </c>
      <c r="Q221" s="3">
        <f t="shared" si="32"/>
        <v>-7.3675171839703402E-2</v>
      </c>
      <c r="R221" s="4">
        <f t="shared" si="33"/>
        <v>0</v>
      </c>
      <c r="S221" s="32">
        <f t="shared" si="34"/>
        <v>-0.1609397760022202</v>
      </c>
      <c r="T221" s="4">
        <f t="shared" si="35"/>
        <v>0</v>
      </c>
      <c r="U221" s="4"/>
      <c r="W221" s="18"/>
      <c r="X221" s="18"/>
      <c r="Y221" s="18"/>
      <c r="Z221" s="21"/>
      <c r="AA221" s="24"/>
      <c r="AB221" s="24"/>
      <c r="AC221" s="24"/>
      <c r="AD221" s="24"/>
      <c r="AE221" s="24"/>
      <c r="AF221" s="24"/>
      <c r="AG221" s="24"/>
      <c r="AH221" s="21"/>
    </row>
    <row r="222" spans="1:34" x14ac:dyDescent="0.25">
      <c r="A222" s="10">
        <v>24</v>
      </c>
      <c r="B222" s="10">
        <v>207</v>
      </c>
      <c r="C222" s="5">
        <v>47</v>
      </c>
      <c r="D222" s="5">
        <v>0</v>
      </c>
      <c r="E222" s="5">
        <v>47</v>
      </c>
      <c r="F222" s="5">
        <v>47</v>
      </c>
      <c r="G222" s="5">
        <v>0</v>
      </c>
      <c r="K222" s="16">
        <f t="shared" si="27"/>
        <v>0.13934426229508196</v>
      </c>
      <c r="L222" s="16">
        <f t="shared" si="28"/>
        <v>0</v>
      </c>
      <c r="M222" s="16">
        <f t="shared" si="29"/>
        <v>0.14782608695652175</v>
      </c>
      <c r="N222" s="6">
        <f t="shared" si="30"/>
        <v>1.6851918250268914E-2</v>
      </c>
      <c r="O222" s="6">
        <f t="shared" si="31"/>
        <v>0</v>
      </c>
      <c r="Q222" s="3">
        <f t="shared" si="32"/>
        <v>-7.3675171839703402E-2</v>
      </c>
      <c r="R222" s="4">
        <f t="shared" si="33"/>
        <v>0</v>
      </c>
      <c r="S222" s="32">
        <f t="shared" si="34"/>
        <v>-0.1609397760022202</v>
      </c>
      <c r="T222" s="4">
        <f t="shared" si="35"/>
        <v>0</v>
      </c>
      <c r="U222" s="4"/>
      <c r="W222" s="18"/>
      <c r="X222" s="18"/>
      <c r="Y222" s="18"/>
      <c r="Z222" s="21"/>
      <c r="AA222" s="24"/>
      <c r="AB222" s="24"/>
      <c r="AC222" s="24"/>
      <c r="AD222" s="24"/>
      <c r="AE222" s="24"/>
      <c r="AF222" s="24"/>
      <c r="AG222" s="24"/>
      <c r="AH222" s="21"/>
    </row>
    <row r="223" spans="1:34" x14ac:dyDescent="0.25">
      <c r="A223" s="10">
        <v>283</v>
      </c>
      <c r="B223" s="10">
        <v>151</v>
      </c>
      <c r="C223" s="5">
        <v>47</v>
      </c>
      <c r="D223" s="5">
        <v>95</v>
      </c>
      <c r="E223" s="5">
        <v>47</v>
      </c>
      <c r="F223" s="5">
        <v>85</v>
      </c>
      <c r="G223" s="5">
        <v>0</v>
      </c>
      <c r="K223" s="16">
        <f t="shared" si="27"/>
        <v>0.13934426229508196</v>
      </c>
      <c r="L223" s="16">
        <f t="shared" si="28"/>
        <v>5.5104408352668215E-2</v>
      </c>
      <c r="M223" s="16">
        <f t="shared" si="29"/>
        <v>0.14782608695652175</v>
      </c>
      <c r="N223" s="6">
        <f t="shared" si="30"/>
        <v>3.0476873431337398E-2</v>
      </c>
      <c r="O223" s="6">
        <f t="shared" si="31"/>
        <v>0</v>
      </c>
      <c r="Q223" s="3">
        <f t="shared" si="32"/>
        <v>-7.3675171839703402E-2</v>
      </c>
      <c r="R223" s="4">
        <f t="shared" si="33"/>
        <v>0</v>
      </c>
      <c r="S223" s="32">
        <f t="shared" si="34"/>
        <v>-0.1609397760022202</v>
      </c>
      <c r="T223" s="4">
        <f t="shared" si="35"/>
        <v>0</v>
      </c>
      <c r="U223" s="4"/>
      <c r="W223" s="18"/>
      <c r="X223" s="18"/>
      <c r="Y223" s="18"/>
      <c r="Z223" s="21"/>
      <c r="AA223" s="24"/>
      <c r="AB223" s="24"/>
      <c r="AC223" s="24"/>
      <c r="AD223" s="24"/>
      <c r="AE223" s="24"/>
      <c r="AF223" s="24"/>
      <c r="AG223" s="24"/>
      <c r="AH223" s="21"/>
    </row>
    <row r="224" spans="1:34" x14ac:dyDescent="0.25">
      <c r="A224" s="10">
        <v>38</v>
      </c>
      <c r="B224" s="10">
        <v>165</v>
      </c>
      <c r="C224" s="5">
        <v>47</v>
      </c>
      <c r="D224" s="5">
        <v>70</v>
      </c>
      <c r="E224" s="5">
        <v>47</v>
      </c>
      <c r="F224" s="5">
        <v>8</v>
      </c>
      <c r="G224" s="5">
        <v>0</v>
      </c>
      <c r="K224" s="16">
        <f t="shared" si="27"/>
        <v>0.13934426229508196</v>
      </c>
      <c r="L224" s="16">
        <f t="shared" si="28"/>
        <v>4.0603248259860787E-2</v>
      </c>
      <c r="M224" s="16">
        <f t="shared" si="29"/>
        <v>0.14782608695652175</v>
      </c>
      <c r="N224" s="6">
        <f t="shared" si="30"/>
        <v>2.8684116170670493E-3</v>
      </c>
      <c r="O224" s="6">
        <f t="shared" si="31"/>
        <v>0</v>
      </c>
      <c r="Q224" s="3">
        <f t="shared" si="32"/>
        <v>-7.3675171839703402E-2</v>
      </c>
      <c r="R224" s="4">
        <f t="shared" si="33"/>
        <v>0</v>
      </c>
      <c r="S224" s="32">
        <f t="shared" si="34"/>
        <v>-0.1609397760022202</v>
      </c>
      <c r="T224" s="4">
        <f t="shared" si="35"/>
        <v>0</v>
      </c>
      <c r="U224" s="4"/>
      <c r="W224" s="18"/>
      <c r="X224" s="18"/>
      <c r="Y224" s="18"/>
      <c r="Z224" s="21"/>
      <c r="AA224" s="24"/>
      <c r="AB224" s="24"/>
      <c r="AC224" s="24"/>
      <c r="AD224" s="24"/>
      <c r="AE224" s="24"/>
      <c r="AF224" s="24"/>
      <c r="AG224" s="24"/>
      <c r="AH224" s="21"/>
    </row>
    <row r="225" spans="1:34" x14ac:dyDescent="0.25">
      <c r="A225" s="10">
        <v>98</v>
      </c>
      <c r="B225" s="10">
        <v>10</v>
      </c>
      <c r="C225" s="5">
        <v>47</v>
      </c>
      <c r="D225" s="5">
        <v>1</v>
      </c>
      <c r="E225" s="5">
        <v>47</v>
      </c>
      <c r="F225" s="5">
        <v>19</v>
      </c>
      <c r="G225" s="5">
        <v>0</v>
      </c>
      <c r="K225" s="16">
        <f t="shared" si="27"/>
        <v>0.13934426229508196</v>
      </c>
      <c r="L225" s="16">
        <f t="shared" si="28"/>
        <v>5.8004640371229696E-4</v>
      </c>
      <c r="M225" s="16">
        <f t="shared" si="29"/>
        <v>0.14782608695652175</v>
      </c>
      <c r="N225" s="6">
        <f t="shared" si="30"/>
        <v>6.8124775905342412E-3</v>
      </c>
      <c r="O225" s="6">
        <f t="shared" si="31"/>
        <v>0</v>
      </c>
      <c r="Q225" s="3">
        <f t="shared" si="32"/>
        <v>-7.3675171839703402E-2</v>
      </c>
      <c r="R225" s="4">
        <f t="shared" si="33"/>
        <v>0</v>
      </c>
      <c r="S225" s="32">
        <f t="shared" si="34"/>
        <v>-0.1609397760022202</v>
      </c>
      <c r="T225" s="4">
        <f t="shared" si="35"/>
        <v>0</v>
      </c>
      <c r="U225" s="4"/>
      <c r="W225" s="18"/>
      <c r="X225" s="18"/>
      <c r="Y225" s="18"/>
      <c r="Z225" s="21"/>
      <c r="AA225" s="24"/>
      <c r="AB225" s="24"/>
      <c r="AC225" s="24"/>
      <c r="AD225" s="24"/>
      <c r="AE225" s="24"/>
      <c r="AF225" s="24"/>
      <c r="AG225" s="24"/>
      <c r="AH225" s="21"/>
    </row>
    <row r="226" spans="1:34" x14ac:dyDescent="0.25">
      <c r="A226" s="10">
        <v>250</v>
      </c>
      <c r="B226" s="10">
        <v>57</v>
      </c>
      <c r="C226" s="5">
        <v>47</v>
      </c>
      <c r="D226" s="5">
        <v>12</v>
      </c>
      <c r="E226" s="5">
        <v>47</v>
      </c>
      <c r="F226" s="5">
        <v>59</v>
      </c>
      <c r="G226" s="5">
        <v>0</v>
      </c>
      <c r="K226" s="16">
        <f t="shared" si="27"/>
        <v>0.13934426229508196</v>
      </c>
      <c r="L226" s="16">
        <f t="shared" si="28"/>
        <v>6.9605568445475635E-3</v>
      </c>
      <c r="M226" s="16">
        <f t="shared" si="29"/>
        <v>0.14782608695652175</v>
      </c>
      <c r="N226" s="6">
        <f t="shared" si="30"/>
        <v>2.1154535675869487E-2</v>
      </c>
      <c r="O226" s="6">
        <f t="shared" si="31"/>
        <v>0</v>
      </c>
      <c r="Q226" s="3">
        <f t="shared" si="32"/>
        <v>-7.3675171839703402E-2</v>
      </c>
      <c r="R226" s="4">
        <f t="shared" si="33"/>
        <v>0</v>
      </c>
      <c r="S226" s="32">
        <f t="shared" si="34"/>
        <v>-0.1609397760022202</v>
      </c>
      <c r="T226" s="4">
        <f t="shared" si="35"/>
        <v>0</v>
      </c>
      <c r="U226" s="4"/>
      <c r="W226" s="18"/>
      <c r="X226" s="18"/>
      <c r="Y226" s="18"/>
      <c r="Z226" s="21"/>
      <c r="AA226" s="24"/>
      <c r="AB226" s="24"/>
      <c r="AC226" s="24"/>
      <c r="AD226" s="24"/>
      <c r="AE226" s="24"/>
      <c r="AF226" s="24"/>
      <c r="AG226" s="24"/>
      <c r="AH226" s="21"/>
    </row>
    <row r="227" spans="1:34" x14ac:dyDescent="0.25">
      <c r="A227" s="10">
        <v>245</v>
      </c>
      <c r="B227" s="10">
        <v>88</v>
      </c>
      <c r="C227" s="5">
        <v>47</v>
      </c>
      <c r="D227" s="5">
        <v>94</v>
      </c>
      <c r="E227" s="5">
        <v>48</v>
      </c>
      <c r="F227" s="5">
        <v>12</v>
      </c>
      <c r="G227" s="5">
        <v>0</v>
      </c>
      <c r="K227" s="16">
        <f t="shared" si="27"/>
        <v>0.13934426229508196</v>
      </c>
      <c r="L227" s="16">
        <f t="shared" si="28"/>
        <v>5.4524361948955914E-2</v>
      </c>
      <c r="M227" s="16">
        <f t="shared" si="29"/>
        <v>0.15652173913043479</v>
      </c>
      <c r="N227" s="6">
        <f t="shared" si="30"/>
        <v>4.3026174256005738E-3</v>
      </c>
      <c r="O227" s="6">
        <f t="shared" si="31"/>
        <v>0</v>
      </c>
      <c r="Q227" s="3">
        <f t="shared" si="32"/>
        <v>-2.9726115272146303E-2</v>
      </c>
      <c r="R227" s="4">
        <f t="shared" si="33"/>
        <v>0</v>
      </c>
      <c r="S227" s="32">
        <f t="shared" si="34"/>
        <v>5.0273760438003801E-2</v>
      </c>
      <c r="T227" s="4">
        <f t="shared" si="35"/>
        <v>0</v>
      </c>
      <c r="U227" s="4"/>
      <c r="W227" s="18"/>
      <c r="X227" s="18"/>
      <c r="Y227" s="18"/>
      <c r="Z227" s="21"/>
      <c r="AA227" s="24"/>
      <c r="AB227" s="24"/>
      <c r="AC227" s="24"/>
      <c r="AD227" s="24"/>
      <c r="AE227" s="24"/>
      <c r="AF227" s="24"/>
      <c r="AG227" s="24"/>
      <c r="AH227" s="21"/>
    </row>
    <row r="228" spans="1:34" x14ac:dyDescent="0.25">
      <c r="A228" s="10">
        <v>15</v>
      </c>
      <c r="B228" s="10">
        <v>33</v>
      </c>
      <c r="C228" s="5">
        <v>47</v>
      </c>
      <c r="D228" s="5">
        <v>34</v>
      </c>
      <c r="E228" s="5">
        <v>46</v>
      </c>
      <c r="F228" s="5">
        <v>81</v>
      </c>
      <c r="G228" s="5">
        <v>0</v>
      </c>
      <c r="K228" s="16">
        <f t="shared" si="27"/>
        <v>0.13934426229508196</v>
      </c>
      <c r="L228" s="16">
        <f t="shared" si="28"/>
        <v>1.9721577726218097E-2</v>
      </c>
      <c r="M228" s="16">
        <f t="shared" si="29"/>
        <v>0.1391304347826087</v>
      </c>
      <c r="N228" s="6">
        <f t="shared" si="30"/>
        <v>2.9042667622803872E-2</v>
      </c>
      <c r="O228" s="6">
        <f t="shared" si="31"/>
        <v>0</v>
      </c>
      <c r="Q228" s="3">
        <f t="shared" si="32"/>
        <v>-0.11762422840726039</v>
      </c>
      <c r="R228" s="4">
        <f t="shared" si="33"/>
        <v>0</v>
      </c>
      <c r="S228" s="32">
        <f t="shared" si="34"/>
        <v>-0.36685095849292704</v>
      </c>
      <c r="T228" s="4">
        <f t="shared" si="35"/>
        <v>0</v>
      </c>
      <c r="U228" s="4"/>
      <c r="W228" s="18"/>
      <c r="X228" s="18"/>
      <c r="Y228" s="18"/>
      <c r="Z228" s="21"/>
      <c r="AA228" s="24"/>
      <c r="AB228" s="24"/>
      <c r="AC228" s="24"/>
      <c r="AD228" s="24"/>
      <c r="AE228" s="24"/>
      <c r="AF228" s="24"/>
      <c r="AG228" s="24"/>
      <c r="AH228" s="21"/>
    </row>
    <row r="229" spans="1:34" x14ac:dyDescent="0.25">
      <c r="A229" s="10">
        <v>225</v>
      </c>
      <c r="B229" s="10">
        <v>223</v>
      </c>
      <c r="C229" s="5">
        <v>47</v>
      </c>
      <c r="D229" s="5">
        <v>83</v>
      </c>
      <c r="E229" s="5">
        <v>48</v>
      </c>
      <c r="F229" s="5">
        <v>17</v>
      </c>
      <c r="G229" s="5">
        <v>0</v>
      </c>
      <c r="K229" s="16">
        <f t="shared" si="27"/>
        <v>0.13934426229508196</v>
      </c>
      <c r="L229" s="16">
        <f t="shared" si="28"/>
        <v>4.8143851508120651E-2</v>
      </c>
      <c r="M229" s="16">
        <f t="shared" si="29"/>
        <v>0.15652173913043479</v>
      </c>
      <c r="N229" s="6">
        <f t="shared" si="30"/>
        <v>6.0953746862674792E-3</v>
      </c>
      <c r="O229" s="6">
        <f t="shared" si="31"/>
        <v>0</v>
      </c>
      <c r="Q229" s="3">
        <f t="shared" si="32"/>
        <v>-2.9726115272146303E-2</v>
      </c>
      <c r="R229" s="4">
        <f t="shared" si="33"/>
        <v>0</v>
      </c>
      <c r="S229" s="32">
        <f t="shared" si="34"/>
        <v>5.0273760438003801E-2</v>
      </c>
      <c r="T229" s="4">
        <f t="shared" si="35"/>
        <v>0</v>
      </c>
      <c r="U229" s="4"/>
      <c r="W229" s="18"/>
      <c r="X229" s="18"/>
      <c r="Y229" s="18"/>
      <c r="Z229" s="21"/>
      <c r="AA229" s="24"/>
      <c r="AB229" s="24"/>
      <c r="AC229" s="24"/>
      <c r="AD229" s="24"/>
      <c r="AE229" s="24"/>
      <c r="AF229" s="24"/>
      <c r="AG229" s="24"/>
      <c r="AH229" s="21"/>
    </row>
    <row r="230" spans="1:34" x14ac:dyDescent="0.25">
      <c r="A230" s="10">
        <v>286</v>
      </c>
      <c r="B230" s="10">
        <v>176</v>
      </c>
      <c r="C230" s="5">
        <v>47</v>
      </c>
      <c r="D230" s="5">
        <v>0</v>
      </c>
      <c r="E230" s="5">
        <v>46</v>
      </c>
      <c r="F230" s="5">
        <v>58</v>
      </c>
      <c r="G230" s="5">
        <v>0</v>
      </c>
      <c r="K230" s="16">
        <f t="shared" si="27"/>
        <v>0.13934426229508196</v>
      </c>
      <c r="L230" s="16">
        <f t="shared" si="28"/>
        <v>0</v>
      </c>
      <c r="M230" s="16">
        <f t="shared" si="29"/>
        <v>0.1391304347826087</v>
      </c>
      <c r="N230" s="6">
        <f t="shared" si="30"/>
        <v>2.0795984223736106E-2</v>
      </c>
      <c r="O230" s="6">
        <f t="shared" si="31"/>
        <v>0</v>
      </c>
      <c r="Q230" s="3">
        <f t="shared" si="32"/>
        <v>-0.11762422840726039</v>
      </c>
      <c r="R230" s="4">
        <f t="shared" si="33"/>
        <v>0</v>
      </c>
      <c r="S230" s="32">
        <f t="shared" si="34"/>
        <v>-0.36685095849292704</v>
      </c>
      <c r="T230" s="4">
        <f t="shared" si="35"/>
        <v>0</v>
      </c>
      <c r="U230" s="4"/>
      <c r="W230" s="18"/>
      <c r="X230" s="18"/>
      <c r="Y230" s="18"/>
      <c r="Z230" s="21"/>
      <c r="AA230" s="24"/>
      <c r="AB230" s="24"/>
      <c r="AC230" s="24"/>
      <c r="AD230" s="24"/>
      <c r="AE230" s="24"/>
      <c r="AF230" s="24"/>
      <c r="AG230" s="24"/>
      <c r="AH230" s="21"/>
    </row>
    <row r="231" spans="1:34" x14ac:dyDescent="0.25">
      <c r="A231" s="10">
        <v>15</v>
      </c>
      <c r="B231" s="10">
        <v>21</v>
      </c>
      <c r="C231" s="5">
        <v>47</v>
      </c>
      <c r="D231" s="5">
        <v>1</v>
      </c>
      <c r="E231" s="5">
        <v>46</v>
      </c>
      <c r="F231" s="5">
        <v>91</v>
      </c>
      <c r="G231" s="5">
        <v>0</v>
      </c>
      <c r="K231" s="16">
        <f t="shared" si="27"/>
        <v>0.13934426229508196</v>
      </c>
      <c r="L231" s="16">
        <f t="shared" si="28"/>
        <v>5.8004640371229696E-4</v>
      </c>
      <c r="M231" s="16">
        <f t="shared" si="29"/>
        <v>0.1391304347826087</v>
      </c>
      <c r="N231" s="6">
        <f t="shared" si="30"/>
        <v>3.2628182144137687E-2</v>
      </c>
      <c r="O231" s="6">
        <f t="shared" si="31"/>
        <v>0</v>
      </c>
      <c r="Q231" s="3">
        <f t="shared" si="32"/>
        <v>-0.11762422840726039</v>
      </c>
      <c r="R231" s="4">
        <f t="shared" si="33"/>
        <v>0</v>
      </c>
      <c r="S231" s="32">
        <f t="shared" si="34"/>
        <v>-0.36685095849292704</v>
      </c>
      <c r="T231" s="4">
        <f t="shared" si="35"/>
        <v>0</v>
      </c>
      <c r="U231" s="4"/>
      <c r="W231" s="18"/>
      <c r="X231" s="18"/>
      <c r="Y231" s="18"/>
      <c r="Z231" s="21"/>
      <c r="AA231" s="24"/>
      <c r="AB231" s="24"/>
      <c r="AC231" s="24"/>
      <c r="AD231" s="24"/>
      <c r="AE231" s="24"/>
      <c r="AF231" s="24"/>
      <c r="AG231" s="24"/>
      <c r="AH231" s="21"/>
    </row>
    <row r="232" spans="1:34" x14ac:dyDescent="0.25">
      <c r="A232" s="10">
        <v>139</v>
      </c>
      <c r="B232" s="10">
        <v>229</v>
      </c>
      <c r="C232" s="5">
        <v>47</v>
      </c>
      <c r="D232" s="5">
        <v>47</v>
      </c>
      <c r="E232" s="5">
        <v>47</v>
      </c>
      <c r="F232" s="5">
        <v>15</v>
      </c>
      <c r="G232" s="5">
        <v>0</v>
      </c>
      <c r="K232" s="16">
        <f t="shared" si="27"/>
        <v>0.13934426229508196</v>
      </c>
      <c r="L232" s="16">
        <f t="shared" si="28"/>
        <v>2.7262180974477957E-2</v>
      </c>
      <c r="M232" s="16">
        <f t="shared" si="29"/>
        <v>0.14782608695652175</v>
      </c>
      <c r="N232" s="6">
        <f t="shared" si="30"/>
        <v>5.3782717820007172E-3</v>
      </c>
      <c r="O232" s="6">
        <f t="shared" si="31"/>
        <v>0</v>
      </c>
      <c r="Q232" s="3">
        <f t="shared" si="32"/>
        <v>-7.3675171839703402E-2</v>
      </c>
      <c r="R232" s="4">
        <f t="shared" si="33"/>
        <v>0</v>
      </c>
      <c r="S232" s="32">
        <f t="shared" si="34"/>
        <v>-0.1609397760022202</v>
      </c>
      <c r="T232" s="4">
        <f t="shared" si="35"/>
        <v>0</v>
      </c>
      <c r="U232" s="4"/>
      <c r="W232" s="18"/>
      <c r="X232" s="18"/>
      <c r="Y232" s="18"/>
      <c r="Z232" s="21"/>
      <c r="AA232" s="24"/>
      <c r="AB232" s="24"/>
      <c r="AC232" s="24"/>
      <c r="AD232" s="24"/>
      <c r="AE232" s="24"/>
      <c r="AF232" s="24"/>
      <c r="AG232" s="24"/>
      <c r="AH232" s="21"/>
    </row>
    <row r="233" spans="1:34" x14ac:dyDescent="0.25">
      <c r="A233" s="10">
        <v>263</v>
      </c>
      <c r="B233" s="10">
        <v>229</v>
      </c>
      <c r="C233" s="5">
        <v>47</v>
      </c>
      <c r="D233" s="5">
        <v>73</v>
      </c>
      <c r="E233" s="5">
        <v>47</v>
      </c>
      <c r="F233" s="5">
        <v>101</v>
      </c>
      <c r="G233" s="5">
        <v>0</v>
      </c>
      <c r="K233" s="16">
        <f t="shared" si="27"/>
        <v>0.13934426229508196</v>
      </c>
      <c r="L233" s="16">
        <f t="shared" si="28"/>
        <v>4.2343387470997682E-2</v>
      </c>
      <c r="M233" s="16">
        <f t="shared" si="29"/>
        <v>0.14782608695652175</v>
      </c>
      <c r="N233" s="6">
        <f t="shared" si="30"/>
        <v>3.6213696665471494E-2</v>
      </c>
      <c r="O233" s="6">
        <f t="shared" si="31"/>
        <v>0</v>
      </c>
      <c r="Q233" s="3">
        <f t="shared" si="32"/>
        <v>-7.3675171839703402E-2</v>
      </c>
      <c r="R233" s="4">
        <f t="shared" si="33"/>
        <v>0</v>
      </c>
      <c r="S233" s="32">
        <f t="shared" si="34"/>
        <v>-0.1609397760022202</v>
      </c>
      <c r="T233" s="4">
        <f t="shared" si="35"/>
        <v>0</v>
      </c>
      <c r="U233" s="4"/>
      <c r="W233" s="18"/>
      <c r="X233" s="18"/>
      <c r="Y233" s="18"/>
      <c r="Z233" s="21"/>
      <c r="AA233" s="24"/>
      <c r="AB233" s="24"/>
      <c r="AC233" s="24"/>
      <c r="AD233" s="24"/>
      <c r="AE233" s="24"/>
      <c r="AF233" s="24"/>
      <c r="AG233" s="24"/>
      <c r="AH233" s="21"/>
    </row>
    <row r="234" spans="1:34" x14ac:dyDescent="0.25">
      <c r="A234" s="10">
        <v>279</v>
      </c>
      <c r="B234" s="10">
        <v>60</v>
      </c>
      <c r="C234" s="5">
        <v>47</v>
      </c>
      <c r="D234" s="5">
        <v>36</v>
      </c>
      <c r="E234" s="5">
        <v>47</v>
      </c>
      <c r="F234" s="5">
        <v>57</v>
      </c>
      <c r="G234" s="5">
        <v>0</v>
      </c>
      <c r="K234" s="16">
        <f t="shared" si="27"/>
        <v>0.13934426229508196</v>
      </c>
      <c r="L234" s="16">
        <f t="shared" si="28"/>
        <v>2.0881670533642691E-2</v>
      </c>
      <c r="M234" s="16">
        <f t="shared" si="29"/>
        <v>0.14782608695652175</v>
      </c>
      <c r="N234" s="6">
        <f t="shared" si="30"/>
        <v>2.0437432771602725E-2</v>
      </c>
      <c r="O234" s="6">
        <f t="shared" si="31"/>
        <v>0</v>
      </c>
      <c r="Q234" s="3">
        <f t="shared" si="32"/>
        <v>-7.3675171839703402E-2</v>
      </c>
      <c r="R234" s="4">
        <f t="shared" si="33"/>
        <v>0</v>
      </c>
      <c r="S234" s="32">
        <f t="shared" si="34"/>
        <v>-0.1609397760022202</v>
      </c>
      <c r="T234" s="4">
        <f t="shared" si="35"/>
        <v>0</v>
      </c>
      <c r="U234" s="4"/>
      <c r="W234" s="18"/>
      <c r="X234" s="18"/>
      <c r="Y234" s="18"/>
      <c r="Z234" s="21"/>
      <c r="AA234" s="24"/>
      <c r="AB234" s="24"/>
      <c r="AC234" s="24"/>
      <c r="AD234" s="24"/>
      <c r="AE234" s="24"/>
      <c r="AF234" s="24"/>
      <c r="AG234" s="24"/>
      <c r="AH234" s="21"/>
    </row>
    <row r="235" spans="1:34" x14ac:dyDescent="0.25">
      <c r="A235" s="10">
        <v>228</v>
      </c>
      <c r="B235" s="10">
        <v>23</v>
      </c>
      <c r="C235" s="5">
        <v>47</v>
      </c>
      <c r="D235" s="5">
        <v>24</v>
      </c>
      <c r="E235" s="5">
        <v>46</v>
      </c>
      <c r="F235" s="5">
        <v>79</v>
      </c>
      <c r="G235" s="5">
        <v>0</v>
      </c>
      <c r="K235" s="16">
        <f t="shared" si="27"/>
        <v>0.13934426229508196</v>
      </c>
      <c r="L235" s="16">
        <f t="shared" si="28"/>
        <v>1.3921113689095127E-2</v>
      </c>
      <c r="M235" s="16">
        <f t="shared" si="29"/>
        <v>0.1391304347826087</v>
      </c>
      <c r="N235" s="6">
        <f t="shared" si="30"/>
        <v>2.8325564718537109E-2</v>
      </c>
      <c r="O235" s="6">
        <f t="shared" si="31"/>
        <v>0</v>
      </c>
      <c r="Q235" s="3">
        <f t="shared" si="32"/>
        <v>-0.11762422840726039</v>
      </c>
      <c r="R235" s="4">
        <f t="shared" si="33"/>
        <v>0</v>
      </c>
      <c r="S235" s="32">
        <f t="shared" si="34"/>
        <v>-0.36685095849292704</v>
      </c>
      <c r="T235" s="4">
        <f t="shared" si="35"/>
        <v>0</v>
      </c>
      <c r="U235" s="4"/>
      <c r="W235" s="18"/>
      <c r="X235" s="18"/>
      <c r="Y235" s="18"/>
      <c r="Z235" s="21"/>
      <c r="AA235" s="24"/>
      <c r="AB235" s="24"/>
      <c r="AC235" s="24"/>
      <c r="AD235" s="24"/>
      <c r="AE235" s="24"/>
      <c r="AF235" s="24"/>
      <c r="AG235" s="24"/>
      <c r="AH235" s="21"/>
    </row>
    <row r="236" spans="1:34" x14ac:dyDescent="0.25">
      <c r="A236" s="10">
        <v>21</v>
      </c>
      <c r="B236" s="10">
        <v>207</v>
      </c>
      <c r="C236" s="5">
        <v>47</v>
      </c>
      <c r="D236" s="5">
        <v>0</v>
      </c>
      <c r="E236" s="5">
        <v>47</v>
      </c>
      <c r="F236" s="5">
        <v>11</v>
      </c>
      <c r="G236" s="5">
        <v>0</v>
      </c>
      <c r="K236" s="16">
        <f t="shared" si="27"/>
        <v>0.13934426229508196</v>
      </c>
      <c r="L236" s="16">
        <f t="shared" si="28"/>
        <v>0</v>
      </c>
      <c r="M236" s="16">
        <f t="shared" si="29"/>
        <v>0.14782608695652175</v>
      </c>
      <c r="N236" s="6">
        <f t="shared" si="30"/>
        <v>3.9440659734671923E-3</v>
      </c>
      <c r="O236" s="6">
        <f t="shared" si="31"/>
        <v>0</v>
      </c>
      <c r="Q236" s="3">
        <f t="shared" si="32"/>
        <v>-7.3675171839703402E-2</v>
      </c>
      <c r="R236" s="4">
        <f t="shared" si="33"/>
        <v>0</v>
      </c>
      <c r="S236" s="32">
        <f t="shared" si="34"/>
        <v>-0.1609397760022202</v>
      </c>
      <c r="T236" s="4">
        <f t="shared" si="35"/>
        <v>0</v>
      </c>
      <c r="U236" s="4"/>
      <c r="W236" s="18"/>
      <c r="X236" s="18"/>
      <c r="Y236" s="18"/>
      <c r="Z236" s="21"/>
      <c r="AA236" s="24"/>
      <c r="AB236" s="24"/>
      <c r="AC236" s="24"/>
      <c r="AD236" s="24"/>
      <c r="AE236" s="24"/>
      <c r="AF236" s="24"/>
      <c r="AG236" s="24"/>
      <c r="AH236" s="21"/>
    </row>
    <row r="237" spans="1:34" x14ac:dyDescent="0.25">
      <c r="A237" s="10">
        <v>254</v>
      </c>
      <c r="B237" s="10">
        <v>200</v>
      </c>
      <c r="C237" s="5">
        <v>47</v>
      </c>
      <c r="D237" s="5">
        <v>82</v>
      </c>
      <c r="E237" s="5">
        <v>47</v>
      </c>
      <c r="F237" s="5">
        <v>59</v>
      </c>
      <c r="G237" s="5">
        <v>0</v>
      </c>
      <c r="K237" s="16">
        <f t="shared" si="27"/>
        <v>0.13934426229508196</v>
      </c>
      <c r="L237" s="16">
        <f t="shared" si="28"/>
        <v>4.7563805104408351E-2</v>
      </c>
      <c r="M237" s="16">
        <f t="shared" si="29"/>
        <v>0.14782608695652175</v>
      </c>
      <c r="N237" s="6">
        <f t="shared" si="30"/>
        <v>2.1154535675869487E-2</v>
      </c>
      <c r="O237" s="6">
        <f t="shared" si="31"/>
        <v>0</v>
      </c>
      <c r="Q237" s="3">
        <f t="shared" si="32"/>
        <v>-7.3675171839703402E-2</v>
      </c>
      <c r="R237" s="4">
        <f t="shared" si="33"/>
        <v>0</v>
      </c>
      <c r="S237" s="32">
        <f t="shared" si="34"/>
        <v>-0.1609397760022202</v>
      </c>
      <c r="T237" s="4">
        <f t="shared" si="35"/>
        <v>0</v>
      </c>
      <c r="U237" s="4"/>
      <c r="W237" s="18"/>
      <c r="X237" s="18"/>
      <c r="Y237" s="18"/>
      <c r="Z237" s="21"/>
      <c r="AA237" s="24"/>
      <c r="AB237" s="24"/>
      <c r="AC237" s="24"/>
      <c r="AD237" s="24"/>
      <c r="AE237" s="24"/>
      <c r="AF237" s="24"/>
      <c r="AG237" s="24"/>
      <c r="AH237" s="21"/>
    </row>
    <row r="238" spans="1:34" x14ac:dyDescent="0.25">
      <c r="A238" s="10">
        <v>44</v>
      </c>
      <c r="B238" s="10">
        <v>182</v>
      </c>
      <c r="C238" s="5">
        <v>48</v>
      </c>
      <c r="D238" s="5">
        <v>96</v>
      </c>
      <c r="E238" s="5">
        <v>48</v>
      </c>
      <c r="F238" s="5">
        <v>56</v>
      </c>
      <c r="G238" s="5">
        <v>0</v>
      </c>
      <c r="K238" s="16">
        <f t="shared" si="27"/>
        <v>0.14754098360655737</v>
      </c>
      <c r="L238" s="16">
        <f t="shared" si="28"/>
        <v>5.5684454756380508E-2</v>
      </c>
      <c r="M238" s="16">
        <f t="shared" si="29"/>
        <v>0.15652173913043479</v>
      </c>
      <c r="N238" s="6">
        <f t="shared" si="30"/>
        <v>2.0078881319469343E-2</v>
      </c>
      <c r="O238" s="6">
        <f t="shared" si="31"/>
        <v>0</v>
      </c>
      <c r="Q238" s="3">
        <f t="shared" si="32"/>
        <v>-4.5723514454180214E-2</v>
      </c>
      <c r="R238" s="4">
        <f t="shared" si="33"/>
        <v>0</v>
      </c>
      <c r="S238" s="32">
        <f t="shared" si="34"/>
        <v>-0.12735569789016943</v>
      </c>
      <c r="T238" s="4">
        <f t="shared" si="35"/>
        <v>0</v>
      </c>
      <c r="U238" s="4"/>
      <c r="W238" s="18"/>
      <c r="X238" s="18"/>
      <c r="Y238" s="18"/>
      <c r="Z238" s="21"/>
      <c r="AA238" s="24"/>
      <c r="AB238" s="24"/>
      <c r="AC238" s="24"/>
      <c r="AD238" s="24"/>
      <c r="AE238" s="24"/>
      <c r="AF238" s="24"/>
      <c r="AG238" s="24"/>
      <c r="AH238" s="21"/>
    </row>
    <row r="239" spans="1:34" x14ac:dyDescent="0.25">
      <c r="A239" s="10">
        <v>242</v>
      </c>
      <c r="B239" s="10">
        <v>221</v>
      </c>
      <c r="C239" s="5">
        <v>48</v>
      </c>
      <c r="D239" s="5">
        <v>23</v>
      </c>
      <c r="E239" s="5">
        <v>48</v>
      </c>
      <c r="F239" s="5">
        <v>8</v>
      </c>
      <c r="G239" s="5">
        <v>0</v>
      </c>
      <c r="K239" s="16">
        <f t="shared" si="27"/>
        <v>0.14754098360655737</v>
      </c>
      <c r="L239" s="16">
        <f t="shared" si="28"/>
        <v>1.334106728538283E-2</v>
      </c>
      <c r="M239" s="16">
        <f t="shared" si="29"/>
        <v>0.15652173913043479</v>
      </c>
      <c r="N239" s="6">
        <f t="shared" si="30"/>
        <v>2.8684116170670493E-3</v>
      </c>
      <c r="O239" s="6">
        <f t="shared" si="31"/>
        <v>0</v>
      </c>
      <c r="Q239" s="3">
        <f t="shared" si="32"/>
        <v>-4.5723514454180214E-2</v>
      </c>
      <c r="R239" s="4">
        <f t="shared" si="33"/>
        <v>0</v>
      </c>
      <c r="S239" s="32">
        <f t="shared" si="34"/>
        <v>-0.12735569789016943</v>
      </c>
      <c r="T239" s="4">
        <f t="shared" si="35"/>
        <v>0</v>
      </c>
      <c r="U239" s="4"/>
      <c r="W239" s="18"/>
      <c r="X239" s="18"/>
      <c r="Y239" s="18"/>
      <c r="Z239" s="21"/>
      <c r="AA239" s="24"/>
      <c r="AB239" s="24"/>
      <c r="AC239" s="24"/>
      <c r="AD239" s="24"/>
      <c r="AE239" s="24"/>
      <c r="AF239" s="24"/>
      <c r="AG239" s="24"/>
      <c r="AH239" s="21"/>
    </row>
    <row r="240" spans="1:34" x14ac:dyDescent="0.25">
      <c r="A240" s="10">
        <v>35</v>
      </c>
      <c r="B240" s="10">
        <v>16</v>
      </c>
      <c r="C240" s="5">
        <v>48</v>
      </c>
      <c r="D240" s="5">
        <v>85</v>
      </c>
      <c r="E240" s="5">
        <v>49</v>
      </c>
      <c r="F240" s="5">
        <v>3</v>
      </c>
      <c r="G240" s="5">
        <v>0</v>
      </c>
      <c r="K240" s="16">
        <f t="shared" si="27"/>
        <v>0.14754098360655737</v>
      </c>
      <c r="L240" s="16">
        <f t="shared" si="28"/>
        <v>4.9303944315545245E-2</v>
      </c>
      <c r="M240" s="16">
        <f t="shared" si="29"/>
        <v>0.16521739130434782</v>
      </c>
      <c r="N240" s="6">
        <f t="shared" si="30"/>
        <v>1.0756543564001434E-3</v>
      </c>
      <c r="O240" s="6">
        <f t="shared" si="31"/>
        <v>0</v>
      </c>
      <c r="Q240" s="3">
        <f t="shared" si="32"/>
        <v>-1.7744578866233374E-3</v>
      </c>
      <c r="R240" s="4">
        <f t="shared" si="33"/>
        <v>0</v>
      </c>
      <c r="S240" s="32">
        <f t="shared" si="34"/>
        <v>7.7728873956006805E-2</v>
      </c>
      <c r="T240" s="4">
        <f t="shared" si="35"/>
        <v>0</v>
      </c>
      <c r="U240" s="4"/>
      <c r="W240" s="18"/>
      <c r="X240" s="18"/>
      <c r="Y240" s="18"/>
      <c r="Z240" s="21"/>
      <c r="AA240" s="24"/>
      <c r="AB240" s="24"/>
      <c r="AC240" s="24"/>
      <c r="AD240" s="24"/>
      <c r="AE240" s="24"/>
      <c r="AF240" s="24"/>
      <c r="AG240" s="24"/>
      <c r="AH240" s="21"/>
    </row>
    <row r="241" spans="1:34" x14ac:dyDescent="0.25">
      <c r="A241" s="10">
        <v>300</v>
      </c>
      <c r="B241" s="10">
        <v>112</v>
      </c>
      <c r="C241" s="5">
        <v>48</v>
      </c>
      <c r="D241" s="5">
        <v>12</v>
      </c>
      <c r="E241" s="5">
        <v>49</v>
      </c>
      <c r="F241" s="5">
        <v>9</v>
      </c>
      <c r="G241" s="5">
        <v>0</v>
      </c>
      <c r="K241" s="16">
        <f t="shared" si="27"/>
        <v>0.14754098360655737</v>
      </c>
      <c r="L241" s="16">
        <f t="shared" si="28"/>
        <v>6.9605568445475635E-3</v>
      </c>
      <c r="M241" s="16">
        <f t="shared" si="29"/>
        <v>0.16521739130434782</v>
      </c>
      <c r="N241" s="6">
        <f t="shared" si="30"/>
        <v>3.2269630692004303E-3</v>
      </c>
      <c r="O241" s="6">
        <f t="shared" si="31"/>
        <v>0</v>
      </c>
      <c r="Q241" s="3">
        <f t="shared" si="32"/>
        <v>-1.7744578866233374E-3</v>
      </c>
      <c r="R241" s="4">
        <f t="shared" si="33"/>
        <v>0</v>
      </c>
      <c r="S241" s="32">
        <f t="shared" si="34"/>
        <v>7.7728873956006805E-2</v>
      </c>
      <c r="T241" s="4">
        <f t="shared" si="35"/>
        <v>0</v>
      </c>
      <c r="U241" s="4"/>
      <c r="W241" s="18"/>
      <c r="X241" s="18"/>
      <c r="Y241" s="18"/>
      <c r="Z241" s="21"/>
      <c r="AA241" s="24"/>
      <c r="AB241" s="24"/>
      <c r="AC241" s="24"/>
      <c r="AD241" s="24"/>
      <c r="AE241" s="24"/>
      <c r="AF241" s="24"/>
      <c r="AG241" s="24"/>
      <c r="AH241" s="21"/>
    </row>
    <row r="242" spans="1:34" x14ac:dyDescent="0.25">
      <c r="A242" s="10">
        <v>90</v>
      </c>
      <c r="B242" s="10">
        <v>226</v>
      </c>
      <c r="C242" s="5">
        <v>48</v>
      </c>
      <c r="D242" s="5">
        <v>24</v>
      </c>
      <c r="E242" s="5">
        <v>48</v>
      </c>
      <c r="F242" s="5">
        <v>69</v>
      </c>
      <c r="G242" s="5">
        <v>0</v>
      </c>
      <c r="K242" s="16">
        <f t="shared" si="27"/>
        <v>0.14754098360655737</v>
      </c>
      <c r="L242" s="16">
        <f t="shared" si="28"/>
        <v>1.3921113689095127E-2</v>
      </c>
      <c r="M242" s="16">
        <f t="shared" si="29"/>
        <v>0.15652173913043479</v>
      </c>
      <c r="N242" s="6">
        <f t="shared" si="30"/>
        <v>2.4740050197203298E-2</v>
      </c>
      <c r="O242" s="6">
        <f t="shared" si="31"/>
        <v>0</v>
      </c>
      <c r="Q242" s="3">
        <f t="shared" si="32"/>
        <v>-4.5723514454180214E-2</v>
      </c>
      <c r="R242" s="4">
        <f t="shared" si="33"/>
        <v>0</v>
      </c>
      <c r="S242" s="32">
        <f t="shared" si="34"/>
        <v>-0.12735569789016943</v>
      </c>
      <c r="T242" s="4">
        <f t="shared" si="35"/>
        <v>0</v>
      </c>
      <c r="U242" s="4"/>
      <c r="W242" s="18"/>
      <c r="X242" s="18"/>
      <c r="Y242" s="18"/>
      <c r="Z242" s="21"/>
      <c r="AA242" s="24"/>
      <c r="AB242" s="24"/>
      <c r="AC242" s="24"/>
      <c r="AD242" s="24"/>
      <c r="AE242" s="24"/>
      <c r="AF242" s="24"/>
      <c r="AG242" s="24"/>
      <c r="AH242" s="21"/>
    </row>
    <row r="243" spans="1:34" x14ac:dyDescent="0.25">
      <c r="A243" s="10">
        <v>45</v>
      </c>
      <c r="B243" s="10">
        <v>73</v>
      </c>
      <c r="C243" s="5">
        <v>48</v>
      </c>
      <c r="D243" s="5">
        <v>72</v>
      </c>
      <c r="E243" s="5">
        <v>48</v>
      </c>
      <c r="F243" s="5">
        <v>72</v>
      </c>
      <c r="G243" s="5">
        <v>0</v>
      </c>
      <c r="K243" s="16">
        <f t="shared" si="27"/>
        <v>0.14754098360655737</v>
      </c>
      <c r="L243" s="16">
        <f t="shared" si="28"/>
        <v>4.1763341067285381E-2</v>
      </c>
      <c r="M243" s="16">
        <f t="shared" si="29"/>
        <v>0.15652173913043479</v>
      </c>
      <c r="N243" s="6">
        <f t="shared" si="30"/>
        <v>2.5815704553603443E-2</v>
      </c>
      <c r="O243" s="6">
        <f t="shared" si="31"/>
        <v>0</v>
      </c>
      <c r="Q243" s="3">
        <f t="shared" si="32"/>
        <v>-4.5723514454180214E-2</v>
      </c>
      <c r="R243" s="4">
        <f t="shared" si="33"/>
        <v>0</v>
      </c>
      <c r="S243" s="32">
        <f t="shared" si="34"/>
        <v>-0.12735569789016943</v>
      </c>
      <c r="T243" s="4">
        <f t="shared" si="35"/>
        <v>0</v>
      </c>
      <c r="U243" s="4"/>
      <c r="W243" s="18"/>
      <c r="X243" s="18"/>
      <c r="Y243" s="18"/>
      <c r="Z243" s="21"/>
      <c r="AA243" s="24"/>
      <c r="AB243" s="24"/>
      <c r="AC243" s="24"/>
      <c r="AD243" s="24"/>
      <c r="AE243" s="24"/>
      <c r="AF243" s="24"/>
      <c r="AG243" s="24"/>
      <c r="AH243" s="21"/>
    </row>
    <row r="244" spans="1:34" x14ac:dyDescent="0.25">
      <c r="A244" s="10">
        <v>10</v>
      </c>
      <c r="B244" s="10">
        <v>104</v>
      </c>
      <c r="C244" s="5">
        <v>48</v>
      </c>
      <c r="D244" s="5">
        <v>12</v>
      </c>
      <c r="E244" s="5">
        <v>47</v>
      </c>
      <c r="F244" s="5">
        <v>40</v>
      </c>
      <c r="G244" s="5">
        <v>0</v>
      </c>
      <c r="K244" s="16">
        <f t="shared" si="27"/>
        <v>0.14754098360655737</v>
      </c>
      <c r="L244" s="16">
        <f t="shared" si="28"/>
        <v>6.9605568445475635E-3</v>
      </c>
      <c r="M244" s="16">
        <f t="shared" si="29"/>
        <v>0.14782608695652175</v>
      </c>
      <c r="N244" s="6">
        <f t="shared" si="30"/>
        <v>1.4342058085335245E-2</v>
      </c>
      <c r="O244" s="6">
        <f t="shared" si="31"/>
        <v>0</v>
      </c>
      <c r="Q244" s="3">
        <f t="shared" si="32"/>
        <v>-8.9672571021737313E-2</v>
      </c>
      <c r="R244" s="4">
        <f t="shared" si="33"/>
        <v>0</v>
      </c>
      <c r="S244" s="32">
        <f t="shared" si="34"/>
        <v>-0.32713791578683038</v>
      </c>
      <c r="T244" s="4">
        <f t="shared" si="35"/>
        <v>0</v>
      </c>
      <c r="U244" s="4"/>
      <c r="W244" s="18"/>
      <c r="X244" s="18"/>
      <c r="Y244" s="18"/>
      <c r="Z244" s="21"/>
      <c r="AA244" s="24"/>
      <c r="AB244" s="24"/>
      <c r="AC244" s="24"/>
      <c r="AD244" s="24"/>
      <c r="AE244" s="24"/>
      <c r="AF244" s="24"/>
      <c r="AG244" s="24"/>
      <c r="AH244" s="21"/>
    </row>
    <row r="245" spans="1:34" x14ac:dyDescent="0.25">
      <c r="A245" s="10">
        <v>284</v>
      </c>
      <c r="B245" s="10">
        <v>102</v>
      </c>
      <c r="C245" s="5">
        <v>48</v>
      </c>
      <c r="D245" s="5">
        <v>0</v>
      </c>
      <c r="E245" s="5">
        <v>48</v>
      </c>
      <c r="F245" s="5">
        <v>40</v>
      </c>
      <c r="G245" s="5">
        <v>0</v>
      </c>
      <c r="K245" s="16">
        <f t="shared" si="27"/>
        <v>0.14754098360655737</v>
      </c>
      <c r="L245" s="16">
        <f t="shared" si="28"/>
        <v>0</v>
      </c>
      <c r="M245" s="16">
        <f t="shared" si="29"/>
        <v>0.15652173913043479</v>
      </c>
      <c r="N245" s="6">
        <f t="shared" si="30"/>
        <v>1.4342058085335245E-2</v>
      </c>
      <c r="O245" s="6">
        <f t="shared" si="31"/>
        <v>0</v>
      </c>
      <c r="Q245" s="3">
        <f t="shared" si="32"/>
        <v>-4.5723514454180214E-2</v>
      </c>
      <c r="R245" s="4">
        <f t="shared" si="33"/>
        <v>0</v>
      </c>
      <c r="S245" s="32">
        <f t="shared" si="34"/>
        <v>-0.12735569789016943</v>
      </c>
      <c r="T245" s="4">
        <f t="shared" si="35"/>
        <v>0</v>
      </c>
      <c r="U245" s="4"/>
      <c r="W245" s="18"/>
      <c r="X245" s="18"/>
      <c r="Y245" s="18"/>
      <c r="Z245" s="21"/>
      <c r="AA245" s="24"/>
      <c r="AB245" s="24"/>
      <c r="AC245" s="24"/>
      <c r="AD245" s="24"/>
      <c r="AE245" s="24"/>
      <c r="AF245" s="24"/>
      <c r="AG245" s="24"/>
      <c r="AH245" s="21"/>
    </row>
    <row r="246" spans="1:34" x14ac:dyDescent="0.25">
      <c r="A246" s="10">
        <v>247</v>
      </c>
      <c r="B246" s="10">
        <v>210</v>
      </c>
      <c r="C246" s="5">
        <v>48</v>
      </c>
      <c r="D246" s="5">
        <v>60</v>
      </c>
      <c r="E246" s="5">
        <v>48</v>
      </c>
      <c r="F246" s="5">
        <v>36</v>
      </c>
      <c r="G246" s="5">
        <v>0</v>
      </c>
      <c r="K246" s="16">
        <f t="shared" si="27"/>
        <v>0.14754098360655737</v>
      </c>
      <c r="L246" s="16">
        <f t="shared" si="28"/>
        <v>3.4802784222737818E-2</v>
      </c>
      <c r="M246" s="16">
        <f t="shared" si="29"/>
        <v>0.15652173913043479</v>
      </c>
      <c r="N246" s="6">
        <f t="shared" si="30"/>
        <v>1.2907852276801721E-2</v>
      </c>
      <c r="O246" s="6">
        <f t="shared" si="31"/>
        <v>0</v>
      </c>
      <c r="Q246" s="3">
        <f t="shared" si="32"/>
        <v>-4.5723514454180214E-2</v>
      </c>
      <c r="R246" s="4">
        <f t="shared" si="33"/>
        <v>0</v>
      </c>
      <c r="S246" s="32">
        <f t="shared" si="34"/>
        <v>-0.12735569789016943</v>
      </c>
      <c r="T246" s="4">
        <f t="shared" si="35"/>
        <v>0</v>
      </c>
      <c r="U246" s="4"/>
      <c r="W246" s="18"/>
      <c r="X246" s="18"/>
      <c r="Y246" s="18"/>
      <c r="Z246" s="21"/>
      <c r="AA246" s="24"/>
      <c r="AB246" s="24"/>
      <c r="AC246" s="24"/>
      <c r="AD246" s="24"/>
      <c r="AE246" s="24"/>
      <c r="AF246" s="24"/>
      <c r="AG246" s="24"/>
      <c r="AH246" s="21"/>
    </row>
    <row r="247" spans="1:34" x14ac:dyDescent="0.25">
      <c r="A247" s="10">
        <v>43</v>
      </c>
      <c r="B247" s="10">
        <v>155</v>
      </c>
      <c r="C247" s="5">
        <v>48</v>
      </c>
      <c r="D247" s="5">
        <v>63</v>
      </c>
      <c r="E247" s="5">
        <v>48</v>
      </c>
      <c r="F247" s="5">
        <v>78</v>
      </c>
      <c r="G247" s="5">
        <v>0</v>
      </c>
      <c r="K247" s="16">
        <f t="shared" si="27"/>
        <v>0.14754098360655737</v>
      </c>
      <c r="L247" s="16">
        <f t="shared" si="28"/>
        <v>3.6542923433874712E-2</v>
      </c>
      <c r="M247" s="16">
        <f t="shared" si="29"/>
        <v>0.15652173913043479</v>
      </c>
      <c r="N247" s="6">
        <f t="shared" si="30"/>
        <v>2.7967013266403728E-2</v>
      </c>
      <c r="O247" s="6">
        <f t="shared" si="31"/>
        <v>0</v>
      </c>
      <c r="Q247" s="3">
        <f t="shared" si="32"/>
        <v>-4.5723514454180214E-2</v>
      </c>
      <c r="R247" s="4">
        <f t="shared" si="33"/>
        <v>0</v>
      </c>
      <c r="S247" s="32">
        <f t="shared" si="34"/>
        <v>-0.12735569789016943</v>
      </c>
      <c r="T247" s="4">
        <f t="shared" si="35"/>
        <v>0</v>
      </c>
      <c r="U247" s="4"/>
      <c r="W247" s="18"/>
      <c r="X247" s="18"/>
      <c r="Y247" s="18"/>
      <c r="Z247" s="21"/>
      <c r="AA247" s="24"/>
      <c r="AB247" s="24"/>
      <c r="AC247" s="24"/>
      <c r="AD247" s="24"/>
      <c r="AE247" s="24"/>
      <c r="AF247" s="24"/>
      <c r="AG247" s="24"/>
      <c r="AH247" s="29"/>
    </row>
    <row r="248" spans="1:34" x14ac:dyDescent="0.25">
      <c r="A248" s="10">
        <v>255</v>
      </c>
      <c r="B248" s="10">
        <v>18</v>
      </c>
      <c r="C248" s="5">
        <v>48</v>
      </c>
      <c r="D248" s="5">
        <v>101</v>
      </c>
      <c r="E248" s="5">
        <v>48</v>
      </c>
      <c r="F248" s="5">
        <v>43</v>
      </c>
      <c r="G248" s="5">
        <v>0</v>
      </c>
      <c r="K248" s="16">
        <f t="shared" si="27"/>
        <v>0.14754098360655737</v>
      </c>
      <c r="L248" s="16">
        <f t="shared" si="28"/>
        <v>5.8584686774941996E-2</v>
      </c>
      <c r="M248" s="16">
        <f t="shared" si="29"/>
        <v>0.15652173913043479</v>
      </c>
      <c r="N248" s="6">
        <f t="shared" si="30"/>
        <v>1.541771244173539E-2</v>
      </c>
      <c r="O248" s="6">
        <f t="shared" si="31"/>
        <v>0</v>
      </c>
      <c r="Q248" s="3">
        <f t="shared" si="32"/>
        <v>-4.5723514454180214E-2</v>
      </c>
      <c r="R248" s="4">
        <f t="shared" si="33"/>
        <v>0</v>
      </c>
      <c r="S248" s="32">
        <f t="shared" si="34"/>
        <v>-0.12735569789016943</v>
      </c>
      <c r="T248" s="4">
        <f t="shared" si="35"/>
        <v>0</v>
      </c>
      <c r="U248" s="4"/>
      <c r="W248" s="18"/>
      <c r="X248" s="18"/>
      <c r="Y248" s="18"/>
      <c r="Z248" s="21"/>
      <c r="AA248" s="24"/>
      <c r="AB248" s="24"/>
      <c r="AC248" s="24"/>
      <c r="AD248" s="24"/>
      <c r="AE248" s="24"/>
      <c r="AF248" s="24"/>
      <c r="AG248" s="24"/>
      <c r="AH248" s="21"/>
    </row>
    <row r="249" spans="1:34" x14ac:dyDescent="0.25">
      <c r="A249" s="10">
        <v>55</v>
      </c>
      <c r="B249" s="10">
        <v>187</v>
      </c>
      <c r="C249" s="5">
        <v>48</v>
      </c>
      <c r="D249" s="5">
        <v>85</v>
      </c>
      <c r="E249" s="5">
        <v>49</v>
      </c>
      <c r="F249" s="5">
        <v>14</v>
      </c>
      <c r="G249" s="5">
        <v>0</v>
      </c>
      <c r="K249" s="15">
        <f t="shared" si="27"/>
        <v>0.14754098360655737</v>
      </c>
      <c r="L249" s="15">
        <f t="shared" si="28"/>
        <v>4.9303944315545245E-2</v>
      </c>
      <c r="M249" s="15">
        <f t="shared" si="29"/>
        <v>0.16521739130434782</v>
      </c>
      <c r="N249" s="6">
        <f t="shared" si="30"/>
        <v>5.0197203298673358E-3</v>
      </c>
      <c r="O249" s="6">
        <f t="shared" si="31"/>
        <v>0</v>
      </c>
      <c r="Q249" s="3">
        <f t="shared" si="32"/>
        <v>-1.7744578866233374E-3</v>
      </c>
      <c r="R249" s="4">
        <f t="shared" si="33"/>
        <v>0</v>
      </c>
      <c r="S249" s="32">
        <f t="shared" si="34"/>
        <v>7.7728873956006805E-2</v>
      </c>
      <c r="T249" s="4">
        <f t="shared" si="35"/>
        <v>0</v>
      </c>
      <c r="U249" s="4"/>
      <c r="W249" s="18"/>
      <c r="X249" s="18"/>
      <c r="Y249" s="18"/>
      <c r="Z249" s="21"/>
      <c r="AA249" s="24"/>
      <c r="AB249" s="24"/>
      <c r="AC249" s="24"/>
      <c r="AD249" s="24"/>
      <c r="AE249" s="24"/>
      <c r="AF249" s="24"/>
      <c r="AG249" s="24"/>
      <c r="AH249" s="21"/>
    </row>
    <row r="250" spans="1:34" x14ac:dyDescent="0.25">
      <c r="A250" s="10">
        <v>45</v>
      </c>
      <c r="B250" s="10">
        <v>23</v>
      </c>
      <c r="C250" s="5">
        <v>48</v>
      </c>
      <c r="D250" s="5">
        <v>36</v>
      </c>
      <c r="E250" s="5">
        <v>48</v>
      </c>
      <c r="F250" s="5">
        <v>39</v>
      </c>
      <c r="G250" s="5">
        <v>0</v>
      </c>
      <c r="K250" s="15">
        <f t="shared" si="27"/>
        <v>0.14754098360655737</v>
      </c>
      <c r="L250" s="15">
        <f t="shared" si="28"/>
        <v>2.0881670533642691E-2</v>
      </c>
      <c r="M250" s="15">
        <f t="shared" si="29"/>
        <v>0.15652173913043479</v>
      </c>
      <c r="N250" s="6">
        <f t="shared" si="30"/>
        <v>1.3983506633201864E-2</v>
      </c>
      <c r="O250" s="6">
        <f t="shared" si="31"/>
        <v>0</v>
      </c>
      <c r="Q250" s="3">
        <f t="shared" si="32"/>
        <v>-4.5723514454180214E-2</v>
      </c>
      <c r="R250" s="4">
        <f t="shared" si="33"/>
        <v>0</v>
      </c>
      <c r="S250" s="32">
        <f t="shared" si="34"/>
        <v>-0.12735569789016943</v>
      </c>
      <c r="T250" s="4">
        <f t="shared" si="35"/>
        <v>0</v>
      </c>
      <c r="U250" s="4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21"/>
    </row>
    <row r="251" spans="1:34" x14ac:dyDescent="0.25">
      <c r="A251" s="10">
        <v>103</v>
      </c>
      <c r="B251" s="10">
        <v>205</v>
      </c>
      <c r="C251" s="5">
        <v>49</v>
      </c>
      <c r="D251" s="5">
        <v>25</v>
      </c>
      <c r="E251" s="5">
        <v>51</v>
      </c>
      <c r="F251" s="5">
        <v>198</v>
      </c>
      <c r="G251" s="5">
        <v>1</v>
      </c>
      <c r="K251" s="15">
        <f t="shared" si="27"/>
        <v>0.15573770491803279</v>
      </c>
      <c r="L251" s="15">
        <f t="shared" si="28"/>
        <v>1.4501160092807424E-2</v>
      </c>
      <c r="M251" s="15">
        <f t="shared" si="29"/>
        <v>0.18260869565217391</v>
      </c>
      <c r="N251" s="6">
        <f t="shared" si="30"/>
        <v>7.0993187522409462E-2</v>
      </c>
      <c r="O251" s="6">
        <f t="shared" si="31"/>
        <v>1</v>
      </c>
      <c r="Q251" s="3">
        <f t="shared" si="32"/>
        <v>7.0126256066456727E-2</v>
      </c>
      <c r="R251" s="4">
        <f t="shared" si="33"/>
        <v>1</v>
      </c>
      <c r="S251" s="32">
        <f t="shared" si="34"/>
        <v>0.30936070160161977</v>
      </c>
      <c r="T251" s="4">
        <f t="shared" si="35"/>
        <v>1</v>
      </c>
      <c r="U251" s="4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21"/>
    </row>
    <row r="252" spans="1:34" x14ac:dyDescent="0.25">
      <c r="A252" s="10">
        <v>206</v>
      </c>
      <c r="B252" s="10">
        <v>212</v>
      </c>
      <c r="C252" s="5">
        <v>49</v>
      </c>
      <c r="D252" s="5">
        <v>49</v>
      </c>
      <c r="E252" s="5">
        <v>50</v>
      </c>
      <c r="F252" s="5">
        <v>73</v>
      </c>
      <c r="G252" s="5">
        <v>0</v>
      </c>
      <c r="K252" s="15">
        <f t="shared" si="27"/>
        <v>0.15573770491803279</v>
      </c>
      <c r="L252" s="15">
        <f t="shared" si="28"/>
        <v>2.8422273781902551E-2</v>
      </c>
      <c r="M252" s="15">
        <f t="shared" si="29"/>
        <v>0.17391304347826086</v>
      </c>
      <c r="N252" s="6">
        <f t="shared" si="30"/>
        <v>2.6174256005736824E-2</v>
      </c>
      <c r="O252" s="6">
        <f t="shared" si="31"/>
        <v>0</v>
      </c>
      <c r="Q252" s="3">
        <f t="shared" si="32"/>
        <v>2.6177199498899628E-2</v>
      </c>
      <c r="R252" s="4">
        <f t="shared" si="33"/>
        <v>0</v>
      </c>
      <c r="S252" s="32">
        <f t="shared" si="34"/>
        <v>0.10510274039997181</v>
      </c>
      <c r="T252" s="4">
        <f t="shared" si="35"/>
        <v>0</v>
      </c>
      <c r="U252" s="4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21"/>
    </row>
    <row r="253" spans="1:34" x14ac:dyDescent="0.25">
      <c r="A253" s="10">
        <v>279</v>
      </c>
      <c r="B253" s="10">
        <v>203</v>
      </c>
      <c r="C253" s="5">
        <v>49</v>
      </c>
      <c r="D253" s="5">
        <v>86</v>
      </c>
      <c r="E253" s="5">
        <v>49</v>
      </c>
      <c r="F253" s="5">
        <v>70</v>
      </c>
      <c r="G253" s="5">
        <v>0</v>
      </c>
      <c r="K253" s="15">
        <f t="shared" si="27"/>
        <v>0.15573770491803279</v>
      </c>
      <c r="L253" s="15">
        <f t="shared" si="28"/>
        <v>4.9883990719257539E-2</v>
      </c>
      <c r="M253" s="15">
        <f t="shared" si="29"/>
        <v>0.16521739130434782</v>
      </c>
      <c r="N253" s="6">
        <f t="shared" si="30"/>
        <v>2.509860164933668E-2</v>
      </c>
      <c r="O253" s="6">
        <f t="shared" si="31"/>
        <v>0</v>
      </c>
      <c r="Q253" s="3">
        <f t="shared" si="32"/>
        <v>-1.7771857068657471E-2</v>
      </c>
      <c r="R253" s="4">
        <f t="shared" si="33"/>
        <v>0</v>
      </c>
      <c r="S253" s="32">
        <f t="shared" si="34"/>
        <v>-9.3852866852159322E-2</v>
      </c>
      <c r="T253" s="4">
        <f t="shared" si="35"/>
        <v>0</v>
      </c>
      <c r="U253" s="4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21"/>
    </row>
    <row r="254" spans="1:34" x14ac:dyDescent="0.25">
      <c r="A254" s="10">
        <v>187</v>
      </c>
      <c r="B254" s="10">
        <v>140</v>
      </c>
      <c r="C254" s="5">
        <v>49</v>
      </c>
      <c r="D254" s="5">
        <v>24</v>
      </c>
      <c r="E254" s="5">
        <v>49</v>
      </c>
      <c r="F254" s="5">
        <v>31</v>
      </c>
      <c r="G254" s="5">
        <v>0</v>
      </c>
      <c r="K254" s="15">
        <f t="shared" si="27"/>
        <v>0.15573770491803279</v>
      </c>
      <c r="L254" s="15">
        <f t="shared" si="28"/>
        <v>1.3921113689095127E-2</v>
      </c>
      <c r="M254" s="15">
        <f t="shared" si="29"/>
        <v>0.16521739130434782</v>
      </c>
      <c r="N254" s="6">
        <f t="shared" si="30"/>
        <v>1.1115095016134816E-2</v>
      </c>
      <c r="O254" s="6">
        <f t="shared" si="31"/>
        <v>0</v>
      </c>
      <c r="Q254" s="3">
        <f t="shared" si="32"/>
        <v>-1.7771857068657471E-2</v>
      </c>
      <c r="R254" s="4">
        <f t="shared" si="33"/>
        <v>0</v>
      </c>
      <c r="S254" s="32">
        <f t="shared" si="34"/>
        <v>-9.3852866852159322E-2</v>
      </c>
      <c r="T254" s="4">
        <f t="shared" si="35"/>
        <v>0</v>
      </c>
      <c r="U254" s="4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21"/>
    </row>
    <row r="255" spans="1:34" x14ac:dyDescent="0.25">
      <c r="A255" s="10">
        <v>219</v>
      </c>
      <c r="B255" s="10">
        <v>211</v>
      </c>
      <c r="C255" s="5">
        <v>49</v>
      </c>
      <c r="D255" s="5">
        <v>99</v>
      </c>
      <c r="E255" s="5">
        <v>49</v>
      </c>
      <c r="F255" s="5">
        <v>54</v>
      </c>
      <c r="G255" s="5">
        <v>0</v>
      </c>
      <c r="K255" s="15">
        <f t="shared" si="27"/>
        <v>0.15573770491803279</v>
      </c>
      <c r="L255" s="15">
        <f t="shared" si="28"/>
        <v>5.7424593967517402E-2</v>
      </c>
      <c r="M255" s="15">
        <f t="shared" si="29"/>
        <v>0.16521739130434782</v>
      </c>
      <c r="N255" s="6">
        <f t="shared" si="30"/>
        <v>1.936177841520258E-2</v>
      </c>
      <c r="O255" s="6">
        <f t="shared" si="31"/>
        <v>0</v>
      </c>
      <c r="Q255" s="3">
        <f t="shared" si="32"/>
        <v>-1.7771857068657471E-2</v>
      </c>
      <c r="R255" s="4">
        <f t="shared" si="33"/>
        <v>0</v>
      </c>
      <c r="S255" s="32">
        <f t="shared" si="34"/>
        <v>-9.3852866852159322E-2</v>
      </c>
      <c r="T255" s="4">
        <f t="shared" si="35"/>
        <v>0</v>
      </c>
      <c r="U255" s="4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21"/>
    </row>
    <row r="256" spans="1:34" x14ac:dyDescent="0.25">
      <c r="A256" s="10">
        <v>272</v>
      </c>
      <c r="B256" s="10">
        <v>148</v>
      </c>
      <c r="C256" s="5">
        <v>49</v>
      </c>
      <c r="D256" s="5">
        <v>52</v>
      </c>
      <c r="E256" s="5">
        <v>49</v>
      </c>
      <c r="F256" s="5">
        <v>28</v>
      </c>
      <c r="G256" s="5">
        <v>0</v>
      </c>
      <c r="K256" s="15">
        <f t="shared" si="27"/>
        <v>0.15573770491803279</v>
      </c>
      <c r="L256" s="15">
        <f t="shared" si="28"/>
        <v>3.0162412993039442E-2</v>
      </c>
      <c r="M256" s="15">
        <f t="shared" si="29"/>
        <v>0.16521739130434782</v>
      </c>
      <c r="N256" s="6">
        <f t="shared" si="30"/>
        <v>1.0039440659734672E-2</v>
      </c>
      <c r="O256" s="6">
        <f t="shared" si="31"/>
        <v>0</v>
      </c>
      <c r="Q256" s="3">
        <f t="shared" si="32"/>
        <v>-1.7771857068657471E-2</v>
      </c>
      <c r="R256" s="4">
        <f t="shared" si="33"/>
        <v>0</v>
      </c>
      <c r="S256" s="32">
        <f t="shared" si="34"/>
        <v>-9.3852866852159322E-2</v>
      </c>
      <c r="T256" s="4">
        <f t="shared" si="35"/>
        <v>0</v>
      </c>
      <c r="U256" s="4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21"/>
    </row>
    <row r="257" spans="1:34" x14ac:dyDescent="0.25">
      <c r="A257" s="10">
        <v>263</v>
      </c>
      <c r="B257" s="10">
        <v>188</v>
      </c>
      <c r="C257" s="5">
        <v>49</v>
      </c>
      <c r="D257" s="5">
        <v>14</v>
      </c>
      <c r="E257" s="5">
        <v>49</v>
      </c>
      <c r="F257" s="5">
        <v>55</v>
      </c>
      <c r="G257" s="5">
        <v>0</v>
      </c>
      <c r="K257" s="15">
        <f t="shared" si="27"/>
        <v>0.15573770491803279</v>
      </c>
      <c r="L257" s="15">
        <f t="shared" si="28"/>
        <v>8.1206496519721574E-3</v>
      </c>
      <c r="M257" s="15">
        <f t="shared" si="29"/>
        <v>0.16521739130434782</v>
      </c>
      <c r="N257" s="6">
        <f t="shared" si="30"/>
        <v>1.9720329867335962E-2</v>
      </c>
      <c r="O257" s="6">
        <f t="shared" si="31"/>
        <v>0</v>
      </c>
      <c r="Q257" s="3">
        <f t="shared" si="32"/>
        <v>-1.7771857068657471E-2</v>
      </c>
      <c r="R257" s="4">
        <f t="shared" si="33"/>
        <v>0</v>
      </c>
      <c r="S257" s="32">
        <f t="shared" si="34"/>
        <v>-9.3852866852159322E-2</v>
      </c>
      <c r="T257" s="4">
        <f t="shared" si="35"/>
        <v>0</v>
      </c>
      <c r="U257" s="4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21"/>
    </row>
    <row r="258" spans="1:34" x14ac:dyDescent="0.25">
      <c r="A258" s="10">
        <v>244</v>
      </c>
      <c r="B258" s="10">
        <v>145</v>
      </c>
      <c r="C258" s="5">
        <v>49</v>
      </c>
      <c r="D258" s="5">
        <v>74</v>
      </c>
      <c r="E258" s="5">
        <v>49</v>
      </c>
      <c r="F258" s="5">
        <v>88</v>
      </c>
      <c r="G258" s="5">
        <v>0</v>
      </c>
      <c r="K258" s="15">
        <f t="shared" si="27"/>
        <v>0.15573770491803279</v>
      </c>
      <c r="L258" s="15">
        <f t="shared" si="28"/>
        <v>4.2923433874709975E-2</v>
      </c>
      <c r="M258" s="15">
        <f t="shared" si="29"/>
        <v>0.16521739130434782</v>
      </c>
      <c r="N258" s="6">
        <f t="shared" si="30"/>
        <v>3.1552527787737539E-2</v>
      </c>
      <c r="O258" s="6">
        <f t="shared" si="31"/>
        <v>0</v>
      </c>
      <c r="Q258" s="3">
        <f t="shared" si="32"/>
        <v>-1.7771857068657471E-2</v>
      </c>
      <c r="R258" s="4">
        <f t="shared" si="33"/>
        <v>0</v>
      </c>
      <c r="S258" s="32">
        <f t="shared" si="34"/>
        <v>-9.3852866852159322E-2</v>
      </c>
      <c r="T258" s="4">
        <f t="shared" si="35"/>
        <v>0</v>
      </c>
      <c r="U258" s="4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21"/>
    </row>
    <row r="259" spans="1:34" x14ac:dyDescent="0.25">
      <c r="A259" s="10">
        <v>54</v>
      </c>
      <c r="B259" s="10">
        <v>35</v>
      </c>
      <c r="C259" s="5">
        <v>49</v>
      </c>
      <c r="D259" s="5">
        <v>0</v>
      </c>
      <c r="E259" s="5">
        <v>49</v>
      </c>
      <c r="F259" s="5">
        <v>9</v>
      </c>
      <c r="G259" s="5">
        <v>0</v>
      </c>
      <c r="K259" s="15">
        <f t="shared" si="27"/>
        <v>0.15573770491803279</v>
      </c>
      <c r="L259" s="15">
        <f t="shared" si="28"/>
        <v>0</v>
      </c>
      <c r="M259" s="15">
        <f t="shared" si="29"/>
        <v>0.16521739130434782</v>
      </c>
      <c r="N259" s="6">
        <f t="shared" si="30"/>
        <v>3.2269630692004303E-3</v>
      </c>
      <c r="O259" s="6">
        <f t="shared" si="31"/>
        <v>0</v>
      </c>
      <c r="Q259" s="3">
        <f t="shared" si="32"/>
        <v>-1.7771857068657471E-2</v>
      </c>
      <c r="R259" s="4">
        <f t="shared" si="33"/>
        <v>0</v>
      </c>
      <c r="S259" s="32">
        <f t="shared" si="34"/>
        <v>-9.3852866852159322E-2</v>
      </c>
      <c r="T259" s="4">
        <f t="shared" si="35"/>
        <v>0</v>
      </c>
      <c r="U259" s="4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21"/>
    </row>
    <row r="260" spans="1:34" x14ac:dyDescent="0.25">
      <c r="A260" s="10">
        <v>52</v>
      </c>
      <c r="B260" s="10">
        <v>149</v>
      </c>
      <c r="C260" s="5">
        <v>49</v>
      </c>
      <c r="D260" s="5">
        <v>37</v>
      </c>
      <c r="E260" s="5">
        <v>48</v>
      </c>
      <c r="F260" s="5">
        <v>96</v>
      </c>
      <c r="G260" s="5">
        <v>0</v>
      </c>
      <c r="K260" s="15">
        <f t="shared" si="27"/>
        <v>0.15573770491803279</v>
      </c>
      <c r="L260" s="15">
        <f t="shared" si="28"/>
        <v>2.1461716937354988E-2</v>
      </c>
      <c r="M260" s="15">
        <f t="shared" si="29"/>
        <v>0.15652173913043479</v>
      </c>
      <c r="N260" s="6">
        <f t="shared" si="30"/>
        <v>3.442093940480459E-2</v>
      </c>
      <c r="O260" s="6">
        <f t="shared" si="31"/>
        <v>0</v>
      </c>
      <c r="Q260" s="3">
        <f t="shared" si="32"/>
        <v>-6.1720913636214347E-2</v>
      </c>
      <c r="R260" s="4">
        <f t="shared" si="33"/>
        <v>0</v>
      </c>
      <c r="S260" s="32">
        <f t="shared" si="34"/>
        <v>-0.2875061201547725</v>
      </c>
      <c r="T260" s="4">
        <f t="shared" si="35"/>
        <v>0</v>
      </c>
      <c r="U260" s="4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21"/>
    </row>
    <row r="261" spans="1:34" x14ac:dyDescent="0.25">
      <c r="A261" s="10">
        <v>135</v>
      </c>
      <c r="B261" s="10">
        <v>222</v>
      </c>
      <c r="C261" s="5">
        <v>49</v>
      </c>
      <c r="D261" s="5">
        <v>75</v>
      </c>
      <c r="E261" s="5">
        <v>50</v>
      </c>
      <c r="F261" s="5">
        <v>1</v>
      </c>
      <c r="G261" s="5">
        <v>0</v>
      </c>
      <c r="K261" s="15">
        <f t="shared" ref="K261:K324" si="36">(C261-$C$989)/($C$991-$C$989)</f>
        <v>0.15573770491803279</v>
      </c>
      <c r="L261" s="15">
        <f t="shared" ref="L261:L324" si="37">(D261-$D$989)/($D$991-$D$989)</f>
        <v>4.3503480278422275E-2</v>
      </c>
      <c r="M261" s="15">
        <f t="shared" ref="M261:M324" si="38">(E261-$E$989)/($E$991-$E$989)</f>
        <v>0.17391304347826086</v>
      </c>
      <c r="N261" s="6">
        <f t="shared" ref="N261:N324" si="39">(F261-$F$989)/($F$991-$F$989)</f>
        <v>3.5855145213338117E-4</v>
      </c>
      <c r="O261" s="6">
        <f t="shared" ref="O261:O324" si="40">G261</f>
        <v>0</v>
      </c>
      <c r="Q261" s="3">
        <f t="shared" ref="Q261:Q324" si="41">$W$44+$W$45*K261+$W$46*M261</f>
        <v>2.6177199498899628E-2</v>
      </c>
      <c r="R261" s="4">
        <f t="shared" ref="R261:R324" si="42">IF(AND(O261=0,Q261&gt;=0.5),1,IF(AND(O261=1,Q261&lt;0.5),1,0))</f>
        <v>0</v>
      </c>
      <c r="S261" s="32">
        <f t="shared" ref="S261:S324" si="43">$AB$130+$AB$131*K261+$AB$132*M261+$AB$133*K261^2+$AB$134*K261*M261+$AB$135*M261^2</f>
        <v>0.10510274039997181</v>
      </c>
      <c r="T261" s="4">
        <f t="shared" ref="T261:T324" si="44">IF(AND(O261=0,S261&gt;=0.5),1,IF(AND(O261=1,S261&lt;0.5),1,0))</f>
        <v>0</v>
      </c>
      <c r="U261" s="4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21"/>
    </row>
    <row r="262" spans="1:34" x14ac:dyDescent="0.25">
      <c r="A262" s="10">
        <v>32</v>
      </c>
      <c r="B262" s="10">
        <v>66</v>
      </c>
      <c r="C262" s="5">
        <v>49</v>
      </c>
      <c r="D262" s="5">
        <v>37</v>
      </c>
      <c r="E262" s="5">
        <v>48</v>
      </c>
      <c r="F262" s="5">
        <v>89</v>
      </c>
      <c r="G262" s="5">
        <v>0</v>
      </c>
      <c r="K262" s="15">
        <f t="shared" si="36"/>
        <v>0.15573770491803279</v>
      </c>
      <c r="L262" s="15">
        <f t="shared" si="37"/>
        <v>2.1461716937354988E-2</v>
      </c>
      <c r="M262" s="15">
        <f t="shared" si="38"/>
        <v>0.15652173913043479</v>
      </c>
      <c r="N262" s="6">
        <f t="shared" si="39"/>
        <v>3.1911079239870924E-2</v>
      </c>
      <c r="O262" s="6">
        <f t="shared" si="40"/>
        <v>0</v>
      </c>
      <c r="Q262" s="3">
        <f t="shared" si="41"/>
        <v>-6.1720913636214347E-2</v>
      </c>
      <c r="R262" s="4">
        <f t="shared" si="42"/>
        <v>0</v>
      </c>
      <c r="S262" s="32">
        <f t="shared" si="43"/>
        <v>-0.2875061201547725</v>
      </c>
      <c r="T262" s="4">
        <f t="shared" si="44"/>
        <v>0</v>
      </c>
      <c r="U262" s="4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21"/>
    </row>
    <row r="263" spans="1:34" x14ac:dyDescent="0.25">
      <c r="A263" s="10">
        <v>42</v>
      </c>
      <c r="B263" s="10">
        <v>108</v>
      </c>
      <c r="C263" s="5">
        <v>49</v>
      </c>
      <c r="D263" s="5">
        <v>99</v>
      </c>
      <c r="E263" s="5">
        <v>50</v>
      </c>
      <c r="F263" s="5">
        <v>29</v>
      </c>
      <c r="G263" s="5">
        <v>0</v>
      </c>
      <c r="K263" s="15">
        <f t="shared" si="36"/>
        <v>0.15573770491803279</v>
      </c>
      <c r="L263" s="15">
        <f t="shared" si="37"/>
        <v>5.7424593967517402E-2</v>
      </c>
      <c r="M263" s="15">
        <f t="shared" si="38"/>
        <v>0.17391304347826086</v>
      </c>
      <c r="N263" s="6">
        <f t="shared" si="39"/>
        <v>1.0397992111868053E-2</v>
      </c>
      <c r="O263" s="6">
        <f t="shared" si="40"/>
        <v>0</v>
      </c>
      <c r="Q263" s="3">
        <f t="shared" si="41"/>
        <v>2.6177199498899628E-2</v>
      </c>
      <c r="R263" s="4">
        <f t="shared" si="42"/>
        <v>0</v>
      </c>
      <c r="S263" s="32">
        <f t="shared" si="43"/>
        <v>0.10510274039997181</v>
      </c>
      <c r="T263" s="4">
        <f t="shared" si="44"/>
        <v>0</v>
      </c>
      <c r="U263" s="4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21"/>
    </row>
    <row r="264" spans="1:34" x14ac:dyDescent="0.25">
      <c r="A264" s="10">
        <v>305</v>
      </c>
      <c r="B264" s="10">
        <v>166</v>
      </c>
      <c r="C264" s="5">
        <v>49</v>
      </c>
      <c r="D264" s="5">
        <v>12</v>
      </c>
      <c r="E264" s="5">
        <v>49</v>
      </c>
      <c r="F264" s="5">
        <v>48</v>
      </c>
      <c r="G264" s="5">
        <v>0</v>
      </c>
      <c r="K264" s="15">
        <f t="shared" si="36"/>
        <v>0.15573770491803279</v>
      </c>
      <c r="L264" s="15">
        <f t="shared" si="37"/>
        <v>6.9605568445475635E-3</v>
      </c>
      <c r="M264" s="15">
        <f t="shared" si="38"/>
        <v>0.16521739130434782</v>
      </c>
      <c r="N264" s="6">
        <f t="shared" si="39"/>
        <v>1.7210469702402295E-2</v>
      </c>
      <c r="O264" s="6">
        <f t="shared" si="40"/>
        <v>0</v>
      </c>
      <c r="Q264" s="3">
        <f t="shared" si="41"/>
        <v>-1.7771857068657471E-2</v>
      </c>
      <c r="R264" s="4">
        <f t="shared" si="42"/>
        <v>0</v>
      </c>
      <c r="S264" s="32">
        <f t="shared" si="43"/>
        <v>-9.3852866852159322E-2</v>
      </c>
      <c r="T264" s="4">
        <f t="shared" si="44"/>
        <v>0</v>
      </c>
      <c r="U264" s="4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21"/>
    </row>
    <row r="265" spans="1:34" x14ac:dyDescent="0.25">
      <c r="A265" s="10">
        <v>226</v>
      </c>
      <c r="B265" s="10">
        <v>171</v>
      </c>
      <c r="C265" s="5">
        <v>49</v>
      </c>
      <c r="D265" s="5">
        <v>61</v>
      </c>
      <c r="E265" s="5">
        <v>49</v>
      </c>
      <c r="F265" s="5">
        <v>95</v>
      </c>
      <c r="G265" s="5">
        <v>0</v>
      </c>
      <c r="K265" s="15">
        <f t="shared" si="36"/>
        <v>0.15573770491803279</v>
      </c>
      <c r="L265" s="15">
        <f t="shared" si="37"/>
        <v>3.5382830626450118E-2</v>
      </c>
      <c r="M265" s="15">
        <f t="shared" si="38"/>
        <v>0.16521739130434782</v>
      </c>
      <c r="N265" s="6">
        <f t="shared" si="39"/>
        <v>3.4062387952671205E-2</v>
      </c>
      <c r="O265" s="6">
        <f t="shared" si="40"/>
        <v>0</v>
      </c>
      <c r="Q265" s="3">
        <f t="shared" si="41"/>
        <v>-1.7771857068657471E-2</v>
      </c>
      <c r="R265" s="4">
        <f t="shared" si="42"/>
        <v>0</v>
      </c>
      <c r="S265" s="32">
        <f t="shared" si="43"/>
        <v>-9.3852866852159322E-2</v>
      </c>
      <c r="T265" s="4">
        <f t="shared" si="44"/>
        <v>0</v>
      </c>
      <c r="U265" s="4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21"/>
    </row>
    <row r="266" spans="1:34" x14ac:dyDescent="0.25">
      <c r="A266" s="10">
        <v>137</v>
      </c>
      <c r="B266" s="10">
        <v>16</v>
      </c>
      <c r="C266" s="5">
        <v>49</v>
      </c>
      <c r="D266" s="5">
        <v>39</v>
      </c>
      <c r="E266" s="5">
        <v>49</v>
      </c>
      <c r="F266" s="5">
        <v>7</v>
      </c>
      <c r="G266" s="5">
        <v>0</v>
      </c>
      <c r="K266" s="15">
        <f t="shared" si="36"/>
        <v>0.15573770491803279</v>
      </c>
      <c r="L266" s="15">
        <f t="shared" si="37"/>
        <v>2.2621809744779581E-2</v>
      </c>
      <c r="M266" s="15">
        <f t="shared" si="38"/>
        <v>0.16521739130434782</v>
      </c>
      <c r="N266" s="6">
        <f t="shared" si="39"/>
        <v>2.5098601649336679E-3</v>
      </c>
      <c r="O266" s="6">
        <f t="shared" si="40"/>
        <v>0</v>
      </c>
      <c r="Q266" s="3">
        <f t="shared" si="41"/>
        <v>-1.7771857068657471E-2</v>
      </c>
      <c r="R266" s="4">
        <f t="shared" si="42"/>
        <v>0</v>
      </c>
      <c r="S266" s="32">
        <f t="shared" si="43"/>
        <v>-9.3852866852159322E-2</v>
      </c>
      <c r="T266" s="4">
        <f t="shared" si="44"/>
        <v>0</v>
      </c>
      <c r="U266" s="4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21"/>
    </row>
    <row r="267" spans="1:34" x14ac:dyDescent="0.25">
      <c r="A267" s="10">
        <v>13</v>
      </c>
      <c r="B267" s="10">
        <v>166</v>
      </c>
      <c r="C267" s="5">
        <v>49</v>
      </c>
      <c r="D267" s="5">
        <v>86</v>
      </c>
      <c r="E267" s="5">
        <v>49</v>
      </c>
      <c r="F267" s="5">
        <v>79</v>
      </c>
      <c r="G267" s="5">
        <v>0</v>
      </c>
      <c r="K267" s="15">
        <f t="shared" si="36"/>
        <v>0.15573770491803279</v>
      </c>
      <c r="L267" s="15">
        <f t="shared" si="37"/>
        <v>4.9883990719257539E-2</v>
      </c>
      <c r="M267" s="15">
        <f t="shared" si="38"/>
        <v>0.16521739130434782</v>
      </c>
      <c r="N267" s="6">
        <f t="shared" si="39"/>
        <v>2.8325564718537109E-2</v>
      </c>
      <c r="O267" s="6">
        <f t="shared" si="40"/>
        <v>0</v>
      </c>
      <c r="Q267" s="3">
        <f t="shared" si="41"/>
        <v>-1.7771857068657471E-2</v>
      </c>
      <c r="R267" s="4">
        <f t="shared" si="42"/>
        <v>0</v>
      </c>
      <c r="S267" s="32">
        <f t="shared" si="43"/>
        <v>-9.3852866852159322E-2</v>
      </c>
      <c r="T267" s="4">
        <f t="shared" si="44"/>
        <v>0</v>
      </c>
      <c r="U267" s="4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21"/>
    </row>
    <row r="268" spans="1:34" x14ac:dyDescent="0.25">
      <c r="A268" s="10">
        <v>254</v>
      </c>
      <c r="B268" s="10">
        <v>225</v>
      </c>
      <c r="C268" s="5">
        <v>49</v>
      </c>
      <c r="D268" s="5">
        <v>86</v>
      </c>
      <c r="E268" s="5">
        <v>50</v>
      </c>
      <c r="F268" s="5">
        <v>10</v>
      </c>
      <c r="G268" s="5">
        <v>0</v>
      </c>
      <c r="K268" s="15">
        <f t="shared" si="36"/>
        <v>0.15573770491803279</v>
      </c>
      <c r="L268" s="15">
        <f t="shared" si="37"/>
        <v>4.9883990719257539E-2</v>
      </c>
      <c r="M268" s="15">
        <f t="shared" si="38"/>
        <v>0.17391304347826086</v>
      </c>
      <c r="N268" s="6">
        <f t="shared" si="39"/>
        <v>3.5855145213338113E-3</v>
      </c>
      <c r="O268" s="6">
        <f t="shared" si="40"/>
        <v>0</v>
      </c>
      <c r="Q268" s="3">
        <f t="shared" si="41"/>
        <v>2.6177199498899628E-2</v>
      </c>
      <c r="R268" s="4">
        <f t="shared" si="42"/>
        <v>0</v>
      </c>
      <c r="S268" s="32">
        <f t="shared" si="43"/>
        <v>0.10510274039997181</v>
      </c>
      <c r="T268" s="4">
        <f t="shared" si="44"/>
        <v>0</v>
      </c>
      <c r="U268" s="4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21"/>
    </row>
    <row r="269" spans="1:34" x14ac:dyDescent="0.25">
      <c r="A269" s="10">
        <v>48</v>
      </c>
      <c r="B269" s="10">
        <v>145</v>
      </c>
      <c r="C269" s="5">
        <v>49</v>
      </c>
      <c r="D269" s="5">
        <v>24</v>
      </c>
      <c r="E269" s="5">
        <v>49</v>
      </c>
      <c r="F269" s="5">
        <v>20</v>
      </c>
      <c r="G269" s="5">
        <v>0</v>
      </c>
      <c r="K269" s="15">
        <f t="shared" si="36"/>
        <v>0.15573770491803279</v>
      </c>
      <c r="L269" s="15">
        <f t="shared" si="37"/>
        <v>1.3921113689095127E-2</v>
      </c>
      <c r="M269" s="15">
        <f t="shared" si="38"/>
        <v>0.16521739130434782</v>
      </c>
      <c r="N269" s="6">
        <f t="shared" si="39"/>
        <v>7.1710290426676227E-3</v>
      </c>
      <c r="O269" s="6">
        <f t="shared" si="40"/>
        <v>0</v>
      </c>
      <c r="Q269" s="3">
        <f t="shared" si="41"/>
        <v>-1.7771857068657471E-2</v>
      </c>
      <c r="R269" s="4">
        <f t="shared" si="42"/>
        <v>0</v>
      </c>
      <c r="S269" s="32">
        <f t="shared" si="43"/>
        <v>-9.3852866852159322E-2</v>
      </c>
      <c r="T269" s="4">
        <f t="shared" si="44"/>
        <v>0</v>
      </c>
      <c r="U269" s="4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21"/>
    </row>
    <row r="270" spans="1:34" x14ac:dyDescent="0.25">
      <c r="A270" s="10">
        <v>268</v>
      </c>
      <c r="B270" s="10">
        <v>161</v>
      </c>
      <c r="C270" s="5">
        <v>49</v>
      </c>
      <c r="D270" s="5">
        <v>24</v>
      </c>
      <c r="E270" s="5">
        <v>49</v>
      </c>
      <c r="F270" s="5">
        <v>25</v>
      </c>
      <c r="G270" s="5">
        <v>0</v>
      </c>
      <c r="K270" s="15">
        <f t="shared" si="36"/>
        <v>0.15573770491803279</v>
      </c>
      <c r="L270" s="15">
        <f t="shared" si="37"/>
        <v>1.3921113689095127E-2</v>
      </c>
      <c r="M270" s="15">
        <f t="shared" si="38"/>
        <v>0.16521739130434782</v>
      </c>
      <c r="N270" s="6">
        <f t="shared" si="39"/>
        <v>8.963786303334529E-3</v>
      </c>
      <c r="O270" s="6">
        <f t="shared" si="40"/>
        <v>0</v>
      </c>
      <c r="Q270" s="3">
        <f t="shared" si="41"/>
        <v>-1.7771857068657471E-2</v>
      </c>
      <c r="R270" s="4">
        <f t="shared" si="42"/>
        <v>0</v>
      </c>
      <c r="S270" s="32">
        <f t="shared" si="43"/>
        <v>-9.3852866852159322E-2</v>
      </c>
      <c r="T270" s="4">
        <f t="shared" si="44"/>
        <v>0</v>
      </c>
      <c r="U270" s="4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21"/>
    </row>
    <row r="271" spans="1:34" x14ac:dyDescent="0.25">
      <c r="A271" s="10">
        <v>300</v>
      </c>
      <c r="B271" s="10">
        <v>131</v>
      </c>
      <c r="C271" s="5">
        <v>49</v>
      </c>
      <c r="D271" s="5">
        <v>12</v>
      </c>
      <c r="E271" s="5">
        <v>49</v>
      </c>
      <c r="F271" s="5">
        <v>1</v>
      </c>
      <c r="G271" s="5">
        <v>0</v>
      </c>
      <c r="K271" s="15">
        <f t="shared" si="36"/>
        <v>0.15573770491803279</v>
      </c>
      <c r="L271" s="15">
        <f t="shared" si="37"/>
        <v>6.9605568445475635E-3</v>
      </c>
      <c r="M271" s="15">
        <f t="shared" si="38"/>
        <v>0.16521739130434782</v>
      </c>
      <c r="N271" s="6">
        <f t="shared" si="39"/>
        <v>3.5855145213338117E-4</v>
      </c>
      <c r="O271" s="6">
        <f t="shared" si="40"/>
        <v>0</v>
      </c>
      <c r="Q271" s="3">
        <f t="shared" si="41"/>
        <v>-1.7771857068657471E-2</v>
      </c>
      <c r="R271" s="4">
        <f t="shared" si="42"/>
        <v>0</v>
      </c>
      <c r="S271" s="32">
        <f t="shared" si="43"/>
        <v>-9.3852866852159322E-2</v>
      </c>
      <c r="T271" s="4">
        <f t="shared" si="44"/>
        <v>0</v>
      </c>
      <c r="U271" s="4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21"/>
    </row>
    <row r="272" spans="1:34" x14ac:dyDescent="0.25">
      <c r="A272" s="10">
        <v>81</v>
      </c>
      <c r="B272" s="10">
        <v>39</v>
      </c>
      <c r="C272" s="5">
        <v>49</v>
      </c>
      <c r="D272" s="5">
        <v>14</v>
      </c>
      <c r="E272" s="5">
        <v>48</v>
      </c>
      <c r="F272" s="5">
        <v>92</v>
      </c>
      <c r="G272" s="5">
        <v>0</v>
      </c>
      <c r="K272" s="15">
        <f t="shared" si="36"/>
        <v>0.15573770491803279</v>
      </c>
      <c r="L272" s="15">
        <f t="shared" si="37"/>
        <v>8.1206496519721574E-3</v>
      </c>
      <c r="M272" s="15">
        <f t="shared" si="38"/>
        <v>0.15652173913043479</v>
      </c>
      <c r="N272" s="6">
        <f t="shared" si="39"/>
        <v>3.2986733596271064E-2</v>
      </c>
      <c r="O272" s="6">
        <f t="shared" si="40"/>
        <v>0</v>
      </c>
      <c r="Q272" s="3">
        <f t="shared" si="41"/>
        <v>-6.1720913636214347E-2</v>
      </c>
      <c r="R272" s="4">
        <f t="shared" si="42"/>
        <v>0</v>
      </c>
      <c r="S272" s="32">
        <f t="shared" si="43"/>
        <v>-0.2875061201547725</v>
      </c>
      <c r="T272" s="4">
        <f t="shared" si="44"/>
        <v>0</v>
      </c>
      <c r="U272" s="4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21"/>
    </row>
    <row r="273" spans="1:34" x14ac:dyDescent="0.25">
      <c r="A273" s="10">
        <v>174</v>
      </c>
      <c r="B273" s="10">
        <v>39</v>
      </c>
      <c r="C273" s="5">
        <v>50</v>
      </c>
      <c r="D273" s="5">
        <v>63</v>
      </c>
      <c r="E273" s="5">
        <v>52</v>
      </c>
      <c r="F273" s="5">
        <v>178</v>
      </c>
      <c r="G273" s="5">
        <v>1</v>
      </c>
      <c r="K273" s="15">
        <f t="shared" si="36"/>
        <v>0.16393442622950818</v>
      </c>
      <c r="L273" s="15">
        <f t="shared" si="37"/>
        <v>3.6542923433874712E-2</v>
      </c>
      <c r="M273" s="15">
        <f t="shared" si="38"/>
        <v>0.19130434782608696</v>
      </c>
      <c r="N273" s="6">
        <f t="shared" si="39"/>
        <v>6.3822158479741847E-2</v>
      </c>
      <c r="O273" s="6">
        <f t="shared" si="40"/>
        <v>1</v>
      </c>
      <c r="Q273" s="3">
        <f t="shared" si="41"/>
        <v>9.8077913451979803E-2</v>
      </c>
      <c r="R273" s="4">
        <f t="shared" si="42"/>
        <v>1</v>
      </c>
      <c r="S273" s="32">
        <f t="shared" si="43"/>
        <v>0.33052435637749689</v>
      </c>
      <c r="T273" s="4">
        <f t="shared" si="44"/>
        <v>1</v>
      </c>
      <c r="U273" s="4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21"/>
    </row>
    <row r="274" spans="1:34" x14ac:dyDescent="0.25">
      <c r="A274" s="10">
        <v>203</v>
      </c>
      <c r="B274" s="10">
        <v>88</v>
      </c>
      <c r="C274" s="5">
        <v>50</v>
      </c>
      <c r="D274" s="5">
        <v>101</v>
      </c>
      <c r="E274" s="5">
        <v>50</v>
      </c>
      <c r="F274" s="5">
        <v>63</v>
      </c>
      <c r="G274" s="5">
        <v>0</v>
      </c>
      <c r="K274" s="15">
        <f t="shared" si="36"/>
        <v>0.16393442622950818</v>
      </c>
      <c r="L274" s="15">
        <f t="shared" si="37"/>
        <v>5.8584686774941996E-2</v>
      </c>
      <c r="M274" s="15">
        <f t="shared" si="38"/>
        <v>0.17391304347826086</v>
      </c>
      <c r="N274" s="6">
        <f t="shared" si="39"/>
        <v>2.2588741484403013E-2</v>
      </c>
      <c r="O274" s="6">
        <f t="shared" si="40"/>
        <v>0</v>
      </c>
      <c r="Q274" s="3">
        <f t="shared" si="41"/>
        <v>1.0179800316865717E-2</v>
      </c>
      <c r="R274" s="4">
        <f t="shared" si="42"/>
        <v>0</v>
      </c>
      <c r="S274" s="32">
        <f t="shared" si="43"/>
        <v>-6.0431282888188553E-2</v>
      </c>
      <c r="T274" s="4">
        <f t="shared" si="44"/>
        <v>0</v>
      </c>
      <c r="U274" s="4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21"/>
    </row>
    <row r="275" spans="1:34" x14ac:dyDescent="0.25">
      <c r="A275" s="10">
        <v>189</v>
      </c>
      <c r="B275" s="10">
        <v>173</v>
      </c>
      <c r="C275" s="5">
        <v>50</v>
      </c>
      <c r="D275" s="5">
        <v>63</v>
      </c>
      <c r="E275" s="5">
        <v>50</v>
      </c>
      <c r="F275" s="5">
        <v>17</v>
      </c>
      <c r="G275" s="5">
        <v>0</v>
      </c>
      <c r="K275" s="15">
        <f t="shared" si="36"/>
        <v>0.16393442622950818</v>
      </c>
      <c r="L275" s="15">
        <f t="shared" si="37"/>
        <v>3.6542923433874712E-2</v>
      </c>
      <c r="M275" s="15">
        <f t="shared" si="38"/>
        <v>0.17391304347826086</v>
      </c>
      <c r="N275" s="6">
        <f t="shared" si="39"/>
        <v>6.0953746862674792E-3</v>
      </c>
      <c r="O275" s="6">
        <f t="shared" si="40"/>
        <v>0</v>
      </c>
      <c r="Q275" s="3">
        <f t="shared" si="41"/>
        <v>1.0179800316865717E-2</v>
      </c>
      <c r="R275" s="4">
        <f t="shared" si="42"/>
        <v>0</v>
      </c>
      <c r="S275" s="32">
        <f t="shared" si="43"/>
        <v>-6.0431282888188553E-2</v>
      </c>
      <c r="T275" s="4">
        <f t="shared" si="44"/>
        <v>0</v>
      </c>
      <c r="U275" s="4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21"/>
    </row>
    <row r="276" spans="1:34" x14ac:dyDescent="0.25">
      <c r="A276" s="10">
        <v>136</v>
      </c>
      <c r="B276" s="10">
        <v>15</v>
      </c>
      <c r="C276" s="5">
        <v>50</v>
      </c>
      <c r="D276" s="5">
        <v>52</v>
      </c>
      <c r="E276" s="5">
        <v>50</v>
      </c>
      <c r="F276" s="5">
        <v>39</v>
      </c>
      <c r="G276" s="5">
        <v>0</v>
      </c>
      <c r="K276" s="15">
        <f t="shared" si="36"/>
        <v>0.16393442622950818</v>
      </c>
      <c r="L276" s="15">
        <f t="shared" si="37"/>
        <v>3.0162412993039442E-2</v>
      </c>
      <c r="M276" s="15">
        <f t="shared" si="38"/>
        <v>0.17391304347826086</v>
      </c>
      <c r="N276" s="6">
        <f t="shared" si="39"/>
        <v>1.3983506633201864E-2</v>
      </c>
      <c r="O276" s="6">
        <f t="shared" si="40"/>
        <v>0</v>
      </c>
      <c r="Q276" s="3">
        <f t="shared" si="41"/>
        <v>1.0179800316865717E-2</v>
      </c>
      <c r="R276" s="4">
        <f t="shared" si="42"/>
        <v>0</v>
      </c>
      <c r="S276" s="32">
        <f t="shared" si="43"/>
        <v>-6.0431282888188553E-2</v>
      </c>
      <c r="T276" s="4">
        <f t="shared" si="44"/>
        <v>0</v>
      </c>
      <c r="U276" s="4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21"/>
    </row>
    <row r="277" spans="1:34" x14ac:dyDescent="0.25">
      <c r="A277" s="10">
        <v>89</v>
      </c>
      <c r="B277" s="10">
        <v>202</v>
      </c>
      <c r="C277" s="5">
        <v>50</v>
      </c>
      <c r="D277" s="5">
        <v>75</v>
      </c>
      <c r="E277" s="5">
        <v>50</v>
      </c>
      <c r="F277" s="5">
        <v>34</v>
      </c>
      <c r="G277" s="5">
        <v>0</v>
      </c>
      <c r="K277" s="15">
        <f t="shared" si="36"/>
        <v>0.16393442622950818</v>
      </c>
      <c r="L277" s="15">
        <f t="shared" si="37"/>
        <v>4.3503480278422275E-2</v>
      </c>
      <c r="M277" s="15">
        <f t="shared" si="38"/>
        <v>0.17391304347826086</v>
      </c>
      <c r="N277" s="6">
        <f t="shared" si="39"/>
        <v>1.2190749372534958E-2</v>
      </c>
      <c r="O277" s="6">
        <f t="shared" si="40"/>
        <v>0</v>
      </c>
      <c r="Q277" s="3">
        <f t="shared" si="41"/>
        <v>1.0179800316865717E-2</v>
      </c>
      <c r="R277" s="4">
        <f t="shared" si="42"/>
        <v>0</v>
      </c>
      <c r="S277" s="32">
        <f t="shared" si="43"/>
        <v>-6.0431282888188553E-2</v>
      </c>
      <c r="T277" s="4">
        <f t="shared" si="44"/>
        <v>0</v>
      </c>
      <c r="U277" s="4"/>
      <c r="W277" s="18"/>
      <c r="X277" s="18"/>
      <c r="Y277" s="18"/>
      <c r="Z277" s="18"/>
      <c r="AA277" s="18"/>
      <c r="AB277" s="18"/>
      <c r="AC277" s="18"/>
      <c r="AD277" s="18"/>
      <c r="AE277" s="18"/>
      <c r="AH277" s="21"/>
    </row>
    <row r="278" spans="1:34" x14ac:dyDescent="0.25">
      <c r="A278" s="10">
        <v>17</v>
      </c>
      <c r="B278" s="10">
        <v>125</v>
      </c>
      <c r="C278" s="5">
        <v>50</v>
      </c>
      <c r="D278" s="5">
        <v>14</v>
      </c>
      <c r="E278" s="5">
        <v>49</v>
      </c>
      <c r="F278" s="5">
        <v>92</v>
      </c>
      <c r="G278" s="5">
        <v>0</v>
      </c>
      <c r="K278" s="15">
        <f t="shared" si="36"/>
        <v>0.16393442622950818</v>
      </c>
      <c r="L278" s="15">
        <f t="shared" si="37"/>
        <v>8.1206496519721574E-3</v>
      </c>
      <c r="M278" s="15">
        <f t="shared" si="38"/>
        <v>0.16521739130434782</v>
      </c>
      <c r="N278" s="6">
        <f t="shared" si="39"/>
        <v>3.2986733596271064E-2</v>
      </c>
      <c r="O278" s="6">
        <f t="shared" si="40"/>
        <v>0</v>
      </c>
      <c r="Q278" s="3">
        <f t="shared" si="41"/>
        <v>-3.3769256250691382E-2</v>
      </c>
      <c r="R278" s="4">
        <f t="shared" si="42"/>
        <v>0</v>
      </c>
      <c r="S278" s="32">
        <f t="shared" si="43"/>
        <v>-0.24795557159675663</v>
      </c>
      <c r="T278" s="4">
        <f t="shared" si="44"/>
        <v>0</v>
      </c>
      <c r="U278" s="4"/>
      <c r="W278" s="18"/>
      <c r="X278" s="18"/>
      <c r="Y278" s="18"/>
      <c r="Z278" s="18"/>
      <c r="AA278" s="18"/>
      <c r="AB278" s="18"/>
      <c r="AC278" s="18"/>
      <c r="AD278" s="18"/>
      <c r="AE278" s="18"/>
      <c r="AH278" s="21"/>
    </row>
    <row r="279" spans="1:34" x14ac:dyDescent="0.25">
      <c r="A279" s="10">
        <v>78</v>
      </c>
      <c r="B279" s="10">
        <v>204</v>
      </c>
      <c r="C279" s="5">
        <v>50</v>
      </c>
      <c r="D279" s="5">
        <v>13</v>
      </c>
      <c r="E279" s="5">
        <v>50</v>
      </c>
      <c r="F279" s="5">
        <v>97</v>
      </c>
      <c r="G279" s="5">
        <v>0</v>
      </c>
      <c r="K279" s="15">
        <f t="shared" si="36"/>
        <v>0.16393442622950818</v>
      </c>
      <c r="L279" s="15">
        <f t="shared" si="37"/>
        <v>7.5406032482598605E-3</v>
      </c>
      <c r="M279" s="15">
        <f t="shared" si="38"/>
        <v>0.17391304347826086</v>
      </c>
      <c r="N279" s="6">
        <f t="shared" si="39"/>
        <v>3.4779490856937968E-2</v>
      </c>
      <c r="O279" s="6">
        <f t="shared" si="40"/>
        <v>0</v>
      </c>
      <c r="Q279" s="3">
        <f t="shared" si="41"/>
        <v>1.0179800316865717E-2</v>
      </c>
      <c r="R279" s="4">
        <f t="shared" si="42"/>
        <v>0</v>
      </c>
      <c r="S279" s="32">
        <f t="shared" si="43"/>
        <v>-6.0431282888188553E-2</v>
      </c>
      <c r="T279" s="4">
        <f t="shared" si="44"/>
        <v>0</v>
      </c>
      <c r="U279" s="4"/>
      <c r="W279" s="18"/>
      <c r="X279" s="18"/>
      <c r="Y279" s="18"/>
      <c r="Z279" s="18"/>
      <c r="AA279" s="18"/>
      <c r="AB279" s="18"/>
      <c r="AC279" s="18"/>
      <c r="AD279" s="18"/>
      <c r="AE279" s="18"/>
      <c r="AH279" s="21"/>
    </row>
    <row r="280" spans="1:34" x14ac:dyDescent="0.25">
      <c r="A280" s="10">
        <v>42</v>
      </c>
      <c r="B280" s="10">
        <v>119</v>
      </c>
      <c r="C280" s="5">
        <v>50</v>
      </c>
      <c r="D280" s="5">
        <v>2</v>
      </c>
      <c r="E280" s="5">
        <v>50</v>
      </c>
      <c r="F280" s="5">
        <v>44</v>
      </c>
      <c r="G280" s="5">
        <v>0</v>
      </c>
      <c r="K280" s="15">
        <f t="shared" si="36"/>
        <v>0.16393442622950818</v>
      </c>
      <c r="L280" s="15">
        <f t="shared" si="37"/>
        <v>1.1600928074245939E-3</v>
      </c>
      <c r="M280" s="15">
        <f t="shared" si="38"/>
        <v>0.17391304347826086</v>
      </c>
      <c r="N280" s="6">
        <f t="shared" si="39"/>
        <v>1.5776263893868769E-2</v>
      </c>
      <c r="O280" s="6">
        <f t="shared" si="40"/>
        <v>0</v>
      </c>
      <c r="Q280" s="3">
        <f t="shared" si="41"/>
        <v>1.0179800316865717E-2</v>
      </c>
      <c r="R280" s="4">
        <f t="shared" si="42"/>
        <v>0</v>
      </c>
      <c r="S280" s="32">
        <f t="shared" si="43"/>
        <v>-6.0431282888188553E-2</v>
      </c>
      <c r="T280" s="4">
        <f t="shared" si="44"/>
        <v>0</v>
      </c>
      <c r="U280" s="4"/>
      <c r="W280" s="18"/>
      <c r="X280" s="18"/>
      <c r="Y280" s="18"/>
      <c r="Z280" s="18"/>
      <c r="AA280" s="18"/>
      <c r="AB280" s="18"/>
      <c r="AC280" s="18"/>
      <c r="AD280" s="18"/>
      <c r="AE280" s="18"/>
      <c r="AH280" s="21"/>
    </row>
    <row r="281" spans="1:34" x14ac:dyDescent="0.25">
      <c r="A281" s="10">
        <v>293</v>
      </c>
      <c r="B281" s="10">
        <v>197</v>
      </c>
      <c r="C281" s="5">
        <v>50</v>
      </c>
      <c r="D281" s="5">
        <v>88</v>
      </c>
      <c r="E281" s="5">
        <v>50</v>
      </c>
      <c r="F281" s="5">
        <v>48</v>
      </c>
      <c r="G281" s="5">
        <v>0</v>
      </c>
      <c r="K281" s="15">
        <f t="shared" si="36"/>
        <v>0.16393442622950818</v>
      </c>
      <c r="L281" s="15">
        <f t="shared" si="37"/>
        <v>5.1044083526682132E-2</v>
      </c>
      <c r="M281" s="15">
        <f t="shared" si="38"/>
        <v>0.17391304347826086</v>
      </c>
      <c r="N281" s="6">
        <f t="shared" si="39"/>
        <v>1.7210469702402295E-2</v>
      </c>
      <c r="O281" s="6">
        <f t="shared" si="40"/>
        <v>0</v>
      </c>
      <c r="Q281" s="3">
        <f t="shared" si="41"/>
        <v>1.0179800316865717E-2</v>
      </c>
      <c r="R281" s="4">
        <f t="shared" si="42"/>
        <v>0</v>
      </c>
      <c r="S281" s="32">
        <f t="shared" si="43"/>
        <v>-6.0431282888188553E-2</v>
      </c>
      <c r="T281" s="4">
        <f t="shared" si="44"/>
        <v>0</v>
      </c>
      <c r="U281" s="4"/>
      <c r="W281" s="18"/>
      <c r="X281" s="18"/>
      <c r="Y281" s="18"/>
      <c r="Z281" s="18"/>
      <c r="AA281" s="18"/>
      <c r="AB281" s="18"/>
      <c r="AC281" s="18"/>
      <c r="AD281" s="18"/>
      <c r="AE281" s="18"/>
      <c r="AH281" s="21"/>
    </row>
    <row r="282" spans="1:34" x14ac:dyDescent="0.25">
      <c r="A282" s="10">
        <v>118</v>
      </c>
      <c r="B282" s="10">
        <v>24</v>
      </c>
      <c r="C282" s="5">
        <v>50</v>
      </c>
      <c r="D282" s="5">
        <v>0</v>
      </c>
      <c r="E282" s="5">
        <v>50</v>
      </c>
      <c r="F282" s="5">
        <v>51</v>
      </c>
      <c r="G282" s="5">
        <v>0</v>
      </c>
      <c r="K282" s="15">
        <f t="shared" si="36"/>
        <v>0.16393442622950818</v>
      </c>
      <c r="L282" s="15">
        <f t="shared" si="37"/>
        <v>0</v>
      </c>
      <c r="M282" s="15">
        <f t="shared" si="38"/>
        <v>0.17391304347826086</v>
      </c>
      <c r="N282" s="6">
        <f t="shared" si="39"/>
        <v>1.8286124058802439E-2</v>
      </c>
      <c r="O282" s="6">
        <f t="shared" si="40"/>
        <v>0</v>
      </c>
      <c r="Q282" s="3">
        <f t="shared" si="41"/>
        <v>1.0179800316865717E-2</v>
      </c>
      <c r="R282" s="4">
        <f t="shared" si="42"/>
        <v>0</v>
      </c>
      <c r="S282" s="32">
        <f t="shared" si="43"/>
        <v>-6.0431282888188553E-2</v>
      </c>
      <c r="T282" s="4">
        <f t="shared" si="44"/>
        <v>0</v>
      </c>
      <c r="U282" s="4"/>
      <c r="W282" s="18"/>
      <c r="X282" s="18"/>
      <c r="Y282" s="18"/>
      <c r="Z282" s="18"/>
      <c r="AA282" s="18"/>
      <c r="AB282" s="18"/>
      <c r="AC282" s="18"/>
      <c r="AD282" s="18"/>
      <c r="AE282" s="18"/>
      <c r="AH282" s="21"/>
    </row>
    <row r="283" spans="1:34" x14ac:dyDescent="0.25">
      <c r="A283" s="10">
        <v>55</v>
      </c>
      <c r="B283" s="10">
        <v>221</v>
      </c>
      <c r="C283" s="5">
        <v>50</v>
      </c>
      <c r="D283" s="5">
        <v>51</v>
      </c>
      <c r="E283" s="5">
        <v>50</v>
      </c>
      <c r="F283" s="5">
        <v>37</v>
      </c>
      <c r="G283" s="5">
        <v>0</v>
      </c>
      <c r="K283" s="15">
        <f t="shared" si="36"/>
        <v>0.16393442622950818</v>
      </c>
      <c r="L283" s="15">
        <f t="shared" si="37"/>
        <v>2.9582366589327145E-2</v>
      </c>
      <c r="M283" s="15">
        <f t="shared" si="38"/>
        <v>0.17391304347826086</v>
      </c>
      <c r="N283" s="6">
        <f t="shared" si="39"/>
        <v>1.3266403728935103E-2</v>
      </c>
      <c r="O283" s="6">
        <f t="shared" si="40"/>
        <v>0</v>
      </c>
      <c r="Q283" s="3">
        <f t="shared" si="41"/>
        <v>1.0179800316865717E-2</v>
      </c>
      <c r="R283" s="4">
        <f t="shared" si="42"/>
        <v>0</v>
      </c>
      <c r="S283" s="32">
        <f t="shared" si="43"/>
        <v>-6.0431282888188553E-2</v>
      </c>
      <c r="T283" s="4">
        <f t="shared" si="44"/>
        <v>0</v>
      </c>
      <c r="U283" s="4"/>
      <c r="W283" s="18"/>
      <c r="X283" s="18"/>
      <c r="Y283" s="18"/>
      <c r="Z283" s="18"/>
      <c r="AA283" s="18"/>
      <c r="AB283" s="18"/>
      <c r="AC283" s="18"/>
      <c r="AD283" s="18"/>
      <c r="AE283" s="18"/>
      <c r="AH283" s="21"/>
    </row>
    <row r="284" spans="1:34" x14ac:dyDescent="0.25">
      <c r="A284" s="10">
        <v>38</v>
      </c>
      <c r="B284" s="10">
        <v>192</v>
      </c>
      <c r="C284" s="5">
        <v>50</v>
      </c>
      <c r="D284" s="5">
        <v>87</v>
      </c>
      <c r="E284" s="5">
        <v>50</v>
      </c>
      <c r="F284" s="5">
        <v>81</v>
      </c>
      <c r="G284" s="5">
        <v>0</v>
      </c>
      <c r="K284" s="15">
        <f t="shared" si="36"/>
        <v>0.16393442622950818</v>
      </c>
      <c r="L284" s="15">
        <f t="shared" si="37"/>
        <v>5.0464037122969839E-2</v>
      </c>
      <c r="M284" s="15">
        <f t="shared" si="38"/>
        <v>0.17391304347826086</v>
      </c>
      <c r="N284" s="6">
        <f t="shared" si="39"/>
        <v>2.9042667622803872E-2</v>
      </c>
      <c r="O284" s="6">
        <f t="shared" si="40"/>
        <v>0</v>
      </c>
      <c r="Q284" s="3">
        <f t="shared" si="41"/>
        <v>1.0179800316865717E-2</v>
      </c>
      <c r="R284" s="4">
        <f t="shared" si="42"/>
        <v>0</v>
      </c>
      <c r="S284" s="32">
        <f t="shared" si="43"/>
        <v>-6.0431282888188553E-2</v>
      </c>
      <c r="T284" s="4">
        <f t="shared" si="44"/>
        <v>0</v>
      </c>
      <c r="U284" s="4"/>
      <c r="W284" s="18"/>
      <c r="X284" s="18"/>
      <c r="Y284" s="18"/>
      <c r="Z284" s="18"/>
      <c r="AA284" s="18"/>
      <c r="AB284" s="18"/>
      <c r="AC284" s="18"/>
      <c r="AD284" s="18"/>
      <c r="AE284" s="18"/>
      <c r="AH284" s="21"/>
    </row>
    <row r="285" spans="1:34" x14ac:dyDescent="0.25">
      <c r="A285" s="10">
        <v>89</v>
      </c>
      <c r="B285" s="10">
        <v>228</v>
      </c>
      <c r="C285" s="5">
        <v>50</v>
      </c>
      <c r="D285" s="5">
        <v>87</v>
      </c>
      <c r="E285" s="5">
        <v>50</v>
      </c>
      <c r="F285" s="5">
        <v>92</v>
      </c>
      <c r="G285" s="5">
        <v>0</v>
      </c>
      <c r="K285" s="15">
        <f t="shared" si="36"/>
        <v>0.16393442622950818</v>
      </c>
      <c r="L285" s="15">
        <f t="shared" si="37"/>
        <v>5.0464037122969839E-2</v>
      </c>
      <c r="M285" s="15">
        <f t="shared" si="38"/>
        <v>0.17391304347826086</v>
      </c>
      <c r="N285" s="6">
        <f t="shared" si="39"/>
        <v>3.2986733596271064E-2</v>
      </c>
      <c r="O285" s="6">
        <f t="shared" si="40"/>
        <v>0</v>
      </c>
      <c r="Q285" s="3">
        <f t="shared" si="41"/>
        <v>1.0179800316865717E-2</v>
      </c>
      <c r="R285" s="4">
        <f t="shared" si="42"/>
        <v>0</v>
      </c>
      <c r="S285" s="32">
        <f t="shared" si="43"/>
        <v>-6.0431282888188553E-2</v>
      </c>
      <c r="T285" s="4">
        <f t="shared" si="44"/>
        <v>0</v>
      </c>
      <c r="U285" s="4"/>
      <c r="W285" s="18"/>
      <c r="X285" s="18"/>
      <c r="Y285" s="18"/>
      <c r="Z285" s="18"/>
      <c r="AA285" s="18"/>
      <c r="AB285" s="18"/>
      <c r="AC285" s="18"/>
      <c r="AD285" s="18"/>
      <c r="AE285" s="18"/>
      <c r="AH285" s="21"/>
    </row>
    <row r="286" spans="1:34" x14ac:dyDescent="0.25">
      <c r="A286" s="10">
        <v>298</v>
      </c>
      <c r="B286" s="10">
        <v>204</v>
      </c>
      <c r="C286" s="5">
        <v>50</v>
      </c>
      <c r="D286" s="5">
        <v>75</v>
      </c>
      <c r="E286" s="5">
        <v>50</v>
      </c>
      <c r="F286" s="5">
        <v>71</v>
      </c>
      <c r="G286" s="5">
        <v>0</v>
      </c>
      <c r="K286" s="15">
        <f t="shared" si="36"/>
        <v>0.16393442622950818</v>
      </c>
      <c r="L286" s="15">
        <f t="shared" si="37"/>
        <v>4.3503480278422275E-2</v>
      </c>
      <c r="M286" s="15">
        <f t="shared" si="38"/>
        <v>0.17391304347826086</v>
      </c>
      <c r="N286" s="6">
        <f t="shared" si="39"/>
        <v>2.5457153101470061E-2</v>
      </c>
      <c r="O286" s="6">
        <f t="shared" si="40"/>
        <v>0</v>
      </c>
      <c r="Q286" s="3">
        <f t="shared" si="41"/>
        <v>1.0179800316865717E-2</v>
      </c>
      <c r="R286" s="4">
        <f t="shared" si="42"/>
        <v>0</v>
      </c>
      <c r="S286" s="32">
        <f t="shared" si="43"/>
        <v>-6.0431282888188553E-2</v>
      </c>
      <c r="T286" s="4">
        <f t="shared" si="44"/>
        <v>0</v>
      </c>
      <c r="U286" s="4"/>
      <c r="W286" s="18"/>
      <c r="X286" s="18"/>
      <c r="Y286" s="18"/>
      <c r="Z286" s="18"/>
      <c r="AA286" s="18"/>
      <c r="AB286" s="18"/>
      <c r="AC286" s="18"/>
      <c r="AD286" s="18"/>
      <c r="AE286" s="18"/>
      <c r="AH286" s="21"/>
    </row>
    <row r="287" spans="1:34" x14ac:dyDescent="0.25">
      <c r="A287" s="10">
        <v>208</v>
      </c>
      <c r="B287" s="10">
        <v>29</v>
      </c>
      <c r="C287" s="5">
        <v>50</v>
      </c>
      <c r="D287" s="5">
        <v>77</v>
      </c>
      <c r="E287" s="5">
        <v>50</v>
      </c>
      <c r="F287" s="5">
        <v>73</v>
      </c>
      <c r="G287" s="5">
        <v>0</v>
      </c>
      <c r="K287" s="15">
        <f t="shared" si="36"/>
        <v>0.16393442622950818</v>
      </c>
      <c r="L287" s="15">
        <f t="shared" si="37"/>
        <v>4.4663573085846869E-2</v>
      </c>
      <c r="M287" s="15">
        <f t="shared" si="38"/>
        <v>0.17391304347826086</v>
      </c>
      <c r="N287" s="6">
        <f t="shared" si="39"/>
        <v>2.6174256005736824E-2</v>
      </c>
      <c r="O287" s="6">
        <f t="shared" si="40"/>
        <v>0</v>
      </c>
      <c r="Q287" s="3">
        <f t="shared" si="41"/>
        <v>1.0179800316865717E-2</v>
      </c>
      <c r="R287" s="4">
        <f t="shared" si="42"/>
        <v>0</v>
      </c>
      <c r="S287" s="32">
        <f t="shared" si="43"/>
        <v>-6.0431282888188553E-2</v>
      </c>
      <c r="T287" s="4">
        <f t="shared" si="44"/>
        <v>0</v>
      </c>
      <c r="U287" s="4"/>
      <c r="W287" s="18"/>
      <c r="X287" s="18"/>
      <c r="Y287" s="18"/>
      <c r="Z287" s="18"/>
      <c r="AA287" s="18"/>
      <c r="AB287" s="18"/>
      <c r="AC287" s="18"/>
      <c r="AD287" s="18"/>
      <c r="AE287" s="18"/>
      <c r="AH287" s="21"/>
    </row>
    <row r="288" spans="1:34" x14ac:dyDescent="0.25">
      <c r="A288" s="10">
        <v>45</v>
      </c>
      <c r="B288" s="10">
        <v>54</v>
      </c>
      <c r="C288" s="5">
        <v>50</v>
      </c>
      <c r="D288" s="5">
        <v>75</v>
      </c>
      <c r="E288" s="5">
        <v>50</v>
      </c>
      <c r="F288" s="5">
        <v>29</v>
      </c>
      <c r="G288" s="5">
        <v>0</v>
      </c>
      <c r="K288" s="15">
        <f t="shared" si="36"/>
        <v>0.16393442622950818</v>
      </c>
      <c r="L288" s="15">
        <f t="shared" si="37"/>
        <v>4.3503480278422275E-2</v>
      </c>
      <c r="M288" s="15">
        <f t="shared" si="38"/>
        <v>0.17391304347826086</v>
      </c>
      <c r="N288" s="6">
        <f t="shared" si="39"/>
        <v>1.0397992111868053E-2</v>
      </c>
      <c r="O288" s="6">
        <f t="shared" si="40"/>
        <v>0</v>
      </c>
      <c r="Q288" s="3">
        <f t="shared" si="41"/>
        <v>1.0179800316865717E-2</v>
      </c>
      <c r="R288" s="4">
        <f t="shared" si="42"/>
        <v>0</v>
      </c>
      <c r="S288" s="32">
        <f t="shared" si="43"/>
        <v>-6.0431282888188553E-2</v>
      </c>
      <c r="T288" s="4">
        <f t="shared" si="44"/>
        <v>0</v>
      </c>
      <c r="U288" s="4"/>
      <c r="W288" s="18"/>
      <c r="X288" s="18"/>
      <c r="Y288" s="18"/>
      <c r="Z288" s="18"/>
      <c r="AA288" s="18"/>
      <c r="AB288" s="18"/>
      <c r="AC288" s="18"/>
      <c r="AD288" s="18"/>
      <c r="AE288" s="18"/>
      <c r="AH288" s="21"/>
    </row>
    <row r="289" spans="1:34" x14ac:dyDescent="0.25">
      <c r="A289" s="10">
        <v>45</v>
      </c>
      <c r="B289" s="10">
        <v>209</v>
      </c>
      <c r="C289" s="5">
        <v>50</v>
      </c>
      <c r="D289" s="5">
        <v>24</v>
      </c>
      <c r="E289" s="5">
        <v>50</v>
      </c>
      <c r="F289" s="5">
        <v>41</v>
      </c>
      <c r="G289" s="5">
        <v>0</v>
      </c>
      <c r="K289" s="15">
        <f t="shared" si="36"/>
        <v>0.16393442622950818</v>
      </c>
      <c r="L289" s="15">
        <f t="shared" si="37"/>
        <v>1.3921113689095127E-2</v>
      </c>
      <c r="M289" s="15">
        <f t="shared" si="38"/>
        <v>0.17391304347826086</v>
      </c>
      <c r="N289" s="6">
        <f t="shared" si="39"/>
        <v>1.4700609537468627E-2</v>
      </c>
      <c r="O289" s="6">
        <f t="shared" si="40"/>
        <v>0</v>
      </c>
      <c r="Q289" s="3">
        <f t="shared" si="41"/>
        <v>1.0179800316865717E-2</v>
      </c>
      <c r="R289" s="4">
        <f t="shared" si="42"/>
        <v>0</v>
      </c>
      <c r="S289" s="32">
        <f t="shared" si="43"/>
        <v>-6.0431282888188553E-2</v>
      </c>
      <c r="T289" s="4">
        <f t="shared" si="44"/>
        <v>0</v>
      </c>
      <c r="U289" s="4"/>
      <c r="W289" s="18"/>
      <c r="X289" s="18"/>
      <c r="Y289" s="18"/>
      <c r="Z289" s="18"/>
      <c r="AA289" s="18"/>
      <c r="AB289" s="18"/>
      <c r="AC289" s="18"/>
      <c r="AD289" s="18"/>
      <c r="AE289" s="18"/>
      <c r="AH289" s="21"/>
    </row>
    <row r="290" spans="1:34" x14ac:dyDescent="0.25">
      <c r="A290" s="10">
        <v>204</v>
      </c>
      <c r="B290" s="10">
        <v>20</v>
      </c>
      <c r="C290" s="5">
        <v>50</v>
      </c>
      <c r="D290" s="5">
        <v>13</v>
      </c>
      <c r="E290" s="5">
        <v>50</v>
      </c>
      <c r="F290" s="5">
        <v>47</v>
      </c>
      <c r="G290" s="5">
        <v>0</v>
      </c>
      <c r="K290" s="15">
        <f t="shared" si="36"/>
        <v>0.16393442622950818</v>
      </c>
      <c r="L290" s="15">
        <f t="shared" si="37"/>
        <v>7.5406032482598605E-3</v>
      </c>
      <c r="M290" s="15">
        <f t="shared" si="38"/>
        <v>0.17391304347826086</v>
      </c>
      <c r="N290" s="6">
        <f t="shared" si="39"/>
        <v>1.6851918250268914E-2</v>
      </c>
      <c r="O290" s="6">
        <f t="shared" si="40"/>
        <v>0</v>
      </c>
      <c r="Q290" s="3">
        <f t="shared" si="41"/>
        <v>1.0179800316865717E-2</v>
      </c>
      <c r="R290" s="4">
        <f t="shared" si="42"/>
        <v>0</v>
      </c>
      <c r="S290" s="32">
        <f t="shared" si="43"/>
        <v>-6.0431282888188553E-2</v>
      </c>
      <c r="T290" s="4">
        <f t="shared" si="44"/>
        <v>0</v>
      </c>
      <c r="U290" s="4"/>
      <c r="W290" s="18"/>
      <c r="X290" s="18"/>
      <c r="Y290" s="18"/>
      <c r="Z290" s="18"/>
      <c r="AA290" s="18"/>
      <c r="AB290" s="18"/>
      <c r="AC290" s="18"/>
      <c r="AD290" s="18"/>
      <c r="AE290" s="18"/>
      <c r="AH290" s="21"/>
    </row>
    <row r="291" spans="1:34" x14ac:dyDescent="0.25">
      <c r="A291" s="10">
        <v>65</v>
      </c>
      <c r="B291" s="10">
        <v>217</v>
      </c>
      <c r="C291" s="5">
        <v>50</v>
      </c>
      <c r="D291" s="5">
        <v>1</v>
      </c>
      <c r="E291" s="5">
        <v>48</v>
      </c>
      <c r="F291" s="5">
        <v>94</v>
      </c>
      <c r="G291" s="5">
        <v>0</v>
      </c>
      <c r="K291" s="15">
        <f t="shared" si="36"/>
        <v>0.16393442622950818</v>
      </c>
      <c r="L291" s="15">
        <f t="shared" si="37"/>
        <v>5.8004640371229696E-4</v>
      </c>
      <c r="M291" s="15">
        <f t="shared" si="38"/>
        <v>0.15652173913043479</v>
      </c>
      <c r="N291" s="6">
        <f t="shared" si="39"/>
        <v>3.3703836500537827E-2</v>
      </c>
      <c r="O291" s="6">
        <f t="shared" si="40"/>
        <v>0</v>
      </c>
      <c r="Q291" s="3">
        <f t="shared" si="41"/>
        <v>-7.7718312818248259E-2</v>
      </c>
      <c r="R291" s="4">
        <f t="shared" si="42"/>
        <v>0</v>
      </c>
      <c r="S291" s="32">
        <f t="shared" si="43"/>
        <v>-0.43017750635580676</v>
      </c>
      <c r="T291" s="4">
        <f t="shared" si="44"/>
        <v>0</v>
      </c>
      <c r="U291" s="4"/>
      <c r="W291" s="18"/>
      <c r="X291" s="18"/>
      <c r="Y291" s="18"/>
      <c r="Z291" s="18"/>
      <c r="AA291" s="18"/>
      <c r="AB291" s="18"/>
      <c r="AC291" s="18"/>
      <c r="AD291" s="18"/>
      <c r="AE291" s="18"/>
      <c r="AH291" s="21"/>
    </row>
    <row r="292" spans="1:34" x14ac:dyDescent="0.25">
      <c r="A292" s="10">
        <v>304</v>
      </c>
      <c r="B292" s="10">
        <v>203</v>
      </c>
      <c r="C292" s="5">
        <v>50</v>
      </c>
      <c r="D292" s="5">
        <v>50</v>
      </c>
      <c r="E292" s="5">
        <v>50</v>
      </c>
      <c r="F292" s="5">
        <v>20</v>
      </c>
      <c r="G292" s="5">
        <v>0</v>
      </c>
      <c r="K292" s="15">
        <f t="shared" si="36"/>
        <v>0.16393442622950818</v>
      </c>
      <c r="L292" s="15">
        <f t="shared" si="37"/>
        <v>2.9002320185614848E-2</v>
      </c>
      <c r="M292" s="15">
        <f t="shared" si="38"/>
        <v>0.17391304347826086</v>
      </c>
      <c r="N292" s="6">
        <f t="shared" si="39"/>
        <v>7.1710290426676227E-3</v>
      </c>
      <c r="O292" s="6">
        <f t="shared" si="40"/>
        <v>0</v>
      </c>
      <c r="Q292" s="3">
        <f t="shared" si="41"/>
        <v>1.0179800316865717E-2</v>
      </c>
      <c r="R292" s="4">
        <f t="shared" si="42"/>
        <v>0</v>
      </c>
      <c r="S292" s="32">
        <f t="shared" si="43"/>
        <v>-6.0431282888188553E-2</v>
      </c>
      <c r="T292" s="4">
        <f t="shared" si="44"/>
        <v>0</v>
      </c>
      <c r="U292" s="4"/>
      <c r="W292" s="18"/>
      <c r="X292" s="18"/>
      <c r="Y292" s="18"/>
      <c r="Z292" s="18"/>
      <c r="AA292" s="18"/>
      <c r="AB292" s="18"/>
      <c r="AC292" s="18"/>
      <c r="AD292" s="18"/>
      <c r="AE292" s="18"/>
      <c r="AH292" s="21"/>
    </row>
    <row r="293" spans="1:34" x14ac:dyDescent="0.25">
      <c r="A293" s="10">
        <v>66</v>
      </c>
      <c r="B293" s="10">
        <v>20</v>
      </c>
      <c r="C293" s="5">
        <v>50</v>
      </c>
      <c r="D293" s="5">
        <v>50</v>
      </c>
      <c r="E293" s="5">
        <v>51</v>
      </c>
      <c r="F293" s="5">
        <v>14</v>
      </c>
      <c r="G293" s="5">
        <v>0</v>
      </c>
      <c r="K293" s="15">
        <f t="shared" si="36"/>
        <v>0.16393442622950818</v>
      </c>
      <c r="L293" s="15">
        <f t="shared" si="37"/>
        <v>2.9002320185614848E-2</v>
      </c>
      <c r="M293" s="15">
        <f t="shared" si="38"/>
        <v>0.18260869565217391</v>
      </c>
      <c r="N293" s="6">
        <f t="shared" si="39"/>
        <v>5.0197203298673358E-3</v>
      </c>
      <c r="O293" s="6">
        <f t="shared" si="40"/>
        <v>0</v>
      </c>
      <c r="Q293" s="3">
        <f t="shared" si="41"/>
        <v>5.4128856884422816E-2</v>
      </c>
      <c r="R293" s="4">
        <f t="shared" si="42"/>
        <v>0</v>
      </c>
      <c r="S293" s="32">
        <f t="shared" si="43"/>
        <v>0.13239535976989636</v>
      </c>
      <c r="T293" s="4">
        <f t="shared" si="44"/>
        <v>0</v>
      </c>
      <c r="U293" s="4"/>
      <c r="W293" s="18"/>
      <c r="X293" s="18"/>
      <c r="Y293" s="18"/>
      <c r="Z293" s="18"/>
      <c r="AA293" s="18"/>
      <c r="AB293" s="18"/>
      <c r="AC293" s="18"/>
      <c r="AD293" s="18"/>
      <c r="AE293" s="18"/>
      <c r="AH293" s="21"/>
    </row>
    <row r="294" spans="1:34" x14ac:dyDescent="0.25">
      <c r="A294" s="10">
        <v>247</v>
      </c>
      <c r="B294" s="10">
        <v>42</v>
      </c>
      <c r="C294" s="5">
        <v>51</v>
      </c>
      <c r="D294" s="5">
        <v>42</v>
      </c>
      <c r="E294" s="5">
        <v>51</v>
      </c>
      <c r="F294" s="5">
        <v>43</v>
      </c>
      <c r="G294" s="5">
        <v>1</v>
      </c>
      <c r="K294" s="15">
        <f t="shared" si="36"/>
        <v>0.1721311475409836</v>
      </c>
      <c r="L294" s="15">
        <f t="shared" si="37"/>
        <v>2.4361948955916472E-2</v>
      </c>
      <c r="M294" s="15">
        <f t="shared" si="38"/>
        <v>0.18260869565217391</v>
      </c>
      <c r="N294" s="6">
        <f t="shared" si="39"/>
        <v>1.541771244173539E-2</v>
      </c>
      <c r="O294" s="6">
        <f t="shared" si="40"/>
        <v>1</v>
      </c>
      <c r="Q294" s="3">
        <f t="shared" si="41"/>
        <v>3.8131457702388682E-2</v>
      </c>
      <c r="R294" s="4">
        <f t="shared" si="42"/>
        <v>1</v>
      </c>
      <c r="S294" s="32">
        <f t="shared" si="43"/>
        <v>-2.7090945998257787E-2</v>
      </c>
      <c r="T294" s="4">
        <f t="shared" si="44"/>
        <v>1</v>
      </c>
      <c r="U294" s="4"/>
      <c r="W294" s="18"/>
      <c r="X294" s="18"/>
      <c r="Y294" s="18"/>
      <c r="Z294" s="18"/>
      <c r="AA294" s="18"/>
      <c r="AB294" s="18"/>
      <c r="AC294" s="18"/>
      <c r="AD294" s="18"/>
      <c r="AE294" s="18"/>
      <c r="AH294" s="21"/>
    </row>
    <row r="295" spans="1:34" x14ac:dyDescent="0.25">
      <c r="A295" s="10">
        <v>61</v>
      </c>
      <c r="B295" s="10">
        <v>158</v>
      </c>
      <c r="C295" s="5">
        <v>51</v>
      </c>
      <c r="D295" s="5">
        <v>65</v>
      </c>
      <c r="E295" s="5">
        <v>52</v>
      </c>
      <c r="F295" s="5">
        <v>43</v>
      </c>
      <c r="G295" s="5">
        <v>1</v>
      </c>
      <c r="K295" s="15">
        <f t="shared" si="36"/>
        <v>0.1721311475409836</v>
      </c>
      <c r="L295" s="15">
        <f t="shared" si="37"/>
        <v>3.7703016241299306E-2</v>
      </c>
      <c r="M295" s="15">
        <f t="shared" si="38"/>
        <v>0.19130434782608696</v>
      </c>
      <c r="N295" s="6">
        <f t="shared" si="39"/>
        <v>1.541771244173539E-2</v>
      </c>
      <c r="O295" s="6">
        <f t="shared" si="40"/>
        <v>1</v>
      </c>
      <c r="Q295" s="3">
        <f t="shared" si="41"/>
        <v>8.208051426994567E-2</v>
      </c>
      <c r="R295" s="4">
        <f t="shared" si="42"/>
        <v>1</v>
      </c>
      <c r="S295" s="32">
        <f t="shared" si="43"/>
        <v>0.15960673206577969</v>
      </c>
      <c r="T295" s="4">
        <f t="shared" si="44"/>
        <v>1</v>
      </c>
      <c r="U295" s="4"/>
      <c r="W295" s="18"/>
      <c r="X295" s="18"/>
      <c r="Y295" s="18"/>
      <c r="Z295" s="18"/>
      <c r="AA295" s="18"/>
      <c r="AB295" s="18"/>
      <c r="AC295" s="18"/>
      <c r="AD295" s="18"/>
      <c r="AE295" s="18"/>
      <c r="AH295" s="21"/>
    </row>
    <row r="296" spans="1:34" x14ac:dyDescent="0.25">
      <c r="A296" s="10">
        <v>177</v>
      </c>
      <c r="B296" s="10">
        <v>232</v>
      </c>
      <c r="C296" s="5">
        <v>51</v>
      </c>
      <c r="D296" s="5">
        <v>14</v>
      </c>
      <c r="E296" s="5">
        <v>50</v>
      </c>
      <c r="F296" s="5">
        <v>64</v>
      </c>
      <c r="G296" s="5">
        <v>0</v>
      </c>
      <c r="K296" s="15">
        <f t="shared" si="36"/>
        <v>0.1721311475409836</v>
      </c>
      <c r="L296" s="15">
        <f t="shared" si="37"/>
        <v>8.1206496519721574E-3</v>
      </c>
      <c r="M296" s="15">
        <f t="shared" si="38"/>
        <v>0.17391304347826086</v>
      </c>
      <c r="N296" s="6">
        <f t="shared" si="39"/>
        <v>2.2947292936536395E-2</v>
      </c>
      <c r="O296" s="6">
        <f t="shared" si="40"/>
        <v>0</v>
      </c>
      <c r="Q296" s="3">
        <f t="shared" si="41"/>
        <v>-5.8175988651684163E-3</v>
      </c>
      <c r="R296" s="4">
        <f t="shared" si="42"/>
        <v>0</v>
      </c>
      <c r="S296" s="32">
        <f t="shared" si="43"/>
        <v>-0.20848627011277965</v>
      </c>
      <c r="T296" s="4">
        <f t="shared" si="44"/>
        <v>0</v>
      </c>
      <c r="U296" s="4"/>
      <c r="W296" s="18"/>
      <c r="X296" s="18"/>
      <c r="Y296" s="18"/>
      <c r="Z296" s="18"/>
      <c r="AA296" s="18"/>
      <c r="AB296" s="18"/>
      <c r="AC296" s="18"/>
      <c r="AD296" s="18"/>
      <c r="AE296" s="18"/>
      <c r="AH296" s="21"/>
    </row>
    <row r="297" spans="1:34" x14ac:dyDescent="0.25">
      <c r="A297" s="10">
        <v>221</v>
      </c>
      <c r="B297" s="10">
        <v>159</v>
      </c>
      <c r="C297" s="5">
        <v>51</v>
      </c>
      <c r="D297" s="5">
        <v>24</v>
      </c>
      <c r="E297" s="5">
        <v>50</v>
      </c>
      <c r="F297" s="5">
        <v>103</v>
      </c>
      <c r="G297" s="5">
        <v>0</v>
      </c>
      <c r="K297" s="15">
        <f t="shared" si="36"/>
        <v>0.1721311475409836</v>
      </c>
      <c r="L297" s="15">
        <f t="shared" si="37"/>
        <v>1.3921113689095127E-2</v>
      </c>
      <c r="M297" s="15">
        <f t="shared" si="38"/>
        <v>0.17391304347826086</v>
      </c>
      <c r="N297" s="6">
        <f t="shared" si="39"/>
        <v>3.6930799569738257E-2</v>
      </c>
      <c r="O297" s="6">
        <f t="shared" si="40"/>
        <v>0</v>
      </c>
      <c r="Q297" s="3">
        <f t="shared" si="41"/>
        <v>-5.8175988651684163E-3</v>
      </c>
      <c r="R297" s="4">
        <f t="shared" si="42"/>
        <v>0</v>
      </c>
      <c r="S297" s="32">
        <f t="shared" si="43"/>
        <v>-0.20848627011277965</v>
      </c>
      <c r="T297" s="4">
        <f t="shared" si="44"/>
        <v>0</v>
      </c>
      <c r="U297" s="4"/>
      <c r="W297" s="18"/>
      <c r="X297" s="18"/>
      <c r="Y297" s="18"/>
      <c r="Z297" s="18"/>
      <c r="AA297" s="18"/>
      <c r="AB297" s="18"/>
      <c r="AC297" s="18"/>
      <c r="AD297" s="18"/>
      <c r="AE297" s="18"/>
      <c r="AH297" s="21"/>
    </row>
    <row r="298" spans="1:34" x14ac:dyDescent="0.25">
      <c r="A298" s="10">
        <v>57</v>
      </c>
      <c r="B298" s="10">
        <v>82</v>
      </c>
      <c r="C298" s="5">
        <v>51</v>
      </c>
      <c r="D298" s="5">
        <v>12</v>
      </c>
      <c r="E298" s="5">
        <v>50</v>
      </c>
      <c r="F298" s="5">
        <v>97</v>
      </c>
      <c r="G298" s="5">
        <v>0</v>
      </c>
      <c r="K298" s="15">
        <f t="shared" si="36"/>
        <v>0.1721311475409836</v>
      </c>
      <c r="L298" s="15">
        <f t="shared" si="37"/>
        <v>6.9605568445475635E-3</v>
      </c>
      <c r="M298" s="15">
        <f t="shared" si="38"/>
        <v>0.17391304347826086</v>
      </c>
      <c r="N298" s="6">
        <f t="shared" si="39"/>
        <v>3.4779490856937968E-2</v>
      </c>
      <c r="O298" s="6">
        <f t="shared" si="40"/>
        <v>0</v>
      </c>
      <c r="Q298" s="3">
        <f t="shared" si="41"/>
        <v>-5.8175988651684163E-3</v>
      </c>
      <c r="R298" s="4">
        <f t="shared" si="42"/>
        <v>0</v>
      </c>
      <c r="S298" s="32">
        <f t="shared" si="43"/>
        <v>-0.20848627011277965</v>
      </c>
      <c r="T298" s="4">
        <f t="shared" si="44"/>
        <v>0</v>
      </c>
      <c r="U298" s="4"/>
      <c r="W298" s="18"/>
      <c r="X298" s="18"/>
      <c r="Y298" s="18"/>
      <c r="Z298" s="18"/>
      <c r="AA298" s="18"/>
      <c r="AB298" s="18"/>
      <c r="AC298" s="18"/>
      <c r="AD298" s="18"/>
      <c r="AE298" s="18"/>
      <c r="AH298" s="21"/>
    </row>
    <row r="299" spans="1:34" x14ac:dyDescent="0.25">
      <c r="A299" s="10">
        <v>26</v>
      </c>
      <c r="B299" s="10">
        <v>148</v>
      </c>
      <c r="C299" s="5">
        <v>51</v>
      </c>
      <c r="D299" s="5">
        <v>1</v>
      </c>
      <c r="E299" s="5">
        <v>50</v>
      </c>
      <c r="F299" s="5">
        <v>48</v>
      </c>
      <c r="G299" s="5">
        <v>0</v>
      </c>
      <c r="K299" s="15">
        <f t="shared" si="36"/>
        <v>0.1721311475409836</v>
      </c>
      <c r="L299" s="15">
        <f t="shared" si="37"/>
        <v>5.8004640371229696E-4</v>
      </c>
      <c r="M299" s="15">
        <f t="shared" si="38"/>
        <v>0.17391304347826086</v>
      </c>
      <c r="N299" s="6">
        <f t="shared" si="39"/>
        <v>1.7210469702402295E-2</v>
      </c>
      <c r="O299" s="6">
        <f t="shared" si="40"/>
        <v>0</v>
      </c>
      <c r="Q299" s="3">
        <f t="shared" si="41"/>
        <v>-5.8175988651684163E-3</v>
      </c>
      <c r="R299" s="4">
        <f t="shared" si="42"/>
        <v>0</v>
      </c>
      <c r="S299" s="32">
        <f t="shared" si="43"/>
        <v>-0.20848627011277965</v>
      </c>
      <c r="T299" s="4">
        <f t="shared" si="44"/>
        <v>0</v>
      </c>
      <c r="U299" s="4"/>
      <c r="W299" s="18"/>
      <c r="X299" s="18"/>
      <c r="Y299" s="18"/>
      <c r="Z299" s="18"/>
      <c r="AA299" s="18"/>
      <c r="AB299" s="18"/>
      <c r="AC299" s="18"/>
      <c r="AD299" s="18"/>
      <c r="AE299" s="18"/>
      <c r="AH299" s="21"/>
    </row>
    <row r="300" spans="1:34" x14ac:dyDescent="0.25">
      <c r="A300" s="10">
        <v>179</v>
      </c>
      <c r="B300" s="10">
        <v>229</v>
      </c>
      <c r="C300" s="5">
        <v>51</v>
      </c>
      <c r="D300" s="5">
        <v>38</v>
      </c>
      <c r="E300" s="5">
        <v>51</v>
      </c>
      <c r="F300" s="5">
        <v>21</v>
      </c>
      <c r="G300" s="5">
        <v>0</v>
      </c>
      <c r="K300" s="15">
        <f t="shared" si="36"/>
        <v>0.1721311475409836</v>
      </c>
      <c r="L300" s="15">
        <f t="shared" si="37"/>
        <v>2.2041763341067284E-2</v>
      </c>
      <c r="M300" s="15">
        <f t="shared" si="38"/>
        <v>0.18260869565217391</v>
      </c>
      <c r="N300" s="6">
        <f t="shared" si="39"/>
        <v>7.5295804948010041E-3</v>
      </c>
      <c r="O300" s="6">
        <f t="shared" si="40"/>
        <v>0</v>
      </c>
      <c r="Q300" s="3">
        <f t="shared" si="41"/>
        <v>3.8131457702388682E-2</v>
      </c>
      <c r="R300" s="4">
        <f t="shared" si="42"/>
        <v>0</v>
      </c>
      <c r="S300" s="32">
        <f t="shared" si="43"/>
        <v>-2.7090945998257787E-2</v>
      </c>
      <c r="T300" s="4">
        <f t="shared" si="44"/>
        <v>0</v>
      </c>
      <c r="U300" s="4"/>
      <c r="W300" s="18"/>
      <c r="X300" s="18"/>
      <c r="Y300" s="18"/>
      <c r="Z300" s="18"/>
      <c r="AA300" s="18"/>
      <c r="AB300" s="18"/>
      <c r="AC300" s="18"/>
      <c r="AD300" s="18"/>
      <c r="AE300" s="18"/>
      <c r="AH300" s="21"/>
    </row>
    <row r="301" spans="1:34" x14ac:dyDescent="0.25">
      <c r="A301" s="10">
        <v>130</v>
      </c>
      <c r="B301" s="10">
        <v>226</v>
      </c>
      <c r="C301" s="5">
        <v>51</v>
      </c>
      <c r="D301" s="5">
        <v>64</v>
      </c>
      <c r="E301" s="5">
        <v>51</v>
      </c>
      <c r="F301" s="5">
        <v>9</v>
      </c>
      <c r="G301" s="5">
        <v>0</v>
      </c>
      <c r="K301" s="15">
        <f t="shared" si="36"/>
        <v>0.1721311475409836</v>
      </c>
      <c r="L301" s="15">
        <f t="shared" si="37"/>
        <v>3.7122969837587005E-2</v>
      </c>
      <c r="M301" s="15">
        <f t="shared" si="38"/>
        <v>0.18260869565217391</v>
      </c>
      <c r="N301" s="6">
        <f t="shared" si="39"/>
        <v>3.2269630692004303E-3</v>
      </c>
      <c r="O301" s="6">
        <f t="shared" si="40"/>
        <v>0</v>
      </c>
      <c r="Q301" s="3">
        <f t="shared" si="41"/>
        <v>3.8131457702388682E-2</v>
      </c>
      <c r="R301" s="4">
        <f t="shared" si="42"/>
        <v>0</v>
      </c>
      <c r="S301" s="32">
        <f t="shared" si="43"/>
        <v>-2.7090945998257787E-2</v>
      </c>
      <c r="T301" s="4">
        <f t="shared" si="44"/>
        <v>0</v>
      </c>
      <c r="U301" s="4"/>
      <c r="W301" s="18"/>
      <c r="X301" s="18"/>
      <c r="Y301" s="18"/>
      <c r="Z301" s="18"/>
      <c r="AA301" s="18"/>
      <c r="AB301" s="18"/>
      <c r="AC301" s="18"/>
      <c r="AD301" s="18"/>
      <c r="AE301" s="18"/>
      <c r="AH301" s="21"/>
    </row>
    <row r="302" spans="1:34" x14ac:dyDescent="0.25">
      <c r="A302" s="10">
        <v>66</v>
      </c>
      <c r="B302" s="10">
        <v>160</v>
      </c>
      <c r="C302" s="5">
        <v>51</v>
      </c>
      <c r="D302" s="5">
        <v>0</v>
      </c>
      <c r="E302" s="5">
        <v>50</v>
      </c>
      <c r="F302" s="5">
        <v>72</v>
      </c>
      <c r="G302" s="5">
        <v>0</v>
      </c>
      <c r="K302" s="15">
        <f t="shared" si="36"/>
        <v>0.1721311475409836</v>
      </c>
      <c r="L302" s="15">
        <f t="shared" si="37"/>
        <v>0</v>
      </c>
      <c r="M302" s="15">
        <f t="shared" si="38"/>
        <v>0.17391304347826086</v>
      </c>
      <c r="N302" s="6">
        <f t="shared" si="39"/>
        <v>2.5815704553603443E-2</v>
      </c>
      <c r="O302" s="6">
        <f t="shared" si="40"/>
        <v>0</v>
      </c>
      <c r="Q302" s="3">
        <f t="shared" si="41"/>
        <v>-5.8175988651684163E-3</v>
      </c>
      <c r="R302" s="4">
        <f t="shared" si="42"/>
        <v>0</v>
      </c>
      <c r="S302" s="32">
        <f t="shared" si="43"/>
        <v>-0.20848627011277965</v>
      </c>
      <c r="T302" s="4">
        <f t="shared" si="44"/>
        <v>0</v>
      </c>
      <c r="U302" s="4"/>
      <c r="W302" s="18"/>
      <c r="X302" s="18"/>
      <c r="Y302" s="18"/>
      <c r="Z302" s="18"/>
      <c r="AA302" s="18"/>
      <c r="AB302" s="18"/>
      <c r="AC302" s="18"/>
      <c r="AD302" s="18"/>
      <c r="AE302" s="18"/>
      <c r="AH302" s="21"/>
    </row>
    <row r="303" spans="1:34" x14ac:dyDescent="0.25">
      <c r="A303" s="10">
        <v>10</v>
      </c>
      <c r="B303" s="10">
        <v>178</v>
      </c>
      <c r="C303" s="5">
        <v>51</v>
      </c>
      <c r="D303" s="5">
        <v>65</v>
      </c>
      <c r="E303" s="5">
        <v>51</v>
      </c>
      <c r="F303" s="5">
        <v>31</v>
      </c>
      <c r="G303" s="5">
        <v>0</v>
      </c>
      <c r="K303" s="15">
        <f t="shared" si="36"/>
        <v>0.1721311475409836</v>
      </c>
      <c r="L303" s="15">
        <f t="shared" si="37"/>
        <v>3.7703016241299306E-2</v>
      </c>
      <c r="M303" s="15">
        <f t="shared" si="38"/>
        <v>0.18260869565217391</v>
      </c>
      <c r="N303" s="6">
        <f t="shared" si="39"/>
        <v>1.1115095016134816E-2</v>
      </c>
      <c r="O303" s="6">
        <f t="shared" si="40"/>
        <v>0</v>
      </c>
      <c r="Q303" s="3">
        <f t="shared" si="41"/>
        <v>3.8131457702388682E-2</v>
      </c>
      <c r="R303" s="4">
        <f t="shared" si="42"/>
        <v>0</v>
      </c>
      <c r="S303" s="32">
        <f t="shared" si="43"/>
        <v>-2.7090945998257787E-2</v>
      </c>
      <c r="T303" s="4">
        <f t="shared" si="44"/>
        <v>0</v>
      </c>
      <c r="U303" s="4"/>
      <c r="W303" s="18"/>
      <c r="X303" s="18"/>
      <c r="Y303" s="18"/>
      <c r="Z303" s="18"/>
      <c r="AA303" s="18"/>
      <c r="AB303" s="18"/>
      <c r="AC303" s="18"/>
      <c r="AD303" s="18"/>
      <c r="AE303" s="18"/>
      <c r="AH303" s="21"/>
    </row>
    <row r="304" spans="1:34" x14ac:dyDescent="0.25">
      <c r="A304" s="10">
        <v>135</v>
      </c>
      <c r="B304" s="10">
        <v>217</v>
      </c>
      <c r="C304" s="5">
        <v>51</v>
      </c>
      <c r="D304" s="5">
        <v>64</v>
      </c>
      <c r="E304" s="5">
        <v>51</v>
      </c>
      <c r="F304" s="5">
        <v>43</v>
      </c>
      <c r="G304" s="5">
        <v>0</v>
      </c>
      <c r="K304" s="15">
        <f t="shared" si="36"/>
        <v>0.1721311475409836</v>
      </c>
      <c r="L304" s="15">
        <f t="shared" si="37"/>
        <v>3.7122969837587005E-2</v>
      </c>
      <c r="M304" s="15">
        <f t="shared" si="38"/>
        <v>0.18260869565217391</v>
      </c>
      <c r="N304" s="6">
        <f t="shared" si="39"/>
        <v>1.541771244173539E-2</v>
      </c>
      <c r="O304" s="6">
        <f t="shared" si="40"/>
        <v>0</v>
      </c>
      <c r="Q304" s="3">
        <f t="shared" si="41"/>
        <v>3.8131457702388682E-2</v>
      </c>
      <c r="R304" s="4">
        <f t="shared" si="42"/>
        <v>0</v>
      </c>
      <c r="S304" s="32">
        <f t="shared" si="43"/>
        <v>-2.7090945998257787E-2</v>
      </c>
      <c r="T304" s="4">
        <f t="shared" si="44"/>
        <v>0</v>
      </c>
      <c r="U304" s="4"/>
      <c r="W304" s="18"/>
      <c r="X304" s="18"/>
      <c r="Y304" s="18"/>
      <c r="Z304" s="18"/>
      <c r="AA304" s="18"/>
      <c r="AB304" s="18"/>
      <c r="AC304" s="18"/>
      <c r="AD304" s="18"/>
      <c r="AE304" s="18"/>
      <c r="AH304" s="21"/>
    </row>
    <row r="305" spans="1:34" x14ac:dyDescent="0.25">
      <c r="A305" s="10">
        <v>272</v>
      </c>
      <c r="B305" s="10">
        <v>141</v>
      </c>
      <c r="C305" s="5">
        <v>51</v>
      </c>
      <c r="D305" s="5">
        <v>103</v>
      </c>
      <c r="E305" s="5">
        <v>51</v>
      </c>
      <c r="F305" s="5">
        <v>98</v>
      </c>
      <c r="G305" s="5">
        <v>0</v>
      </c>
      <c r="K305" s="15">
        <f t="shared" si="36"/>
        <v>0.1721311475409836</v>
      </c>
      <c r="L305" s="15">
        <f t="shared" si="37"/>
        <v>5.974477958236659E-2</v>
      </c>
      <c r="M305" s="15">
        <f t="shared" si="38"/>
        <v>0.18260869565217391</v>
      </c>
      <c r="N305" s="6">
        <f t="shared" si="39"/>
        <v>3.5138042309071353E-2</v>
      </c>
      <c r="O305" s="6">
        <f t="shared" si="40"/>
        <v>0</v>
      </c>
      <c r="Q305" s="3">
        <f t="shared" si="41"/>
        <v>3.8131457702388682E-2</v>
      </c>
      <c r="R305" s="4">
        <f t="shared" si="42"/>
        <v>0</v>
      </c>
      <c r="S305" s="32">
        <f t="shared" si="43"/>
        <v>-2.7090945998257787E-2</v>
      </c>
      <c r="T305" s="4">
        <f t="shared" si="44"/>
        <v>0</v>
      </c>
      <c r="U305" s="4"/>
      <c r="W305" s="18"/>
      <c r="X305" s="18"/>
      <c r="Y305" s="18"/>
      <c r="Z305" s="18"/>
      <c r="AA305" s="18"/>
      <c r="AB305" s="18"/>
      <c r="AC305" s="18"/>
      <c r="AD305" s="18"/>
      <c r="AE305" s="18"/>
      <c r="AH305" s="21"/>
    </row>
    <row r="306" spans="1:34" x14ac:dyDescent="0.25">
      <c r="A306" s="10">
        <v>293</v>
      </c>
      <c r="B306" s="10">
        <v>155</v>
      </c>
      <c r="C306" s="5">
        <v>51</v>
      </c>
      <c r="D306" s="5">
        <v>25</v>
      </c>
      <c r="E306" s="5">
        <v>50</v>
      </c>
      <c r="F306" s="5">
        <v>60</v>
      </c>
      <c r="G306" s="5">
        <v>0</v>
      </c>
      <c r="K306" s="15">
        <f t="shared" si="36"/>
        <v>0.1721311475409836</v>
      </c>
      <c r="L306" s="15">
        <f t="shared" si="37"/>
        <v>1.4501160092807424E-2</v>
      </c>
      <c r="M306" s="15">
        <f t="shared" si="38"/>
        <v>0.17391304347826086</v>
      </c>
      <c r="N306" s="6">
        <f t="shared" si="39"/>
        <v>2.1513087128002869E-2</v>
      </c>
      <c r="O306" s="6">
        <f t="shared" si="40"/>
        <v>0</v>
      </c>
      <c r="Q306" s="3">
        <f t="shared" si="41"/>
        <v>-5.8175988651684163E-3</v>
      </c>
      <c r="R306" s="4">
        <f t="shared" si="42"/>
        <v>0</v>
      </c>
      <c r="S306" s="32">
        <f t="shared" si="43"/>
        <v>-0.20848627011277965</v>
      </c>
      <c r="T306" s="4">
        <f t="shared" si="44"/>
        <v>0</v>
      </c>
      <c r="U306" s="4"/>
      <c r="W306" s="18"/>
      <c r="X306" s="18"/>
      <c r="Y306" s="18"/>
      <c r="Z306" s="18"/>
      <c r="AA306" s="18"/>
      <c r="AB306" s="18"/>
      <c r="AC306" s="18"/>
      <c r="AD306" s="18"/>
      <c r="AE306" s="18"/>
      <c r="AH306" s="21"/>
    </row>
    <row r="307" spans="1:34" x14ac:dyDescent="0.25">
      <c r="A307" s="10">
        <v>246</v>
      </c>
      <c r="B307" s="10">
        <v>94</v>
      </c>
      <c r="C307" s="5">
        <v>51</v>
      </c>
      <c r="D307" s="5">
        <v>90</v>
      </c>
      <c r="E307" s="5">
        <v>51</v>
      </c>
      <c r="F307" s="5">
        <v>83</v>
      </c>
      <c r="G307" s="5">
        <v>0</v>
      </c>
      <c r="K307" s="15">
        <f t="shared" si="36"/>
        <v>0.1721311475409836</v>
      </c>
      <c r="L307" s="15">
        <f t="shared" si="37"/>
        <v>5.2204176334106726E-2</v>
      </c>
      <c r="M307" s="15">
        <f t="shared" si="38"/>
        <v>0.18260869565217391</v>
      </c>
      <c r="N307" s="6">
        <f t="shared" si="39"/>
        <v>2.9759770527070635E-2</v>
      </c>
      <c r="O307" s="6">
        <f t="shared" si="40"/>
        <v>0</v>
      </c>
      <c r="Q307" s="3">
        <f t="shared" si="41"/>
        <v>3.8131457702388682E-2</v>
      </c>
      <c r="R307" s="4">
        <f t="shared" si="42"/>
        <v>0</v>
      </c>
      <c r="S307" s="32">
        <f t="shared" si="43"/>
        <v>-2.7090945998257787E-2</v>
      </c>
      <c r="T307" s="4">
        <f t="shared" si="44"/>
        <v>0</v>
      </c>
      <c r="U307" s="4"/>
      <c r="W307" s="18"/>
      <c r="X307" s="18"/>
      <c r="Y307" s="18"/>
      <c r="Z307" s="18"/>
      <c r="AA307" s="18"/>
      <c r="AB307" s="18"/>
      <c r="AC307" s="18"/>
      <c r="AD307" s="18"/>
      <c r="AE307" s="18"/>
      <c r="AH307" s="21"/>
    </row>
    <row r="308" spans="1:34" x14ac:dyDescent="0.25">
      <c r="A308" s="10">
        <v>13</v>
      </c>
      <c r="B308" s="10">
        <v>63</v>
      </c>
      <c r="C308" s="5">
        <v>51</v>
      </c>
      <c r="D308" s="5">
        <v>90</v>
      </c>
      <c r="E308" s="5">
        <v>51</v>
      </c>
      <c r="F308" s="5">
        <v>82</v>
      </c>
      <c r="G308" s="5">
        <v>0</v>
      </c>
      <c r="K308" s="15">
        <f t="shared" si="36"/>
        <v>0.1721311475409836</v>
      </c>
      <c r="L308" s="15">
        <f t="shared" si="37"/>
        <v>5.2204176334106726E-2</v>
      </c>
      <c r="M308" s="15">
        <f t="shared" si="38"/>
        <v>0.18260869565217391</v>
      </c>
      <c r="N308" s="6">
        <f t="shared" si="39"/>
        <v>2.9401219074937254E-2</v>
      </c>
      <c r="O308" s="6">
        <f t="shared" si="40"/>
        <v>0</v>
      </c>
      <c r="Q308" s="3">
        <f t="shared" si="41"/>
        <v>3.8131457702388682E-2</v>
      </c>
      <c r="R308" s="4">
        <f t="shared" si="42"/>
        <v>0</v>
      </c>
      <c r="S308" s="32">
        <f t="shared" si="43"/>
        <v>-2.7090945998257787E-2</v>
      </c>
      <c r="T308" s="4">
        <f t="shared" si="44"/>
        <v>0</v>
      </c>
      <c r="U308" s="4"/>
      <c r="W308" s="18"/>
      <c r="X308" s="18"/>
      <c r="Y308" s="18"/>
      <c r="Z308" s="18"/>
      <c r="AA308" s="18"/>
      <c r="AB308" s="18"/>
      <c r="AC308" s="18"/>
      <c r="AD308" s="18"/>
      <c r="AE308" s="18"/>
      <c r="AH308" s="21"/>
    </row>
    <row r="309" spans="1:34" x14ac:dyDescent="0.25">
      <c r="A309" s="10">
        <v>152</v>
      </c>
      <c r="B309" s="10">
        <v>228</v>
      </c>
      <c r="C309" s="5">
        <v>51</v>
      </c>
      <c r="D309" s="5">
        <v>91</v>
      </c>
      <c r="E309" s="5">
        <v>51</v>
      </c>
      <c r="F309" s="5">
        <v>28</v>
      </c>
      <c r="G309" s="5">
        <v>0</v>
      </c>
      <c r="K309" s="15">
        <f t="shared" si="36"/>
        <v>0.1721311475409836</v>
      </c>
      <c r="L309" s="15">
        <f t="shared" si="37"/>
        <v>5.2784222737819027E-2</v>
      </c>
      <c r="M309" s="15">
        <f t="shared" si="38"/>
        <v>0.18260869565217391</v>
      </c>
      <c r="N309" s="6">
        <f t="shared" si="39"/>
        <v>1.0039440659734672E-2</v>
      </c>
      <c r="O309" s="6">
        <f t="shared" si="40"/>
        <v>0</v>
      </c>
      <c r="Q309" s="3">
        <f t="shared" si="41"/>
        <v>3.8131457702388682E-2</v>
      </c>
      <c r="R309" s="4">
        <f t="shared" si="42"/>
        <v>0</v>
      </c>
      <c r="S309" s="32">
        <f t="shared" si="43"/>
        <v>-2.7090945998257787E-2</v>
      </c>
      <c r="T309" s="4">
        <f t="shared" si="44"/>
        <v>0</v>
      </c>
      <c r="U309" s="4"/>
      <c r="W309" s="18"/>
      <c r="X309" s="18"/>
      <c r="Y309" s="18"/>
      <c r="Z309" s="18"/>
      <c r="AA309" s="18"/>
      <c r="AB309" s="18"/>
      <c r="AC309" s="18"/>
      <c r="AD309" s="18"/>
      <c r="AE309" s="18"/>
      <c r="AH309" s="21"/>
    </row>
    <row r="310" spans="1:34" x14ac:dyDescent="0.25">
      <c r="A310" s="10">
        <v>70</v>
      </c>
      <c r="B310" s="10">
        <v>68</v>
      </c>
      <c r="C310" s="5">
        <v>51</v>
      </c>
      <c r="D310" s="5">
        <v>13</v>
      </c>
      <c r="E310" s="5">
        <v>51</v>
      </c>
      <c r="F310" s="5">
        <v>86</v>
      </c>
      <c r="G310" s="5">
        <v>0</v>
      </c>
      <c r="K310" s="15">
        <f t="shared" si="36"/>
        <v>0.1721311475409836</v>
      </c>
      <c r="L310" s="15">
        <f t="shared" si="37"/>
        <v>7.5406032482598605E-3</v>
      </c>
      <c r="M310" s="15">
        <f t="shared" si="38"/>
        <v>0.18260869565217391</v>
      </c>
      <c r="N310" s="6">
        <f t="shared" si="39"/>
        <v>3.0835424883470779E-2</v>
      </c>
      <c r="O310" s="6">
        <f t="shared" si="40"/>
        <v>0</v>
      </c>
      <c r="Q310" s="3">
        <f t="shared" si="41"/>
        <v>3.8131457702388682E-2</v>
      </c>
      <c r="R310" s="4">
        <f t="shared" si="42"/>
        <v>0</v>
      </c>
      <c r="S310" s="32">
        <f t="shared" si="43"/>
        <v>-2.7090945998257787E-2</v>
      </c>
      <c r="T310" s="4">
        <f t="shared" si="44"/>
        <v>0</v>
      </c>
      <c r="U310" s="4"/>
      <c r="W310" s="18"/>
      <c r="X310" s="18"/>
      <c r="Y310" s="18"/>
      <c r="Z310" s="18"/>
      <c r="AA310" s="18"/>
      <c r="AB310" s="18"/>
      <c r="AC310" s="18"/>
      <c r="AD310" s="18"/>
      <c r="AE310" s="18"/>
      <c r="AH310" s="21"/>
    </row>
    <row r="311" spans="1:34" x14ac:dyDescent="0.25">
      <c r="A311" s="10">
        <v>213</v>
      </c>
      <c r="B311" s="10">
        <v>204</v>
      </c>
      <c r="C311" s="5">
        <v>51</v>
      </c>
      <c r="D311" s="5">
        <v>91</v>
      </c>
      <c r="E311" s="5">
        <v>52</v>
      </c>
      <c r="F311" s="5">
        <v>31</v>
      </c>
      <c r="G311" s="5">
        <v>0</v>
      </c>
      <c r="K311" s="15">
        <f t="shared" si="36"/>
        <v>0.1721311475409836</v>
      </c>
      <c r="L311" s="15">
        <f t="shared" si="37"/>
        <v>5.2784222737819027E-2</v>
      </c>
      <c r="M311" s="15">
        <f t="shared" si="38"/>
        <v>0.19130434782608696</v>
      </c>
      <c r="N311" s="6">
        <f t="shared" si="39"/>
        <v>1.1115095016134816E-2</v>
      </c>
      <c r="O311" s="6">
        <f t="shared" si="40"/>
        <v>0</v>
      </c>
      <c r="Q311" s="3">
        <f t="shared" si="41"/>
        <v>8.208051426994567E-2</v>
      </c>
      <c r="R311" s="4">
        <f t="shared" si="42"/>
        <v>0</v>
      </c>
      <c r="S311" s="32">
        <f t="shared" si="43"/>
        <v>0.15960673206577969</v>
      </c>
      <c r="T311" s="4">
        <f t="shared" si="44"/>
        <v>0</v>
      </c>
      <c r="U311" s="4"/>
      <c r="W311" s="18"/>
      <c r="X311" s="18"/>
      <c r="Y311" s="18"/>
      <c r="Z311" s="18"/>
      <c r="AA311" s="18"/>
      <c r="AB311" s="18"/>
      <c r="AC311" s="18"/>
      <c r="AD311" s="18"/>
      <c r="AE311" s="18"/>
      <c r="AH311" s="21"/>
    </row>
    <row r="312" spans="1:34" x14ac:dyDescent="0.25">
      <c r="A312" s="10">
        <v>268</v>
      </c>
      <c r="B312" s="10">
        <v>166</v>
      </c>
      <c r="C312" s="5">
        <v>51</v>
      </c>
      <c r="D312" s="5">
        <v>64</v>
      </c>
      <c r="E312" s="5">
        <v>51</v>
      </c>
      <c r="F312" s="5">
        <v>98</v>
      </c>
      <c r="G312" s="5">
        <v>0</v>
      </c>
      <c r="K312" s="15">
        <f t="shared" si="36"/>
        <v>0.1721311475409836</v>
      </c>
      <c r="L312" s="15">
        <f t="shared" si="37"/>
        <v>3.7122969837587005E-2</v>
      </c>
      <c r="M312" s="15">
        <f t="shared" si="38"/>
        <v>0.18260869565217391</v>
      </c>
      <c r="N312" s="6">
        <f t="shared" si="39"/>
        <v>3.5138042309071353E-2</v>
      </c>
      <c r="O312" s="6">
        <f t="shared" si="40"/>
        <v>0</v>
      </c>
      <c r="Q312" s="3">
        <f t="shared" si="41"/>
        <v>3.8131457702388682E-2</v>
      </c>
      <c r="R312" s="4">
        <f t="shared" si="42"/>
        <v>0</v>
      </c>
      <c r="S312" s="32">
        <f t="shared" si="43"/>
        <v>-2.7090945998257787E-2</v>
      </c>
      <c r="T312" s="4">
        <f t="shared" si="44"/>
        <v>0</v>
      </c>
      <c r="U312" s="4"/>
      <c r="W312" s="18"/>
      <c r="X312" s="18"/>
      <c r="Y312" s="18"/>
      <c r="Z312" s="18"/>
      <c r="AA312" s="18"/>
      <c r="AB312" s="18"/>
      <c r="AC312" s="18"/>
      <c r="AD312" s="18"/>
      <c r="AE312" s="18"/>
      <c r="AH312" s="21"/>
    </row>
    <row r="313" spans="1:34" x14ac:dyDescent="0.25">
      <c r="A313" s="10">
        <v>168</v>
      </c>
      <c r="B313" s="10">
        <v>11</v>
      </c>
      <c r="C313" s="5">
        <v>51</v>
      </c>
      <c r="D313" s="5">
        <v>103</v>
      </c>
      <c r="E313" s="5">
        <v>52</v>
      </c>
      <c r="F313" s="5">
        <v>60</v>
      </c>
      <c r="G313" s="5">
        <v>0</v>
      </c>
      <c r="K313" s="15">
        <f t="shared" si="36"/>
        <v>0.1721311475409836</v>
      </c>
      <c r="L313" s="15">
        <f t="shared" si="37"/>
        <v>5.974477958236659E-2</v>
      </c>
      <c r="M313" s="15">
        <f t="shared" si="38"/>
        <v>0.19130434782608696</v>
      </c>
      <c r="N313" s="6">
        <f t="shared" si="39"/>
        <v>2.1513087128002869E-2</v>
      </c>
      <c r="O313" s="6">
        <f t="shared" si="40"/>
        <v>0</v>
      </c>
      <c r="Q313" s="3">
        <f t="shared" si="41"/>
        <v>8.208051426994567E-2</v>
      </c>
      <c r="R313" s="4">
        <f t="shared" si="42"/>
        <v>0</v>
      </c>
      <c r="S313" s="32">
        <f t="shared" si="43"/>
        <v>0.15960673206577969</v>
      </c>
      <c r="T313" s="4">
        <f t="shared" si="44"/>
        <v>0</v>
      </c>
      <c r="U313" s="4"/>
      <c r="W313" s="18"/>
      <c r="X313" s="18"/>
      <c r="Y313" s="18"/>
      <c r="Z313" s="18"/>
      <c r="AA313" s="18"/>
      <c r="AB313" s="18"/>
      <c r="AC313" s="18"/>
      <c r="AD313" s="18"/>
      <c r="AE313" s="18"/>
      <c r="AH313" s="21"/>
    </row>
    <row r="314" spans="1:34" x14ac:dyDescent="0.25">
      <c r="A314" s="10">
        <v>28</v>
      </c>
      <c r="B314" s="10">
        <v>150</v>
      </c>
      <c r="C314" s="5">
        <v>51</v>
      </c>
      <c r="D314" s="5">
        <v>77</v>
      </c>
      <c r="E314" s="5">
        <v>51</v>
      </c>
      <c r="F314" s="5">
        <v>9</v>
      </c>
      <c r="G314" s="5">
        <v>0</v>
      </c>
      <c r="K314" s="15">
        <f t="shared" si="36"/>
        <v>0.1721311475409836</v>
      </c>
      <c r="L314" s="15">
        <f t="shared" si="37"/>
        <v>4.4663573085846869E-2</v>
      </c>
      <c r="M314" s="15">
        <f t="shared" si="38"/>
        <v>0.18260869565217391</v>
      </c>
      <c r="N314" s="6">
        <f t="shared" si="39"/>
        <v>3.2269630692004303E-3</v>
      </c>
      <c r="O314" s="6">
        <f t="shared" si="40"/>
        <v>0</v>
      </c>
      <c r="Q314" s="3">
        <f t="shared" si="41"/>
        <v>3.8131457702388682E-2</v>
      </c>
      <c r="R314" s="4">
        <f t="shared" si="42"/>
        <v>0</v>
      </c>
      <c r="S314" s="32">
        <f t="shared" si="43"/>
        <v>-2.7090945998257787E-2</v>
      </c>
      <c r="T314" s="4">
        <f t="shared" si="44"/>
        <v>0</v>
      </c>
      <c r="U314" s="4"/>
      <c r="W314" s="18"/>
      <c r="X314" s="18"/>
      <c r="Y314" s="18"/>
      <c r="Z314" s="18"/>
      <c r="AA314" s="18"/>
      <c r="AB314" s="18"/>
      <c r="AC314" s="18"/>
      <c r="AD314" s="18"/>
      <c r="AE314" s="18"/>
      <c r="AH314" s="21"/>
    </row>
    <row r="315" spans="1:34" x14ac:dyDescent="0.25">
      <c r="A315" s="10">
        <v>281</v>
      </c>
      <c r="B315" s="10">
        <v>131</v>
      </c>
      <c r="C315" s="5">
        <v>51</v>
      </c>
      <c r="D315" s="5">
        <v>42</v>
      </c>
      <c r="E315" s="5">
        <v>52</v>
      </c>
      <c r="F315" s="5">
        <v>35</v>
      </c>
      <c r="G315" s="5">
        <v>0</v>
      </c>
      <c r="K315" s="15">
        <f t="shared" si="36"/>
        <v>0.1721311475409836</v>
      </c>
      <c r="L315" s="15">
        <f t="shared" si="37"/>
        <v>2.4361948955916472E-2</v>
      </c>
      <c r="M315" s="15">
        <f t="shared" si="38"/>
        <v>0.19130434782608696</v>
      </c>
      <c r="N315" s="6">
        <f t="shared" si="39"/>
        <v>1.254930082466834E-2</v>
      </c>
      <c r="O315" s="6">
        <f t="shared" si="40"/>
        <v>0</v>
      </c>
      <c r="Q315" s="3">
        <f t="shared" si="41"/>
        <v>8.208051426994567E-2</v>
      </c>
      <c r="R315" s="4">
        <f t="shared" si="42"/>
        <v>0</v>
      </c>
      <c r="S315" s="32">
        <f t="shared" si="43"/>
        <v>0.15960673206577969</v>
      </c>
      <c r="T315" s="4">
        <f t="shared" si="44"/>
        <v>0</v>
      </c>
      <c r="U315" s="4"/>
      <c r="W315" s="18"/>
      <c r="X315" s="18"/>
      <c r="Y315" s="18"/>
      <c r="Z315" s="18"/>
      <c r="AA315" s="18"/>
      <c r="AB315" s="18"/>
      <c r="AC315" s="18"/>
      <c r="AD315" s="18"/>
      <c r="AE315" s="18"/>
      <c r="AH315" s="21"/>
    </row>
    <row r="316" spans="1:34" x14ac:dyDescent="0.25">
      <c r="A316" s="10">
        <v>172</v>
      </c>
      <c r="B316" s="10">
        <v>19</v>
      </c>
      <c r="C316" s="5">
        <v>52</v>
      </c>
      <c r="D316" s="5">
        <v>83</v>
      </c>
      <c r="E316" s="5">
        <v>55</v>
      </c>
      <c r="F316" s="5">
        <v>173</v>
      </c>
      <c r="G316" s="5">
        <v>1</v>
      </c>
      <c r="K316" s="15">
        <f t="shared" si="36"/>
        <v>0.18032786885245902</v>
      </c>
      <c r="L316" s="15">
        <f t="shared" si="37"/>
        <v>4.8143851508120651E-2</v>
      </c>
      <c r="M316" s="15">
        <f t="shared" si="38"/>
        <v>0.21739130434782608</v>
      </c>
      <c r="N316" s="6">
        <f t="shared" si="39"/>
        <v>6.2029401219074937E-2</v>
      </c>
      <c r="O316" s="6">
        <f t="shared" si="40"/>
        <v>1</v>
      </c>
      <c r="Q316" s="3">
        <f t="shared" si="41"/>
        <v>0.19793028479058261</v>
      </c>
      <c r="R316" s="4">
        <f t="shared" si="42"/>
        <v>1</v>
      </c>
      <c r="S316" s="32">
        <f t="shared" si="43"/>
        <v>0.56378134607615737</v>
      </c>
      <c r="T316" s="4">
        <f t="shared" si="44"/>
        <v>0</v>
      </c>
      <c r="U316" s="4"/>
      <c r="W316" s="18"/>
      <c r="X316" s="18"/>
      <c r="Y316" s="18"/>
      <c r="Z316" s="18"/>
      <c r="AA316" s="18"/>
      <c r="AB316" s="18"/>
      <c r="AC316" s="18"/>
      <c r="AD316" s="18"/>
      <c r="AE316" s="18"/>
      <c r="AH316" s="21"/>
    </row>
    <row r="317" spans="1:34" x14ac:dyDescent="0.25">
      <c r="A317" s="10">
        <v>16</v>
      </c>
      <c r="B317" s="10">
        <v>26</v>
      </c>
      <c r="C317" s="5">
        <v>52</v>
      </c>
      <c r="D317" s="5">
        <v>78</v>
      </c>
      <c r="E317" s="5">
        <v>52</v>
      </c>
      <c r="F317" s="5">
        <v>89</v>
      </c>
      <c r="G317" s="5">
        <v>0</v>
      </c>
      <c r="K317" s="15">
        <f t="shared" si="36"/>
        <v>0.18032786885245902</v>
      </c>
      <c r="L317" s="15">
        <f t="shared" si="37"/>
        <v>4.5243619489559163E-2</v>
      </c>
      <c r="M317" s="15">
        <f t="shared" si="38"/>
        <v>0.19130434782608696</v>
      </c>
      <c r="N317" s="6">
        <f t="shared" si="39"/>
        <v>3.1911079239870924E-2</v>
      </c>
      <c r="O317" s="6">
        <f t="shared" si="40"/>
        <v>0</v>
      </c>
      <c r="Q317" s="3">
        <f t="shared" si="41"/>
        <v>6.6083115087911537E-2</v>
      </c>
      <c r="R317" s="4">
        <f t="shared" si="42"/>
        <v>0</v>
      </c>
      <c r="S317" s="32">
        <f t="shared" si="43"/>
        <v>6.1681438176313108E-3</v>
      </c>
      <c r="T317" s="4">
        <f t="shared" si="44"/>
        <v>0</v>
      </c>
      <c r="U317" s="4"/>
      <c r="W317" s="18"/>
      <c r="X317" s="18"/>
      <c r="Y317" s="18"/>
      <c r="Z317" s="18"/>
      <c r="AA317" s="18"/>
      <c r="AB317" s="18"/>
      <c r="AC317" s="18"/>
      <c r="AD317" s="18"/>
      <c r="AE317" s="18"/>
      <c r="AH317" s="21"/>
    </row>
    <row r="318" spans="1:34" x14ac:dyDescent="0.25">
      <c r="A318" s="10">
        <v>160</v>
      </c>
      <c r="B318" s="10">
        <v>209</v>
      </c>
      <c r="C318" s="5">
        <v>52</v>
      </c>
      <c r="D318" s="5">
        <v>54</v>
      </c>
      <c r="E318" s="5">
        <v>52</v>
      </c>
      <c r="F318" s="5">
        <v>54</v>
      </c>
      <c r="G318" s="5">
        <v>0</v>
      </c>
      <c r="K318" s="15">
        <f t="shared" si="36"/>
        <v>0.18032786885245902</v>
      </c>
      <c r="L318" s="15">
        <f t="shared" si="37"/>
        <v>3.1322505800464036E-2</v>
      </c>
      <c r="M318" s="15">
        <f t="shared" si="38"/>
        <v>0.19130434782608696</v>
      </c>
      <c r="N318" s="6">
        <f t="shared" si="39"/>
        <v>1.936177841520258E-2</v>
      </c>
      <c r="O318" s="6">
        <f t="shared" si="40"/>
        <v>0</v>
      </c>
      <c r="Q318" s="3">
        <f t="shared" si="41"/>
        <v>6.6083115087911537E-2</v>
      </c>
      <c r="R318" s="4">
        <f t="shared" si="42"/>
        <v>0</v>
      </c>
      <c r="S318" s="32">
        <f t="shared" si="43"/>
        <v>6.1681438176313108E-3</v>
      </c>
      <c r="T318" s="4">
        <f t="shared" si="44"/>
        <v>0</v>
      </c>
      <c r="U318" s="4"/>
      <c r="W318" s="18"/>
      <c r="X318" s="18"/>
      <c r="Y318" s="18"/>
      <c r="Z318" s="18"/>
      <c r="AA318" s="18"/>
      <c r="AB318" s="18"/>
      <c r="AC318" s="18"/>
      <c r="AD318" s="18"/>
      <c r="AE318" s="18"/>
      <c r="AH318" s="21"/>
    </row>
    <row r="319" spans="1:34" x14ac:dyDescent="0.25">
      <c r="A319" s="10">
        <v>260</v>
      </c>
      <c r="B319" s="10">
        <v>53</v>
      </c>
      <c r="C319" s="5">
        <v>52</v>
      </c>
      <c r="D319" s="5">
        <v>18</v>
      </c>
      <c r="E319" s="5">
        <v>53</v>
      </c>
      <c r="F319" s="5">
        <v>79</v>
      </c>
      <c r="G319" s="5">
        <v>0</v>
      </c>
      <c r="K319" s="15">
        <f t="shared" si="36"/>
        <v>0.18032786885245902</v>
      </c>
      <c r="L319" s="15">
        <f t="shared" si="37"/>
        <v>1.0440835266821345E-2</v>
      </c>
      <c r="M319" s="15">
        <f t="shared" si="38"/>
        <v>0.2</v>
      </c>
      <c r="N319" s="6">
        <f t="shared" si="39"/>
        <v>2.8325564718537109E-2</v>
      </c>
      <c r="O319" s="6">
        <f t="shared" si="40"/>
        <v>0</v>
      </c>
      <c r="Q319" s="3">
        <f t="shared" si="41"/>
        <v>0.11003217165546864</v>
      </c>
      <c r="R319" s="4">
        <f t="shared" si="42"/>
        <v>0</v>
      </c>
      <c r="S319" s="32">
        <f t="shared" si="43"/>
        <v>0.18673685728762357</v>
      </c>
      <c r="T319" s="4">
        <f t="shared" si="44"/>
        <v>0</v>
      </c>
      <c r="U319" s="4"/>
      <c r="W319" s="18"/>
      <c r="X319" s="18"/>
      <c r="Y319" s="18"/>
      <c r="Z319" s="18"/>
      <c r="AA319" s="18"/>
      <c r="AB319" s="18"/>
      <c r="AC319" s="18"/>
      <c r="AD319" s="18"/>
      <c r="AE319" s="18"/>
      <c r="AH319" s="21"/>
    </row>
    <row r="320" spans="1:34" x14ac:dyDescent="0.25">
      <c r="A320" s="10">
        <v>288</v>
      </c>
      <c r="B320" s="10">
        <v>119</v>
      </c>
      <c r="C320" s="5">
        <v>52</v>
      </c>
      <c r="D320" s="5">
        <v>13</v>
      </c>
      <c r="E320" s="5">
        <v>52</v>
      </c>
      <c r="F320" s="5">
        <v>9</v>
      </c>
      <c r="G320" s="5">
        <v>0</v>
      </c>
      <c r="K320" s="15">
        <f t="shared" si="36"/>
        <v>0.18032786885245902</v>
      </c>
      <c r="L320" s="15">
        <f t="shared" si="37"/>
        <v>7.5406032482598605E-3</v>
      </c>
      <c r="M320" s="15">
        <f t="shared" si="38"/>
        <v>0.19130434782608696</v>
      </c>
      <c r="N320" s="6">
        <f t="shared" si="39"/>
        <v>3.2269630692004303E-3</v>
      </c>
      <c r="O320" s="6">
        <f t="shared" si="40"/>
        <v>0</v>
      </c>
      <c r="Q320" s="3">
        <f t="shared" si="41"/>
        <v>6.6083115087911537E-2</v>
      </c>
      <c r="R320" s="4">
        <f t="shared" si="42"/>
        <v>0</v>
      </c>
      <c r="S320" s="32">
        <f t="shared" si="43"/>
        <v>6.1681438176313108E-3</v>
      </c>
      <c r="T320" s="4">
        <f t="shared" si="44"/>
        <v>0</v>
      </c>
      <c r="U320" s="4"/>
      <c r="W320" s="18"/>
      <c r="X320" s="18"/>
      <c r="Y320" s="18"/>
      <c r="Z320" s="18"/>
      <c r="AA320" s="18"/>
      <c r="AB320" s="18"/>
      <c r="AC320" s="18"/>
      <c r="AD320" s="18"/>
      <c r="AE320" s="18"/>
      <c r="AH320" s="21"/>
    </row>
    <row r="321" spans="1:34" x14ac:dyDescent="0.25">
      <c r="A321" s="10">
        <v>187</v>
      </c>
      <c r="B321" s="10">
        <v>217</v>
      </c>
      <c r="C321" s="5">
        <v>52</v>
      </c>
      <c r="D321" s="5">
        <v>104</v>
      </c>
      <c r="E321" s="5">
        <v>53</v>
      </c>
      <c r="F321" s="5">
        <v>17</v>
      </c>
      <c r="G321" s="5">
        <v>0</v>
      </c>
      <c r="K321" s="15">
        <f t="shared" si="36"/>
        <v>0.18032786885245902</v>
      </c>
      <c r="L321" s="15">
        <f t="shared" si="37"/>
        <v>6.0324825986078884E-2</v>
      </c>
      <c r="M321" s="15">
        <f t="shared" si="38"/>
        <v>0.2</v>
      </c>
      <c r="N321" s="6">
        <f t="shared" si="39"/>
        <v>6.0953746862674792E-3</v>
      </c>
      <c r="O321" s="6">
        <f t="shared" si="40"/>
        <v>0</v>
      </c>
      <c r="Q321" s="3">
        <f t="shared" si="41"/>
        <v>0.11003217165546864</v>
      </c>
      <c r="R321" s="4">
        <f t="shared" si="42"/>
        <v>0</v>
      </c>
      <c r="S321" s="32">
        <f t="shared" si="43"/>
        <v>0.18673685728762357</v>
      </c>
      <c r="T321" s="4">
        <f t="shared" si="44"/>
        <v>0</v>
      </c>
      <c r="U321" s="4"/>
      <c r="W321" s="18"/>
      <c r="X321" s="18"/>
      <c r="Y321" s="18"/>
      <c r="Z321" s="18"/>
      <c r="AA321" s="18"/>
      <c r="AB321" s="18"/>
      <c r="AC321" s="18"/>
      <c r="AD321" s="18"/>
      <c r="AE321" s="18"/>
      <c r="AH321" s="21"/>
    </row>
    <row r="322" spans="1:34" x14ac:dyDescent="0.25">
      <c r="A322" s="10">
        <v>79</v>
      </c>
      <c r="B322" s="10">
        <v>214</v>
      </c>
      <c r="C322" s="5">
        <v>52</v>
      </c>
      <c r="D322" s="5">
        <v>13</v>
      </c>
      <c r="E322" s="5">
        <v>52</v>
      </c>
      <c r="F322" s="5">
        <v>8</v>
      </c>
      <c r="G322" s="5">
        <v>0</v>
      </c>
      <c r="K322" s="15">
        <f t="shared" si="36"/>
        <v>0.18032786885245902</v>
      </c>
      <c r="L322" s="15">
        <f t="shared" si="37"/>
        <v>7.5406032482598605E-3</v>
      </c>
      <c r="M322" s="15">
        <f t="shared" si="38"/>
        <v>0.19130434782608696</v>
      </c>
      <c r="N322" s="6">
        <f t="shared" si="39"/>
        <v>2.8684116170670493E-3</v>
      </c>
      <c r="O322" s="6">
        <f t="shared" si="40"/>
        <v>0</v>
      </c>
      <c r="Q322" s="3">
        <f t="shared" si="41"/>
        <v>6.6083115087911537E-2</v>
      </c>
      <c r="R322" s="4">
        <f t="shared" si="42"/>
        <v>0</v>
      </c>
      <c r="S322" s="32">
        <f t="shared" si="43"/>
        <v>6.1681438176313108E-3</v>
      </c>
      <c r="T322" s="4">
        <f t="shared" si="44"/>
        <v>0</v>
      </c>
      <c r="U322" s="4"/>
      <c r="W322" s="18"/>
      <c r="X322" s="18"/>
      <c r="Y322" s="18"/>
      <c r="Z322" s="18"/>
      <c r="AA322" s="18"/>
      <c r="AB322" s="18"/>
      <c r="AC322" s="18"/>
      <c r="AD322" s="18"/>
      <c r="AE322" s="18"/>
      <c r="AH322" s="21"/>
    </row>
    <row r="323" spans="1:34" x14ac:dyDescent="0.25">
      <c r="A323" s="10">
        <v>270</v>
      </c>
      <c r="B323" s="10">
        <v>116</v>
      </c>
      <c r="C323" s="5">
        <v>52</v>
      </c>
      <c r="D323" s="5">
        <v>104</v>
      </c>
      <c r="E323" s="5">
        <v>52</v>
      </c>
      <c r="F323" s="5">
        <v>75</v>
      </c>
      <c r="G323" s="5">
        <v>0</v>
      </c>
      <c r="K323" s="15">
        <f t="shared" si="36"/>
        <v>0.18032786885245902</v>
      </c>
      <c r="L323" s="15">
        <f t="shared" si="37"/>
        <v>6.0324825986078884E-2</v>
      </c>
      <c r="M323" s="15">
        <f t="shared" si="38"/>
        <v>0.19130434782608696</v>
      </c>
      <c r="N323" s="6">
        <f t="shared" si="39"/>
        <v>2.6891358910003587E-2</v>
      </c>
      <c r="O323" s="6">
        <f t="shared" si="40"/>
        <v>0</v>
      </c>
      <c r="Q323" s="3">
        <f t="shared" si="41"/>
        <v>6.6083115087911537E-2</v>
      </c>
      <c r="R323" s="4">
        <f t="shared" si="42"/>
        <v>0</v>
      </c>
      <c r="S323" s="32">
        <f t="shared" si="43"/>
        <v>6.1681438176313108E-3</v>
      </c>
      <c r="T323" s="4">
        <f t="shared" si="44"/>
        <v>0</v>
      </c>
      <c r="U323" s="4"/>
      <c r="W323" s="18"/>
      <c r="X323" s="18"/>
      <c r="Y323" s="18"/>
      <c r="Z323" s="18"/>
      <c r="AA323" s="18"/>
      <c r="AB323" s="18"/>
      <c r="AC323" s="18"/>
      <c r="AD323" s="18"/>
      <c r="AE323" s="18"/>
      <c r="AH323" s="21"/>
    </row>
    <row r="324" spans="1:34" x14ac:dyDescent="0.25">
      <c r="A324" s="10">
        <v>148</v>
      </c>
      <c r="B324" s="10">
        <v>206</v>
      </c>
      <c r="C324" s="5">
        <v>52</v>
      </c>
      <c r="D324" s="5">
        <v>105</v>
      </c>
      <c r="E324" s="5">
        <v>51</v>
      </c>
      <c r="F324" s="5">
        <v>104</v>
      </c>
      <c r="G324" s="5">
        <v>0</v>
      </c>
      <c r="K324" s="15">
        <f t="shared" si="36"/>
        <v>0.18032786885245902</v>
      </c>
      <c r="L324" s="15">
        <f t="shared" si="37"/>
        <v>6.0904872389791184E-2</v>
      </c>
      <c r="M324" s="15">
        <f t="shared" si="38"/>
        <v>0.18260869565217391</v>
      </c>
      <c r="N324" s="6">
        <f t="shared" si="39"/>
        <v>3.7289351021871642E-2</v>
      </c>
      <c r="O324" s="6">
        <f t="shared" si="40"/>
        <v>0</v>
      </c>
      <c r="Q324" s="3">
        <f t="shared" si="41"/>
        <v>2.2134058520354549E-2</v>
      </c>
      <c r="R324" s="4">
        <f t="shared" si="42"/>
        <v>0</v>
      </c>
      <c r="S324" s="32">
        <f t="shared" si="43"/>
        <v>-0.16909821570284311</v>
      </c>
      <c r="T324" s="4">
        <f t="shared" si="44"/>
        <v>0</v>
      </c>
      <c r="U324" s="4"/>
      <c r="W324" s="18"/>
      <c r="X324" s="18"/>
      <c r="Y324" s="18"/>
      <c r="Z324" s="18"/>
      <c r="AA324" s="18"/>
      <c r="AB324" s="18"/>
      <c r="AC324" s="18"/>
      <c r="AD324" s="18"/>
      <c r="AE324" s="18"/>
      <c r="AH324" s="21"/>
    </row>
    <row r="325" spans="1:34" x14ac:dyDescent="0.25">
      <c r="A325" s="10">
        <v>13</v>
      </c>
      <c r="B325" s="10">
        <v>137</v>
      </c>
      <c r="C325" s="5">
        <v>52</v>
      </c>
      <c r="D325" s="5">
        <v>25</v>
      </c>
      <c r="E325" s="5">
        <v>51</v>
      </c>
      <c r="F325" s="5">
        <v>104</v>
      </c>
      <c r="G325" s="5">
        <v>0</v>
      </c>
      <c r="K325" s="15">
        <f t="shared" ref="K325:K388" si="45">(C325-$C$989)/($C$991-$C$989)</f>
        <v>0.18032786885245902</v>
      </c>
      <c r="L325" s="15">
        <f t="shared" ref="L325:L388" si="46">(D325-$D$989)/($D$991-$D$989)</f>
        <v>1.4501160092807424E-2</v>
      </c>
      <c r="M325" s="15">
        <f t="shared" ref="M325:M388" si="47">(E325-$E$989)/($E$991-$E$989)</f>
        <v>0.18260869565217391</v>
      </c>
      <c r="N325" s="6">
        <f t="shared" ref="N325:N388" si="48">(F325-$F$989)/($F$991-$F$989)</f>
        <v>3.7289351021871642E-2</v>
      </c>
      <c r="O325" s="6">
        <f t="shared" ref="O325:O388" si="49">G325</f>
        <v>0</v>
      </c>
      <c r="Q325" s="3">
        <f t="shared" ref="Q325:Q388" si="50">$W$44+$W$45*K325+$W$46*M325</f>
        <v>2.2134058520354549E-2</v>
      </c>
      <c r="R325" s="4">
        <f t="shared" ref="R325:R388" si="51">IF(AND(O325=0,Q325&gt;=0.5),1,IF(AND(O325=1,Q325&lt;0.5),1,0))</f>
        <v>0</v>
      </c>
      <c r="S325" s="32">
        <f t="shared" ref="S325:S388" si="52">$AB$130+$AB$131*K325+$AB$132*M325+$AB$133*K325^2+$AB$134*K325*M325+$AB$135*M325^2</f>
        <v>-0.16909821570284311</v>
      </c>
      <c r="T325" s="4">
        <f t="shared" ref="T325:T388" si="53">IF(AND(O325=0,S325&gt;=0.5),1,IF(AND(O325=1,S325&lt;0.5),1,0))</f>
        <v>0</v>
      </c>
      <c r="U325" s="4"/>
      <c r="W325" s="18"/>
      <c r="X325" s="18"/>
      <c r="Y325" s="18"/>
      <c r="Z325" s="18"/>
      <c r="AA325" s="18"/>
      <c r="AB325" s="18"/>
      <c r="AC325" s="18"/>
      <c r="AD325" s="18"/>
      <c r="AE325" s="18"/>
      <c r="AH325" s="21"/>
    </row>
    <row r="326" spans="1:34" x14ac:dyDescent="0.25">
      <c r="A326" s="10">
        <v>180</v>
      </c>
      <c r="B326" s="10">
        <v>228</v>
      </c>
      <c r="C326" s="5">
        <v>52</v>
      </c>
      <c r="D326" s="5">
        <v>51</v>
      </c>
      <c r="E326" s="5">
        <v>52</v>
      </c>
      <c r="F326" s="5">
        <v>61</v>
      </c>
      <c r="G326" s="5">
        <v>0</v>
      </c>
      <c r="K326" s="15">
        <f t="shared" si="45"/>
        <v>0.18032786885245902</v>
      </c>
      <c r="L326" s="15">
        <f t="shared" si="46"/>
        <v>2.9582366589327145E-2</v>
      </c>
      <c r="M326" s="15">
        <f t="shared" si="47"/>
        <v>0.19130434782608696</v>
      </c>
      <c r="N326" s="6">
        <f t="shared" si="48"/>
        <v>2.187163858013625E-2</v>
      </c>
      <c r="O326" s="6">
        <f t="shared" si="49"/>
        <v>0</v>
      </c>
      <c r="Q326" s="3">
        <f t="shared" si="50"/>
        <v>6.6083115087911537E-2</v>
      </c>
      <c r="R326" s="4">
        <f t="shared" si="51"/>
        <v>0</v>
      </c>
      <c r="S326" s="32">
        <f t="shared" si="52"/>
        <v>6.1681438176313108E-3</v>
      </c>
      <c r="T326" s="4">
        <f t="shared" si="53"/>
        <v>0</v>
      </c>
      <c r="U326" s="4"/>
      <c r="W326" s="18"/>
      <c r="X326" s="18"/>
      <c r="Y326" s="18"/>
      <c r="Z326" s="18"/>
      <c r="AA326" s="18"/>
      <c r="AB326" s="18"/>
      <c r="AC326" s="18"/>
      <c r="AD326" s="18"/>
      <c r="AE326" s="18"/>
      <c r="AH326" s="21"/>
    </row>
    <row r="327" spans="1:34" x14ac:dyDescent="0.25">
      <c r="A327" s="10">
        <v>227</v>
      </c>
      <c r="B327" s="10">
        <v>228</v>
      </c>
      <c r="C327" s="5">
        <v>52</v>
      </c>
      <c r="D327" s="5">
        <v>79</v>
      </c>
      <c r="E327" s="5">
        <v>52</v>
      </c>
      <c r="F327" s="5">
        <v>7</v>
      </c>
      <c r="G327" s="5">
        <v>0</v>
      </c>
      <c r="K327" s="15">
        <f t="shared" si="45"/>
        <v>0.18032786885245902</v>
      </c>
      <c r="L327" s="15">
        <f t="shared" si="46"/>
        <v>4.5823665893271463E-2</v>
      </c>
      <c r="M327" s="15">
        <f t="shared" si="47"/>
        <v>0.19130434782608696</v>
      </c>
      <c r="N327" s="6">
        <f t="shared" si="48"/>
        <v>2.5098601649336679E-3</v>
      </c>
      <c r="O327" s="6">
        <f t="shared" si="49"/>
        <v>0</v>
      </c>
      <c r="Q327" s="3">
        <f t="shared" si="50"/>
        <v>6.6083115087911537E-2</v>
      </c>
      <c r="R327" s="4">
        <f t="shared" si="51"/>
        <v>0</v>
      </c>
      <c r="S327" s="32">
        <f t="shared" si="52"/>
        <v>6.1681438176313108E-3</v>
      </c>
      <c r="T327" s="4">
        <f t="shared" si="53"/>
        <v>0</v>
      </c>
      <c r="U327" s="4"/>
      <c r="W327" s="18"/>
      <c r="X327" s="18"/>
      <c r="Y327" s="18"/>
      <c r="Z327" s="18"/>
      <c r="AA327" s="18"/>
      <c r="AB327" s="18"/>
      <c r="AC327" s="18"/>
      <c r="AD327" s="18"/>
      <c r="AE327" s="18"/>
      <c r="AH327" s="21"/>
    </row>
    <row r="328" spans="1:34" x14ac:dyDescent="0.25">
      <c r="A328" s="10">
        <v>274</v>
      </c>
      <c r="B328" s="10">
        <v>203</v>
      </c>
      <c r="C328" s="5">
        <v>52</v>
      </c>
      <c r="D328" s="5">
        <v>0</v>
      </c>
      <c r="E328" s="5">
        <v>52</v>
      </c>
      <c r="F328" s="5">
        <v>43</v>
      </c>
      <c r="G328" s="5">
        <v>0</v>
      </c>
      <c r="K328" s="15">
        <f t="shared" si="45"/>
        <v>0.18032786885245902</v>
      </c>
      <c r="L328" s="15">
        <f t="shared" si="46"/>
        <v>0</v>
      </c>
      <c r="M328" s="15">
        <f t="shared" si="47"/>
        <v>0.19130434782608696</v>
      </c>
      <c r="N328" s="6">
        <f t="shared" si="48"/>
        <v>1.541771244173539E-2</v>
      </c>
      <c r="O328" s="6">
        <f t="shared" si="49"/>
        <v>0</v>
      </c>
      <c r="Q328" s="3">
        <f t="shared" si="50"/>
        <v>6.6083115087911537E-2</v>
      </c>
      <c r="R328" s="4">
        <f t="shared" si="51"/>
        <v>0</v>
      </c>
      <c r="S328" s="32">
        <f t="shared" si="52"/>
        <v>6.1681438176313108E-3</v>
      </c>
      <c r="T328" s="4">
        <f t="shared" si="53"/>
        <v>0</v>
      </c>
      <c r="U328" s="4"/>
      <c r="W328" s="18"/>
      <c r="X328" s="18"/>
      <c r="Y328" s="18"/>
      <c r="Z328" s="18"/>
      <c r="AA328" s="18"/>
      <c r="AB328" s="18"/>
      <c r="AC328" s="18"/>
      <c r="AD328" s="18"/>
      <c r="AE328" s="18"/>
      <c r="AH328" s="21"/>
    </row>
    <row r="329" spans="1:34" x14ac:dyDescent="0.25">
      <c r="A329" s="10">
        <v>235</v>
      </c>
      <c r="B329" s="10">
        <v>182</v>
      </c>
      <c r="C329" s="5">
        <v>52</v>
      </c>
      <c r="D329" s="5">
        <v>104</v>
      </c>
      <c r="E329" s="5">
        <v>53</v>
      </c>
      <c r="F329" s="5">
        <v>13</v>
      </c>
      <c r="G329" s="5">
        <v>0</v>
      </c>
      <c r="J329" s="56"/>
      <c r="K329" s="15">
        <f t="shared" si="45"/>
        <v>0.18032786885245902</v>
      </c>
      <c r="L329" s="15">
        <f t="shared" si="46"/>
        <v>6.0324825986078884E-2</v>
      </c>
      <c r="M329" s="15">
        <f t="shared" si="47"/>
        <v>0.2</v>
      </c>
      <c r="N329" s="6">
        <f t="shared" si="48"/>
        <v>4.6611688777339552E-3</v>
      </c>
      <c r="O329" s="6">
        <f t="shared" si="49"/>
        <v>0</v>
      </c>
      <c r="Q329" s="3">
        <f t="shared" si="50"/>
        <v>0.11003217165546864</v>
      </c>
      <c r="R329" s="4">
        <f t="shared" si="51"/>
        <v>0</v>
      </c>
      <c r="S329" s="32">
        <f t="shared" si="52"/>
        <v>0.18673685728762357</v>
      </c>
      <c r="T329" s="4">
        <f t="shared" si="53"/>
        <v>0</v>
      </c>
      <c r="U329" s="4"/>
      <c r="W329" s="18"/>
      <c r="X329" s="18"/>
      <c r="Y329" s="18"/>
      <c r="Z329" s="18"/>
      <c r="AA329" s="18"/>
      <c r="AB329" s="18"/>
      <c r="AC329" s="18"/>
      <c r="AD329" s="18"/>
      <c r="AE329" s="18"/>
      <c r="AH329" s="21"/>
    </row>
    <row r="330" spans="1:34" x14ac:dyDescent="0.25">
      <c r="A330" s="10">
        <v>150</v>
      </c>
      <c r="B330" s="10">
        <v>18</v>
      </c>
      <c r="C330" s="5">
        <v>52</v>
      </c>
      <c r="D330" s="5">
        <v>91</v>
      </c>
      <c r="E330" s="5">
        <v>52</v>
      </c>
      <c r="F330" s="5">
        <v>57</v>
      </c>
      <c r="G330" s="5">
        <v>0</v>
      </c>
      <c r="J330" s="56"/>
      <c r="K330" s="15">
        <f t="shared" si="45"/>
        <v>0.18032786885245902</v>
      </c>
      <c r="L330" s="15">
        <f t="shared" si="46"/>
        <v>5.2784222737819027E-2</v>
      </c>
      <c r="M330" s="15">
        <f t="shared" si="47"/>
        <v>0.19130434782608696</v>
      </c>
      <c r="N330" s="6">
        <f t="shared" si="48"/>
        <v>2.0437432771602725E-2</v>
      </c>
      <c r="O330" s="6">
        <f t="shared" si="49"/>
        <v>0</v>
      </c>
      <c r="Q330" s="3">
        <f t="shared" si="50"/>
        <v>6.6083115087911537E-2</v>
      </c>
      <c r="R330" s="4">
        <f t="shared" si="51"/>
        <v>0</v>
      </c>
      <c r="S330" s="32">
        <f t="shared" si="52"/>
        <v>6.1681438176313108E-3</v>
      </c>
      <c r="T330" s="4">
        <f t="shared" si="53"/>
        <v>0</v>
      </c>
      <c r="U330" s="4"/>
      <c r="W330" s="18"/>
      <c r="X330" s="18"/>
      <c r="Y330" s="18"/>
      <c r="Z330" s="18"/>
      <c r="AA330" s="18"/>
      <c r="AB330" s="18"/>
      <c r="AC330" s="18"/>
      <c r="AD330" s="18"/>
      <c r="AE330" s="18"/>
      <c r="AH330" s="21"/>
    </row>
    <row r="331" spans="1:34" x14ac:dyDescent="0.25">
      <c r="A331" s="10">
        <v>64</v>
      </c>
      <c r="B331" s="10">
        <v>27</v>
      </c>
      <c r="C331" s="5">
        <v>52</v>
      </c>
      <c r="D331" s="5">
        <v>15</v>
      </c>
      <c r="E331" s="5">
        <v>51</v>
      </c>
      <c r="F331" s="5">
        <v>63</v>
      </c>
      <c r="G331" s="5">
        <v>0</v>
      </c>
      <c r="K331" s="15">
        <f t="shared" si="45"/>
        <v>0.18032786885245902</v>
      </c>
      <c r="L331" s="15">
        <f t="shared" si="46"/>
        <v>8.7006960556844544E-3</v>
      </c>
      <c r="M331" s="15">
        <f t="shared" si="47"/>
        <v>0.18260869565217391</v>
      </c>
      <c r="N331" s="6">
        <f t="shared" si="48"/>
        <v>2.2588741484403013E-2</v>
      </c>
      <c r="O331" s="6">
        <f t="shared" si="49"/>
        <v>0</v>
      </c>
      <c r="Q331" s="3">
        <f t="shared" si="50"/>
        <v>2.2134058520354549E-2</v>
      </c>
      <c r="R331" s="4">
        <f t="shared" si="51"/>
        <v>0</v>
      </c>
      <c r="S331" s="32">
        <f t="shared" si="52"/>
        <v>-0.16909821570284311</v>
      </c>
      <c r="T331" s="4">
        <f t="shared" si="53"/>
        <v>0</v>
      </c>
      <c r="U331" s="4"/>
      <c r="W331" s="18"/>
      <c r="X331" s="18"/>
      <c r="Y331" s="18"/>
      <c r="Z331" s="18"/>
      <c r="AA331" s="18"/>
      <c r="AB331" s="18"/>
      <c r="AC331" s="18"/>
      <c r="AD331" s="18"/>
      <c r="AE331" s="18"/>
      <c r="AH331" s="21"/>
    </row>
    <row r="332" spans="1:34" x14ac:dyDescent="0.25">
      <c r="A332" s="10">
        <v>274</v>
      </c>
      <c r="B332" s="10">
        <v>92</v>
      </c>
      <c r="C332" s="5">
        <v>52</v>
      </c>
      <c r="D332" s="5">
        <v>65</v>
      </c>
      <c r="E332" s="5">
        <v>52</v>
      </c>
      <c r="F332" s="5">
        <v>14</v>
      </c>
      <c r="G332" s="5">
        <v>0</v>
      </c>
      <c r="K332" s="15">
        <f t="shared" si="45"/>
        <v>0.18032786885245902</v>
      </c>
      <c r="L332" s="15">
        <f t="shared" si="46"/>
        <v>3.7703016241299306E-2</v>
      </c>
      <c r="M332" s="15">
        <f t="shared" si="47"/>
        <v>0.19130434782608696</v>
      </c>
      <c r="N332" s="6">
        <f t="shared" si="48"/>
        <v>5.0197203298673358E-3</v>
      </c>
      <c r="O332" s="6">
        <f t="shared" si="49"/>
        <v>0</v>
      </c>
      <c r="Q332" s="3">
        <f t="shared" si="50"/>
        <v>6.6083115087911537E-2</v>
      </c>
      <c r="R332" s="4">
        <f t="shared" si="51"/>
        <v>0</v>
      </c>
      <c r="S332" s="32">
        <f t="shared" si="52"/>
        <v>6.1681438176313108E-3</v>
      </c>
      <c r="T332" s="4">
        <f t="shared" si="53"/>
        <v>0</v>
      </c>
      <c r="U332" s="4"/>
      <c r="W332" s="18"/>
      <c r="X332" s="18"/>
      <c r="Y332" s="18"/>
      <c r="Z332" s="18"/>
      <c r="AA332" s="18"/>
      <c r="AB332" s="18"/>
      <c r="AC332" s="18"/>
      <c r="AD332" s="18"/>
      <c r="AE332" s="18"/>
      <c r="AH332" s="21"/>
    </row>
    <row r="333" spans="1:34" x14ac:dyDescent="0.25">
      <c r="A333" s="10">
        <v>99</v>
      </c>
      <c r="B333" s="10">
        <v>32</v>
      </c>
      <c r="C333" s="5">
        <v>52</v>
      </c>
      <c r="D333" s="5">
        <v>92</v>
      </c>
      <c r="E333" s="5">
        <v>52</v>
      </c>
      <c r="F333" s="5">
        <v>91</v>
      </c>
      <c r="G333" s="5">
        <v>0</v>
      </c>
      <c r="K333" s="15">
        <f t="shared" si="45"/>
        <v>0.18032786885245902</v>
      </c>
      <c r="L333" s="15">
        <f t="shared" si="46"/>
        <v>5.336426914153132E-2</v>
      </c>
      <c r="M333" s="15">
        <f t="shared" si="47"/>
        <v>0.19130434782608696</v>
      </c>
      <c r="N333" s="6">
        <f t="shared" si="48"/>
        <v>3.2628182144137687E-2</v>
      </c>
      <c r="O333" s="6">
        <f t="shared" si="49"/>
        <v>0</v>
      </c>
      <c r="Q333" s="3">
        <f t="shared" si="50"/>
        <v>6.6083115087911537E-2</v>
      </c>
      <c r="R333" s="4">
        <f t="shared" si="51"/>
        <v>0</v>
      </c>
      <c r="S333" s="32">
        <f t="shared" si="52"/>
        <v>6.1681438176313108E-3</v>
      </c>
      <c r="T333" s="4">
        <f t="shared" si="53"/>
        <v>0</v>
      </c>
      <c r="U333" s="4"/>
      <c r="W333" s="18"/>
      <c r="X333" s="18"/>
      <c r="Y333" s="18"/>
      <c r="Z333" s="18"/>
      <c r="AA333" s="18"/>
      <c r="AB333" s="18"/>
      <c r="AC333" s="18"/>
      <c r="AD333" s="18"/>
      <c r="AE333" s="18"/>
      <c r="AH333" s="21"/>
    </row>
    <row r="334" spans="1:34" x14ac:dyDescent="0.25">
      <c r="A334" s="10">
        <v>109</v>
      </c>
      <c r="B334" s="10">
        <v>214</v>
      </c>
      <c r="C334" s="5">
        <v>52</v>
      </c>
      <c r="D334" s="5">
        <v>0</v>
      </c>
      <c r="E334" s="5">
        <v>52</v>
      </c>
      <c r="F334" s="5">
        <v>35</v>
      </c>
      <c r="G334" s="5">
        <v>0</v>
      </c>
      <c r="K334" s="15">
        <f t="shared" si="45"/>
        <v>0.18032786885245902</v>
      </c>
      <c r="L334" s="15">
        <f t="shared" si="46"/>
        <v>0</v>
      </c>
      <c r="M334" s="15">
        <f t="shared" si="47"/>
        <v>0.19130434782608696</v>
      </c>
      <c r="N334" s="6">
        <f t="shared" si="48"/>
        <v>1.254930082466834E-2</v>
      </c>
      <c r="O334" s="6">
        <f t="shared" si="49"/>
        <v>0</v>
      </c>
      <c r="Q334" s="3">
        <f t="shared" si="50"/>
        <v>6.6083115087911537E-2</v>
      </c>
      <c r="R334" s="4">
        <f t="shared" si="51"/>
        <v>0</v>
      </c>
      <c r="S334" s="32">
        <f t="shared" si="52"/>
        <v>6.1681438176313108E-3</v>
      </c>
      <c r="T334" s="4">
        <f t="shared" si="53"/>
        <v>0</v>
      </c>
      <c r="U334" s="4"/>
      <c r="W334" s="18"/>
      <c r="X334" s="18"/>
      <c r="Y334" s="18"/>
      <c r="Z334" s="18"/>
      <c r="AA334" s="18"/>
      <c r="AB334" s="18"/>
      <c r="AC334" s="18"/>
      <c r="AD334" s="18"/>
      <c r="AE334" s="18"/>
      <c r="AH334" s="21"/>
    </row>
    <row r="335" spans="1:34" x14ac:dyDescent="0.25">
      <c r="A335" s="10">
        <v>143</v>
      </c>
      <c r="B335" s="10">
        <v>220</v>
      </c>
      <c r="C335" s="5">
        <v>52</v>
      </c>
      <c r="D335" s="5">
        <v>13</v>
      </c>
      <c r="E335" s="5">
        <v>52</v>
      </c>
      <c r="F335" s="5">
        <v>17</v>
      </c>
      <c r="G335" s="5">
        <v>0</v>
      </c>
      <c r="K335" s="15">
        <f t="shared" si="45"/>
        <v>0.18032786885245902</v>
      </c>
      <c r="L335" s="15">
        <f t="shared" si="46"/>
        <v>7.5406032482598605E-3</v>
      </c>
      <c r="M335" s="15">
        <f t="shared" si="47"/>
        <v>0.19130434782608696</v>
      </c>
      <c r="N335" s="6">
        <f t="shared" si="48"/>
        <v>6.0953746862674792E-3</v>
      </c>
      <c r="O335" s="6">
        <f t="shared" si="49"/>
        <v>0</v>
      </c>
      <c r="Q335" s="3">
        <f t="shared" si="50"/>
        <v>6.6083115087911537E-2</v>
      </c>
      <c r="R335" s="4">
        <f t="shared" si="51"/>
        <v>0</v>
      </c>
      <c r="S335" s="32">
        <f t="shared" si="52"/>
        <v>6.1681438176313108E-3</v>
      </c>
      <c r="T335" s="4">
        <f t="shared" si="53"/>
        <v>0</v>
      </c>
      <c r="U335" s="4"/>
      <c r="W335" s="18"/>
      <c r="X335" s="18"/>
      <c r="Y335" s="18"/>
      <c r="Z335" s="18"/>
      <c r="AA335" s="18"/>
      <c r="AB335" s="18"/>
      <c r="AC335" s="18"/>
      <c r="AD335" s="18"/>
      <c r="AE335" s="18"/>
      <c r="AH335" s="21"/>
    </row>
    <row r="336" spans="1:34" x14ac:dyDescent="0.25">
      <c r="A336" s="10">
        <v>299</v>
      </c>
      <c r="B336" s="10">
        <v>58</v>
      </c>
      <c r="C336" s="5">
        <v>52</v>
      </c>
      <c r="D336" s="5">
        <v>93</v>
      </c>
      <c r="E336" s="5">
        <v>52</v>
      </c>
      <c r="F336" s="5">
        <v>102</v>
      </c>
      <c r="G336" s="5">
        <v>0</v>
      </c>
      <c r="K336" s="15">
        <f t="shared" si="45"/>
        <v>0.18032786885245902</v>
      </c>
      <c r="L336" s="15">
        <f t="shared" si="46"/>
        <v>5.3944315545243621E-2</v>
      </c>
      <c r="M336" s="15">
        <f t="shared" si="47"/>
        <v>0.19130434782608696</v>
      </c>
      <c r="N336" s="6">
        <f t="shared" si="48"/>
        <v>3.6572248117604879E-2</v>
      </c>
      <c r="O336" s="6">
        <f t="shared" si="49"/>
        <v>0</v>
      </c>
      <c r="Q336" s="3">
        <f t="shared" si="50"/>
        <v>6.6083115087911537E-2</v>
      </c>
      <c r="R336" s="4">
        <f t="shared" si="51"/>
        <v>0</v>
      </c>
      <c r="S336" s="32">
        <f t="shared" si="52"/>
        <v>6.1681438176313108E-3</v>
      </c>
      <c r="T336" s="4">
        <f t="shared" si="53"/>
        <v>0</v>
      </c>
      <c r="U336" s="4"/>
      <c r="W336" s="18"/>
      <c r="X336" s="18"/>
      <c r="Y336" s="18"/>
      <c r="Z336" s="18"/>
      <c r="AA336" s="18"/>
      <c r="AB336" s="18"/>
      <c r="AC336" s="18"/>
      <c r="AD336" s="18"/>
      <c r="AE336" s="18"/>
      <c r="AH336" s="21"/>
    </row>
    <row r="337" spans="1:34" x14ac:dyDescent="0.25">
      <c r="A337" s="10">
        <v>72</v>
      </c>
      <c r="B337" s="10">
        <v>42</v>
      </c>
      <c r="C337" s="5">
        <v>53</v>
      </c>
      <c r="D337" s="5">
        <v>108</v>
      </c>
      <c r="E337" s="5">
        <v>53</v>
      </c>
      <c r="F337" s="5">
        <v>93</v>
      </c>
      <c r="G337" s="5">
        <v>0</v>
      </c>
      <c r="K337" s="15">
        <f t="shared" si="45"/>
        <v>0.18852459016393441</v>
      </c>
      <c r="L337" s="15">
        <f t="shared" si="46"/>
        <v>6.2645011600928072E-2</v>
      </c>
      <c r="M337" s="15">
        <f t="shared" si="47"/>
        <v>0.2</v>
      </c>
      <c r="N337" s="6">
        <f t="shared" si="48"/>
        <v>3.3345285048404449E-2</v>
      </c>
      <c r="O337" s="6">
        <f t="shared" si="49"/>
        <v>0</v>
      </c>
      <c r="Q337" s="3">
        <f t="shared" si="50"/>
        <v>9.4034772473434725E-2</v>
      </c>
      <c r="R337" s="4">
        <f t="shared" si="51"/>
        <v>0</v>
      </c>
      <c r="S337" s="32">
        <f t="shared" si="52"/>
        <v>3.9345986559481849E-2</v>
      </c>
      <c r="T337" s="4">
        <f t="shared" si="53"/>
        <v>0</v>
      </c>
      <c r="U337" s="4"/>
      <c r="W337" s="18"/>
      <c r="X337" s="18"/>
      <c r="Y337" s="18"/>
      <c r="Z337" s="18"/>
      <c r="AA337" s="18"/>
      <c r="AB337" s="18"/>
      <c r="AC337" s="18"/>
      <c r="AD337" s="18"/>
      <c r="AE337" s="18"/>
      <c r="AH337" s="21"/>
    </row>
    <row r="338" spans="1:34" x14ac:dyDescent="0.25">
      <c r="A338" s="10">
        <v>216</v>
      </c>
      <c r="B338" s="10">
        <v>128</v>
      </c>
      <c r="C338" s="5">
        <v>53</v>
      </c>
      <c r="D338" s="5">
        <v>27</v>
      </c>
      <c r="E338" s="5">
        <v>52</v>
      </c>
      <c r="F338" s="5">
        <v>88</v>
      </c>
      <c r="G338" s="5">
        <v>0</v>
      </c>
      <c r="K338" s="15">
        <f t="shared" si="45"/>
        <v>0.18852459016393441</v>
      </c>
      <c r="L338" s="15">
        <f t="shared" si="46"/>
        <v>1.5661252900232018E-2</v>
      </c>
      <c r="M338" s="15">
        <f t="shared" si="47"/>
        <v>0.19130434782608696</v>
      </c>
      <c r="N338" s="6">
        <f t="shared" si="48"/>
        <v>3.1552527787737539E-2</v>
      </c>
      <c r="O338" s="6">
        <f t="shared" si="49"/>
        <v>0</v>
      </c>
      <c r="Q338" s="3">
        <f t="shared" si="50"/>
        <v>5.0085715905877626E-2</v>
      </c>
      <c r="R338" s="4">
        <f t="shared" si="51"/>
        <v>0</v>
      </c>
      <c r="S338" s="32">
        <f t="shared" si="52"/>
        <v>-0.12979140836694736</v>
      </c>
      <c r="T338" s="4">
        <f t="shared" si="53"/>
        <v>0</v>
      </c>
      <c r="U338" s="4"/>
      <c r="W338" s="18"/>
      <c r="X338" s="18"/>
      <c r="Y338" s="18"/>
      <c r="Z338" s="18"/>
      <c r="AA338" s="18"/>
      <c r="AB338" s="18"/>
      <c r="AC338" s="18"/>
      <c r="AD338" s="18"/>
      <c r="AE338" s="18"/>
      <c r="AH338" s="21"/>
    </row>
    <row r="339" spans="1:34" x14ac:dyDescent="0.25">
      <c r="A339" s="10">
        <v>250</v>
      </c>
      <c r="B339" s="10">
        <v>170</v>
      </c>
      <c r="C339" s="5">
        <v>53</v>
      </c>
      <c r="D339" s="5">
        <v>93</v>
      </c>
      <c r="E339" s="5">
        <v>54</v>
      </c>
      <c r="F339" s="5">
        <v>32</v>
      </c>
      <c r="G339" s="5">
        <v>0</v>
      </c>
      <c r="K339" s="15">
        <f t="shared" si="45"/>
        <v>0.18852459016393441</v>
      </c>
      <c r="L339" s="15">
        <f t="shared" si="46"/>
        <v>5.3944315545243621E-2</v>
      </c>
      <c r="M339" s="15">
        <f t="shared" si="47"/>
        <v>0.20869565217391303</v>
      </c>
      <c r="N339" s="6">
        <f t="shared" si="48"/>
        <v>1.1473646468268197E-2</v>
      </c>
      <c r="O339" s="6">
        <f t="shared" si="49"/>
        <v>0</v>
      </c>
      <c r="Q339" s="3">
        <f t="shared" si="50"/>
        <v>0.1379838290409916</v>
      </c>
      <c r="R339" s="4">
        <f t="shared" si="51"/>
        <v>0</v>
      </c>
      <c r="S339" s="32">
        <f t="shared" si="52"/>
        <v>0.21378573543542712</v>
      </c>
      <c r="T339" s="4">
        <f t="shared" si="53"/>
        <v>0</v>
      </c>
      <c r="U339" s="4"/>
      <c r="W339" s="18"/>
      <c r="X339" s="18"/>
      <c r="Y339" s="18"/>
      <c r="Z339" s="18"/>
      <c r="AA339" s="18"/>
      <c r="AB339" s="18"/>
      <c r="AC339" s="18"/>
      <c r="AD339" s="18"/>
      <c r="AE339" s="18"/>
      <c r="AH339" s="21"/>
    </row>
    <row r="340" spans="1:34" x14ac:dyDescent="0.25">
      <c r="A340" s="10">
        <v>46</v>
      </c>
      <c r="B340" s="10">
        <v>38</v>
      </c>
      <c r="C340" s="5">
        <v>53</v>
      </c>
      <c r="D340" s="5">
        <v>25</v>
      </c>
      <c r="E340" s="5">
        <v>53</v>
      </c>
      <c r="F340" s="5">
        <v>41</v>
      </c>
      <c r="G340" s="5">
        <v>0</v>
      </c>
      <c r="J340" s="56"/>
      <c r="K340" s="15">
        <f t="shared" si="45"/>
        <v>0.18852459016393441</v>
      </c>
      <c r="L340" s="15">
        <f t="shared" si="46"/>
        <v>1.4501160092807424E-2</v>
      </c>
      <c r="M340" s="15">
        <f t="shared" si="47"/>
        <v>0.2</v>
      </c>
      <c r="N340" s="6">
        <f t="shared" si="48"/>
        <v>1.4700609537468627E-2</v>
      </c>
      <c r="O340" s="6">
        <f t="shared" si="49"/>
        <v>0</v>
      </c>
      <c r="Q340" s="3">
        <f t="shared" si="50"/>
        <v>9.4034772473434725E-2</v>
      </c>
      <c r="R340" s="4">
        <f t="shared" si="51"/>
        <v>0</v>
      </c>
      <c r="S340" s="32">
        <f t="shared" si="52"/>
        <v>3.9345986559481849E-2</v>
      </c>
      <c r="T340" s="4">
        <f t="shared" si="53"/>
        <v>0</v>
      </c>
      <c r="U340" s="4"/>
      <c r="W340" s="18"/>
      <c r="X340" s="18"/>
      <c r="Y340" s="18"/>
      <c r="Z340" s="18"/>
      <c r="AA340" s="18"/>
      <c r="AB340" s="18"/>
      <c r="AC340" s="18"/>
      <c r="AD340" s="18"/>
      <c r="AE340" s="18"/>
      <c r="AH340" s="21"/>
    </row>
    <row r="341" spans="1:34" x14ac:dyDescent="0.25">
      <c r="A341" s="10">
        <v>61</v>
      </c>
      <c r="B341" s="10">
        <v>116</v>
      </c>
      <c r="C341" s="5">
        <v>53</v>
      </c>
      <c r="D341" s="5">
        <v>1</v>
      </c>
      <c r="E341" s="5">
        <v>53</v>
      </c>
      <c r="F341" s="5">
        <v>60</v>
      </c>
      <c r="G341" s="5">
        <v>0</v>
      </c>
      <c r="J341" s="56"/>
      <c r="K341" s="15">
        <f t="shared" si="45"/>
        <v>0.18852459016393441</v>
      </c>
      <c r="L341" s="15">
        <f t="shared" si="46"/>
        <v>5.8004640371229696E-4</v>
      </c>
      <c r="M341" s="15">
        <f t="shared" si="47"/>
        <v>0.2</v>
      </c>
      <c r="N341" s="6">
        <f t="shared" si="48"/>
        <v>2.1513087128002869E-2</v>
      </c>
      <c r="O341" s="6">
        <f t="shared" si="49"/>
        <v>0</v>
      </c>
      <c r="Q341" s="3">
        <f t="shared" si="50"/>
        <v>9.4034772473434725E-2</v>
      </c>
      <c r="R341" s="4">
        <f t="shared" si="51"/>
        <v>0</v>
      </c>
      <c r="S341" s="32">
        <f t="shared" si="52"/>
        <v>3.9345986559481849E-2</v>
      </c>
      <c r="T341" s="4">
        <f t="shared" si="53"/>
        <v>0</v>
      </c>
      <c r="U341" s="4"/>
      <c r="W341" s="18"/>
      <c r="X341" s="18"/>
      <c r="Y341" s="18"/>
      <c r="Z341" s="18"/>
      <c r="AA341" s="18"/>
      <c r="AB341" s="18"/>
      <c r="AC341" s="18"/>
      <c r="AD341" s="18"/>
      <c r="AE341" s="18"/>
      <c r="AH341" s="21"/>
    </row>
    <row r="342" spans="1:34" x14ac:dyDescent="0.25">
      <c r="A342" s="10">
        <v>40</v>
      </c>
      <c r="B342" s="10">
        <v>40</v>
      </c>
      <c r="C342" s="5">
        <v>53</v>
      </c>
      <c r="D342" s="5">
        <v>79</v>
      </c>
      <c r="E342" s="5">
        <v>53</v>
      </c>
      <c r="F342" s="5">
        <v>21</v>
      </c>
      <c r="G342" s="5">
        <v>0</v>
      </c>
      <c r="J342" s="56"/>
      <c r="K342" s="15">
        <f t="shared" si="45"/>
        <v>0.18852459016393441</v>
      </c>
      <c r="L342" s="15">
        <f t="shared" si="46"/>
        <v>4.5823665893271463E-2</v>
      </c>
      <c r="M342" s="15">
        <f t="shared" si="47"/>
        <v>0.2</v>
      </c>
      <c r="N342" s="6">
        <f t="shared" si="48"/>
        <v>7.5295804948010041E-3</v>
      </c>
      <c r="O342" s="6">
        <f t="shared" si="49"/>
        <v>0</v>
      </c>
      <c r="Q342" s="3">
        <f t="shared" si="50"/>
        <v>9.4034772473434725E-2</v>
      </c>
      <c r="R342" s="4">
        <f t="shared" si="51"/>
        <v>0</v>
      </c>
      <c r="S342" s="32">
        <f t="shared" si="52"/>
        <v>3.9345986559481849E-2</v>
      </c>
      <c r="T342" s="4">
        <f t="shared" si="53"/>
        <v>0</v>
      </c>
      <c r="U342" s="4"/>
      <c r="W342" s="18"/>
      <c r="X342" s="18"/>
      <c r="Y342" s="18"/>
      <c r="Z342" s="18"/>
      <c r="AA342" s="18"/>
      <c r="AB342" s="18"/>
      <c r="AC342" s="18"/>
      <c r="AD342" s="18"/>
      <c r="AE342" s="18"/>
      <c r="AH342" s="21"/>
    </row>
    <row r="343" spans="1:34" x14ac:dyDescent="0.25">
      <c r="A343" s="10">
        <v>107</v>
      </c>
      <c r="B343" s="10">
        <v>191</v>
      </c>
      <c r="C343" s="5">
        <v>53</v>
      </c>
      <c r="D343" s="5">
        <v>40</v>
      </c>
      <c r="E343" s="5">
        <v>52</v>
      </c>
      <c r="F343" s="5">
        <v>101</v>
      </c>
      <c r="G343" s="5">
        <v>0</v>
      </c>
      <c r="K343" s="15">
        <f t="shared" si="45"/>
        <v>0.18852459016393441</v>
      </c>
      <c r="L343" s="15">
        <f t="shared" si="46"/>
        <v>2.3201856148491878E-2</v>
      </c>
      <c r="M343" s="15">
        <f t="shared" si="47"/>
        <v>0.19130434782608696</v>
      </c>
      <c r="N343" s="6">
        <f t="shared" si="48"/>
        <v>3.6213696665471494E-2</v>
      </c>
      <c r="O343" s="6">
        <f t="shared" si="49"/>
        <v>0</v>
      </c>
      <c r="Q343" s="3">
        <f t="shared" si="50"/>
        <v>5.0085715905877626E-2</v>
      </c>
      <c r="R343" s="4">
        <f t="shared" si="51"/>
        <v>0</v>
      </c>
      <c r="S343" s="32">
        <f t="shared" si="52"/>
        <v>-0.12979140836694736</v>
      </c>
      <c r="T343" s="4">
        <f t="shared" si="53"/>
        <v>0</v>
      </c>
      <c r="U343" s="4"/>
      <c r="W343" s="18"/>
      <c r="X343" s="18"/>
      <c r="Y343" s="18"/>
      <c r="Z343" s="18"/>
      <c r="AA343" s="18"/>
      <c r="AB343" s="18"/>
      <c r="AC343" s="18"/>
      <c r="AD343" s="18"/>
      <c r="AE343" s="18"/>
      <c r="AH343" s="21"/>
    </row>
    <row r="344" spans="1:34" x14ac:dyDescent="0.25">
      <c r="A344" s="10">
        <v>68</v>
      </c>
      <c r="B344" s="10">
        <v>35</v>
      </c>
      <c r="C344" s="5">
        <v>53</v>
      </c>
      <c r="D344" s="5">
        <v>40</v>
      </c>
      <c r="E344" s="5">
        <v>54</v>
      </c>
      <c r="F344" s="5">
        <v>5</v>
      </c>
      <c r="G344" s="5">
        <v>0</v>
      </c>
      <c r="K344" s="15">
        <f t="shared" si="45"/>
        <v>0.18852459016393441</v>
      </c>
      <c r="L344" s="15">
        <f t="shared" si="46"/>
        <v>2.3201856148491878E-2</v>
      </c>
      <c r="M344" s="15">
        <f t="shared" si="47"/>
        <v>0.20869565217391303</v>
      </c>
      <c r="N344" s="6">
        <f t="shared" si="48"/>
        <v>1.7927572606669057E-3</v>
      </c>
      <c r="O344" s="6">
        <f t="shared" si="49"/>
        <v>0</v>
      </c>
      <c r="Q344" s="3">
        <f t="shared" si="50"/>
        <v>0.1379838290409916</v>
      </c>
      <c r="R344" s="4">
        <f t="shared" si="51"/>
        <v>0</v>
      </c>
      <c r="S344" s="32">
        <f t="shared" si="52"/>
        <v>0.21378573543542712</v>
      </c>
      <c r="T344" s="4">
        <f t="shared" si="53"/>
        <v>0</v>
      </c>
      <c r="U344" s="4"/>
      <c r="W344" s="18"/>
      <c r="X344" s="18"/>
      <c r="Y344" s="18"/>
      <c r="Z344" s="18"/>
      <c r="AA344" s="18"/>
      <c r="AB344" s="18"/>
      <c r="AC344" s="18"/>
      <c r="AD344" s="18"/>
      <c r="AE344" s="18"/>
      <c r="AH344" s="21"/>
    </row>
    <row r="345" spans="1:34" x14ac:dyDescent="0.25">
      <c r="A345" s="10">
        <v>247</v>
      </c>
      <c r="B345" s="10">
        <v>44</v>
      </c>
      <c r="C345" s="5">
        <v>53</v>
      </c>
      <c r="D345" s="5">
        <v>54</v>
      </c>
      <c r="E345" s="5">
        <v>51</v>
      </c>
      <c r="F345" s="5">
        <v>102</v>
      </c>
      <c r="G345" s="5">
        <v>0</v>
      </c>
      <c r="K345" s="15">
        <f t="shared" si="45"/>
        <v>0.18852459016393441</v>
      </c>
      <c r="L345" s="15">
        <f t="shared" si="46"/>
        <v>3.1322505800464036E-2</v>
      </c>
      <c r="M345" s="15">
        <f t="shared" si="47"/>
        <v>0.18260869565217391</v>
      </c>
      <c r="N345" s="6">
        <f t="shared" si="48"/>
        <v>3.6572248117604879E-2</v>
      </c>
      <c r="O345" s="6">
        <f t="shared" si="49"/>
        <v>0</v>
      </c>
      <c r="Q345" s="3">
        <f t="shared" si="50"/>
        <v>6.136659338320638E-3</v>
      </c>
      <c r="R345" s="4">
        <f t="shared" si="51"/>
        <v>0</v>
      </c>
      <c r="S345" s="32">
        <f t="shared" si="52"/>
        <v>-0.29362644934385962</v>
      </c>
      <c r="T345" s="4">
        <f t="shared" si="53"/>
        <v>0</v>
      </c>
      <c r="U345" s="4"/>
      <c r="W345" s="18"/>
      <c r="X345" s="18"/>
      <c r="Y345" s="18"/>
      <c r="Z345" s="18"/>
      <c r="AA345" s="18"/>
      <c r="AB345" s="18"/>
      <c r="AC345" s="18"/>
      <c r="AD345" s="18"/>
      <c r="AE345" s="18"/>
      <c r="AH345" s="21"/>
    </row>
    <row r="346" spans="1:34" x14ac:dyDescent="0.25">
      <c r="A346" s="10">
        <v>240</v>
      </c>
      <c r="B346" s="10">
        <v>47</v>
      </c>
      <c r="C346" s="5">
        <v>53</v>
      </c>
      <c r="D346" s="5">
        <v>106</v>
      </c>
      <c r="E346" s="5">
        <v>54</v>
      </c>
      <c r="F346" s="5">
        <v>9</v>
      </c>
      <c r="G346" s="5">
        <v>0</v>
      </c>
      <c r="K346" s="15">
        <f t="shared" si="45"/>
        <v>0.18852459016393441</v>
      </c>
      <c r="L346" s="15">
        <f t="shared" si="46"/>
        <v>6.1484918793503478E-2</v>
      </c>
      <c r="M346" s="15">
        <f t="shared" si="47"/>
        <v>0.20869565217391303</v>
      </c>
      <c r="N346" s="6">
        <f t="shared" si="48"/>
        <v>3.2269630692004303E-3</v>
      </c>
      <c r="O346" s="6">
        <f t="shared" si="49"/>
        <v>0</v>
      </c>
      <c r="Q346" s="3">
        <f t="shared" si="50"/>
        <v>0.1379838290409916</v>
      </c>
      <c r="R346" s="4">
        <f t="shared" si="51"/>
        <v>0</v>
      </c>
      <c r="S346" s="32">
        <f t="shared" si="52"/>
        <v>0.21378573543542712</v>
      </c>
      <c r="T346" s="4">
        <f t="shared" si="53"/>
        <v>0</v>
      </c>
      <c r="U346" s="4"/>
      <c r="W346" s="18"/>
      <c r="X346" s="18"/>
      <c r="Y346" s="18"/>
      <c r="Z346" s="18"/>
      <c r="AA346" s="18"/>
      <c r="AB346" s="18"/>
      <c r="AC346" s="18"/>
      <c r="AD346" s="18"/>
      <c r="AE346" s="18"/>
      <c r="AH346" s="21"/>
    </row>
    <row r="347" spans="1:34" x14ac:dyDescent="0.25">
      <c r="A347" s="10">
        <v>290</v>
      </c>
      <c r="B347" s="10">
        <v>132</v>
      </c>
      <c r="C347" s="5">
        <v>53</v>
      </c>
      <c r="D347" s="5">
        <v>68</v>
      </c>
      <c r="E347" s="5">
        <v>52</v>
      </c>
      <c r="F347" s="5">
        <v>37</v>
      </c>
      <c r="G347" s="5">
        <v>0</v>
      </c>
      <c r="K347" s="15">
        <f t="shared" si="45"/>
        <v>0.18852459016393441</v>
      </c>
      <c r="L347" s="15">
        <f t="shared" si="46"/>
        <v>3.9443155452436193E-2</v>
      </c>
      <c r="M347" s="15">
        <f t="shared" si="47"/>
        <v>0.19130434782608696</v>
      </c>
      <c r="N347" s="6">
        <f t="shared" si="48"/>
        <v>1.3266403728935103E-2</v>
      </c>
      <c r="O347" s="6">
        <f t="shared" si="49"/>
        <v>0</v>
      </c>
      <c r="Q347" s="3">
        <f t="shared" si="50"/>
        <v>5.0085715905877626E-2</v>
      </c>
      <c r="R347" s="4">
        <f t="shared" si="51"/>
        <v>0</v>
      </c>
      <c r="S347" s="32">
        <f t="shared" si="52"/>
        <v>-0.12979140836694736</v>
      </c>
      <c r="T347" s="4">
        <f t="shared" si="53"/>
        <v>0</v>
      </c>
      <c r="U347" s="4"/>
      <c r="W347" s="18"/>
      <c r="X347" s="18"/>
      <c r="Y347" s="18"/>
      <c r="Z347" s="18"/>
      <c r="AA347" s="18"/>
      <c r="AB347" s="18"/>
      <c r="AC347" s="18"/>
      <c r="AD347" s="18"/>
      <c r="AE347" s="18"/>
      <c r="AH347" s="21"/>
    </row>
    <row r="348" spans="1:34" x14ac:dyDescent="0.25">
      <c r="A348" s="10">
        <v>89</v>
      </c>
      <c r="B348" s="10">
        <v>17</v>
      </c>
      <c r="C348" s="5">
        <v>53</v>
      </c>
      <c r="D348" s="5">
        <v>67</v>
      </c>
      <c r="E348" s="5">
        <v>53</v>
      </c>
      <c r="F348" s="5">
        <v>14</v>
      </c>
      <c r="G348" s="5">
        <v>0</v>
      </c>
      <c r="K348" s="15">
        <f t="shared" si="45"/>
        <v>0.18852459016393441</v>
      </c>
      <c r="L348" s="15">
        <f t="shared" si="46"/>
        <v>3.88631090487239E-2</v>
      </c>
      <c r="M348" s="15">
        <f t="shared" si="47"/>
        <v>0.2</v>
      </c>
      <c r="N348" s="6">
        <f t="shared" si="48"/>
        <v>5.0197203298673358E-3</v>
      </c>
      <c r="O348" s="6">
        <f t="shared" si="49"/>
        <v>0</v>
      </c>
      <c r="Q348" s="3">
        <f t="shared" si="50"/>
        <v>9.4034772473434725E-2</v>
      </c>
      <c r="R348" s="4">
        <f t="shared" si="51"/>
        <v>0</v>
      </c>
      <c r="S348" s="32">
        <f t="shared" si="52"/>
        <v>3.9345986559481849E-2</v>
      </c>
      <c r="T348" s="4">
        <f t="shared" si="53"/>
        <v>0</v>
      </c>
      <c r="U348" s="4"/>
      <c r="W348" s="18"/>
      <c r="X348" s="18"/>
      <c r="Y348" s="18"/>
      <c r="Z348" s="18"/>
      <c r="AA348" s="18"/>
      <c r="AB348" s="18"/>
      <c r="AC348" s="18"/>
      <c r="AD348" s="18"/>
      <c r="AE348" s="18"/>
      <c r="AH348" s="21"/>
    </row>
    <row r="349" spans="1:34" x14ac:dyDescent="0.25">
      <c r="A349" s="10">
        <v>63</v>
      </c>
      <c r="B349" s="10">
        <v>192</v>
      </c>
      <c r="C349" s="5">
        <v>53</v>
      </c>
      <c r="D349" s="5">
        <v>13</v>
      </c>
      <c r="E349" s="5">
        <v>52</v>
      </c>
      <c r="F349" s="5">
        <v>95</v>
      </c>
      <c r="G349" s="5">
        <v>0</v>
      </c>
      <c r="K349" s="15">
        <f t="shared" si="45"/>
        <v>0.18852459016393441</v>
      </c>
      <c r="L349" s="15">
        <f t="shared" si="46"/>
        <v>7.5406032482598605E-3</v>
      </c>
      <c r="M349" s="15">
        <f t="shared" si="47"/>
        <v>0.19130434782608696</v>
      </c>
      <c r="N349" s="6">
        <f t="shared" si="48"/>
        <v>3.4062387952671205E-2</v>
      </c>
      <c r="O349" s="6">
        <f t="shared" si="49"/>
        <v>0</v>
      </c>
      <c r="Q349" s="3">
        <f t="shared" si="50"/>
        <v>5.0085715905877626E-2</v>
      </c>
      <c r="R349" s="4">
        <f t="shared" si="51"/>
        <v>0</v>
      </c>
      <c r="S349" s="32">
        <f t="shared" si="52"/>
        <v>-0.12979140836694736</v>
      </c>
      <c r="T349" s="4">
        <f t="shared" si="53"/>
        <v>0</v>
      </c>
      <c r="U349" s="4"/>
      <c r="W349" s="18"/>
      <c r="X349" s="18"/>
      <c r="Y349" s="18"/>
      <c r="Z349" s="18"/>
      <c r="AA349" s="18"/>
      <c r="AB349" s="18"/>
      <c r="AC349" s="18"/>
      <c r="AD349" s="18"/>
      <c r="AE349" s="18"/>
      <c r="AH349" s="21"/>
    </row>
    <row r="350" spans="1:34" x14ac:dyDescent="0.25">
      <c r="A350" s="10">
        <v>299</v>
      </c>
      <c r="B350" s="10">
        <v>136</v>
      </c>
      <c r="C350" s="5">
        <v>53</v>
      </c>
      <c r="D350" s="5">
        <v>1</v>
      </c>
      <c r="E350" s="5">
        <v>53</v>
      </c>
      <c r="F350" s="5">
        <v>82</v>
      </c>
      <c r="G350" s="5">
        <v>0</v>
      </c>
      <c r="K350" s="15">
        <f t="shared" si="45"/>
        <v>0.18852459016393441</v>
      </c>
      <c r="L350" s="15">
        <f t="shared" si="46"/>
        <v>5.8004640371229696E-4</v>
      </c>
      <c r="M350" s="15">
        <f t="shared" si="47"/>
        <v>0.2</v>
      </c>
      <c r="N350" s="6">
        <f t="shared" si="48"/>
        <v>2.9401219074937254E-2</v>
      </c>
      <c r="O350" s="6">
        <f t="shared" si="49"/>
        <v>0</v>
      </c>
      <c r="Q350" s="3">
        <f t="shared" si="50"/>
        <v>9.4034772473434725E-2</v>
      </c>
      <c r="R350" s="4">
        <f t="shared" si="51"/>
        <v>0</v>
      </c>
      <c r="S350" s="32">
        <f t="shared" si="52"/>
        <v>3.9345986559481849E-2</v>
      </c>
      <c r="T350" s="4">
        <f t="shared" si="53"/>
        <v>0</v>
      </c>
      <c r="U350" s="4"/>
      <c r="W350" s="18"/>
      <c r="X350" s="18"/>
      <c r="Y350" s="18"/>
      <c r="Z350" s="18"/>
      <c r="AA350" s="18"/>
      <c r="AB350" s="18"/>
      <c r="AC350" s="18"/>
      <c r="AD350" s="18"/>
      <c r="AE350" s="18"/>
      <c r="AH350" s="21"/>
    </row>
    <row r="351" spans="1:34" x14ac:dyDescent="0.25">
      <c r="A351" s="10">
        <v>294</v>
      </c>
      <c r="B351" s="10">
        <v>76</v>
      </c>
      <c r="C351" s="5">
        <v>53</v>
      </c>
      <c r="D351" s="5">
        <v>57</v>
      </c>
      <c r="E351" s="5">
        <v>53</v>
      </c>
      <c r="F351" s="5">
        <v>23</v>
      </c>
      <c r="G351" s="5">
        <v>0</v>
      </c>
      <c r="K351" s="15">
        <f t="shared" si="45"/>
        <v>0.18852459016393441</v>
      </c>
      <c r="L351" s="15">
        <f t="shared" si="46"/>
        <v>3.306264501160093E-2</v>
      </c>
      <c r="M351" s="15">
        <f t="shared" si="47"/>
        <v>0.2</v>
      </c>
      <c r="N351" s="6">
        <f t="shared" si="48"/>
        <v>8.2466833990677661E-3</v>
      </c>
      <c r="O351" s="6">
        <f t="shared" si="49"/>
        <v>0</v>
      </c>
      <c r="Q351" s="3">
        <f t="shared" si="50"/>
        <v>9.4034772473434725E-2</v>
      </c>
      <c r="R351" s="4">
        <f t="shared" si="51"/>
        <v>0</v>
      </c>
      <c r="S351" s="32">
        <f t="shared" si="52"/>
        <v>3.9345986559481849E-2</v>
      </c>
      <c r="T351" s="4">
        <f t="shared" si="53"/>
        <v>0</v>
      </c>
      <c r="U351" s="4"/>
      <c r="W351" s="18"/>
      <c r="X351" s="18"/>
      <c r="Y351" s="18"/>
      <c r="Z351" s="18"/>
      <c r="AA351" s="18"/>
      <c r="AB351" s="18"/>
      <c r="AC351" s="18"/>
      <c r="AD351" s="18"/>
      <c r="AE351" s="18"/>
      <c r="AH351" s="21"/>
    </row>
    <row r="352" spans="1:34" x14ac:dyDescent="0.25">
      <c r="A352" s="10">
        <v>102</v>
      </c>
      <c r="B352" s="10">
        <v>5</v>
      </c>
      <c r="C352" s="5">
        <v>53</v>
      </c>
      <c r="D352" s="5">
        <v>94</v>
      </c>
      <c r="E352" s="5">
        <v>54</v>
      </c>
      <c r="F352" s="5">
        <v>33</v>
      </c>
      <c r="G352" s="5">
        <v>0</v>
      </c>
      <c r="J352" s="56"/>
      <c r="K352" s="15">
        <f t="shared" si="45"/>
        <v>0.18852459016393441</v>
      </c>
      <c r="L352" s="15">
        <f t="shared" si="46"/>
        <v>5.4524361948955914E-2</v>
      </c>
      <c r="M352" s="15">
        <f t="shared" si="47"/>
        <v>0.20869565217391303</v>
      </c>
      <c r="N352" s="6">
        <f t="shared" si="48"/>
        <v>1.1832197920401577E-2</v>
      </c>
      <c r="O352" s="6">
        <f t="shared" si="49"/>
        <v>0</v>
      </c>
      <c r="Q352" s="3">
        <f t="shared" si="50"/>
        <v>0.1379838290409916</v>
      </c>
      <c r="R352" s="4">
        <f t="shared" si="51"/>
        <v>0</v>
      </c>
      <c r="S352" s="32">
        <f t="shared" si="52"/>
        <v>0.21378573543542712</v>
      </c>
      <c r="T352" s="4">
        <f t="shared" si="53"/>
        <v>0</v>
      </c>
      <c r="U352" s="4"/>
      <c r="W352" s="18"/>
      <c r="X352" s="18"/>
      <c r="Y352" s="18"/>
      <c r="Z352" s="18"/>
      <c r="AA352" s="18"/>
      <c r="AB352" s="18"/>
      <c r="AC352" s="18"/>
      <c r="AD352" s="18"/>
      <c r="AE352" s="18"/>
      <c r="AH352" s="21"/>
    </row>
    <row r="353" spans="1:34" x14ac:dyDescent="0.25">
      <c r="A353" s="10">
        <v>37</v>
      </c>
      <c r="B353" s="10">
        <v>61</v>
      </c>
      <c r="C353" s="5">
        <v>53</v>
      </c>
      <c r="D353" s="5">
        <v>81</v>
      </c>
      <c r="E353" s="5">
        <v>53</v>
      </c>
      <c r="F353" s="5">
        <v>77</v>
      </c>
      <c r="G353" s="5">
        <v>0</v>
      </c>
      <c r="J353" s="56"/>
      <c r="K353" s="15">
        <f t="shared" si="45"/>
        <v>0.18852459016393441</v>
      </c>
      <c r="L353" s="15">
        <f t="shared" si="46"/>
        <v>4.6983758700696057E-2</v>
      </c>
      <c r="M353" s="15">
        <f t="shared" si="47"/>
        <v>0.2</v>
      </c>
      <c r="N353" s="6">
        <f t="shared" si="48"/>
        <v>2.7608461814270346E-2</v>
      </c>
      <c r="O353" s="6">
        <f t="shared" si="49"/>
        <v>0</v>
      </c>
      <c r="Q353" s="3">
        <f t="shared" si="50"/>
        <v>9.4034772473434725E-2</v>
      </c>
      <c r="R353" s="4">
        <f t="shared" si="51"/>
        <v>0</v>
      </c>
      <c r="S353" s="32">
        <f t="shared" si="52"/>
        <v>3.9345986559481849E-2</v>
      </c>
      <c r="T353" s="4">
        <f t="shared" si="53"/>
        <v>0</v>
      </c>
      <c r="U353" s="4"/>
      <c r="W353" s="18"/>
      <c r="X353" s="18"/>
      <c r="Y353" s="18"/>
      <c r="Z353" s="18"/>
      <c r="AA353" s="18"/>
      <c r="AB353" s="18"/>
      <c r="AC353" s="18"/>
      <c r="AD353" s="18"/>
      <c r="AE353" s="18"/>
      <c r="AH353" s="21"/>
    </row>
    <row r="354" spans="1:34" x14ac:dyDescent="0.25">
      <c r="A354" s="10">
        <v>40</v>
      </c>
      <c r="B354" s="10">
        <v>52</v>
      </c>
      <c r="C354" s="5">
        <v>54</v>
      </c>
      <c r="D354" s="5">
        <v>97</v>
      </c>
      <c r="E354" s="5">
        <v>54</v>
      </c>
      <c r="F354" s="5">
        <v>25</v>
      </c>
      <c r="G354" s="5">
        <v>0</v>
      </c>
      <c r="J354" s="56"/>
      <c r="K354" s="15">
        <f t="shared" si="45"/>
        <v>0.19672131147540983</v>
      </c>
      <c r="L354" s="15">
        <f t="shared" si="46"/>
        <v>5.6264501160092809E-2</v>
      </c>
      <c r="M354" s="15">
        <f t="shared" si="47"/>
        <v>0.20869565217391303</v>
      </c>
      <c r="N354" s="6">
        <f t="shared" si="48"/>
        <v>8.963786303334529E-3</v>
      </c>
      <c r="O354" s="6">
        <f t="shared" si="49"/>
        <v>0</v>
      </c>
      <c r="Q354" s="3">
        <f t="shared" si="50"/>
        <v>0.12198642985895747</v>
      </c>
      <c r="R354" s="4">
        <f t="shared" si="51"/>
        <v>0</v>
      </c>
      <c r="S354" s="32">
        <f t="shared" si="52"/>
        <v>7.2442582227291163E-2</v>
      </c>
      <c r="T354" s="4">
        <f t="shared" si="53"/>
        <v>0</v>
      </c>
      <c r="U354" s="4"/>
      <c r="W354" s="18"/>
      <c r="X354" s="18"/>
      <c r="Y354" s="18"/>
      <c r="Z354" s="18"/>
      <c r="AA354" s="18"/>
      <c r="AB354" s="18"/>
      <c r="AC354" s="18"/>
      <c r="AD354" s="18"/>
      <c r="AE354" s="18"/>
      <c r="AH354" s="21"/>
    </row>
    <row r="355" spans="1:34" x14ac:dyDescent="0.25">
      <c r="A355" s="10">
        <v>235</v>
      </c>
      <c r="B355" s="10">
        <v>187</v>
      </c>
      <c r="C355" s="5">
        <v>54</v>
      </c>
      <c r="D355" s="5">
        <v>55</v>
      </c>
      <c r="E355" s="5">
        <v>53</v>
      </c>
      <c r="F355" s="5">
        <v>67</v>
      </c>
      <c r="G355" s="5">
        <v>0</v>
      </c>
      <c r="J355" s="56"/>
      <c r="K355" s="15">
        <f t="shared" si="45"/>
        <v>0.19672131147540983</v>
      </c>
      <c r="L355" s="15">
        <f t="shared" si="46"/>
        <v>3.1902552204176336E-2</v>
      </c>
      <c r="M355" s="15">
        <f t="shared" si="47"/>
        <v>0.2</v>
      </c>
      <c r="N355" s="6">
        <f t="shared" si="48"/>
        <v>2.4022947292936535E-2</v>
      </c>
      <c r="O355" s="6">
        <f t="shared" si="49"/>
        <v>0</v>
      </c>
      <c r="Q355" s="3">
        <f t="shared" si="50"/>
        <v>7.8037373291400591E-2</v>
      </c>
      <c r="R355" s="4">
        <f t="shared" si="51"/>
        <v>0</v>
      </c>
      <c r="S355" s="32">
        <f t="shared" si="52"/>
        <v>-9.056584810509194E-2</v>
      </c>
      <c r="T355" s="4">
        <f t="shared" si="53"/>
        <v>0</v>
      </c>
      <c r="U355" s="4"/>
      <c r="W355" s="18"/>
      <c r="X355" s="18"/>
      <c r="Y355" s="18"/>
      <c r="Z355" s="18"/>
      <c r="AA355" s="18"/>
      <c r="AB355" s="18"/>
      <c r="AC355" s="18"/>
      <c r="AD355" s="18"/>
      <c r="AE355" s="18"/>
      <c r="AH355" s="21"/>
    </row>
    <row r="356" spans="1:34" x14ac:dyDescent="0.25">
      <c r="A356" s="10">
        <v>279</v>
      </c>
      <c r="B356" s="10">
        <v>119</v>
      </c>
      <c r="C356" s="5">
        <v>54</v>
      </c>
      <c r="D356" s="5">
        <v>1</v>
      </c>
      <c r="E356" s="5">
        <v>53</v>
      </c>
      <c r="F356" s="5">
        <v>37</v>
      </c>
      <c r="G356" s="5">
        <v>0</v>
      </c>
      <c r="K356" s="15">
        <f t="shared" si="45"/>
        <v>0.19672131147540983</v>
      </c>
      <c r="L356" s="15">
        <f t="shared" si="46"/>
        <v>5.8004640371229696E-4</v>
      </c>
      <c r="M356" s="15">
        <f t="shared" si="47"/>
        <v>0.2</v>
      </c>
      <c r="N356" s="6">
        <f t="shared" si="48"/>
        <v>1.3266403728935103E-2</v>
      </c>
      <c r="O356" s="6">
        <f t="shared" si="49"/>
        <v>0</v>
      </c>
      <c r="Q356" s="3">
        <f t="shared" si="50"/>
        <v>7.8037373291400591E-2</v>
      </c>
      <c r="R356" s="4">
        <f t="shared" si="51"/>
        <v>0</v>
      </c>
      <c r="S356" s="32">
        <f t="shared" si="52"/>
        <v>-9.056584810509194E-2</v>
      </c>
      <c r="T356" s="4">
        <f t="shared" si="53"/>
        <v>0</v>
      </c>
      <c r="U356" s="4"/>
      <c r="W356" s="18"/>
      <c r="X356" s="18"/>
      <c r="Y356" s="18"/>
      <c r="Z356" s="18"/>
      <c r="AA356" s="18"/>
      <c r="AB356" s="18"/>
      <c r="AC356" s="18"/>
      <c r="AD356" s="18"/>
      <c r="AE356" s="18"/>
      <c r="AH356" s="21"/>
    </row>
    <row r="357" spans="1:34" x14ac:dyDescent="0.25">
      <c r="A357" s="10">
        <v>237</v>
      </c>
      <c r="B357" s="10">
        <v>137</v>
      </c>
      <c r="C357" s="5">
        <v>54</v>
      </c>
      <c r="D357" s="5">
        <v>54</v>
      </c>
      <c r="E357" s="5">
        <v>54</v>
      </c>
      <c r="F357" s="5">
        <v>9</v>
      </c>
      <c r="G357" s="5">
        <v>0</v>
      </c>
      <c r="K357" s="15">
        <f t="shared" si="45"/>
        <v>0.19672131147540983</v>
      </c>
      <c r="L357" s="15">
        <f t="shared" si="46"/>
        <v>3.1322505800464036E-2</v>
      </c>
      <c r="M357" s="15">
        <f t="shared" si="47"/>
        <v>0.20869565217391303</v>
      </c>
      <c r="N357" s="6">
        <f t="shared" si="48"/>
        <v>3.2269630692004303E-3</v>
      </c>
      <c r="O357" s="6">
        <f t="shared" si="49"/>
        <v>0</v>
      </c>
      <c r="Q357" s="3">
        <f t="shared" si="50"/>
        <v>0.12198642985895747</v>
      </c>
      <c r="R357" s="4">
        <f t="shared" si="51"/>
        <v>0</v>
      </c>
      <c r="S357" s="32">
        <f t="shared" si="52"/>
        <v>7.2442582227291163E-2</v>
      </c>
      <c r="T357" s="4">
        <f t="shared" si="53"/>
        <v>0</v>
      </c>
      <c r="U357" s="4"/>
      <c r="W357" s="18"/>
      <c r="X357" s="18"/>
      <c r="Y357" s="18"/>
      <c r="Z357" s="18"/>
      <c r="AA357" s="18"/>
      <c r="AB357" s="18"/>
      <c r="AC357" s="18"/>
      <c r="AD357" s="18"/>
      <c r="AE357" s="18"/>
      <c r="AH357" s="21"/>
    </row>
    <row r="358" spans="1:34" x14ac:dyDescent="0.25">
      <c r="A358" s="10">
        <v>87</v>
      </c>
      <c r="B358" s="10">
        <v>16</v>
      </c>
      <c r="C358" s="5">
        <v>54</v>
      </c>
      <c r="D358" s="5">
        <v>0</v>
      </c>
      <c r="E358" s="5">
        <v>54</v>
      </c>
      <c r="F358" s="5">
        <v>9</v>
      </c>
      <c r="G358" s="5">
        <v>0</v>
      </c>
      <c r="K358" s="15">
        <f t="shared" si="45"/>
        <v>0.19672131147540983</v>
      </c>
      <c r="L358" s="15">
        <f t="shared" si="46"/>
        <v>0</v>
      </c>
      <c r="M358" s="15">
        <f t="shared" si="47"/>
        <v>0.20869565217391303</v>
      </c>
      <c r="N358" s="6">
        <f t="shared" si="48"/>
        <v>3.2269630692004303E-3</v>
      </c>
      <c r="O358" s="6">
        <f t="shared" si="49"/>
        <v>0</v>
      </c>
      <c r="Q358" s="3">
        <f t="shared" si="50"/>
        <v>0.12198642985895747</v>
      </c>
      <c r="R358" s="4">
        <f t="shared" si="51"/>
        <v>0</v>
      </c>
      <c r="S358" s="32">
        <f t="shared" si="52"/>
        <v>7.2442582227291163E-2</v>
      </c>
      <c r="T358" s="4">
        <f t="shared" si="53"/>
        <v>0</v>
      </c>
      <c r="U358" s="4"/>
      <c r="W358" s="18"/>
      <c r="X358" s="18"/>
      <c r="Y358" s="18"/>
      <c r="Z358" s="18"/>
      <c r="AA358" s="18"/>
      <c r="AB358" s="18"/>
      <c r="AC358" s="18"/>
      <c r="AD358" s="18"/>
      <c r="AE358" s="18"/>
      <c r="AH358" s="21"/>
    </row>
    <row r="359" spans="1:34" x14ac:dyDescent="0.25">
      <c r="A359" s="10">
        <v>276</v>
      </c>
      <c r="B359" s="10">
        <v>221</v>
      </c>
      <c r="C359" s="5">
        <v>54</v>
      </c>
      <c r="D359" s="5">
        <v>82</v>
      </c>
      <c r="E359" s="5">
        <v>55</v>
      </c>
      <c r="F359" s="5">
        <v>19</v>
      </c>
      <c r="G359" s="5">
        <v>0</v>
      </c>
      <c r="K359" s="15">
        <f t="shared" si="45"/>
        <v>0.19672131147540983</v>
      </c>
      <c r="L359" s="15">
        <f t="shared" si="46"/>
        <v>4.7563805104408351E-2</v>
      </c>
      <c r="M359" s="15">
        <f t="shared" si="47"/>
        <v>0.21739130434782608</v>
      </c>
      <c r="N359" s="6">
        <f t="shared" si="48"/>
        <v>6.8124775905342412E-3</v>
      </c>
      <c r="O359" s="6">
        <f t="shared" si="49"/>
        <v>0</v>
      </c>
      <c r="Q359" s="3">
        <f t="shared" si="50"/>
        <v>0.16593548642651457</v>
      </c>
      <c r="R359" s="4">
        <f t="shared" si="51"/>
        <v>0</v>
      </c>
      <c r="S359" s="32">
        <f t="shared" si="52"/>
        <v>0.24075336650918966</v>
      </c>
      <c r="T359" s="4">
        <f t="shared" si="53"/>
        <v>0</v>
      </c>
      <c r="U359" s="4"/>
      <c r="W359" s="18"/>
      <c r="X359" s="18"/>
      <c r="Y359" s="18"/>
      <c r="Z359" s="18"/>
      <c r="AA359" s="18"/>
      <c r="AB359" s="18"/>
      <c r="AC359" s="18"/>
      <c r="AD359" s="18"/>
      <c r="AE359" s="18"/>
      <c r="AH359" s="21"/>
    </row>
    <row r="360" spans="1:34" x14ac:dyDescent="0.25">
      <c r="A360" s="10">
        <v>235</v>
      </c>
      <c r="B360" s="10">
        <v>216</v>
      </c>
      <c r="C360" s="5">
        <v>54</v>
      </c>
      <c r="D360" s="5">
        <v>13</v>
      </c>
      <c r="E360" s="5">
        <v>54</v>
      </c>
      <c r="F360" s="5">
        <v>69</v>
      </c>
      <c r="G360" s="5">
        <v>0</v>
      </c>
      <c r="K360" s="15">
        <f t="shared" si="45"/>
        <v>0.19672131147540983</v>
      </c>
      <c r="L360" s="15">
        <f t="shared" si="46"/>
        <v>7.5406032482598605E-3</v>
      </c>
      <c r="M360" s="15">
        <f t="shared" si="47"/>
        <v>0.20869565217391303</v>
      </c>
      <c r="N360" s="6">
        <f t="shared" si="48"/>
        <v>2.4740050197203298E-2</v>
      </c>
      <c r="O360" s="6">
        <f t="shared" si="49"/>
        <v>0</v>
      </c>
      <c r="Q360" s="3">
        <f t="shared" si="50"/>
        <v>0.12198642985895747</v>
      </c>
      <c r="R360" s="4">
        <f t="shared" si="51"/>
        <v>0</v>
      </c>
      <c r="S360" s="32">
        <f t="shared" si="52"/>
        <v>7.2442582227291163E-2</v>
      </c>
      <c r="T360" s="4">
        <f t="shared" si="53"/>
        <v>0</v>
      </c>
      <c r="U360" s="4"/>
      <c r="W360" s="18"/>
      <c r="X360" s="18"/>
      <c r="Y360" s="18"/>
      <c r="Z360" s="18"/>
      <c r="AA360" s="18"/>
      <c r="AB360" s="18"/>
      <c r="AC360" s="18"/>
      <c r="AD360" s="18"/>
      <c r="AE360" s="18"/>
      <c r="AH360" s="21"/>
    </row>
    <row r="361" spans="1:34" x14ac:dyDescent="0.25">
      <c r="A361" s="10">
        <v>276</v>
      </c>
      <c r="B361" s="10">
        <v>182</v>
      </c>
      <c r="C361" s="5">
        <v>54</v>
      </c>
      <c r="D361" s="5">
        <v>86</v>
      </c>
      <c r="E361" s="5">
        <v>54</v>
      </c>
      <c r="F361" s="5">
        <v>43</v>
      </c>
      <c r="G361" s="5">
        <v>0</v>
      </c>
      <c r="K361" s="15">
        <f t="shared" si="45"/>
        <v>0.19672131147540983</v>
      </c>
      <c r="L361" s="15">
        <f t="shared" si="46"/>
        <v>4.9883990719257539E-2</v>
      </c>
      <c r="M361" s="15">
        <f t="shared" si="47"/>
        <v>0.20869565217391303</v>
      </c>
      <c r="N361" s="6">
        <f t="shared" si="48"/>
        <v>1.541771244173539E-2</v>
      </c>
      <c r="O361" s="6">
        <f t="shared" si="49"/>
        <v>0</v>
      </c>
      <c r="Q361" s="3">
        <f t="shared" si="50"/>
        <v>0.12198642985895747</v>
      </c>
      <c r="R361" s="4">
        <f t="shared" si="51"/>
        <v>0</v>
      </c>
      <c r="S361" s="32">
        <f t="shared" si="52"/>
        <v>7.2442582227291163E-2</v>
      </c>
      <c r="T361" s="4">
        <f t="shared" si="53"/>
        <v>0</v>
      </c>
      <c r="U361" s="4"/>
      <c r="W361" s="18"/>
      <c r="X361" s="18"/>
      <c r="Y361" s="18"/>
      <c r="Z361" s="18"/>
      <c r="AA361" s="18"/>
      <c r="AB361" s="18"/>
      <c r="AC361" s="18"/>
      <c r="AD361" s="18"/>
      <c r="AE361" s="18"/>
      <c r="AH361" s="21"/>
    </row>
    <row r="362" spans="1:34" x14ac:dyDescent="0.25">
      <c r="A362" s="10">
        <v>301</v>
      </c>
      <c r="B362" s="10">
        <v>164</v>
      </c>
      <c r="C362" s="5">
        <v>54</v>
      </c>
      <c r="D362" s="5">
        <v>13</v>
      </c>
      <c r="E362" s="5">
        <v>54</v>
      </c>
      <c r="F362" s="5">
        <v>0</v>
      </c>
      <c r="G362" s="5">
        <v>0</v>
      </c>
      <c r="K362" s="15">
        <f t="shared" si="45"/>
        <v>0.19672131147540983</v>
      </c>
      <c r="L362" s="15">
        <f t="shared" si="46"/>
        <v>7.5406032482598605E-3</v>
      </c>
      <c r="M362" s="15">
        <f t="shared" si="47"/>
        <v>0.20869565217391303</v>
      </c>
      <c r="N362" s="6">
        <f t="shared" si="48"/>
        <v>0</v>
      </c>
      <c r="O362" s="6">
        <f t="shared" si="49"/>
        <v>0</v>
      </c>
      <c r="Q362" s="3">
        <f t="shared" si="50"/>
        <v>0.12198642985895747</v>
      </c>
      <c r="R362" s="4">
        <f t="shared" si="51"/>
        <v>0</v>
      </c>
      <c r="S362" s="32">
        <f t="shared" si="52"/>
        <v>7.2442582227291163E-2</v>
      </c>
      <c r="T362" s="4">
        <f t="shared" si="53"/>
        <v>0</v>
      </c>
      <c r="U362" s="4"/>
      <c r="W362" s="18"/>
      <c r="X362" s="18"/>
      <c r="Y362" s="18"/>
      <c r="Z362" s="18"/>
      <c r="AA362" s="18"/>
      <c r="AB362" s="18"/>
      <c r="AC362" s="18"/>
      <c r="AD362" s="18"/>
      <c r="AE362" s="18"/>
      <c r="AH362" s="21"/>
    </row>
    <row r="363" spans="1:34" x14ac:dyDescent="0.25">
      <c r="A363" s="10">
        <v>18</v>
      </c>
      <c r="B363" s="10">
        <v>128</v>
      </c>
      <c r="C363" s="5">
        <v>54</v>
      </c>
      <c r="D363" s="5">
        <v>15</v>
      </c>
      <c r="E363" s="5">
        <v>54</v>
      </c>
      <c r="F363" s="5">
        <v>101</v>
      </c>
      <c r="G363" s="5">
        <v>0</v>
      </c>
      <c r="K363" s="15">
        <f t="shared" si="45"/>
        <v>0.19672131147540983</v>
      </c>
      <c r="L363" s="15">
        <f t="shared" si="46"/>
        <v>8.7006960556844544E-3</v>
      </c>
      <c r="M363" s="15">
        <f t="shared" si="47"/>
        <v>0.20869565217391303</v>
      </c>
      <c r="N363" s="6">
        <f t="shared" si="48"/>
        <v>3.6213696665471494E-2</v>
      </c>
      <c r="O363" s="6">
        <f t="shared" si="49"/>
        <v>0</v>
      </c>
      <c r="Q363" s="3">
        <f t="shared" si="50"/>
        <v>0.12198642985895747</v>
      </c>
      <c r="R363" s="4">
        <f t="shared" si="51"/>
        <v>0</v>
      </c>
      <c r="S363" s="32">
        <f t="shared" si="52"/>
        <v>7.2442582227291163E-2</v>
      </c>
      <c r="T363" s="4">
        <f t="shared" si="53"/>
        <v>0</v>
      </c>
      <c r="U363" s="4"/>
      <c r="W363" s="18"/>
      <c r="X363" s="18"/>
      <c r="Y363" s="18"/>
      <c r="Z363" s="18"/>
      <c r="AA363" s="18"/>
      <c r="AB363" s="18"/>
      <c r="AC363" s="18"/>
      <c r="AD363" s="18"/>
      <c r="AE363" s="18"/>
      <c r="AH363" s="21"/>
    </row>
    <row r="364" spans="1:34" x14ac:dyDescent="0.25">
      <c r="A364" s="10">
        <v>19</v>
      </c>
      <c r="B364" s="10">
        <v>125</v>
      </c>
      <c r="C364" s="5">
        <v>54</v>
      </c>
      <c r="D364" s="5">
        <v>109</v>
      </c>
      <c r="E364" s="5">
        <v>55</v>
      </c>
      <c r="F364" s="5">
        <v>14</v>
      </c>
      <c r="G364" s="5">
        <v>0</v>
      </c>
      <c r="K364" s="15">
        <f t="shared" si="45"/>
        <v>0.19672131147540983</v>
      </c>
      <c r="L364" s="15">
        <f t="shared" si="46"/>
        <v>6.3225058004640372E-2</v>
      </c>
      <c r="M364" s="15">
        <f t="shared" si="47"/>
        <v>0.21739130434782608</v>
      </c>
      <c r="N364" s="6">
        <f t="shared" si="48"/>
        <v>5.0197203298673358E-3</v>
      </c>
      <c r="O364" s="6">
        <f t="shared" si="49"/>
        <v>0</v>
      </c>
      <c r="Q364" s="3">
        <f t="shared" si="50"/>
        <v>0.16593548642651457</v>
      </c>
      <c r="R364" s="4">
        <f t="shared" si="51"/>
        <v>0</v>
      </c>
      <c r="S364" s="32">
        <f t="shared" si="52"/>
        <v>0.24075336650918966</v>
      </c>
      <c r="T364" s="4">
        <f t="shared" si="53"/>
        <v>0</v>
      </c>
      <c r="U364" s="4"/>
      <c r="W364" s="18"/>
      <c r="X364" s="18"/>
      <c r="Y364" s="18"/>
      <c r="Z364" s="18"/>
      <c r="AA364" s="18"/>
      <c r="AB364" s="18"/>
      <c r="AC364" s="18"/>
      <c r="AD364" s="18"/>
      <c r="AE364" s="18"/>
      <c r="AH364" s="21"/>
    </row>
    <row r="365" spans="1:34" x14ac:dyDescent="0.25">
      <c r="A365" s="10">
        <v>24</v>
      </c>
      <c r="B365" s="10">
        <v>176</v>
      </c>
      <c r="C365" s="5">
        <v>54</v>
      </c>
      <c r="D365" s="5">
        <v>95</v>
      </c>
      <c r="E365" s="5">
        <v>54</v>
      </c>
      <c r="F365" s="5">
        <v>52</v>
      </c>
      <c r="G365" s="5">
        <v>0</v>
      </c>
      <c r="K365" s="15">
        <f t="shared" si="45"/>
        <v>0.19672131147540983</v>
      </c>
      <c r="L365" s="15">
        <f t="shared" si="46"/>
        <v>5.5104408352668215E-2</v>
      </c>
      <c r="M365" s="15">
        <f t="shared" si="47"/>
        <v>0.20869565217391303</v>
      </c>
      <c r="N365" s="6">
        <f t="shared" si="48"/>
        <v>1.8644675510935821E-2</v>
      </c>
      <c r="O365" s="6">
        <f t="shared" si="49"/>
        <v>0</v>
      </c>
      <c r="Q365" s="3">
        <f t="shared" si="50"/>
        <v>0.12198642985895747</v>
      </c>
      <c r="R365" s="4">
        <f t="shared" si="51"/>
        <v>0</v>
      </c>
      <c r="S365" s="32">
        <f t="shared" si="52"/>
        <v>7.2442582227291163E-2</v>
      </c>
      <c r="T365" s="4">
        <f t="shared" si="53"/>
        <v>0</v>
      </c>
      <c r="U365" s="4"/>
      <c r="W365" s="18"/>
      <c r="X365" s="18"/>
      <c r="Y365" s="18"/>
      <c r="Z365" s="18"/>
      <c r="AA365" s="18"/>
      <c r="AB365" s="18"/>
      <c r="AC365" s="18"/>
      <c r="AD365" s="18"/>
      <c r="AE365" s="18"/>
      <c r="AH365" s="21"/>
    </row>
    <row r="366" spans="1:34" x14ac:dyDescent="0.25">
      <c r="A366" s="10">
        <v>45</v>
      </c>
      <c r="B366" s="10">
        <v>47</v>
      </c>
      <c r="C366" s="5">
        <v>54</v>
      </c>
      <c r="D366" s="5">
        <v>82</v>
      </c>
      <c r="E366" s="5">
        <v>54</v>
      </c>
      <c r="F366" s="5">
        <v>40</v>
      </c>
      <c r="G366" s="5">
        <v>0</v>
      </c>
      <c r="K366" s="15">
        <f t="shared" si="45"/>
        <v>0.19672131147540983</v>
      </c>
      <c r="L366" s="15">
        <f t="shared" si="46"/>
        <v>4.7563805104408351E-2</v>
      </c>
      <c r="M366" s="15">
        <f t="shared" si="47"/>
        <v>0.20869565217391303</v>
      </c>
      <c r="N366" s="6">
        <f t="shared" si="48"/>
        <v>1.4342058085335245E-2</v>
      </c>
      <c r="O366" s="6">
        <f t="shared" si="49"/>
        <v>0</v>
      </c>
      <c r="Q366" s="3">
        <f t="shared" si="50"/>
        <v>0.12198642985895747</v>
      </c>
      <c r="R366" s="4">
        <f t="shared" si="51"/>
        <v>0</v>
      </c>
      <c r="S366" s="32">
        <f t="shared" si="52"/>
        <v>7.2442582227291163E-2</v>
      </c>
      <c r="T366" s="4">
        <f t="shared" si="53"/>
        <v>0</v>
      </c>
      <c r="U366" s="4"/>
      <c r="W366" s="18"/>
      <c r="X366" s="18"/>
      <c r="Y366" s="18"/>
      <c r="Z366" s="18"/>
      <c r="AA366" s="18"/>
      <c r="AB366" s="18"/>
      <c r="AC366" s="18"/>
      <c r="AD366" s="18"/>
      <c r="AE366" s="18"/>
      <c r="AH366" s="21"/>
    </row>
    <row r="367" spans="1:34" x14ac:dyDescent="0.25">
      <c r="A367" s="10">
        <v>35</v>
      </c>
      <c r="B367" s="10">
        <v>104</v>
      </c>
      <c r="C367" s="5">
        <v>54</v>
      </c>
      <c r="D367" s="5">
        <v>55</v>
      </c>
      <c r="E367" s="5">
        <v>54</v>
      </c>
      <c r="F367" s="5">
        <v>2</v>
      </c>
      <c r="G367" s="5">
        <v>0</v>
      </c>
      <c r="K367" s="15">
        <f t="shared" si="45"/>
        <v>0.19672131147540983</v>
      </c>
      <c r="L367" s="15">
        <f t="shared" si="46"/>
        <v>3.1902552204176336E-2</v>
      </c>
      <c r="M367" s="15">
        <f t="shared" si="47"/>
        <v>0.20869565217391303</v>
      </c>
      <c r="N367" s="6">
        <f t="shared" si="48"/>
        <v>7.1710290426676233E-4</v>
      </c>
      <c r="O367" s="6">
        <f t="shared" si="49"/>
        <v>0</v>
      </c>
      <c r="Q367" s="3">
        <f t="shared" si="50"/>
        <v>0.12198642985895747</v>
      </c>
      <c r="R367" s="4">
        <f t="shared" si="51"/>
        <v>0</v>
      </c>
      <c r="S367" s="32">
        <f t="shared" si="52"/>
        <v>7.2442582227291163E-2</v>
      </c>
      <c r="T367" s="4">
        <f t="shared" si="53"/>
        <v>0</v>
      </c>
      <c r="U367" s="4"/>
      <c r="W367" s="18"/>
      <c r="X367" s="18"/>
      <c r="Y367" s="18"/>
      <c r="Z367" s="18"/>
      <c r="AA367" s="18"/>
      <c r="AB367" s="18"/>
      <c r="AC367" s="18"/>
      <c r="AD367" s="18"/>
      <c r="AE367" s="18"/>
      <c r="AH367" s="21"/>
    </row>
    <row r="368" spans="1:34" x14ac:dyDescent="0.25">
      <c r="A368" s="10">
        <v>297</v>
      </c>
      <c r="B368" s="10">
        <v>123</v>
      </c>
      <c r="C368" s="5">
        <v>54</v>
      </c>
      <c r="D368" s="5">
        <v>100</v>
      </c>
      <c r="E368" s="5">
        <v>55</v>
      </c>
      <c r="F368" s="5">
        <v>38</v>
      </c>
      <c r="G368" s="5">
        <v>0</v>
      </c>
      <c r="K368" s="15">
        <f t="shared" si="45"/>
        <v>0.19672131147540983</v>
      </c>
      <c r="L368" s="15">
        <f t="shared" si="46"/>
        <v>5.8004640371229696E-2</v>
      </c>
      <c r="M368" s="15">
        <f t="shared" si="47"/>
        <v>0.21739130434782608</v>
      </c>
      <c r="N368" s="6">
        <f t="shared" si="48"/>
        <v>1.3624955181068482E-2</v>
      </c>
      <c r="O368" s="6">
        <f t="shared" si="49"/>
        <v>0</v>
      </c>
      <c r="Q368" s="3">
        <f t="shared" si="50"/>
        <v>0.16593548642651457</v>
      </c>
      <c r="R368" s="4">
        <f t="shared" si="51"/>
        <v>0</v>
      </c>
      <c r="S368" s="32">
        <f t="shared" si="52"/>
        <v>0.24075336650918966</v>
      </c>
      <c r="T368" s="4">
        <f t="shared" si="53"/>
        <v>0</v>
      </c>
      <c r="U368" s="4"/>
      <c r="W368" s="18"/>
      <c r="X368" s="18"/>
      <c r="Y368" s="18"/>
      <c r="Z368" s="18"/>
      <c r="AA368" s="18"/>
      <c r="AB368" s="18"/>
      <c r="AC368" s="18"/>
      <c r="AD368" s="18"/>
      <c r="AE368" s="18"/>
      <c r="AH368" s="21"/>
    </row>
    <row r="369" spans="1:34" x14ac:dyDescent="0.25">
      <c r="A369" s="10">
        <v>16</v>
      </c>
      <c r="B369" s="10">
        <v>168</v>
      </c>
      <c r="C369" s="5">
        <v>54</v>
      </c>
      <c r="D369" s="5">
        <v>108</v>
      </c>
      <c r="E369" s="5">
        <v>55</v>
      </c>
      <c r="F369" s="5">
        <v>9</v>
      </c>
      <c r="G369" s="5">
        <v>0</v>
      </c>
      <c r="K369" s="15">
        <f t="shared" si="45"/>
        <v>0.19672131147540983</v>
      </c>
      <c r="L369" s="15">
        <f t="shared" si="46"/>
        <v>6.2645011600928072E-2</v>
      </c>
      <c r="M369" s="15">
        <f t="shared" si="47"/>
        <v>0.21739130434782608</v>
      </c>
      <c r="N369" s="6">
        <f t="shared" si="48"/>
        <v>3.2269630692004303E-3</v>
      </c>
      <c r="O369" s="6">
        <f t="shared" si="49"/>
        <v>0</v>
      </c>
      <c r="Q369" s="3">
        <f t="shared" si="50"/>
        <v>0.16593548642651457</v>
      </c>
      <c r="R369" s="4">
        <f t="shared" si="51"/>
        <v>0</v>
      </c>
      <c r="S369" s="32">
        <f t="shared" si="52"/>
        <v>0.24075336650918966</v>
      </c>
      <c r="T369" s="4">
        <f t="shared" si="53"/>
        <v>0</v>
      </c>
      <c r="U369" s="4"/>
      <c r="W369" s="18"/>
      <c r="X369" s="18"/>
      <c r="Y369" s="18"/>
      <c r="Z369" s="18"/>
      <c r="AA369" s="18"/>
      <c r="AB369" s="18"/>
      <c r="AC369" s="18"/>
      <c r="AD369" s="18"/>
      <c r="AE369" s="18"/>
      <c r="AH369" s="21"/>
    </row>
    <row r="370" spans="1:34" x14ac:dyDescent="0.25">
      <c r="A370" s="10">
        <v>216</v>
      </c>
      <c r="B370" s="10">
        <v>212</v>
      </c>
      <c r="C370" s="5">
        <v>54</v>
      </c>
      <c r="D370" s="5">
        <v>13</v>
      </c>
      <c r="E370" s="5">
        <v>54</v>
      </c>
      <c r="F370" s="5">
        <v>18</v>
      </c>
      <c r="G370" s="5">
        <v>0</v>
      </c>
      <c r="K370" s="15">
        <f t="shared" si="45"/>
        <v>0.19672131147540983</v>
      </c>
      <c r="L370" s="15">
        <f t="shared" si="46"/>
        <v>7.5406032482598605E-3</v>
      </c>
      <c r="M370" s="15">
        <f t="shared" si="47"/>
        <v>0.20869565217391303</v>
      </c>
      <c r="N370" s="6">
        <f t="shared" si="48"/>
        <v>6.4539261384008607E-3</v>
      </c>
      <c r="O370" s="6">
        <f t="shared" si="49"/>
        <v>0</v>
      </c>
      <c r="Q370" s="3">
        <f t="shared" si="50"/>
        <v>0.12198642985895747</v>
      </c>
      <c r="R370" s="4">
        <f t="shared" si="51"/>
        <v>0</v>
      </c>
      <c r="S370" s="32">
        <f t="shared" si="52"/>
        <v>7.2442582227291163E-2</v>
      </c>
      <c r="T370" s="4">
        <f t="shared" si="53"/>
        <v>0</v>
      </c>
      <c r="U370" s="4"/>
      <c r="W370" s="18"/>
      <c r="X370" s="18"/>
      <c r="Y370" s="18"/>
      <c r="Z370" s="18"/>
      <c r="AA370" s="18"/>
      <c r="AB370" s="18"/>
      <c r="AC370" s="18"/>
      <c r="AD370" s="18"/>
      <c r="AE370" s="18"/>
      <c r="AH370" s="21"/>
    </row>
    <row r="371" spans="1:34" x14ac:dyDescent="0.25">
      <c r="A371" s="10">
        <v>36</v>
      </c>
      <c r="B371" s="10">
        <v>59</v>
      </c>
      <c r="C371" s="5">
        <v>54</v>
      </c>
      <c r="D371" s="5">
        <v>109</v>
      </c>
      <c r="E371" s="5">
        <v>55</v>
      </c>
      <c r="F371" s="5">
        <v>56</v>
      </c>
      <c r="G371" s="5">
        <v>0</v>
      </c>
      <c r="K371" s="15">
        <f t="shared" si="45"/>
        <v>0.19672131147540983</v>
      </c>
      <c r="L371" s="15">
        <f t="shared" si="46"/>
        <v>6.3225058004640372E-2</v>
      </c>
      <c r="M371" s="15">
        <f t="shared" si="47"/>
        <v>0.21739130434782608</v>
      </c>
      <c r="N371" s="6">
        <f t="shared" si="48"/>
        <v>2.0078881319469343E-2</v>
      </c>
      <c r="O371" s="6">
        <f t="shared" si="49"/>
        <v>0</v>
      </c>
      <c r="Q371" s="3">
        <f t="shared" si="50"/>
        <v>0.16593548642651457</v>
      </c>
      <c r="R371" s="4">
        <f t="shared" si="51"/>
        <v>0</v>
      </c>
      <c r="S371" s="32">
        <f t="shared" si="52"/>
        <v>0.24075336650918966</v>
      </c>
      <c r="T371" s="4">
        <f t="shared" si="53"/>
        <v>0</v>
      </c>
      <c r="U371" s="4"/>
      <c r="W371" s="18"/>
      <c r="X371" s="18"/>
      <c r="Y371" s="18"/>
      <c r="Z371" s="18"/>
      <c r="AA371" s="18"/>
      <c r="AB371" s="18"/>
      <c r="AC371" s="18"/>
      <c r="AD371" s="18"/>
      <c r="AE371" s="18"/>
      <c r="AH371" s="21"/>
    </row>
    <row r="372" spans="1:34" x14ac:dyDescent="0.25">
      <c r="A372" s="10">
        <v>289</v>
      </c>
      <c r="B372" s="10">
        <v>150</v>
      </c>
      <c r="C372" s="5">
        <v>55</v>
      </c>
      <c r="D372" s="5">
        <v>111</v>
      </c>
      <c r="E372" s="5">
        <v>56</v>
      </c>
      <c r="F372" s="5">
        <v>61</v>
      </c>
      <c r="G372" s="5">
        <v>0</v>
      </c>
      <c r="K372" s="15">
        <f t="shared" si="45"/>
        <v>0.20491803278688525</v>
      </c>
      <c r="L372" s="15">
        <f t="shared" si="46"/>
        <v>6.4385150812064959E-2</v>
      </c>
      <c r="M372" s="15">
        <f t="shared" si="47"/>
        <v>0.22608695652173913</v>
      </c>
      <c r="N372" s="6">
        <f t="shared" si="48"/>
        <v>2.187163858013625E-2</v>
      </c>
      <c r="O372" s="6">
        <f t="shared" si="49"/>
        <v>0</v>
      </c>
      <c r="Q372" s="3">
        <f t="shared" si="50"/>
        <v>0.19388714381203764</v>
      </c>
      <c r="R372" s="4">
        <f t="shared" si="51"/>
        <v>0</v>
      </c>
      <c r="S372" s="32">
        <f t="shared" si="52"/>
        <v>0.2676397505089132</v>
      </c>
      <c r="T372" s="4">
        <f t="shared" si="53"/>
        <v>0</v>
      </c>
      <c r="U372" s="4"/>
      <c r="W372" s="18"/>
      <c r="X372" s="18"/>
      <c r="Y372" s="18"/>
      <c r="Z372" s="18"/>
      <c r="AA372" s="18"/>
      <c r="AB372" s="18"/>
      <c r="AC372" s="18"/>
      <c r="AD372" s="18"/>
      <c r="AE372" s="18"/>
      <c r="AH372" s="21"/>
    </row>
    <row r="373" spans="1:34" x14ac:dyDescent="0.25">
      <c r="A373" s="10">
        <v>266</v>
      </c>
      <c r="B373" s="10">
        <v>221</v>
      </c>
      <c r="C373" s="5">
        <v>55</v>
      </c>
      <c r="D373" s="5">
        <v>13</v>
      </c>
      <c r="E373" s="5">
        <v>55</v>
      </c>
      <c r="F373" s="5">
        <v>59</v>
      </c>
      <c r="G373" s="5">
        <v>0</v>
      </c>
      <c r="K373" s="15">
        <f t="shared" si="45"/>
        <v>0.20491803278688525</v>
      </c>
      <c r="L373" s="15">
        <f t="shared" si="46"/>
        <v>7.5406032482598605E-3</v>
      </c>
      <c r="M373" s="15">
        <f t="shared" si="47"/>
        <v>0.21739130434782608</v>
      </c>
      <c r="N373" s="6">
        <f t="shared" si="48"/>
        <v>2.1154535675869487E-2</v>
      </c>
      <c r="O373" s="6">
        <f t="shared" si="49"/>
        <v>0</v>
      </c>
      <c r="Q373" s="3">
        <f t="shared" si="50"/>
        <v>0.14993808724448054</v>
      </c>
      <c r="R373" s="4">
        <f t="shared" si="51"/>
        <v>0</v>
      </c>
      <c r="S373" s="32">
        <f t="shared" si="52"/>
        <v>0.10545793082105859</v>
      </c>
      <c r="T373" s="4">
        <f t="shared" si="53"/>
        <v>0</v>
      </c>
      <c r="U373" s="4"/>
      <c r="W373" s="18"/>
      <c r="X373" s="18"/>
      <c r="Y373" s="18"/>
      <c r="Z373" s="18"/>
      <c r="AA373" s="18"/>
      <c r="AB373" s="18"/>
      <c r="AC373" s="18"/>
      <c r="AD373" s="18"/>
      <c r="AE373" s="18"/>
      <c r="AH373" s="21"/>
    </row>
    <row r="374" spans="1:34" x14ac:dyDescent="0.25">
      <c r="A374" s="10">
        <v>260</v>
      </c>
      <c r="B374" s="10">
        <v>79</v>
      </c>
      <c r="C374" s="5">
        <v>55</v>
      </c>
      <c r="D374" s="5">
        <v>69</v>
      </c>
      <c r="E374" s="5">
        <v>56</v>
      </c>
      <c r="F374" s="5">
        <v>2</v>
      </c>
      <c r="G374" s="5">
        <v>0</v>
      </c>
      <c r="K374" s="15">
        <f t="shared" si="45"/>
        <v>0.20491803278688525</v>
      </c>
      <c r="L374" s="15">
        <f t="shared" si="46"/>
        <v>4.0023201856148494E-2</v>
      </c>
      <c r="M374" s="15">
        <f t="shared" si="47"/>
        <v>0.22608695652173913</v>
      </c>
      <c r="N374" s="6">
        <f t="shared" si="48"/>
        <v>7.1710290426676233E-4</v>
      </c>
      <c r="O374" s="6">
        <f t="shared" si="49"/>
        <v>0</v>
      </c>
      <c r="Q374" s="3">
        <f t="shared" si="50"/>
        <v>0.19388714381203764</v>
      </c>
      <c r="R374" s="4">
        <f t="shared" si="51"/>
        <v>0</v>
      </c>
      <c r="S374" s="32">
        <f t="shared" si="52"/>
        <v>0.2676397505089132</v>
      </c>
      <c r="T374" s="4">
        <f t="shared" si="53"/>
        <v>0</v>
      </c>
      <c r="U374" s="4"/>
      <c r="W374" s="18"/>
      <c r="X374" s="18"/>
      <c r="Y374" s="18"/>
      <c r="Z374" s="18"/>
      <c r="AA374" s="18"/>
      <c r="AB374" s="18"/>
      <c r="AC374" s="18"/>
      <c r="AD374" s="18"/>
      <c r="AE374" s="18"/>
      <c r="AH374" s="21"/>
    </row>
    <row r="375" spans="1:34" x14ac:dyDescent="0.25">
      <c r="A375" s="10">
        <v>252</v>
      </c>
      <c r="B375" s="10">
        <v>187</v>
      </c>
      <c r="C375" s="5">
        <v>55</v>
      </c>
      <c r="D375" s="5">
        <v>97</v>
      </c>
      <c r="E375" s="5">
        <v>54</v>
      </c>
      <c r="F375" s="5">
        <v>95</v>
      </c>
      <c r="G375" s="5">
        <v>0</v>
      </c>
      <c r="K375" s="15">
        <f t="shared" si="45"/>
        <v>0.20491803278688525</v>
      </c>
      <c r="L375" s="15">
        <f t="shared" si="46"/>
        <v>5.6264501160092809E-2</v>
      </c>
      <c r="M375" s="15">
        <f t="shared" si="47"/>
        <v>0.20869565217391303</v>
      </c>
      <c r="N375" s="6">
        <f t="shared" si="48"/>
        <v>3.4062387952671205E-2</v>
      </c>
      <c r="O375" s="6">
        <f t="shared" si="49"/>
        <v>0</v>
      </c>
      <c r="Q375" s="3">
        <f t="shared" si="50"/>
        <v>0.10598903067692345</v>
      </c>
      <c r="R375" s="4">
        <f t="shared" si="51"/>
        <v>0</v>
      </c>
      <c r="S375" s="32">
        <f t="shared" si="52"/>
        <v>-5.1421534917276857E-2</v>
      </c>
      <c r="T375" s="4">
        <f t="shared" si="53"/>
        <v>0</v>
      </c>
      <c r="U375" s="4"/>
      <c r="W375" s="18"/>
      <c r="X375" s="18"/>
      <c r="Y375" s="18"/>
      <c r="Z375" s="18"/>
      <c r="AA375" s="18"/>
      <c r="AB375" s="18"/>
      <c r="AC375" s="18"/>
      <c r="AD375" s="18"/>
      <c r="AE375" s="18"/>
      <c r="AH375" s="21"/>
    </row>
    <row r="376" spans="1:34" x14ac:dyDescent="0.25">
      <c r="A376" s="10">
        <v>20</v>
      </c>
      <c r="B376" s="10">
        <v>103</v>
      </c>
      <c r="C376" s="5">
        <v>55</v>
      </c>
      <c r="D376" s="5">
        <v>68</v>
      </c>
      <c r="E376" s="5">
        <v>55</v>
      </c>
      <c r="F376" s="5">
        <v>55</v>
      </c>
      <c r="G376" s="5">
        <v>0</v>
      </c>
      <c r="K376" s="15">
        <f t="shared" si="45"/>
        <v>0.20491803278688525</v>
      </c>
      <c r="L376" s="15">
        <f t="shared" si="46"/>
        <v>3.9443155452436193E-2</v>
      </c>
      <c r="M376" s="15">
        <f t="shared" si="47"/>
        <v>0.21739130434782608</v>
      </c>
      <c r="N376" s="6">
        <f t="shared" si="48"/>
        <v>1.9720329867335962E-2</v>
      </c>
      <c r="O376" s="6">
        <f t="shared" si="49"/>
        <v>0</v>
      </c>
      <c r="Q376" s="3">
        <f t="shared" si="50"/>
        <v>0.14993808724448054</v>
      </c>
      <c r="R376" s="4">
        <f t="shared" si="51"/>
        <v>0</v>
      </c>
      <c r="S376" s="32">
        <f t="shared" si="52"/>
        <v>0.10545793082105859</v>
      </c>
      <c r="T376" s="4">
        <f t="shared" si="53"/>
        <v>0</v>
      </c>
      <c r="U376" s="4"/>
      <c r="W376" s="18"/>
      <c r="X376" s="18"/>
      <c r="Y376" s="18"/>
      <c r="Z376" s="18"/>
      <c r="AA376" s="18"/>
      <c r="AB376" s="18"/>
      <c r="AC376" s="18"/>
      <c r="AD376" s="18"/>
      <c r="AE376" s="18"/>
      <c r="AH376" s="21"/>
    </row>
    <row r="377" spans="1:34" x14ac:dyDescent="0.25">
      <c r="A377" s="10">
        <v>15</v>
      </c>
      <c r="B377" s="10">
        <v>166</v>
      </c>
      <c r="C377" s="5">
        <v>55</v>
      </c>
      <c r="D377" s="5">
        <v>84</v>
      </c>
      <c r="E377" s="5">
        <v>56</v>
      </c>
      <c r="F377" s="5">
        <v>68</v>
      </c>
      <c r="G377" s="5">
        <v>0</v>
      </c>
      <c r="K377" s="15">
        <f t="shared" si="45"/>
        <v>0.20491803278688525</v>
      </c>
      <c r="L377" s="15">
        <f t="shared" si="46"/>
        <v>4.8723897911832945E-2</v>
      </c>
      <c r="M377" s="15">
        <f t="shared" si="47"/>
        <v>0.22608695652173913</v>
      </c>
      <c r="N377" s="6">
        <f t="shared" si="48"/>
        <v>2.4381498745069917E-2</v>
      </c>
      <c r="O377" s="6">
        <f t="shared" si="49"/>
        <v>0</v>
      </c>
      <c r="Q377" s="3">
        <f t="shared" si="50"/>
        <v>0.19388714381203764</v>
      </c>
      <c r="R377" s="4">
        <f t="shared" si="51"/>
        <v>0</v>
      </c>
      <c r="S377" s="32">
        <f t="shared" si="52"/>
        <v>0.2676397505089132</v>
      </c>
      <c r="T377" s="4">
        <f t="shared" si="53"/>
        <v>0</v>
      </c>
      <c r="U377" s="4"/>
      <c r="W377" s="18"/>
      <c r="X377" s="18"/>
      <c r="Y377" s="18"/>
      <c r="Z377" s="18"/>
      <c r="AA377" s="18"/>
      <c r="AB377" s="18"/>
      <c r="AC377" s="18"/>
      <c r="AD377" s="18"/>
      <c r="AE377" s="18"/>
      <c r="AH377" s="21"/>
    </row>
    <row r="378" spans="1:34" x14ac:dyDescent="0.25">
      <c r="A378" s="10">
        <v>230</v>
      </c>
      <c r="B378" s="10">
        <v>228</v>
      </c>
      <c r="C378" s="5">
        <v>55</v>
      </c>
      <c r="D378" s="5">
        <v>55</v>
      </c>
      <c r="E378" s="5">
        <v>55</v>
      </c>
      <c r="F378" s="5">
        <v>84</v>
      </c>
      <c r="G378" s="5">
        <v>0</v>
      </c>
      <c r="K378" s="15">
        <f t="shared" si="45"/>
        <v>0.20491803278688525</v>
      </c>
      <c r="L378" s="15">
        <f t="shared" si="46"/>
        <v>3.1902552204176336E-2</v>
      </c>
      <c r="M378" s="15">
        <f t="shared" si="47"/>
        <v>0.21739130434782608</v>
      </c>
      <c r="N378" s="6">
        <f t="shared" si="48"/>
        <v>3.0118321979204016E-2</v>
      </c>
      <c r="O378" s="6">
        <f t="shared" si="49"/>
        <v>0</v>
      </c>
      <c r="Q378" s="3">
        <f t="shared" si="50"/>
        <v>0.14993808724448054</v>
      </c>
      <c r="R378" s="4">
        <f t="shared" si="51"/>
        <v>0</v>
      </c>
      <c r="S378" s="32">
        <f t="shared" si="52"/>
        <v>0.10545793082105859</v>
      </c>
      <c r="T378" s="4">
        <f t="shared" si="53"/>
        <v>0</v>
      </c>
      <c r="U378" s="4"/>
      <c r="W378" s="18"/>
      <c r="X378" s="18"/>
      <c r="Y378" s="18"/>
      <c r="Z378" s="18"/>
      <c r="AA378" s="18"/>
      <c r="AB378" s="18"/>
      <c r="AC378" s="18"/>
      <c r="AD378" s="18"/>
      <c r="AE378" s="18"/>
      <c r="AH378" s="21"/>
    </row>
    <row r="379" spans="1:34" x14ac:dyDescent="0.25">
      <c r="A379" s="10">
        <v>92</v>
      </c>
      <c r="B379" s="10">
        <v>12</v>
      </c>
      <c r="C379" s="5">
        <v>55</v>
      </c>
      <c r="D379" s="5">
        <v>58</v>
      </c>
      <c r="E379" s="5">
        <v>54</v>
      </c>
      <c r="F379" s="5">
        <v>113</v>
      </c>
      <c r="G379" s="5">
        <v>0</v>
      </c>
      <c r="K379" s="15">
        <f t="shared" si="45"/>
        <v>0.20491803278688525</v>
      </c>
      <c r="L379" s="15">
        <f t="shared" si="46"/>
        <v>3.3642691415313224E-2</v>
      </c>
      <c r="M379" s="15">
        <f t="shared" si="47"/>
        <v>0.20869565217391303</v>
      </c>
      <c r="N379" s="6">
        <f t="shared" si="48"/>
        <v>4.0516314091072071E-2</v>
      </c>
      <c r="O379" s="6">
        <f t="shared" si="49"/>
        <v>0</v>
      </c>
      <c r="Q379" s="3">
        <f t="shared" si="50"/>
        <v>0.10598903067692345</v>
      </c>
      <c r="R379" s="4">
        <f t="shared" si="51"/>
        <v>0</v>
      </c>
      <c r="S379" s="32">
        <f t="shared" si="52"/>
        <v>-5.1421534917276857E-2</v>
      </c>
      <c r="T379" s="4">
        <f t="shared" si="53"/>
        <v>0</v>
      </c>
      <c r="U379" s="4"/>
      <c r="W379" s="18"/>
      <c r="X379" s="18"/>
      <c r="Y379" s="18"/>
      <c r="Z379" s="18"/>
      <c r="AA379" s="18"/>
      <c r="AB379" s="18"/>
      <c r="AC379" s="18"/>
      <c r="AD379" s="18"/>
      <c r="AE379" s="18"/>
      <c r="AH379" s="21"/>
    </row>
    <row r="380" spans="1:34" x14ac:dyDescent="0.25">
      <c r="A380" s="10">
        <v>8</v>
      </c>
      <c r="B380" s="10">
        <v>87</v>
      </c>
      <c r="C380" s="5">
        <v>55</v>
      </c>
      <c r="D380" s="5">
        <v>96</v>
      </c>
      <c r="E380" s="5">
        <v>56</v>
      </c>
      <c r="F380" s="5">
        <v>0</v>
      </c>
      <c r="G380" s="5">
        <v>0</v>
      </c>
      <c r="K380" s="15">
        <f t="shared" si="45"/>
        <v>0.20491803278688525</v>
      </c>
      <c r="L380" s="15">
        <f t="shared" si="46"/>
        <v>5.5684454756380508E-2</v>
      </c>
      <c r="M380" s="15">
        <f t="shared" si="47"/>
        <v>0.22608695652173913</v>
      </c>
      <c r="N380" s="6">
        <f t="shared" si="48"/>
        <v>0</v>
      </c>
      <c r="O380" s="6">
        <f t="shared" si="49"/>
        <v>0</v>
      </c>
      <c r="Q380" s="3">
        <f t="shared" si="50"/>
        <v>0.19388714381203764</v>
      </c>
      <c r="R380" s="4">
        <f t="shared" si="51"/>
        <v>0</v>
      </c>
      <c r="S380" s="32">
        <f t="shared" si="52"/>
        <v>0.2676397505089132</v>
      </c>
      <c r="T380" s="4">
        <f t="shared" si="53"/>
        <v>0</v>
      </c>
      <c r="U380" s="4"/>
      <c r="W380" s="18"/>
      <c r="X380" s="18"/>
      <c r="Y380" s="18"/>
      <c r="Z380" s="18"/>
      <c r="AA380" s="18"/>
      <c r="AB380" s="18"/>
      <c r="AC380" s="18"/>
      <c r="AD380" s="18"/>
      <c r="AE380" s="18"/>
      <c r="AH380" s="21"/>
    </row>
    <row r="381" spans="1:34" x14ac:dyDescent="0.25">
      <c r="A381" s="10">
        <v>246</v>
      </c>
      <c r="B381" s="10">
        <v>174</v>
      </c>
      <c r="C381" s="5">
        <v>55</v>
      </c>
      <c r="D381" s="5">
        <v>28</v>
      </c>
      <c r="E381" s="5">
        <v>55</v>
      </c>
      <c r="F381" s="5">
        <v>18</v>
      </c>
      <c r="G381" s="5">
        <v>0</v>
      </c>
      <c r="K381" s="15">
        <f t="shared" si="45"/>
        <v>0.20491803278688525</v>
      </c>
      <c r="L381" s="15">
        <f t="shared" si="46"/>
        <v>1.6241299303944315E-2</v>
      </c>
      <c r="M381" s="15">
        <f t="shared" si="47"/>
        <v>0.21739130434782608</v>
      </c>
      <c r="N381" s="6">
        <f t="shared" si="48"/>
        <v>6.4539261384008607E-3</v>
      </c>
      <c r="O381" s="6">
        <f t="shared" si="49"/>
        <v>0</v>
      </c>
      <c r="Q381" s="3">
        <f t="shared" si="50"/>
        <v>0.14993808724448054</v>
      </c>
      <c r="R381" s="4">
        <f t="shared" si="51"/>
        <v>0</v>
      </c>
      <c r="S381" s="32">
        <f t="shared" si="52"/>
        <v>0.10545793082105859</v>
      </c>
      <c r="T381" s="4">
        <f t="shared" si="53"/>
        <v>0</v>
      </c>
      <c r="U381" s="4"/>
      <c r="W381" s="18"/>
      <c r="X381" s="18"/>
      <c r="Y381" s="18"/>
      <c r="Z381" s="18"/>
      <c r="AA381" s="18"/>
      <c r="AB381" s="18"/>
      <c r="AC381" s="18"/>
      <c r="AD381" s="18"/>
      <c r="AE381" s="18"/>
      <c r="AH381" s="21"/>
    </row>
    <row r="382" spans="1:34" x14ac:dyDescent="0.25">
      <c r="A382" s="10">
        <v>95</v>
      </c>
      <c r="B382" s="10">
        <v>227</v>
      </c>
      <c r="C382" s="5">
        <v>55</v>
      </c>
      <c r="D382" s="5">
        <v>42</v>
      </c>
      <c r="E382" s="5">
        <v>54</v>
      </c>
      <c r="F382" s="5">
        <v>94</v>
      </c>
      <c r="G382" s="5">
        <v>0</v>
      </c>
      <c r="K382" s="15">
        <f t="shared" si="45"/>
        <v>0.20491803278688525</v>
      </c>
      <c r="L382" s="15">
        <f t="shared" si="46"/>
        <v>2.4361948955916472E-2</v>
      </c>
      <c r="M382" s="15">
        <f t="shared" si="47"/>
        <v>0.20869565217391303</v>
      </c>
      <c r="N382" s="6">
        <f t="shared" si="48"/>
        <v>3.3703836500537827E-2</v>
      </c>
      <c r="O382" s="6">
        <f t="shared" si="49"/>
        <v>0</v>
      </c>
      <c r="Q382" s="3">
        <f t="shared" si="50"/>
        <v>0.10598903067692345</v>
      </c>
      <c r="R382" s="4">
        <f t="shared" si="51"/>
        <v>0</v>
      </c>
      <c r="S382" s="32">
        <f t="shared" si="52"/>
        <v>-5.1421534917276857E-2</v>
      </c>
      <c r="T382" s="4">
        <f t="shared" si="53"/>
        <v>0</v>
      </c>
      <c r="U382" s="4"/>
      <c r="W382" s="18"/>
      <c r="X382" s="18"/>
      <c r="Y382" s="18"/>
      <c r="Z382" s="18"/>
      <c r="AA382" s="18"/>
      <c r="AB382" s="18"/>
      <c r="AC382" s="18"/>
      <c r="AD382" s="18"/>
      <c r="AE382" s="18"/>
      <c r="AH382" s="21"/>
    </row>
    <row r="383" spans="1:34" x14ac:dyDescent="0.25">
      <c r="A383" s="10">
        <v>39</v>
      </c>
      <c r="B383" s="10">
        <v>221</v>
      </c>
      <c r="C383" s="5">
        <v>55</v>
      </c>
      <c r="D383" s="5">
        <v>1</v>
      </c>
      <c r="E383" s="5">
        <v>54</v>
      </c>
      <c r="F383" s="5">
        <v>68</v>
      </c>
      <c r="G383" s="5">
        <v>0</v>
      </c>
      <c r="K383" s="15">
        <f t="shared" si="45"/>
        <v>0.20491803278688525</v>
      </c>
      <c r="L383" s="15">
        <f t="shared" si="46"/>
        <v>5.8004640371229696E-4</v>
      </c>
      <c r="M383" s="15">
        <f t="shared" si="47"/>
        <v>0.20869565217391303</v>
      </c>
      <c r="N383" s="6">
        <f t="shared" si="48"/>
        <v>2.4381498745069917E-2</v>
      </c>
      <c r="O383" s="6">
        <f t="shared" si="49"/>
        <v>0</v>
      </c>
      <c r="Q383" s="3">
        <f t="shared" si="50"/>
        <v>0.10598903067692345</v>
      </c>
      <c r="R383" s="4">
        <f t="shared" si="51"/>
        <v>0</v>
      </c>
      <c r="S383" s="32">
        <f t="shared" si="52"/>
        <v>-5.1421534917276857E-2</v>
      </c>
      <c r="T383" s="4">
        <f t="shared" si="53"/>
        <v>0</v>
      </c>
      <c r="U383" s="4"/>
      <c r="W383" s="18"/>
      <c r="X383" s="18"/>
      <c r="Y383" s="18"/>
      <c r="Z383" s="18"/>
      <c r="AA383" s="18"/>
      <c r="AB383" s="18"/>
      <c r="AC383" s="18"/>
      <c r="AD383" s="18"/>
      <c r="AE383" s="18"/>
      <c r="AH383" s="21"/>
    </row>
    <row r="384" spans="1:34" x14ac:dyDescent="0.25">
      <c r="A384" s="10">
        <v>258</v>
      </c>
      <c r="B384" s="10">
        <v>112</v>
      </c>
      <c r="C384" s="5">
        <v>56</v>
      </c>
      <c r="D384" s="5">
        <v>57</v>
      </c>
      <c r="E384" s="5">
        <v>56</v>
      </c>
      <c r="F384" s="5">
        <v>85</v>
      </c>
      <c r="G384" s="5">
        <v>0</v>
      </c>
      <c r="K384" s="15">
        <f t="shared" si="45"/>
        <v>0.21311475409836064</v>
      </c>
      <c r="L384" s="15">
        <f t="shared" si="46"/>
        <v>3.306264501160093E-2</v>
      </c>
      <c r="M384" s="15">
        <f t="shared" si="47"/>
        <v>0.22608695652173913</v>
      </c>
      <c r="N384" s="6">
        <f t="shared" si="48"/>
        <v>3.0476873431337398E-2</v>
      </c>
      <c r="O384" s="6">
        <f t="shared" si="49"/>
        <v>0</v>
      </c>
      <c r="Q384" s="3">
        <f t="shared" si="50"/>
        <v>0.17788974463000362</v>
      </c>
      <c r="R384" s="4">
        <f t="shared" si="51"/>
        <v>0</v>
      </c>
      <c r="S384" s="32">
        <f t="shared" si="52"/>
        <v>0.13839203234079056</v>
      </c>
      <c r="T384" s="4">
        <f t="shared" si="53"/>
        <v>0</v>
      </c>
      <c r="U384" s="4"/>
      <c r="W384" s="18"/>
      <c r="X384" s="18"/>
      <c r="Y384" s="18"/>
      <c r="Z384" s="18"/>
      <c r="AA384" s="18"/>
      <c r="AB384" s="18"/>
      <c r="AC384" s="18"/>
      <c r="AD384" s="18"/>
      <c r="AE384" s="18"/>
      <c r="AH384" s="21"/>
    </row>
    <row r="385" spans="1:34" x14ac:dyDescent="0.25">
      <c r="A385" s="10">
        <v>17</v>
      </c>
      <c r="B385" s="10">
        <v>76</v>
      </c>
      <c r="C385" s="5">
        <v>56</v>
      </c>
      <c r="D385" s="5">
        <v>0</v>
      </c>
      <c r="E385" s="5">
        <v>55</v>
      </c>
      <c r="F385" s="5">
        <v>93</v>
      </c>
      <c r="G385" s="5">
        <v>0</v>
      </c>
      <c r="K385" s="15">
        <f t="shared" si="45"/>
        <v>0.21311475409836064</v>
      </c>
      <c r="L385" s="15">
        <f t="shared" si="46"/>
        <v>0</v>
      </c>
      <c r="M385" s="15">
        <f t="shared" si="47"/>
        <v>0.21739130434782608</v>
      </c>
      <c r="N385" s="6">
        <f t="shared" si="48"/>
        <v>3.3345285048404449E-2</v>
      </c>
      <c r="O385" s="6">
        <f t="shared" si="49"/>
        <v>0</v>
      </c>
      <c r="Q385" s="3">
        <f t="shared" si="50"/>
        <v>0.13394068806244652</v>
      </c>
      <c r="R385" s="4">
        <f t="shared" si="51"/>
        <v>0</v>
      </c>
      <c r="S385" s="32">
        <f t="shared" si="52"/>
        <v>-1.2358468803500999E-2</v>
      </c>
      <c r="T385" s="4">
        <f t="shared" si="53"/>
        <v>0</v>
      </c>
      <c r="U385" s="4"/>
      <c r="W385" s="18"/>
      <c r="X385" s="18"/>
      <c r="Y385" s="18"/>
      <c r="Z385" s="18"/>
      <c r="AA385" s="18"/>
      <c r="AB385" s="18"/>
      <c r="AC385" s="18"/>
      <c r="AD385" s="18"/>
      <c r="AE385" s="18"/>
      <c r="AH385" s="21"/>
    </row>
    <row r="386" spans="1:34" x14ac:dyDescent="0.25">
      <c r="A386" s="10">
        <v>232</v>
      </c>
      <c r="B386" s="10">
        <v>224</v>
      </c>
      <c r="C386" s="5">
        <v>56</v>
      </c>
      <c r="D386" s="5">
        <v>72</v>
      </c>
      <c r="E386" s="5">
        <v>56</v>
      </c>
      <c r="F386" s="5">
        <v>34</v>
      </c>
      <c r="G386" s="5">
        <v>0</v>
      </c>
      <c r="K386" s="15">
        <f t="shared" si="45"/>
        <v>0.21311475409836064</v>
      </c>
      <c r="L386" s="15">
        <f t="shared" si="46"/>
        <v>4.1763341067285381E-2</v>
      </c>
      <c r="M386" s="15">
        <f t="shared" si="47"/>
        <v>0.22608695652173913</v>
      </c>
      <c r="N386" s="6">
        <f t="shared" si="48"/>
        <v>1.2190749372534958E-2</v>
      </c>
      <c r="O386" s="6">
        <f t="shared" si="49"/>
        <v>0</v>
      </c>
      <c r="Q386" s="3">
        <f t="shared" si="50"/>
        <v>0.17788974463000362</v>
      </c>
      <c r="R386" s="4">
        <f t="shared" si="51"/>
        <v>0</v>
      </c>
      <c r="S386" s="32">
        <f t="shared" si="52"/>
        <v>0.13839203234079056</v>
      </c>
      <c r="T386" s="4">
        <f t="shared" si="53"/>
        <v>0</v>
      </c>
      <c r="U386" s="4"/>
      <c r="W386" s="18"/>
      <c r="X386" s="18"/>
      <c r="Y386" s="18"/>
      <c r="Z386" s="18"/>
      <c r="AA386" s="18"/>
      <c r="AB386" s="18"/>
      <c r="AC386" s="18"/>
      <c r="AD386" s="18"/>
      <c r="AE386" s="18"/>
      <c r="AH386" s="21"/>
    </row>
    <row r="387" spans="1:34" x14ac:dyDescent="0.25">
      <c r="A387" s="10">
        <v>78</v>
      </c>
      <c r="B387" s="10">
        <v>14</v>
      </c>
      <c r="C387" s="5">
        <v>56</v>
      </c>
      <c r="D387" s="5">
        <v>84</v>
      </c>
      <c r="E387" s="5">
        <v>56</v>
      </c>
      <c r="F387" s="5">
        <v>108</v>
      </c>
      <c r="G387" s="5">
        <v>0</v>
      </c>
      <c r="K387" s="15">
        <f t="shared" si="45"/>
        <v>0.21311475409836064</v>
      </c>
      <c r="L387" s="15">
        <f t="shared" si="46"/>
        <v>4.8723897911832945E-2</v>
      </c>
      <c r="M387" s="15">
        <f t="shared" si="47"/>
        <v>0.22608695652173913</v>
      </c>
      <c r="N387" s="6">
        <f t="shared" si="48"/>
        <v>3.8723556830405161E-2</v>
      </c>
      <c r="O387" s="6">
        <f t="shared" si="49"/>
        <v>0</v>
      </c>
      <c r="Q387" s="3">
        <f t="shared" si="50"/>
        <v>0.17788974463000362</v>
      </c>
      <c r="R387" s="4">
        <f t="shared" si="51"/>
        <v>0</v>
      </c>
      <c r="S387" s="32">
        <f t="shared" si="52"/>
        <v>0.13839203234079056</v>
      </c>
      <c r="T387" s="4">
        <f t="shared" si="53"/>
        <v>0</v>
      </c>
      <c r="U387" s="4"/>
      <c r="W387" s="18"/>
      <c r="X387" s="18"/>
      <c r="Y387" s="18"/>
      <c r="Z387" s="18"/>
      <c r="AA387" s="18"/>
      <c r="AB387" s="18"/>
      <c r="AC387" s="18"/>
      <c r="AD387" s="18"/>
      <c r="AE387" s="18"/>
      <c r="AH387" s="21"/>
    </row>
    <row r="388" spans="1:34" x14ac:dyDescent="0.25">
      <c r="A388" s="10">
        <v>216</v>
      </c>
      <c r="B388" s="10">
        <v>206</v>
      </c>
      <c r="C388" s="5">
        <v>56</v>
      </c>
      <c r="D388" s="5">
        <v>85</v>
      </c>
      <c r="E388" s="5">
        <v>57</v>
      </c>
      <c r="F388" s="5">
        <v>63</v>
      </c>
      <c r="G388" s="5">
        <v>0</v>
      </c>
      <c r="K388" s="15">
        <f t="shared" si="45"/>
        <v>0.21311475409836064</v>
      </c>
      <c r="L388" s="15">
        <f t="shared" si="46"/>
        <v>4.9303944315545245E-2</v>
      </c>
      <c r="M388" s="15">
        <f t="shared" si="47"/>
        <v>0.23478260869565218</v>
      </c>
      <c r="N388" s="6">
        <f t="shared" si="48"/>
        <v>2.2588741484403013E-2</v>
      </c>
      <c r="O388" s="6">
        <f t="shared" si="49"/>
        <v>0</v>
      </c>
      <c r="Q388" s="3">
        <f t="shared" si="50"/>
        <v>0.2218388011975605</v>
      </c>
      <c r="R388" s="4">
        <f t="shared" si="51"/>
        <v>0</v>
      </c>
      <c r="S388" s="32">
        <f t="shared" si="52"/>
        <v>0.29444488743459707</v>
      </c>
      <c r="T388" s="4">
        <f t="shared" si="53"/>
        <v>0</v>
      </c>
      <c r="U388" s="4"/>
      <c r="W388" s="18"/>
      <c r="X388" s="18"/>
      <c r="Y388" s="18"/>
      <c r="Z388" s="18"/>
      <c r="AA388" s="18"/>
      <c r="AB388" s="18"/>
      <c r="AC388" s="18"/>
      <c r="AD388" s="18"/>
      <c r="AE388" s="18"/>
      <c r="AH388" s="21"/>
    </row>
    <row r="389" spans="1:34" x14ac:dyDescent="0.25">
      <c r="A389" s="10">
        <v>39</v>
      </c>
      <c r="B389" s="10">
        <v>43</v>
      </c>
      <c r="C389" s="5">
        <v>56</v>
      </c>
      <c r="D389" s="5">
        <v>97</v>
      </c>
      <c r="E389" s="5">
        <v>56</v>
      </c>
      <c r="F389" s="5">
        <v>93</v>
      </c>
      <c r="G389" s="5">
        <v>0</v>
      </c>
      <c r="K389" s="15">
        <f t="shared" ref="K389:K452" si="54">(C389-$C$989)/($C$991-$C$989)</f>
        <v>0.21311475409836064</v>
      </c>
      <c r="L389" s="15">
        <f t="shared" ref="L389:L452" si="55">(D389-$D$989)/($D$991-$D$989)</f>
        <v>5.6264501160092809E-2</v>
      </c>
      <c r="M389" s="15">
        <f t="shared" ref="M389:M452" si="56">(E389-$E$989)/($E$991-$E$989)</f>
        <v>0.22608695652173913</v>
      </c>
      <c r="N389" s="6">
        <f t="shared" ref="N389:N452" si="57">(F389-$F$989)/($F$991-$F$989)</f>
        <v>3.3345285048404449E-2</v>
      </c>
      <c r="O389" s="6">
        <f t="shared" ref="O389:O452" si="58">G389</f>
        <v>0</v>
      </c>
      <c r="Q389" s="3">
        <f t="shared" ref="Q389:Q452" si="59">$W$44+$W$45*K389+$W$46*M389</f>
        <v>0.17788974463000362</v>
      </c>
      <c r="R389" s="4">
        <f t="shared" ref="R389:R452" si="60">IF(AND(O389=0,Q389&gt;=0.5),1,IF(AND(O389=1,Q389&lt;0.5),1,0))</f>
        <v>0</v>
      </c>
      <c r="S389" s="32">
        <f t="shared" ref="S389:S452" si="61">$AB$130+$AB$131*K389+$AB$132*M389+$AB$133*K389^2+$AB$134*K389*M389+$AB$135*M389^2</f>
        <v>0.13839203234079056</v>
      </c>
      <c r="T389" s="4">
        <f t="shared" ref="T389:T452" si="62">IF(AND(O389=0,S389&gt;=0.5),1,IF(AND(O389=1,S389&lt;0.5),1,0))</f>
        <v>0</v>
      </c>
      <c r="U389" s="4"/>
      <c r="W389" s="18"/>
      <c r="X389" s="18"/>
      <c r="Y389" s="18"/>
      <c r="Z389" s="18"/>
      <c r="AA389" s="18"/>
      <c r="AB389" s="18"/>
      <c r="AC389" s="18"/>
      <c r="AD389" s="18"/>
      <c r="AE389" s="18"/>
      <c r="AH389" s="21"/>
    </row>
    <row r="390" spans="1:34" x14ac:dyDescent="0.25">
      <c r="A390" s="10">
        <v>30</v>
      </c>
      <c r="B390" s="10">
        <v>97</v>
      </c>
      <c r="C390" s="5">
        <v>56</v>
      </c>
      <c r="D390" s="5">
        <v>41</v>
      </c>
      <c r="E390" s="5">
        <v>56</v>
      </c>
      <c r="F390" s="5">
        <v>42</v>
      </c>
      <c r="G390" s="5">
        <v>0</v>
      </c>
      <c r="K390" s="15">
        <f t="shared" si="54"/>
        <v>0.21311475409836064</v>
      </c>
      <c r="L390" s="15">
        <f t="shared" si="55"/>
        <v>2.3781902552204175E-2</v>
      </c>
      <c r="M390" s="15">
        <f t="shared" si="56"/>
        <v>0.22608695652173913</v>
      </c>
      <c r="N390" s="6">
        <f t="shared" si="57"/>
        <v>1.5059160989602008E-2</v>
      </c>
      <c r="O390" s="6">
        <f t="shared" si="58"/>
        <v>0</v>
      </c>
      <c r="Q390" s="3">
        <f t="shared" si="59"/>
        <v>0.17788974463000362</v>
      </c>
      <c r="R390" s="4">
        <f t="shared" si="60"/>
        <v>0</v>
      </c>
      <c r="S390" s="32">
        <f t="shared" si="61"/>
        <v>0.13839203234079056</v>
      </c>
      <c r="T390" s="4">
        <f t="shared" si="62"/>
        <v>0</v>
      </c>
      <c r="U390" s="4"/>
      <c r="W390" s="18"/>
      <c r="X390" s="18"/>
      <c r="Y390" s="18"/>
      <c r="Z390" s="18"/>
      <c r="AA390" s="18"/>
      <c r="AB390" s="18"/>
      <c r="AC390" s="18"/>
      <c r="AD390" s="18"/>
      <c r="AE390" s="18"/>
      <c r="AH390" s="21"/>
    </row>
    <row r="391" spans="1:34" x14ac:dyDescent="0.25">
      <c r="A391" s="10">
        <v>28</v>
      </c>
      <c r="B391" s="10">
        <v>168</v>
      </c>
      <c r="C391" s="5">
        <v>56</v>
      </c>
      <c r="D391" s="5">
        <v>113</v>
      </c>
      <c r="E391" s="5">
        <v>57</v>
      </c>
      <c r="F391" s="5">
        <v>23</v>
      </c>
      <c r="G391" s="5">
        <v>0</v>
      </c>
      <c r="K391" s="15">
        <f t="shared" si="54"/>
        <v>0.21311475409836064</v>
      </c>
      <c r="L391" s="15">
        <f t="shared" si="55"/>
        <v>6.554524361948956E-2</v>
      </c>
      <c r="M391" s="15">
        <f t="shared" si="56"/>
        <v>0.23478260869565218</v>
      </c>
      <c r="N391" s="6">
        <f t="shared" si="57"/>
        <v>8.2466833990677661E-3</v>
      </c>
      <c r="O391" s="6">
        <f t="shared" si="58"/>
        <v>0</v>
      </c>
      <c r="Q391" s="3">
        <f t="shared" si="59"/>
        <v>0.2218388011975605</v>
      </c>
      <c r="R391" s="4">
        <f t="shared" si="60"/>
        <v>0</v>
      </c>
      <c r="S391" s="32">
        <f t="shared" si="61"/>
        <v>0.29444488743459707</v>
      </c>
      <c r="T391" s="4">
        <f t="shared" si="62"/>
        <v>0</v>
      </c>
      <c r="U391" s="4"/>
      <c r="W391" s="18"/>
      <c r="X391" s="18"/>
      <c r="Y391" s="18"/>
      <c r="Z391" s="18"/>
      <c r="AA391" s="18"/>
      <c r="AB391" s="18"/>
      <c r="AC391" s="18"/>
      <c r="AD391" s="18"/>
      <c r="AE391" s="18"/>
      <c r="AH391" s="21"/>
    </row>
    <row r="392" spans="1:34" x14ac:dyDescent="0.25">
      <c r="A392" s="10">
        <v>282</v>
      </c>
      <c r="B392" s="10">
        <v>135</v>
      </c>
      <c r="C392" s="5">
        <v>56</v>
      </c>
      <c r="D392" s="5">
        <v>28</v>
      </c>
      <c r="E392" s="5">
        <v>55</v>
      </c>
      <c r="F392" s="5">
        <v>97</v>
      </c>
      <c r="G392" s="5">
        <v>0</v>
      </c>
      <c r="K392" s="15">
        <f t="shared" si="54"/>
        <v>0.21311475409836064</v>
      </c>
      <c r="L392" s="15">
        <f t="shared" si="55"/>
        <v>1.6241299303944315E-2</v>
      </c>
      <c r="M392" s="15">
        <f t="shared" si="56"/>
        <v>0.21739130434782608</v>
      </c>
      <c r="N392" s="6">
        <f t="shared" si="57"/>
        <v>3.4779490856937968E-2</v>
      </c>
      <c r="O392" s="6">
        <f t="shared" si="58"/>
        <v>0</v>
      </c>
      <c r="Q392" s="3">
        <f t="shared" si="59"/>
        <v>0.13394068806244652</v>
      </c>
      <c r="R392" s="4">
        <f t="shared" si="60"/>
        <v>0</v>
      </c>
      <c r="S392" s="32">
        <f t="shared" si="61"/>
        <v>-1.2358468803500999E-2</v>
      </c>
      <c r="T392" s="4">
        <f t="shared" si="62"/>
        <v>0</v>
      </c>
      <c r="U392" s="4"/>
      <c r="W392" s="18"/>
      <c r="X392" s="18"/>
      <c r="Y392" s="18"/>
      <c r="Z392" s="18"/>
      <c r="AA392" s="18"/>
      <c r="AB392" s="18"/>
      <c r="AC392" s="18"/>
      <c r="AD392" s="18"/>
      <c r="AE392" s="18"/>
      <c r="AH392" s="21"/>
    </row>
    <row r="393" spans="1:34" x14ac:dyDescent="0.25">
      <c r="A393" s="10">
        <v>268</v>
      </c>
      <c r="B393" s="10">
        <v>60</v>
      </c>
      <c r="C393" s="5">
        <v>56</v>
      </c>
      <c r="D393" s="5">
        <v>99</v>
      </c>
      <c r="E393" s="5">
        <v>57</v>
      </c>
      <c r="F393" s="5">
        <v>6</v>
      </c>
      <c r="G393" s="5">
        <v>0</v>
      </c>
      <c r="K393" s="15">
        <f t="shared" si="54"/>
        <v>0.21311475409836064</v>
      </c>
      <c r="L393" s="15">
        <f t="shared" si="55"/>
        <v>5.7424593967517402E-2</v>
      </c>
      <c r="M393" s="15">
        <f t="shared" si="56"/>
        <v>0.23478260869565218</v>
      </c>
      <c r="N393" s="6">
        <f t="shared" si="57"/>
        <v>2.1513087128002869E-3</v>
      </c>
      <c r="O393" s="6">
        <f t="shared" si="58"/>
        <v>0</v>
      </c>
      <c r="Q393" s="3">
        <f t="shared" si="59"/>
        <v>0.2218388011975605</v>
      </c>
      <c r="R393" s="4">
        <f t="shared" si="60"/>
        <v>0</v>
      </c>
      <c r="S393" s="32">
        <f t="shared" si="61"/>
        <v>0.29444488743459707</v>
      </c>
      <c r="T393" s="4">
        <f t="shared" si="62"/>
        <v>0</v>
      </c>
      <c r="U393" s="4"/>
      <c r="W393" s="18"/>
      <c r="X393" s="18"/>
      <c r="Y393" s="18"/>
      <c r="Z393" s="18"/>
      <c r="AA393" s="18"/>
      <c r="AB393" s="18"/>
      <c r="AC393" s="18"/>
      <c r="AD393" s="18"/>
      <c r="AE393" s="18"/>
      <c r="AH393" s="21"/>
    </row>
    <row r="394" spans="1:34" x14ac:dyDescent="0.25">
      <c r="A394" s="10">
        <v>297</v>
      </c>
      <c r="B394" s="10">
        <v>95</v>
      </c>
      <c r="C394" s="5">
        <v>56</v>
      </c>
      <c r="D394" s="5">
        <v>42</v>
      </c>
      <c r="E394" s="5">
        <v>56</v>
      </c>
      <c r="F394" s="5">
        <v>68</v>
      </c>
      <c r="G394" s="5">
        <v>0</v>
      </c>
      <c r="K394" s="15">
        <f t="shared" si="54"/>
        <v>0.21311475409836064</v>
      </c>
      <c r="L394" s="15">
        <f t="shared" si="55"/>
        <v>2.4361948955916472E-2</v>
      </c>
      <c r="M394" s="15">
        <f t="shared" si="56"/>
        <v>0.22608695652173913</v>
      </c>
      <c r="N394" s="6">
        <f t="shared" si="57"/>
        <v>2.4381498745069917E-2</v>
      </c>
      <c r="O394" s="6">
        <f t="shared" si="58"/>
        <v>0</v>
      </c>
      <c r="Q394" s="3">
        <f t="shared" si="59"/>
        <v>0.17788974463000362</v>
      </c>
      <c r="R394" s="4">
        <f t="shared" si="60"/>
        <v>0</v>
      </c>
      <c r="S394" s="32">
        <f t="shared" si="61"/>
        <v>0.13839203234079056</v>
      </c>
      <c r="T394" s="4">
        <f t="shared" si="62"/>
        <v>0</v>
      </c>
      <c r="U394" s="4"/>
      <c r="W394" s="18"/>
      <c r="X394" s="18"/>
      <c r="Y394" s="18"/>
      <c r="Z394" s="18"/>
      <c r="AA394" s="18"/>
      <c r="AB394" s="18"/>
      <c r="AC394" s="18"/>
      <c r="AD394" s="18"/>
      <c r="AE394" s="18"/>
      <c r="AH394" s="21"/>
    </row>
    <row r="395" spans="1:34" x14ac:dyDescent="0.25">
      <c r="A395" s="10">
        <v>32</v>
      </c>
      <c r="B395" s="10">
        <v>137</v>
      </c>
      <c r="C395" s="5">
        <v>57</v>
      </c>
      <c r="D395" s="5">
        <v>42</v>
      </c>
      <c r="E395" s="5">
        <v>56</v>
      </c>
      <c r="F395" s="5">
        <v>104</v>
      </c>
      <c r="G395" s="5">
        <v>0</v>
      </c>
      <c r="K395" s="15">
        <f t="shared" si="54"/>
        <v>0.22131147540983606</v>
      </c>
      <c r="L395" s="15">
        <f t="shared" si="55"/>
        <v>2.4361948955916472E-2</v>
      </c>
      <c r="M395" s="15">
        <f t="shared" si="56"/>
        <v>0.22608695652173913</v>
      </c>
      <c r="N395" s="6">
        <f t="shared" si="57"/>
        <v>3.7289351021871642E-2</v>
      </c>
      <c r="O395" s="6">
        <f t="shared" si="58"/>
        <v>0</v>
      </c>
      <c r="Q395" s="3">
        <f t="shared" si="59"/>
        <v>0.1618923454479696</v>
      </c>
      <c r="R395" s="4">
        <f t="shared" si="60"/>
        <v>0</v>
      </c>
      <c r="S395" s="32">
        <f t="shared" si="61"/>
        <v>2.6623350236234078E-2</v>
      </c>
      <c r="T395" s="4">
        <f t="shared" si="62"/>
        <v>0</v>
      </c>
      <c r="U395" s="4"/>
      <c r="W395" s="18"/>
      <c r="X395" s="18"/>
      <c r="Y395" s="18"/>
      <c r="Z395" s="18"/>
      <c r="AA395" s="18"/>
      <c r="AB395" s="18"/>
      <c r="AC395" s="18"/>
      <c r="AD395" s="18"/>
      <c r="AE395" s="18"/>
      <c r="AH395" s="21"/>
    </row>
    <row r="396" spans="1:34" x14ac:dyDescent="0.25">
      <c r="A396" s="10">
        <v>270</v>
      </c>
      <c r="B396" s="10">
        <v>75</v>
      </c>
      <c r="C396" s="5">
        <v>57</v>
      </c>
      <c r="D396" s="5">
        <v>14</v>
      </c>
      <c r="E396" s="5">
        <v>58</v>
      </c>
      <c r="F396" s="5">
        <v>2</v>
      </c>
      <c r="G396" s="5">
        <v>0</v>
      </c>
      <c r="K396" s="15">
        <f t="shared" si="54"/>
        <v>0.22131147540983606</v>
      </c>
      <c r="L396" s="15">
        <f t="shared" si="55"/>
        <v>8.1206496519721574E-3</v>
      </c>
      <c r="M396" s="15">
        <f t="shared" si="56"/>
        <v>0.24347826086956523</v>
      </c>
      <c r="N396" s="6">
        <f t="shared" si="57"/>
        <v>7.1710290426676233E-4</v>
      </c>
      <c r="O396" s="6">
        <f t="shared" si="58"/>
        <v>0</v>
      </c>
      <c r="Q396" s="3">
        <f t="shared" si="59"/>
        <v>0.24979045858308357</v>
      </c>
      <c r="R396" s="4">
        <f t="shared" si="60"/>
        <v>0</v>
      </c>
      <c r="S396" s="32">
        <f t="shared" si="61"/>
        <v>0.32116877728623594</v>
      </c>
      <c r="T396" s="4">
        <f t="shared" si="62"/>
        <v>0</v>
      </c>
      <c r="U396" s="4"/>
      <c r="W396" s="18"/>
      <c r="X396" s="18"/>
      <c r="Y396" s="18"/>
      <c r="Z396" s="18"/>
      <c r="AA396" s="18"/>
      <c r="AB396" s="18"/>
      <c r="AC396" s="18"/>
      <c r="AD396" s="18"/>
      <c r="AE396" s="18"/>
      <c r="AH396" s="21"/>
    </row>
    <row r="397" spans="1:34" x14ac:dyDescent="0.25">
      <c r="A397" s="10">
        <v>222</v>
      </c>
      <c r="B397" s="10">
        <v>220</v>
      </c>
      <c r="C397" s="5">
        <v>57</v>
      </c>
      <c r="D397" s="5">
        <v>117</v>
      </c>
      <c r="E397" s="5">
        <v>57</v>
      </c>
      <c r="F397" s="5">
        <v>83</v>
      </c>
      <c r="G397" s="5">
        <v>0</v>
      </c>
      <c r="K397" s="15">
        <f t="shared" si="54"/>
        <v>0.22131147540983606</v>
      </c>
      <c r="L397" s="15">
        <f t="shared" si="55"/>
        <v>6.7865429234338748E-2</v>
      </c>
      <c r="M397" s="15">
        <f t="shared" si="56"/>
        <v>0.23478260869565218</v>
      </c>
      <c r="N397" s="6">
        <f t="shared" si="57"/>
        <v>2.9759770527070635E-2</v>
      </c>
      <c r="O397" s="6">
        <f t="shared" si="58"/>
        <v>0</v>
      </c>
      <c r="Q397" s="3">
        <f t="shared" si="59"/>
        <v>0.20584140201552648</v>
      </c>
      <c r="R397" s="4">
        <f t="shared" si="60"/>
        <v>0</v>
      </c>
      <c r="S397" s="32">
        <f t="shared" si="61"/>
        <v>0.17124488678647665</v>
      </c>
      <c r="T397" s="4">
        <f t="shared" si="62"/>
        <v>0</v>
      </c>
      <c r="U397" s="4"/>
      <c r="W397" s="18"/>
      <c r="X397" s="18"/>
      <c r="Y397" s="18"/>
      <c r="Z397" s="18"/>
      <c r="AA397" s="18"/>
      <c r="AB397" s="18"/>
      <c r="AC397" s="18"/>
      <c r="AD397" s="18"/>
      <c r="AE397" s="18"/>
      <c r="AH397" s="21"/>
    </row>
    <row r="398" spans="1:34" x14ac:dyDescent="0.25">
      <c r="A398" s="10">
        <v>264</v>
      </c>
      <c r="B398" s="10">
        <v>204</v>
      </c>
      <c r="C398" s="5">
        <v>57</v>
      </c>
      <c r="D398" s="5">
        <v>72</v>
      </c>
      <c r="E398" s="5">
        <v>58</v>
      </c>
      <c r="F398" s="5">
        <v>35</v>
      </c>
      <c r="G398" s="5">
        <v>0</v>
      </c>
      <c r="K398" s="15">
        <f t="shared" si="54"/>
        <v>0.22131147540983606</v>
      </c>
      <c r="L398" s="15">
        <f t="shared" si="55"/>
        <v>4.1763341067285381E-2</v>
      </c>
      <c r="M398" s="15">
        <f t="shared" si="56"/>
        <v>0.24347826086956523</v>
      </c>
      <c r="N398" s="6">
        <f t="shared" si="57"/>
        <v>1.254930082466834E-2</v>
      </c>
      <c r="O398" s="6">
        <f t="shared" si="58"/>
        <v>0</v>
      </c>
      <c r="Q398" s="3">
        <f t="shared" si="59"/>
        <v>0.24979045858308357</v>
      </c>
      <c r="R398" s="4">
        <f t="shared" si="60"/>
        <v>0</v>
      </c>
      <c r="S398" s="32">
        <f t="shared" si="61"/>
        <v>0.32116877728623594</v>
      </c>
      <c r="T398" s="4">
        <f t="shared" si="62"/>
        <v>0</v>
      </c>
      <c r="U398" s="4"/>
      <c r="W398" s="18"/>
      <c r="X398" s="18"/>
      <c r="Y398" s="18"/>
      <c r="Z398" s="18"/>
      <c r="AA398" s="18"/>
      <c r="AB398" s="18"/>
      <c r="AC398" s="18"/>
      <c r="AD398" s="18"/>
      <c r="AE398" s="18"/>
      <c r="AH398" s="21"/>
    </row>
    <row r="399" spans="1:34" x14ac:dyDescent="0.25">
      <c r="A399" s="10">
        <v>34</v>
      </c>
      <c r="B399" s="10">
        <v>87</v>
      </c>
      <c r="C399" s="5">
        <v>57</v>
      </c>
      <c r="D399" s="5">
        <v>42</v>
      </c>
      <c r="E399" s="5">
        <v>57</v>
      </c>
      <c r="F399" s="5">
        <v>95</v>
      </c>
      <c r="G399" s="5">
        <v>0</v>
      </c>
      <c r="K399" s="15">
        <f t="shared" si="54"/>
        <v>0.22131147540983606</v>
      </c>
      <c r="L399" s="15">
        <f t="shared" si="55"/>
        <v>2.4361948955916472E-2</v>
      </c>
      <c r="M399" s="15">
        <f t="shared" si="56"/>
        <v>0.23478260869565218</v>
      </c>
      <c r="N399" s="6">
        <f t="shared" si="57"/>
        <v>3.4062387952671205E-2</v>
      </c>
      <c r="O399" s="6">
        <f t="shared" si="58"/>
        <v>0</v>
      </c>
      <c r="Q399" s="3">
        <f t="shared" si="59"/>
        <v>0.20584140201552648</v>
      </c>
      <c r="R399" s="4">
        <f t="shared" si="60"/>
        <v>0</v>
      </c>
      <c r="S399" s="32">
        <f t="shared" si="61"/>
        <v>0.17124488678647665</v>
      </c>
      <c r="T399" s="4">
        <f t="shared" si="62"/>
        <v>0</v>
      </c>
      <c r="U399" s="4"/>
      <c r="W399" s="18"/>
      <c r="X399" s="18"/>
      <c r="Y399" s="18"/>
      <c r="Z399" s="18"/>
      <c r="AA399" s="18"/>
      <c r="AB399" s="18"/>
      <c r="AC399" s="18"/>
      <c r="AD399" s="18"/>
      <c r="AE399" s="18"/>
      <c r="AH399" s="21"/>
    </row>
    <row r="400" spans="1:34" x14ac:dyDescent="0.25">
      <c r="A400" s="10">
        <v>206</v>
      </c>
      <c r="B400" s="10">
        <v>227</v>
      </c>
      <c r="C400" s="5">
        <v>57</v>
      </c>
      <c r="D400" s="5">
        <v>58</v>
      </c>
      <c r="E400" s="5">
        <v>58</v>
      </c>
      <c r="F400" s="5">
        <v>16</v>
      </c>
      <c r="G400" s="5">
        <v>0</v>
      </c>
      <c r="K400" s="15">
        <f t="shared" si="54"/>
        <v>0.22131147540983606</v>
      </c>
      <c r="L400" s="15">
        <f t="shared" si="55"/>
        <v>3.3642691415313224E-2</v>
      </c>
      <c r="M400" s="15">
        <f t="shared" si="56"/>
        <v>0.24347826086956523</v>
      </c>
      <c r="N400" s="6">
        <f t="shared" si="57"/>
        <v>5.7368232341340987E-3</v>
      </c>
      <c r="O400" s="6">
        <f t="shared" si="58"/>
        <v>0</v>
      </c>
      <c r="Q400" s="3">
        <f t="shared" si="59"/>
        <v>0.24979045858308357</v>
      </c>
      <c r="R400" s="4">
        <f t="shared" si="60"/>
        <v>0</v>
      </c>
      <c r="S400" s="32">
        <f t="shared" si="61"/>
        <v>0.32116877728623594</v>
      </c>
      <c r="T400" s="4">
        <f t="shared" si="62"/>
        <v>0</v>
      </c>
      <c r="U400" s="4"/>
      <c r="W400" s="18"/>
      <c r="X400" s="18"/>
      <c r="Y400" s="18"/>
      <c r="Z400" s="18"/>
      <c r="AA400" s="18"/>
      <c r="AB400" s="18"/>
      <c r="AC400" s="18"/>
      <c r="AD400" s="18"/>
      <c r="AE400" s="18"/>
      <c r="AH400" s="21"/>
    </row>
    <row r="401" spans="1:34" x14ac:dyDescent="0.25">
      <c r="A401" s="10">
        <v>77</v>
      </c>
      <c r="B401" s="10">
        <v>11</v>
      </c>
      <c r="C401" s="5">
        <v>57</v>
      </c>
      <c r="D401" s="5">
        <v>1</v>
      </c>
      <c r="E401" s="5">
        <v>57</v>
      </c>
      <c r="F401" s="5">
        <v>1</v>
      </c>
      <c r="G401" s="5">
        <v>0</v>
      </c>
      <c r="K401" s="15">
        <f t="shared" si="54"/>
        <v>0.22131147540983606</v>
      </c>
      <c r="L401" s="15">
        <f t="shared" si="55"/>
        <v>5.8004640371229696E-4</v>
      </c>
      <c r="M401" s="15">
        <f t="shared" si="56"/>
        <v>0.23478260869565218</v>
      </c>
      <c r="N401" s="6">
        <f t="shared" si="57"/>
        <v>3.5855145213338117E-4</v>
      </c>
      <c r="O401" s="6">
        <f t="shared" si="58"/>
        <v>0</v>
      </c>
      <c r="Q401" s="3">
        <f t="shared" si="59"/>
        <v>0.20584140201552648</v>
      </c>
      <c r="R401" s="4">
        <f t="shared" si="60"/>
        <v>0</v>
      </c>
      <c r="S401" s="32">
        <f t="shared" si="61"/>
        <v>0.17124488678647665</v>
      </c>
      <c r="T401" s="4">
        <f t="shared" si="62"/>
        <v>0</v>
      </c>
      <c r="U401" s="4"/>
      <c r="W401" s="18"/>
      <c r="X401" s="18"/>
      <c r="Y401" s="18"/>
      <c r="Z401" s="18"/>
      <c r="AA401" s="18"/>
      <c r="AB401" s="18"/>
      <c r="AC401" s="18"/>
      <c r="AD401" s="18"/>
      <c r="AE401" s="18"/>
      <c r="AH401" s="21"/>
    </row>
    <row r="402" spans="1:34" x14ac:dyDescent="0.25">
      <c r="A402" s="10">
        <v>92</v>
      </c>
      <c r="B402" s="10">
        <v>23</v>
      </c>
      <c r="C402" s="5">
        <v>57</v>
      </c>
      <c r="D402" s="5">
        <v>43</v>
      </c>
      <c r="E402" s="5">
        <v>56</v>
      </c>
      <c r="F402" s="5">
        <v>86</v>
      </c>
      <c r="G402" s="5">
        <v>0</v>
      </c>
      <c r="K402" s="15">
        <f t="shared" si="54"/>
        <v>0.22131147540983606</v>
      </c>
      <c r="L402" s="15">
        <f t="shared" si="55"/>
        <v>2.4941995359628769E-2</v>
      </c>
      <c r="M402" s="15">
        <f t="shared" si="56"/>
        <v>0.22608695652173913</v>
      </c>
      <c r="N402" s="6">
        <f t="shared" si="57"/>
        <v>3.0835424883470779E-2</v>
      </c>
      <c r="O402" s="6">
        <f t="shared" si="58"/>
        <v>0</v>
      </c>
      <c r="Q402" s="3">
        <f t="shared" si="59"/>
        <v>0.1618923454479696</v>
      </c>
      <c r="R402" s="4">
        <f t="shared" si="60"/>
        <v>0</v>
      </c>
      <c r="S402" s="32">
        <f t="shared" si="61"/>
        <v>2.6623350236234078E-2</v>
      </c>
      <c r="T402" s="4">
        <f t="shared" si="62"/>
        <v>0</v>
      </c>
      <c r="U402" s="4"/>
      <c r="W402" s="18"/>
      <c r="X402" s="18"/>
      <c r="Y402" s="18"/>
      <c r="Z402" s="18"/>
      <c r="AA402" s="18"/>
      <c r="AB402" s="18"/>
      <c r="AC402" s="18"/>
      <c r="AD402" s="18"/>
      <c r="AE402" s="18"/>
      <c r="AH402" s="21"/>
    </row>
    <row r="403" spans="1:34" x14ac:dyDescent="0.25">
      <c r="A403" s="10">
        <v>48</v>
      </c>
      <c r="B403" s="10">
        <v>65</v>
      </c>
      <c r="C403" s="5">
        <v>57</v>
      </c>
      <c r="D403" s="5">
        <v>101</v>
      </c>
      <c r="E403" s="5">
        <v>57</v>
      </c>
      <c r="F403" s="5">
        <v>116</v>
      </c>
      <c r="G403" s="5">
        <v>0</v>
      </c>
      <c r="K403" s="15">
        <f t="shared" si="54"/>
        <v>0.22131147540983606</v>
      </c>
      <c r="L403" s="15">
        <f t="shared" si="55"/>
        <v>5.8584686774941996E-2</v>
      </c>
      <c r="M403" s="15">
        <f t="shared" si="56"/>
        <v>0.23478260869565218</v>
      </c>
      <c r="N403" s="6">
        <f t="shared" si="57"/>
        <v>4.1591968447472212E-2</v>
      </c>
      <c r="O403" s="6">
        <f t="shared" si="58"/>
        <v>0</v>
      </c>
      <c r="Q403" s="3">
        <f t="shared" si="59"/>
        <v>0.20584140201552648</v>
      </c>
      <c r="R403" s="4">
        <f t="shared" si="60"/>
        <v>0</v>
      </c>
      <c r="S403" s="32">
        <f t="shared" si="61"/>
        <v>0.17124488678647665</v>
      </c>
      <c r="T403" s="4">
        <f t="shared" si="62"/>
        <v>0</v>
      </c>
      <c r="U403" s="4"/>
      <c r="W403" s="18"/>
      <c r="X403" s="18"/>
      <c r="Y403" s="18"/>
      <c r="Z403" s="18"/>
      <c r="AA403" s="18"/>
      <c r="AB403" s="18"/>
      <c r="AC403" s="18"/>
      <c r="AD403" s="18"/>
      <c r="AE403" s="18"/>
      <c r="AH403" s="21"/>
    </row>
    <row r="404" spans="1:34" x14ac:dyDescent="0.25">
      <c r="A404" s="10">
        <v>284</v>
      </c>
      <c r="B404" s="10">
        <v>98</v>
      </c>
      <c r="C404" s="5">
        <v>57</v>
      </c>
      <c r="D404" s="5">
        <v>86</v>
      </c>
      <c r="E404" s="5">
        <v>56</v>
      </c>
      <c r="F404" s="5">
        <v>48</v>
      </c>
      <c r="G404" s="5">
        <v>0</v>
      </c>
      <c r="K404" s="15">
        <f t="shared" si="54"/>
        <v>0.22131147540983606</v>
      </c>
      <c r="L404" s="15">
        <f t="shared" si="55"/>
        <v>4.9883990719257539E-2</v>
      </c>
      <c r="M404" s="15">
        <f t="shared" si="56"/>
        <v>0.22608695652173913</v>
      </c>
      <c r="N404" s="6">
        <f t="shared" si="57"/>
        <v>1.7210469702402295E-2</v>
      </c>
      <c r="O404" s="6">
        <f t="shared" si="58"/>
        <v>0</v>
      </c>
      <c r="Q404" s="3">
        <f t="shared" si="59"/>
        <v>0.1618923454479696</v>
      </c>
      <c r="R404" s="4">
        <f t="shared" si="60"/>
        <v>0</v>
      </c>
      <c r="S404" s="32">
        <f t="shared" si="61"/>
        <v>2.6623350236234078E-2</v>
      </c>
      <c r="T404" s="4">
        <f t="shared" si="62"/>
        <v>0</v>
      </c>
      <c r="U404" s="4"/>
      <c r="W404" s="18"/>
      <c r="X404" s="18"/>
      <c r="Y404" s="18"/>
      <c r="Z404" s="18"/>
      <c r="AA404" s="18"/>
      <c r="AB404" s="18"/>
      <c r="AC404" s="18"/>
      <c r="AD404" s="18"/>
      <c r="AE404" s="18"/>
      <c r="AH404" s="21"/>
    </row>
    <row r="405" spans="1:34" x14ac:dyDescent="0.25">
      <c r="A405" s="10">
        <v>33</v>
      </c>
      <c r="B405" s="10">
        <v>50</v>
      </c>
      <c r="C405" s="5">
        <v>57</v>
      </c>
      <c r="D405" s="5">
        <v>114</v>
      </c>
      <c r="E405" s="5">
        <v>58</v>
      </c>
      <c r="F405" s="5">
        <v>39</v>
      </c>
      <c r="G405" s="5">
        <v>0</v>
      </c>
      <c r="K405" s="15">
        <f t="shared" si="54"/>
        <v>0.22131147540983606</v>
      </c>
      <c r="L405" s="15">
        <f t="shared" si="55"/>
        <v>6.612529002320186E-2</v>
      </c>
      <c r="M405" s="15">
        <f t="shared" si="56"/>
        <v>0.24347826086956523</v>
      </c>
      <c r="N405" s="6">
        <f t="shared" si="57"/>
        <v>1.3983506633201864E-2</v>
      </c>
      <c r="O405" s="6">
        <f t="shared" si="58"/>
        <v>0</v>
      </c>
      <c r="Q405" s="3">
        <f t="shared" si="59"/>
        <v>0.24979045858308357</v>
      </c>
      <c r="R405" s="4">
        <f t="shared" si="60"/>
        <v>0</v>
      </c>
      <c r="S405" s="32">
        <f t="shared" si="61"/>
        <v>0.32116877728623594</v>
      </c>
      <c r="T405" s="4">
        <f t="shared" si="62"/>
        <v>0</v>
      </c>
      <c r="U405" s="4"/>
      <c r="W405" s="18"/>
      <c r="X405" s="18"/>
      <c r="Y405" s="18"/>
      <c r="Z405" s="18"/>
      <c r="AA405" s="18"/>
      <c r="AB405" s="18"/>
      <c r="AC405" s="18"/>
      <c r="AD405" s="18"/>
      <c r="AE405" s="18"/>
      <c r="AH405" s="21"/>
    </row>
    <row r="406" spans="1:34" x14ac:dyDescent="0.25">
      <c r="A406" s="10">
        <v>42</v>
      </c>
      <c r="B406" s="10">
        <v>34</v>
      </c>
      <c r="C406" s="5">
        <v>57</v>
      </c>
      <c r="D406" s="5">
        <v>45</v>
      </c>
      <c r="E406" s="5">
        <v>56</v>
      </c>
      <c r="F406" s="5">
        <v>104</v>
      </c>
      <c r="G406" s="5">
        <v>0</v>
      </c>
      <c r="K406" s="15">
        <f t="shared" si="54"/>
        <v>0.22131147540983606</v>
      </c>
      <c r="L406" s="15">
        <f t="shared" si="55"/>
        <v>2.6102088167053363E-2</v>
      </c>
      <c r="M406" s="15">
        <f t="shared" si="56"/>
        <v>0.22608695652173913</v>
      </c>
      <c r="N406" s="6">
        <f t="shared" si="57"/>
        <v>3.7289351021871642E-2</v>
      </c>
      <c r="O406" s="6">
        <f t="shared" si="58"/>
        <v>0</v>
      </c>
      <c r="Q406" s="3">
        <f t="shared" si="59"/>
        <v>0.1618923454479696</v>
      </c>
      <c r="R406" s="4">
        <f t="shared" si="60"/>
        <v>0</v>
      </c>
      <c r="S406" s="32">
        <f t="shared" si="61"/>
        <v>2.6623350236234078E-2</v>
      </c>
      <c r="T406" s="4">
        <f t="shared" si="62"/>
        <v>0</v>
      </c>
      <c r="U406" s="4"/>
      <c r="W406" s="18"/>
      <c r="X406" s="18"/>
      <c r="Y406" s="18"/>
      <c r="Z406" s="18"/>
      <c r="AA406" s="18"/>
      <c r="AB406" s="18"/>
      <c r="AC406" s="18"/>
      <c r="AD406" s="18"/>
      <c r="AE406" s="18"/>
      <c r="AH406" s="21"/>
    </row>
    <row r="407" spans="1:34" x14ac:dyDescent="0.25">
      <c r="A407" s="10">
        <v>137</v>
      </c>
      <c r="B407" s="10">
        <v>232</v>
      </c>
      <c r="C407" s="5">
        <v>57</v>
      </c>
      <c r="D407" s="5">
        <v>28</v>
      </c>
      <c r="E407" s="5">
        <v>57</v>
      </c>
      <c r="F407" s="5">
        <v>57</v>
      </c>
      <c r="G407" s="5">
        <v>0</v>
      </c>
      <c r="K407" s="15">
        <f t="shared" si="54"/>
        <v>0.22131147540983606</v>
      </c>
      <c r="L407" s="15">
        <f t="shared" si="55"/>
        <v>1.6241299303944315E-2</v>
      </c>
      <c r="M407" s="15">
        <f t="shared" si="56"/>
        <v>0.23478260869565218</v>
      </c>
      <c r="N407" s="6">
        <f t="shared" si="57"/>
        <v>2.0437432771602725E-2</v>
      </c>
      <c r="O407" s="6">
        <f t="shared" si="58"/>
        <v>0</v>
      </c>
      <c r="Q407" s="3">
        <f t="shared" si="59"/>
        <v>0.20584140201552648</v>
      </c>
      <c r="R407" s="4">
        <f t="shared" si="60"/>
        <v>0</v>
      </c>
      <c r="S407" s="32">
        <f t="shared" si="61"/>
        <v>0.17124488678647665</v>
      </c>
      <c r="T407" s="4">
        <f t="shared" si="62"/>
        <v>0</v>
      </c>
      <c r="U407" s="4"/>
      <c r="W407" s="18"/>
      <c r="X407" s="18"/>
      <c r="Y407" s="18"/>
      <c r="Z407" s="18"/>
      <c r="AA407" s="18"/>
      <c r="AB407" s="18"/>
      <c r="AC407" s="18"/>
      <c r="AD407" s="18"/>
      <c r="AE407" s="18"/>
      <c r="AH407" s="21"/>
    </row>
    <row r="408" spans="1:34" x14ac:dyDescent="0.25">
      <c r="A408" s="10">
        <v>45</v>
      </c>
      <c r="B408" s="10">
        <v>144</v>
      </c>
      <c r="C408" s="5">
        <v>57</v>
      </c>
      <c r="D408" s="5">
        <v>85</v>
      </c>
      <c r="E408" s="5">
        <v>58</v>
      </c>
      <c r="F408" s="5">
        <v>29</v>
      </c>
      <c r="G408" s="5">
        <v>0</v>
      </c>
      <c r="K408" s="15">
        <f t="shared" si="54"/>
        <v>0.22131147540983606</v>
      </c>
      <c r="L408" s="15">
        <f t="shared" si="55"/>
        <v>4.9303944315545245E-2</v>
      </c>
      <c r="M408" s="15">
        <f t="shared" si="56"/>
        <v>0.24347826086956523</v>
      </c>
      <c r="N408" s="6">
        <f t="shared" si="57"/>
        <v>1.0397992111868053E-2</v>
      </c>
      <c r="O408" s="6">
        <f t="shared" si="58"/>
        <v>0</v>
      </c>
      <c r="Q408" s="3">
        <f t="shared" si="59"/>
        <v>0.24979045858308357</v>
      </c>
      <c r="R408" s="4">
        <f t="shared" si="60"/>
        <v>0</v>
      </c>
      <c r="S408" s="32">
        <f t="shared" si="61"/>
        <v>0.32116877728623594</v>
      </c>
      <c r="T408" s="4">
        <f t="shared" si="62"/>
        <v>0</v>
      </c>
      <c r="U408" s="4"/>
      <c r="W408" s="18"/>
      <c r="X408" s="18"/>
      <c r="Y408" s="18"/>
      <c r="Z408" s="18"/>
      <c r="AA408" s="18"/>
      <c r="AB408" s="18"/>
      <c r="AC408" s="18"/>
      <c r="AD408" s="18"/>
      <c r="AE408" s="18"/>
      <c r="AH408" s="21"/>
    </row>
    <row r="409" spans="1:34" x14ac:dyDescent="0.25">
      <c r="A409" s="10">
        <v>159</v>
      </c>
      <c r="B409" s="10">
        <v>228</v>
      </c>
      <c r="C409" s="5">
        <v>57</v>
      </c>
      <c r="D409" s="5">
        <v>72</v>
      </c>
      <c r="E409" s="5">
        <v>57</v>
      </c>
      <c r="F409" s="5">
        <v>81</v>
      </c>
      <c r="G409" s="5">
        <v>0</v>
      </c>
      <c r="K409" s="15">
        <f t="shared" si="54"/>
        <v>0.22131147540983606</v>
      </c>
      <c r="L409" s="15">
        <f t="shared" si="55"/>
        <v>4.1763341067285381E-2</v>
      </c>
      <c r="M409" s="15">
        <f t="shared" si="56"/>
        <v>0.23478260869565218</v>
      </c>
      <c r="N409" s="6">
        <f t="shared" si="57"/>
        <v>2.9042667622803872E-2</v>
      </c>
      <c r="O409" s="6">
        <f t="shared" si="58"/>
        <v>0</v>
      </c>
      <c r="Q409" s="3">
        <f t="shared" si="59"/>
        <v>0.20584140201552648</v>
      </c>
      <c r="R409" s="4">
        <f t="shared" si="60"/>
        <v>0</v>
      </c>
      <c r="S409" s="32">
        <f t="shared" si="61"/>
        <v>0.17124488678647665</v>
      </c>
      <c r="T409" s="4">
        <f t="shared" si="62"/>
        <v>0</v>
      </c>
      <c r="U409" s="4"/>
      <c r="W409" s="18"/>
      <c r="X409" s="18"/>
      <c r="Y409" s="18"/>
      <c r="Z409" s="18"/>
      <c r="AA409" s="18"/>
      <c r="AB409" s="18"/>
      <c r="AC409" s="18"/>
      <c r="AD409" s="18"/>
      <c r="AE409" s="18"/>
      <c r="AH409" s="21"/>
    </row>
    <row r="410" spans="1:34" x14ac:dyDescent="0.25">
      <c r="A410" s="10">
        <v>122</v>
      </c>
      <c r="B410" s="10">
        <v>198</v>
      </c>
      <c r="C410" s="5">
        <v>57</v>
      </c>
      <c r="D410" s="5">
        <v>28</v>
      </c>
      <c r="E410" s="5">
        <v>57</v>
      </c>
      <c r="F410" s="5">
        <v>42</v>
      </c>
      <c r="G410" s="5">
        <v>0</v>
      </c>
      <c r="K410" s="15">
        <f t="shared" si="54"/>
        <v>0.22131147540983606</v>
      </c>
      <c r="L410" s="15">
        <f t="shared" si="55"/>
        <v>1.6241299303944315E-2</v>
      </c>
      <c r="M410" s="15">
        <f t="shared" si="56"/>
        <v>0.23478260869565218</v>
      </c>
      <c r="N410" s="6">
        <f t="shared" si="57"/>
        <v>1.5059160989602008E-2</v>
      </c>
      <c r="O410" s="6">
        <f t="shared" si="58"/>
        <v>0</v>
      </c>
      <c r="Q410" s="3">
        <f t="shared" si="59"/>
        <v>0.20584140201552648</v>
      </c>
      <c r="R410" s="4">
        <f t="shared" si="60"/>
        <v>0</v>
      </c>
      <c r="S410" s="32">
        <f t="shared" si="61"/>
        <v>0.17124488678647665</v>
      </c>
      <c r="T410" s="4">
        <f t="shared" si="62"/>
        <v>0</v>
      </c>
      <c r="U410" s="4"/>
      <c r="W410" s="18"/>
      <c r="X410" s="18"/>
      <c r="Y410" s="18"/>
      <c r="Z410" s="18"/>
      <c r="AA410" s="18"/>
      <c r="AB410" s="18"/>
      <c r="AC410" s="18"/>
      <c r="AD410" s="18"/>
      <c r="AE410" s="18"/>
      <c r="AH410" s="21"/>
    </row>
    <row r="411" spans="1:34" x14ac:dyDescent="0.25">
      <c r="A411" s="10">
        <v>22</v>
      </c>
      <c r="B411" s="10">
        <v>33</v>
      </c>
      <c r="C411" s="5">
        <v>57</v>
      </c>
      <c r="D411" s="5">
        <v>28</v>
      </c>
      <c r="E411" s="5">
        <v>57</v>
      </c>
      <c r="F411" s="5">
        <v>43</v>
      </c>
      <c r="G411" s="5">
        <v>0</v>
      </c>
      <c r="K411" s="15">
        <f t="shared" si="54"/>
        <v>0.22131147540983606</v>
      </c>
      <c r="L411" s="15">
        <f t="shared" si="55"/>
        <v>1.6241299303944315E-2</v>
      </c>
      <c r="M411" s="15">
        <f t="shared" si="56"/>
        <v>0.23478260869565218</v>
      </c>
      <c r="N411" s="6">
        <f t="shared" si="57"/>
        <v>1.541771244173539E-2</v>
      </c>
      <c r="O411" s="6">
        <f t="shared" si="58"/>
        <v>0</v>
      </c>
      <c r="Q411" s="3">
        <f t="shared" si="59"/>
        <v>0.20584140201552648</v>
      </c>
      <c r="R411" s="4">
        <f t="shared" si="60"/>
        <v>0</v>
      </c>
      <c r="S411" s="32">
        <f t="shared" si="61"/>
        <v>0.17124488678647665</v>
      </c>
      <c r="T411" s="4">
        <f t="shared" si="62"/>
        <v>0</v>
      </c>
      <c r="U411" s="4"/>
      <c r="W411" s="18"/>
      <c r="X411" s="18"/>
      <c r="Y411" s="18"/>
      <c r="Z411" s="18"/>
      <c r="AA411" s="18"/>
      <c r="AB411" s="18"/>
      <c r="AC411" s="18"/>
      <c r="AD411" s="18"/>
      <c r="AE411" s="18"/>
      <c r="AH411" s="21"/>
    </row>
    <row r="412" spans="1:34" x14ac:dyDescent="0.25">
      <c r="A412" s="10">
        <v>81</v>
      </c>
      <c r="B412" s="10">
        <v>207</v>
      </c>
      <c r="C412" s="5">
        <v>57</v>
      </c>
      <c r="D412" s="5">
        <v>14</v>
      </c>
      <c r="E412" s="5">
        <v>57</v>
      </c>
      <c r="F412" s="5">
        <v>23</v>
      </c>
      <c r="G412" s="5">
        <v>0</v>
      </c>
      <c r="K412" s="15">
        <f t="shared" si="54"/>
        <v>0.22131147540983606</v>
      </c>
      <c r="L412" s="15">
        <f t="shared" si="55"/>
        <v>8.1206496519721574E-3</v>
      </c>
      <c r="M412" s="15">
        <f t="shared" si="56"/>
        <v>0.23478260869565218</v>
      </c>
      <c r="N412" s="6">
        <f t="shared" si="57"/>
        <v>8.2466833990677661E-3</v>
      </c>
      <c r="O412" s="6">
        <f t="shared" si="58"/>
        <v>0</v>
      </c>
      <c r="Q412" s="3">
        <f t="shared" si="59"/>
        <v>0.20584140201552648</v>
      </c>
      <c r="R412" s="4">
        <f t="shared" si="60"/>
        <v>0</v>
      </c>
      <c r="S412" s="32">
        <f t="shared" si="61"/>
        <v>0.17124488678647665</v>
      </c>
      <c r="T412" s="4">
        <f t="shared" si="62"/>
        <v>0</v>
      </c>
      <c r="U412" s="4"/>
      <c r="W412" s="18"/>
      <c r="X412" s="18"/>
      <c r="Y412" s="18"/>
      <c r="Z412" s="18"/>
      <c r="AA412" s="18"/>
      <c r="AB412" s="18"/>
      <c r="AC412" s="18"/>
      <c r="AD412" s="18"/>
      <c r="AE412" s="18"/>
      <c r="AH412" s="21"/>
    </row>
    <row r="413" spans="1:34" x14ac:dyDescent="0.25">
      <c r="A413" s="10">
        <v>222</v>
      </c>
      <c r="B413" s="10">
        <v>217</v>
      </c>
      <c r="C413" s="5">
        <v>57</v>
      </c>
      <c r="D413" s="5">
        <v>42</v>
      </c>
      <c r="E413" s="5">
        <v>57</v>
      </c>
      <c r="F413" s="5">
        <v>62</v>
      </c>
      <c r="G413" s="5">
        <v>0</v>
      </c>
      <c r="K413" s="15">
        <f t="shared" si="54"/>
        <v>0.22131147540983606</v>
      </c>
      <c r="L413" s="15">
        <f t="shared" si="55"/>
        <v>2.4361948955916472E-2</v>
      </c>
      <c r="M413" s="15">
        <f t="shared" si="56"/>
        <v>0.23478260869565218</v>
      </c>
      <c r="N413" s="6">
        <f t="shared" si="57"/>
        <v>2.2230190032269632E-2</v>
      </c>
      <c r="O413" s="6">
        <f t="shared" si="58"/>
        <v>0</v>
      </c>
      <c r="Q413" s="3">
        <f t="shared" si="59"/>
        <v>0.20584140201552648</v>
      </c>
      <c r="R413" s="4">
        <f t="shared" si="60"/>
        <v>0</v>
      </c>
      <c r="S413" s="32">
        <f t="shared" si="61"/>
        <v>0.17124488678647665</v>
      </c>
      <c r="T413" s="4">
        <f t="shared" si="62"/>
        <v>0</v>
      </c>
      <c r="U413" s="4"/>
      <c r="W413" s="18"/>
      <c r="X413" s="18"/>
      <c r="Y413" s="18"/>
      <c r="Z413" s="18"/>
      <c r="AA413" s="18"/>
      <c r="AB413" s="18"/>
      <c r="AC413" s="18"/>
      <c r="AD413" s="18"/>
      <c r="AE413" s="18"/>
      <c r="AH413" s="21"/>
    </row>
    <row r="414" spans="1:34" x14ac:dyDescent="0.25">
      <c r="A414" s="10">
        <v>279</v>
      </c>
      <c r="B414" s="10">
        <v>216</v>
      </c>
      <c r="C414" s="5">
        <v>57</v>
      </c>
      <c r="D414" s="5">
        <v>102</v>
      </c>
      <c r="E414" s="5">
        <v>58</v>
      </c>
      <c r="F414" s="5">
        <v>1</v>
      </c>
      <c r="G414" s="5">
        <v>0</v>
      </c>
      <c r="K414" s="15">
        <f t="shared" si="54"/>
        <v>0.22131147540983606</v>
      </c>
      <c r="L414" s="15">
        <f t="shared" si="55"/>
        <v>5.916473317865429E-2</v>
      </c>
      <c r="M414" s="15">
        <f t="shared" si="56"/>
        <v>0.24347826086956523</v>
      </c>
      <c r="N414" s="6">
        <f t="shared" si="57"/>
        <v>3.5855145213338117E-4</v>
      </c>
      <c r="O414" s="6">
        <f t="shared" si="58"/>
        <v>0</v>
      </c>
      <c r="Q414" s="3">
        <f t="shared" si="59"/>
        <v>0.24979045858308357</v>
      </c>
      <c r="R414" s="4">
        <f t="shared" si="60"/>
        <v>0</v>
      </c>
      <c r="S414" s="32">
        <f t="shared" si="61"/>
        <v>0.32116877728623594</v>
      </c>
      <c r="T414" s="4">
        <f t="shared" si="62"/>
        <v>0</v>
      </c>
      <c r="U414" s="4"/>
      <c r="W414" s="18"/>
      <c r="X414" s="18"/>
      <c r="Y414" s="18"/>
      <c r="Z414" s="18"/>
      <c r="AA414" s="18"/>
      <c r="AB414" s="18"/>
      <c r="AC414" s="18"/>
      <c r="AD414" s="18"/>
      <c r="AE414" s="18"/>
      <c r="AH414" s="21"/>
    </row>
    <row r="415" spans="1:34" x14ac:dyDescent="0.25">
      <c r="A415" s="10">
        <v>285</v>
      </c>
      <c r="B415" s="10">
        <v>76</v>
      </c>
      <c r="C415" s="5">
        <v>57</v>
      </c>
      <c r="D415" s="5">
        <v>58</v>
      </c>
      <c r="E415" s="5">
        <v>58</v>
      </c>
      <c r="F415" s="5">
        <v>101</v>
      </c>
      <c r="G415" s="5">
        <v>0</v>
      </c>
      <c r="K415" s="15">
        <f t="shared" si="54"/>
        <v>0.22131147540983606</v>
      </c>
      <c r="L415" s="15">
        <f t="shared" si="55"/>
        <v>3.3642691415313224E-2</v>
      </c>
      <c r="M415" s="15">
        <f t="shared" si="56"/>
        <v>0.24347826086956523</v>
      </c>
      <c r="N415" s="6">
        <f t="shared" si="57"/>
        <v>3.6213696665471494E-2</v>
      </c>
      <c r="O415" s="6">
        <f t="shared" si="58"/>
        <v>0</v>
      </c>
      <c r="Q415" s="3">
        <f t="shared" si="59"/>
        <v>0.24979045858308357</v>
      </c>
      <c r="R415" s="4">
        <f t="shared" si="60"/>
        <v>0</v>
      </c>
      <c r="S415" s="32">
        <f t="shared" si="61"/>
        <v>0.32116877728623594</v>
      </c>
      <c r="T415" s="4">
        <f t="shared" si="62"/>
        <v>0</v>
      </c>
      <c r="U415" s="4"/>
      <c r="W415" s="18"/>
      <c r="X415" s="18"/>
      <c r="Y415" s="18"/>
      <c r="Z415" s="18"/>
      <c r="AA415" s="18"/>
      <c r="AB415" s="18"/>
      <c r="AC415" s="18"/>
      <c r="AD415" s="18"/>
      <c r="AE415" s="18"/>
      <c r="AH415" s="21"/>
    </row>
    <row r="416" spans="1:34" x14ac:dyDescent="0.25">
      <c r="A416" s="10">
        <v>274</v>
      </c>
      <c r="B416" s="10">
        <v>101</v>
      </c>
      <c r="C416" s="5">
        <v>57</v>
      </c>
      <c r="D416" s="5">
        <v>100</v>
      </c>
      <c r="E416" s="5">
        <v>58</v>
      </c>
      <c r="F416" s="5">
        <v>25</v>
      </c>
      <c r="G416" s="5">
        <v>0</v>
      </c>
      <c r="K416" s="15">
        <f t="shared" si="54"/>
        <v>0.22131147540983606</v>
      </c>
      <c r="L416" s="15">
        <f t="shared" si="55"/>
        <v>5.8004640371229696E-2</v>
      </c>
      <c r="M416" s="15">
        <f t="shared" si="56"/>
        <v>0.24347826086956523</v>
      </c>
      <c r="N416" s="6">
        <f t="shared" si="57"/>
        <v>8.963786303334529E-3</v>
      </c>
      <c r="O416" s="6">
        <f t="shared" si="58"/>
        <v>0</v>
      </c>
      <c r="Q416" s="3">
        <f t="shared" si="59"/>
        <v>0.24979045858308357</v>
      </c>
      <c r="R416" s="4">
        <f t="shared" si="60"/>
        <v>0</v>
      </c>
      <c r="S416" s="32">
        <f t="shared" si="61"/>
        <v>0.32116877728623594</v>
      </c>
      <c r="T416" s="4">
        <f t="shared" si="62"/>
        <v>0</v>
      </c>
      <c r="U416" s="4"/>
      <c r="W416" s="18"/>
      <c r="X416" s="18"/>
      <c r="Y416" s="18"/>
      <c r="Z416" s="18"/>
      <c r="AA416" s="18"/>
      <c r="AB416" s="18"/>
      <c r="AC416" s="18"/>
      <c r="AD416" s="18"/>
      <c r="AE416" s="18"/>
      <c r="AH416" s="21"/>
    </row>
    <row r="417" spans="1:34" x14ac:dyDescent="0.25">
      <c r="A417" s="10">
        <v>93</v>
      </c>
      <c r="B417" s="10">
        <v>186</v>
      </c>
      <c r="C417" s="5">
        <v>58</v>
      </c>
      <c r="D417" s="5">
        <v>174</v>
      </c>
      <c r="E417" s="5">
        <v>61</v>
      </c>
      <c r="F417" s="5">
        <v>329</v>
      </c>
      <c r="G417" s="5">
        <v>1</v>
      </c>
      <c r="K417" s="15">
        <f t="shared" si="54"/>
        <v>0.22950819672131148</v>
      </c>
      <c r="L417" s="15">
        <f t="shared" si="55"/>
        <v>0.10092807424593968</v>
      </c>
      <c r="M417" s="15">
        <f t="shared" si="56"/>
        <v>0.26956521739130435</v>
      </c>
      <c r="N417" s="6">
        <f t="shared" si="57"/>
        <v>0.1179634277518824</v>
      </c>
      <c r="O417" s="6">
        <f t="shared" si="58"/>
        <v>1</v>
      </c>
      <c r="Q417" s="3">
        <f t="shared" si="59"/>
        <v>0.36564022910372063</v>
      </c>
      <c r="R417" s="4">
        <f t="shared" si="60"/>
        <v>1</v>
      </c>
      <c r="S417" s="32">
        <f t="shared" si="61"/>
        <v>0.65130833372382035</v>
      </c>
      <c r="T417" s="4">
        <f t="shared" si="62"/>
        <v>0</v>
      </c>
      <c r="U417" s="4"/>
      <c r="W417" s="18"/>
      <c r="X417" s="18"/>
      <c r="Y417" s="18"/>
      <c r="Z417" s="18"/>
      <c r="AA417" s="18"/>
      <c r="AB417" s="18"/>
      <c r="AC417" s="18"/>
      <c r="AD417" s="18"/>
      <c r="AE417" s="18"/>
      <c r="AH417" s="21"/>
    </row>
    <row r="418" spans="1:34" x14ac:dyDescent="0.25">
      <c r="A418" s="10">
        <v>46</v>
      </c>
      <c r="B418" s="10">
        <v>79</v>
      </c>
      <c r="C418" s="5">
        <v>58</v>
      </c>
      <c r="D418" s="5">
        <v>43</v>
      </c>
      <c r="E418" s="5">
        <v>58</v>
      </c>
      <c r="F418" s="5">
        <v>41</v>
      </c>
      <c r="G418" s="5">
        <v>0</v>
      </c>
      <c r="K418" s="15">
        <f t="shared" si="54"/>
        <v>0.22950819672131148</v>
      </c>
      <c r="L418" s="15">
        <f t="shared" si="55"/>
        <v>2.4941995359628769E-2</v>
      </c>
      <c r="M418" s="15">
        <f t="shared" si="56"/>
        <v>0.24347826086956523</v>
      </c>
      <c r="N418" s="6">
        <f t="shared" si="57"/>
        <v>1.4700609537468627E-2</v>
      </c>
      <c r="O418" s="6">
        <f t="shared" si="58"/>
        <v>0</v>
      </c>
      <c r="Q418" s="3">
        <f t="shared" si="59"/>
        <v>0.23379305940104955</v>
      </c>
      <c r="R418" s="4">
        <f t="shared" si="60"/>
        <v>0</v>
      </c>
      <c r="S418" s="32">
        <f t="shared" si="61"/>
        <v>0.20401649415812573</v>
      </c>
      <c r="T418" s="4">
        <f t="shared" si="62"/>
        <v>0</v>
      </c>
      <c r="U418" s="4"/>
      <c r="W418" s="18"/>
      <c r="X418" s="18"/>
      <c r="Y418" s="18"/>
      <c r="Z418" s="18"/>
      <c r="AA418" s="18"/>
      <c r="AB418" s="18"/>
      <c r="AC418" s="18"/>
      <c r="AD418" s="18"/>
      <c r="AE418" s="18"/>
      <c r="AH418" s="21"/>
    </row>
    <row r="419" spans="1:34" x14ac:dyDescent="0.25">
      <c r="A419" s="10">
        <v>308</v>
      </c>
      <c r="B419" s="10">
        <v>82</v>
      </c>
      <c r="C419" s="5">
        <v>58</v>
      </c>
      <c r="D419" s="5">
        <v>16</v>
      </c>
      <c r="E419" s="5">
        <v>58</v>
      </c>
      <c r="F419" s="5">
        <v>46</v>
      </c>
      <c r="G419" s="5">
        <v>0</v>
      </c>
      <c r="K419" s="15">
        <f t="shared" si="54"/>
        <v>0.22950819672131148</v>
      </c>
      <c r="L419" s="15">
        <f t="shared" si="55"/>
        <v>9.2807424593967514E-3</v>
      </c>
      <c r="M419" s="15">
        <f t="shared" si="56"/>
        <v>0.24347826086956523</v>
      </c>
      <c r="N419" s="6">
        <f t="shared" si="57"/>
        <v>1.6493366798135532E-2</v>
      </c>
      <c r="O419" s="6">
        <f t="shared" si="58"/>
        <v>0</v>
      </c>
      <c r="Q419" s="3">
        <f t="shared" si="59"/>
        <v>0.23379305940104955</v>
      </c>
      <c r="R419" s="4">
        <f t="shared" si="60"/>
        <v>0</v>
      </c>
      <c r="S419" s="32">
        <f t="shared" si="61"/>
        <v>0.20401649415812573</v>
      </c>
      <c r="T419" s="4">
        <f t="shared" si="62"/>
        <v>0</v>
      </c>
      <c r="U419" s="4"/>
      <c r="W419" s="18"/>
      <c r="X419" s="18"/>
      <c r="Y419" s="18"/>
      <c r="Z419" s="18"/>
      <c r="AA419" s="18"/>
      <c r="AB419" s="18"/>
      <c r="AC419" s="18"/>
      <c r="AD419" s="18"/>
      <c r="AE419" s="18"/>
      <c r="AH419" s="21"/>
    </row>
    <row r="420" spans="1:34" x14ac:dyDescent="0.25">
      <c r="A420" s="10">
        <v>304</v>
      </c>
      <c r="B420" s="10">
        <v>140</v>
      </c>
      <c r="C420" s="5">
        <v>58</v>
      </c>
      <c r="D420" s="5">
        <v>14</v>
      </c>
      <c r="E420" s="5">
        <v>57</v>
      </c>
      <c r="F420" s="5">
        <v>92</v>
      </c>
      <c r="G420" s="5">
        <v>0</v>
      </c>
      <c r="K420" s="15">
        <f t="shared" si="54"/>
        <v>0.22950819672131148</v>
      </c>
      <c r="L420" s="15">
        <f t="shared" si="55"/>
        <v>8.1206496519721574E-3</v>
      </c>
      <c r="M420" s="15">
        <f t="shared" si="56"/>
        <v>0.23478260869565218</v>
      </c>
      <c r="N420" s="6">
        <f t="shared" si="57"/>
        <v>3.2986733596271064E-2</v>
      </c>
      <c r="O420" s="6">
        <f t="shared" si="58"/>
        <v>0</v>
      </c>
      <c r="Q420" s="3">
        <f t="shared" si="59"/>
        <v>0.18984400283349245</v>
      </c>
      <c r="R420" s="4">
        <f t="shared" si="60"/>
        <v>0</v>
      </c>
      <c r="S420" s="32">
        <f t="shared" si="61"/>
        <v>6.5523922201927709E-2</v>
      </c>
      <c r="T420" s="4">
        <f t="shared" si="62"/>
        <v>0</v>
      </c>
      <c r="U420" s="4"/>
      <c r="W420" s="18"/>
      <c r="X420" s="18"/>
      <c r="Y420" s="18"/>
      <c r="Z420" s="18"/>
      <c r="AA420" s="18"/>
      <c r="AB420" s="18"/>
      <c r="AC420" s="18"/>
      <c r="AD420" s="18"/>
      <c r="AE420" s="18"/>
      <c r="AH420" s="21"/>
    </row>
    <row r="421" spans="1:34" x14ac:dyDescent="0.25">
      <c r="A421" s="10">
        <v>240</v>
      </c>
      <c r="B421" s="10">
        <v>57</v>
      </c>
      <c r="C421" s="5">
        <v>58</v>
      </c>
      <c r="D421" s="5">
        <v>73</v>
      </c>
      <c r="E421" s="5">
        <v>58</v>
      </c>
      <c r="F421" s="5">
        <v>115</v>
      </c>
      <c r="G421" s="5">
        <v>0</v>
      </c>
      <c r="K421" s="15">
        <f t="shared" si="54"/>
        <v>0.22950819672131148</v>
      </c>
      <c r="L421" s="15">
        <f t="shared" si="55"/>
        <v>4.2343387470997682E-2</v>
      </c>
      <c r="M421" s="15">
        <f t="shared" si="56"/>
        <v>0.24347826086956523</v>
      </c>
      <c r="N421" s="6">
        <f t="shared" si="57"/>
        <v>4.1233416995338834E-2</v>
      </c>
      <c r="O421" s="6">
        <f t="shared" si="58"/>
        <v>0</v>
      </c>
      <c r="Q421" s="3">
        <f t="shared" si="59"/>
        <v>0.23379305940104955</v>
      </c>
      <c r="R421" s="4">
        <f t="shared" si="60"/>
        <v>0</v>
      </c>
      <c r="S421" s="32">
        <f t="shared" si="61"/>
        <v>0.20401649415812573</v>
      </c>
      <c r="T421" s="4">
        <f t="shared" si="62"/>
        <v>0</v>
      </c>
      <c r="U421" s="4"/>
      <c r="W421" s="18"/>
      <c r="X421" s="18"/>
      <c r="Y421" s="18"/>
      <c r="Z421" s="18"/>
      <c r="AA421" s="18"/>
      <c r="AB421" s="18"/>
      <c r="AC421" s="18"/>
      <c r="AD421" s="18"/>
      <c r="AE421" s="18"/>
      <c r="AH421" s="21"/>
    </row>
    <row r="422" spans="1:34" x14ac:dyDescent="0.25">
      <c r="A422" s="10">
        <v>218</v>
      </c>
      <c r="B422" s="10">
        <v>215</v>
      </c>
      <c r="C422" s="5">
        <v>58</v>
      </c>
      <c r="D422" s="5">
        <v>117</v>
      </c>
      <c r="E422" s="5">
        <v>59</v>
      </c>
      <c r="F422" s="5">
        <v>19</v>
      </c>
      <c r="G422" s="5">
        <v>0</v>
      </c>
      <c r="K422" s="15">
        <f t="shared" si="54"/>
        <v>0.22950819672131148</v>
      </c>
      <c r="L422" s="15">
        <f t="shared" si="55"/>
        <v>6.7865429234338748E-2</v>
      </c>
      <c r="M422" s="15">
        <f t="shared" si="56"/>
        <v>0.25217391304347825</v>
      </c>
      <c r="N422" s="6">
        <f t="shared" si="57"/>
        <v>6.8124775905342412E-3</v>
      </c>
      <c r="O422" s="6">
        <f t="shared" si="58"/>
        <v>0</v>
      </c>
      <c r="Q422" s="3">
        <f t="shared" si="59"/>
        <v>0.27774211596860643</v>
      </c>
      <c r="R422" s="4">
        <f t="shared" si="60"/>
        <v>0</v>
      </c>
      <c r="S422" s="32">
        <f t="shared" si="61"/>
        <v>0.34781142006384025</v>
      </c>
      <c r="T422" s="4">
        <f t="shared" si="62"/>
        <v>0</v>
      </c>
      <c r="U422" s="4"/>
      <c r="W422" s="18"/>
      <c r="X422" s="18"/>
      <c r="Y422" s="18"/>
      <c r="Z422" s="18"/>
      <c r="AA422" s="18"/>
      <c r="AB422" s="18"/>
      <c r="AC422" s="18"/>
      <c r="AD422" s="18"/>
      <c r="AE422" s="18"/>
      <c r="AH422" s="21"/>
    </row>
    <row r="423" spans="1:34" x14ac:dyDescent="0.25">
      <c r="A423" s="10">
        <v>251</v>
      </c>
      <c r="B423" s="10">
        <v>150</v>
      </c>
      <c r="C423" s="5">
        <v>58</v>
      </c>
      <c r="D423" s="5">
        <v>87</v>
      </c>
      <c r="E423" s="5">
        <v>58</v>
      </c>
      <c r="F423" s="5">
        <v>103</v>
      </c>
      <c r="G423" s="5">
        <v>0</v>
      </c>
      <c r="K423" s="15">
        <f t="shared" si="54"/>
        <v>0.22950819672131148</v>
      </c>
      <c r="L423" s="15">
        <f t="shared" si="55"/>
        <v>5.0464037122969839E-2</v>
      </c>
      <c r="M423" s="15">
        <f t="shared" si="56"/>
        <v>0.24347826086956523</v>
      </c>
      <c r="N423" s="6">
        <f t="shared" si="57"/>
        <v>3.6930799569738257E-2</v>
      </c>
      <c r="O423" s="6">
        <f t="shared" si="58"/>
        <v>0</v>
      </c>
      <c r="Q423" s="3">
        <f t="shared" si="59"/>
        <v>0.23379305940104955</v>
      </c>
      <c r="R423" s="4">
        <f t="shared" si="60"/>
        <v>0</v>
      </c>
      <c r="S423" s="32">
        <f t="shared" si="61"/>
        <v>0.20401649415812573</v>
      </c>
      <c r="T423" s="4">
        <f t="shared" si="62"/>
        <v>0</v>
      </c>
      <c r="U423" s="4"/>
      <c r="W423" s="18"/>
      <c r="X423" s="18"/>
      <c r="Y423" s="18"/>
      <c r="Z423" s="18"/>
      <c r="AA423" s="18"/>
      <c r="AB423" s="18"/>
      <c r="AC423" s="18"/>
      <c r="AD423" s="18"/>
      <c r="AE423" s="18"/>
      <c r="AH423" s="21"/>
    </row>
    <row r="424" spans="1:34" x14ac:dyDescent="0.25">
      <c r="A424" s="10">
        <v>41</v>
      </c>
      <c r="B424" s="10">
        <v>189</v>
      </c>
      <c r="C424" s="5">
        <v>58</v>
      </c>
      <c r="D424" s="5">
        <v>88</v>
      </c>
      <c r="E424" s="5">
        <v>58</v>
      </c>
      <c r="F424" s="5">
        <v>40</v>
      </c>
      <c r="G424" s="5">
        <v>0</v>
      </c>
      <c r="K424" s="15">
        <f t="shared" si="54"/>
        <v>0.22950819672131148</v>
      </c>
      <c r="L424" s="15">
        <f t="shared" si="55"/>
        <v>5.1044083526682132E-2</v>
      </c>
      <c r="M424" s="15">
        <f t="shared" si="56"/>
        <v>0.24347826086956523</v>
      </c>
      <c r="N424" s="6">
        <f t="shared" si="57"/>
        <v>1.4342058085335245E-2</v>
      </c>
      <c r="O424" s="6">
        <f t="shared" si="58"/>
        <v>0</v>
      </c>
      <c r="Q424" s="3">
        <f t="shared" si="59"/>
        <v>0.23379305940104955</v>
      </c>
      <c r="R424" s="4">
        <f t="shared" si="60"/>
        <v>0</v>
      </c>
      <c r="S424" s="32">
        <f t="shared" si="61"/>
        <v>0.20401649415812573</v>
      </c>
      <c r="T424" s="4">
        <f t="shared" si="62"/>
        <v>0</v>
      </c>
      <c r="U424" s="4"/>
      <c r="W424" s="18"/>
      <c r="X424" s="18"/>
      <c r="Y424" s="18"/>
      <c r="Z424" s="18"/>
      <c r="AA424" s="18"/>
      <c r="AB424" s="18"/>
      <c r="AC424" s="18"/>
      <c r="AD424" s="18"/>
      <c r="AE424" s="18"/>
      <c r="AH424" s="21"/>
    </row>
    <row r="425" spans="1:34" x14ac:dyDescent="0.25">
      <c r="A425" s="10">
        <v>15</v>
      </c>
      <c r="B425" s="10">
        <v>213</v>
      </c>
      <c r="C425" s="5">
        <v>58</v>
      </c>
      <c r="D425" s="5">
        <v>73</v>
      </c>
      <c r="E425" s="5">
        <v>58</v>
      </c>
      <c r="F425" s="5">
        <v>38</v>
      </c>
      <c r="G425" s="5">
        <v>0</v>
      </c>
      <c r="K425" s="15">
        <f t="shared" si="54"/>
        <v>0.22950819672131148</v>
      </c>
      <c r="L425" s="15">
        <f t="shared" si="55"/>
        <v>4.2343387470997682E-2</v>
      </c>
      <c r="M425" s="15">
        <f t="shared" si="56"/>
        <v>0.24347826086956523</v>
      </c>
      <c r="N425" s="6">
        <f t="shared" si="57"/>
        <v>1.3624955181068482E-2</v>
      </c>
      <c r="O425" s="6">
        <f t="shared" si="58"/>
        <v>0</v>
      </c>
      <c r="Q425" s="3">
        <f t="shared" si="59"/>
        <v>0.23379305940104955</v>
      </c>
      <c r="R425" s="4">
        <f t="shared" si="60"/>
        <v>0</v>
      </c>
      <c r="S425" s="32">
        <f t="shared" si="61"/>
        <v>0.20401649415812573</v>
      </c>
      <c r="T425" s="4">
        <f t="shared" si="62"/>
        <v>0</v>
      </c>
      <c r="U425" s="4"/>
      <c r="W425" s="18"/>
      <c r="X425" s="18"/>
      <c r="Y425" s="18"/>
      <c r="Z425" s="18"/>
      <c r="AA425" s="18"/>
      <c r="AB425" s="18"/>
      <c r="AC425" s="18"/>
      <c r="AD425" s="18"/>
      <c r="AE425" s="18"/>
      <c r="AH425" s="21"/>
    </row>
    <row r="426" spans="1:34" x14ac:dyDescent="0.25">
      <c r="A426" s="10">
        <v>195</v>
      </c>
      <c r="B426" s="10">
        <v>216</v>
      </c>
      <c r="C426" s="5">
        <v>58</v>
      </c>
      <c r="D426" s="5">
        <v>88</v>
      </c>
      <c r="E426" s="5">
        <v>59</v>
      </c>
      <c r="F426" s="5">
        <v>36</v>
      </c>
      <c r="G426" s="5">
        <v>0</v>
      </c>
      <c r="K426" s="15">
        <f t="shared" si="54"/>
        <v>0.22950819672131148</v>
      </c>
      <c r="L426" s="15">
        <f t="shared" si="55"/>
        <v>5.1044083526682132E-2</v>
      </c>
      <c r="M426" s="15">
        <f t="shared" si="56"/>
        <v>0.25217391304347825</v>
      </c>
      <c r="N426" s="6">
        <f t="shared" si="57"/>
        <v>1.2907852276801721E-2</v>
      </c>
      <c r="O426" s="6">
        <f t="shared" si="58"/>
        <v>0</v>
      </c>
      <c r="Q426" s="3">
        <f t="shared" si="59"/>
        <v>0.27774211596860643</v>
      </c>
      <c r="R426" s="4">
        <f t="shared" si="60"/>
        <v>0</v>
      </c>
      <c r="S426" s="32">
        <f t="shared" si="61"/>
        <v>0.34781142006384025</v>
      </c>
      <c r="T426" s="4">
        <f t="shared" si="62"/>
        <v>0</v>
      </c>
      <c r="U426" s="4"/>
      <c r="W426" s="18"/>
      <c r="X426" s="18"/>
      <c r="Y426" s="18"/>
      <c r="Z426" s="18"/>
      <c r="AA426" s="18"/>
      <c r="AB426" s="18"/>
      <c r="AC426" s="18"/>
      <c r="AD426" s="18"/>
      <c r="AE426" s="18"/>
      <c r="AH426" s="21"/>
    </row>
    <row r="427" spans="1:34" x14ac:dyDescent="0.25">
      <c r="A427" s="10">
        <v>283</v>
      </c>
      <c r="B427" s="10">
        <v>192</v>
      </c>
      <c r="C427" s="5">
        <v>58</v>
      </c>
      <c r="D427" s="5">
        <v>88</v>
      </c>
      <c r="E427" s="5">
        <v>58</v>
      </c>
      <c r="F427" s="5">
        <v>68</v>
      </c>
      <c r="G427" s="5">
        <v>0</v>
      </c>
      <c r="K427" s="15">
        <f t="shared" si="54"/>
        <v>0.22950819672131148</v>
      </c>
      <c r="L427" s="15">
        <f t="shared" si="55"/>
        <v>5.1044083526682132E-2</v>
      </c>
      <c r="M427" s="15">
        <f t="shared" si="56"/>
        <v>0.24347826086956523</v>
      </c>
      <c r="N427" s="6">
        <f t="shared" si="57"/>
        <v>2.4381498745069917E-2</v>
      </c>
      <c r="O427" s="6">
        <f t="shared" si="58"/>
        <v>0</v>
      </c>
      <c r="Q427" s="3">
        <f t="shared" si="59"/>
        <v>0.23379305940104955</v>
      </c>
      <c r="R427" s="4">
        <f t="shared" si="60"/>
        <v>0</v>
      </c>
      <c r="S427" s="32">
        <f t="shared" si="61"/>
        <v>0.20401649415812573</v>
      </c>
      <c r="T427" s="4">
        <f t="shared" si="62"/>
        <v>0</v>
      </c>
      <c r="U427" s="4"/>
      <c r="W427" s="18"/>
      <c r="X427" s="18"/>
      <c r="Y427" s="18"/>
      <c r="Z427" s="18"/>
      <c r="AA427" s="18"/>
      <c r="AB427" s="18"/>
      <c r="AC427" s="18"/>
      <c r="AD427" s="18"/>
      <c r="AE427" s="18"/>
      <c r="AH427" s="21"/>
    </row>
    <row r="428" spans="1:34" x14ac:dyDescent="0.25">
      <c r="A428" s="10">
        <v>239</v>
      </c>
      <c r="B428" s="10">
        <v>38</v>
      </c>
      <c r="C428" s="5">
        <v>58</v>
      </c>
      <c r="D428" s="5">
        <v>29</v>
      </c>
      <c r="E428" s="5">
        <v>58</v>
      </c>
      <c r="F428" s="5">
        <v>79</v>
      </c>
      <c r="G428" s="5">
        <v>0</v>
      </c>
      <c r="K428" s="15">
        <f t="shared" si="54"/>
        <v>0.22950819672131148</v>
      </c>
      <c r="L428" s="15">
        <f t="shared" si="55"/>
        <v>1.6821345707656612E-2</v>
      </c>
      <c r="M428" s="15">
        <f t="shared" si="56"/>
        <v>0.24347826086956523</v>
      </c>
      <c r="N428" s="6">
        <f t="shared" si="57"/>
        <v>2.8325564718537109E-2</v>
      </c>
      <c r="O428" s="6">
        <f t="shared" si="58"/>
        <v>0</v>
      </c>
      <c r="Q428" s="3">
        <f t="shared" si="59"/>
        <v>0.23379305940104955</v>
      </c>
      <c r="R428" s="4">
        <f t="shared" si="60"/>
        <v>0</v>
      </c>
      <c r="S428" s="32">
        <f t="shared" si="61"/>
        <v>0.20401649415812573</v>
      </c>
      <c r="T428" s="4">
        <f t="shared" si="62"/>
        <v>0</v>
      </c>
      <c r="U428" s="4"/>
      <c r="W428" s="18"/>
      <c r="X428" s="18"/>
      <c r="Y428" s="18"/>
      <c r="Z428" s="18"/>
      <c r="AA428" s="18"/>
      <c r="AB428" s="18"/>
      <c r="AC428" s="18"/>
      <c r="AD428" s="18"/>
      <c r="AE428" s="18"/>
      <c r="AH428" s="21"/>
    </row>
    <row r="429" spans="1:34" x14ac:dyDescent="0.25">
      <c r="A429" s="10">
        <v>19</v>
      </c>
      <c r="B429" s="10">
        <v>103</v>
      </c>
      <c r="C429" s="5">
        <v>58</v>
      </c>
      <c r="D429" s="5">
        <v>118</v>
      </c>
      <c r="E429" s="5">
        <v>58</v>
      </c>
      <c r="F429" s="5">
        <v>78</v>
      </c>
      <c r="G429" s="5">
        <v>0</v>
      </c>
      <c r="K429" s="15">
        <f t="shared" si="54"/>
        <v>0.22950819672131148</v>
      </c>
      <c r="L429" s="15">
        <f t="shared" si="55"/>
        <v>6.8445475638051048E-2</v>
      </c>
      <c r="M429" s="15">
        <f t="shared" si="56"/>
        <v>0.24347826086956523</v>
      </c>
      <c r="N429" s="6">
        <f t="shared" si="57"/>
        <v>2.7967013266403728E-2</v>
      </c>
      <c r="O429" s="6">
        <f t="shared" si="58"/>
        <v>0</v>
      </c>
      <c r="Q429" s="3">
        <f t="shared" si="59"/>
        <v>0.23379305940104955</v>
      </c>
      <c r="R429" s="4">
        <f t="shared" si="60"/>
        <v>0</v>
      </c>
      <c r="S429" s="32">
        <f t="shared" si="61"/>
        <v>0.20401649415812573</v>
      </c>
      <c r="T429" s="4">
        <f t="shared" si="62"/>
        <v>0</v>
      </c>
      <c r="U429" s="4"/>
      <c r="W429" s="18"/>
      <c r="X429" s="18"/>
      <c r="Y429" s="18"/>
      <c r="Z429" s="18"/>
      <c r="AA429" s="18"/>
      <c r="AB429" s="18"/>
      <c r="AC429" s="18"/>
      <c r="AD429" s="18"/>
      <c r="AE429" s="18"/>
      <c r="AH429" s="21"/>
    </row>
    <row r="430" spans="1:34" x14ac:dyDescent="0.25">
      <c r="A430" s="10">
        <v>290</v>
      </c>
      <c r="B430" s="10">
        <v>136</v>
      </c>
      <c r="C430" s="5">
        <v>58</v>
      </c>
      <c r="D430" s="5">
        <v>88</v>
      </c>
      <c r="E430" s="5">
        <v>59</v>
      </c>
      <c r="F430" s="5">
        <v>26</v>
      </c>
      <c r="G430" s="5">
        <v>0</v>
      </c>
      <c r="K430" s="15">
        <f t="shared" si="54"/>
        <v>0.22950819672131148</v>
      </c>
      <c r="L430" s="15">
        <f t="shared" si="55"/>
        <v>5.1044083526682132E-2</v>
      </c>
      <c r="M430" s="15">
        <f t="shared" si="56"/>
        <v>0.25217391304347825</v>
      </c>
      <c r="N430" s="6">
        <f t="shared" si="57"/>
        <v>9.3223377554679104E-3</v>
      </c>
      <c r="O430" s="6">
        <f t="shared" si="58"/>
        <v>0</v>
      </c>
      <c r="Q430" s="3">
        <f t="shared" si="59"/>
        <v>0.27774211596860643</v>
      </c>
      <c r="R430" s="4">
        <f t="shared" si="60"/>
        <v>0</v>
      </c>
      <c r="S430" s="32">
        <f t="shared" si="61"/>
        <v>0.34781142006384025</v>
      </c>
      <c r="T430" s="4">
        <f t="shared" si="62"/>
        <v>0</v>
      </c>
      <c r="U430" s="4"/>
      <c r="W430" s="18"/>
      <c r="X430" s="18"/>
      <c r="Y430" s="18"/>
      <c r="Z430" s="18"/>
      <c r="AA430" s="18"/>
      <c r="AB430" s="18"/>
      <c r="AC430" s="18"/>
      <c r="AD430" s="18"/>
      <c r="AE430" s="18"/>
      <c r="AH430" s="21"/>
    </row>
    <row r="431" spans="1:34" x14ac:dyDescent="0.25">
      <c r="A431" s="10">
        <v>244</v>
      </c>
      <c r="B431" s="10">
        <v>144</v>
      </c>
      <c r="C431" s="5">
        <v>58</v>
      </c>
      <c r="D431" s="5">
        <v>14</v>
      </c>
      <c r="E431" s="5">
        <v>58</v>
      </c>
      <c r="F431" s="5">
        <v>19</v>
      </c>
      <c r="G431" s="5">
        <v>0</v>
      </c>
      <c r="K431" s="15">
        <f t="shared" si="54"/>
        <v>0.22950819672131148</v>
      </c>
      <c r="L431" s="15">
        <f t="shared" si="55"/>
        <v>8.1206496519721574E-3</v>
      </c>
      <c r="M431" s="15">
        <f t="shared" si="56"/>
        <v>0.24347826086956523</v>
      </c>
      <c r="N431" s="6">
        <f t="shared" si="57"/>
        <v>6.8124775905342412E-3</v>
      </c>
      <c r="O431" s="6">
        <f t="shared" si="58"/>
        <v>0</v>
      </c>
      <c r="Q431" s="3">
        <f t="shared" si="59"/>
        <v>0.23379305940104955</v>
      </c>
      <c r="R431" s="4">
        <f t="shared" si="60"/>
        <v>0</v>
      </c>
      <c r="S431" s="32">
        <f t="shared" si="61"/>
        <v>0.20401649415812573</v>
      </c>
      <c r="T431" s="4">
        <f t="shared" si="62"/>
        <v>0</v>
      </c>
      <c r="U431" s="4"/>
      <c r="W431" s="18"/>
      <c r="X431" s="18"/>
      <c r="Y431" s="18"/>
      <c r="Z431" s="18"/>
      <c r="AA431" s="18"/>
      <c r="AB431" s="18"/>
      <c r="AC431" s="18"/>
      <c r="AD431" s="18"/>
      <c r="AE431" s="18"/>
      <c r="AH431" s="21"/>
    </row>
    <row r="432" spans="1:34" x14ac:dyDescent="0.25">
      <c r="A432" s="10">
        <v>27</v>
      </c>
      <c r="B432" s="10">
        <v>135</v>
      </c>
      <c r="C432" s="5">
        <v>58</v>
      </c>
      <c r="D432" s="5">
        <v>73</v>
      </c>
      <c r="E432" s="5">
        <v>58</v>
      </c>
      <c r="F432" s="5">
        <v>58</v>
      </c>
      <c r="G432" s="5">
        <v>0</v>
      </c>
      <c r="K432" s="15">
        <f t="shared" si="54"/>
        <v>0.22950819672131148</v>
      </c>
      <c r="L432" s="15">
        <f t="shared" si="55"/>
        <v>4.2343387470997682E-2</v>
      </c>
      <c r="M432" s="15">
        <f t="shared" si="56"/>
        <v>0.24347826086956523</v>
      </c>
      <c r="N432" s="6">
        <f t="shared" si="57"/>
        <v>2.0795984223736106E-2</v>
      </c>
      <c r="O432" s="6">
        <f t="shared" si="58"/>
        <v>0</v>
      </c>
      <c r="Q432" s="3">
        <f t="shared" si="59"/>
        <v>0.23379305940104955</v>
      </c>
      <c r="R432" s="4">
        <f t="shared" si="60"/>
        <v>0</v>
      </c>
      <c r="S432" s="32">
        <f t="shared" si="61"/>
        <v>0.20401649415812573</v>
      </c>
      <c r="T432" s="4">
        <f t="shared" si="62"/>
        <v>0</v>
      </c>
      <c r="U432" s="4"/>
      <c r="W432" s="18"/>
      <c r="X432" s="18"/>
      <c r="Y432" s="18"/>
      <c r="Z432" s="18"/>
      <c r="AA432" s="18"/>
      <c r="AB432" s="18"/>
      <c r="AC432" s="18"/>
      <c r="AD432" s="18"/>
      <c r="AE432" s="18"/>
      <c r="AH432" s="21"/>
    </row>
    <row r="433" spans="1:34" x14ac:dyDescent="0.25">
      <c r="A433" s="10">
        <v>156</v>
      </c>
      <c r="B433" s="10">
        <v>226</v>
      </c>
      <c r="C433" s="5">
        <v>58</v>
      </c>
      <c r="D433" s="5">
        <v>43</v>
      </c>
      <c r="E433" s="5">
        <v>58</v>
      </c>
      <c r="F433" s="5">
        <v>14</v>
      </c>
      <c r="G433" s="5">
        <v>0</v>
      </c>
      <c r="K433" s="15">
        <f t="shared" si="54"/>
        <v>0.22950819672131148</v>
      </c>
      <c r="L433" s="15">
        <f t="shared" si="55"/>
        <v>2.4941995359628769E-2</v>
      </c>
      <c r="M433" s="15">
        <f t="shared" si="56"/>
        <v>0.24347826086956523</v>
      </c>
      <c r="N433" s="6">
        <f t="shared" si="57"/>
        <v>5.0197203298673358E-3</v>
      </c>
      <c r="O433" s="6">
        <f t="shared" si="58"/>
        <v>0</v>
      </c>
      <c r="Q433" s="3">
        <f t="shared" si="59"/>
        <v>0.23379305940104955</v>
      </c>
      <c r="R433" s="4">
        <f t="shared" si="60"/>
        <v>0</v>
      </c>
      <c r="S433" s="32">
        <f t="shared" si="61"/>
        <v>0.20401649415812573</v>
      </c>
      <c r="T433" s="4">
        <f t="shared" si="62"/>
        <v>0</v>
      </c>
      <c r="U433" s="4"/>
      <c r="W433" s="18"/>
      <c r="X433" s="18"/>
      <c r="Y433" s="18"/>
      <c r="Z433" s="18"/>
      <c r="AA433" s="18"/>
      <c r="AB433" s="18"/>
      <c r="AC433" s="18"/>
      <c r="AD433" s="18"/>
      <c r="AE433" s="18"/>
      <c r="AH433" s="21"/>
    </row>
    <row r="434" spans="1:34" x14ac:dyDescent="0.25">
      <c r="A434" s="10">
        <v>260</v>
      </c>
      <c r="B434" s="10">
        <v>175</v>
      </c>
      <c r="C434" s="5">
        <v>58</v>
      </c>
      <c r="D434" s="5">
        <v>14</v>
      </c>
      <c r="E434" s="5">
        <v>58</v>
      </c>
      <c r="F434" s="5">
        <v>67</v>
      </c>
      <c r="G434" s="5">
        <v>0</v>
      </c>
      <c r="K434" s="15">
        <f t="shared" si="54"/>
        <v>0.22950819672131148</v>
      </c>
      <c r="L434" s="15">
        <f t="shared" si="55"/>
        <v>8.1206496519721574E-3</v>
      </c>
      <c r="M434" s="15">
        <f t="shared" si="56"/>
        <v>0.24347826086956523</v>
      </c>
      <c r="N434" s="6">
        <f t="shared" si="57"/>
        <v>2.4022947292936535E-2</v>
      </c>
      <c r="O434" s="6">
        <f t="shared" si="58"/>
        <v>0</v>
      </c>
      <c r="Q434" s="3">
        <f t="shared" si="59"/>
        <v>0.23379305940104955</v>
      </c>
      <c r="R434" s="4">
        <f t="shared" si="60"/>
        <v>0</v>
      </c>
      <c r="S434" s="32">
        <f t="shared" si="61"/>
        <v>0.20401649415812573</v>
      </c>
      <c r="T434" s="4">
        <f t="shared" si="62"/>
        <v>0</v>
      </c>
      <c r="U434" s="4"/>
      <c r="W434" s="18"/>
      <c r="X434" s="18"/>
      <c r="Y434" s="18"/>
      <c r="Z434" s="18"/>
      <c r="AA434" s="18"/>
      <c r="AB434" s="18"/>
      <c r="AC434" s="18"/>
      <c r="AD434" s="18"/>
      <c r="AE434" s="18"/>
      <c r="AH434" s="21"/>
    </row>
    <row r="435" spans="1:34" x14ac:dyDescent="0.25">
      <c r="A435" s="10">
        <v>24</v>
      </c>
      <c r="B435" s="10">
        <v>107</v>
      </c>
      <c r="C435" s="5">
        <v>58</v>
      </c>
      <c r="D435" s="5">
        <v>14</v>
      </c>
      <c r="E435" s="5">
        <v>58</v>
      </c>
      <c r="F435" s="5">
        <v>48</v>
      </c>
      <c r="G435" s="5">
        <v>0</v>
      </c>
      <c r="K435" s="15">
        <f t="shared" si="54"/>
        <v>0.22950819672131148</v>
      </c>
      <c r="L435" s="15">
        <f t="shared" si="55"/>
        <v>8.1206496519721574E-3</v>
      </c>
      <c r="M435" s="15">
        <f t="shared" si="56"/>
        <v>0.24347826086956523</v>
      </c>
      <c r="N435" s="6">
        <f t="shared" si="57"/>
        <v>1.7210469702402295E-2</v>
      </c>
      <c r="O435" s="6">
        <f t="shared" si="58"/>
        <v>0</v>
      </c>
      <c r="Q435" s="3">
        <f t="shared" si="59"/>
        <v>0.23379305940104955</v>
      </c>
      <c r="R435" s="4">
        <f t="shared" si="60"/>
        <v>0</v>
      </c>
      <c r="S435" s="32">
        <f t="shared" si="61"/>
        <v>0.20401649415812573</v>
      </c>
      <c r="T435" s="4">
        <f t="shared" si="62"/>
        <v>0</v>
      </c>
      <c r="U435" s="4"/>
      <c r="W435" s="18"/>
      <c r="X435" s="18"/>
      <c r="Y435" s="18"/>
      <c r="Z435" s="18"/>
      <c r="AA435" s="18"/>
      <c r="AB435" s="18"/>
      <c r="AC435" s="18"/>
      <c r="AD435" s="18"/>
      <c r="AE435" s="18"/>
      <c r="AH435" s="21"/>
    </row>
    <row r="436" spans="1:34" x14ac:dyDescent="0.25">
      <c r="A436" s="10">
        <v>122</v>
      </c>
      <c r="B436" s="10">
        <v>30</v>
      </c>
      <c r="C436" s="5">
        <v>59</v>
      </c>
      <c r="D436" s="5">
        <v>126</v>
      </c>
      <c r="E436" s="5">
        <v>62</v>
      </c>
      <c r="F436" s="5">
        <v>100</v>
      </c>
      <c r="G436" s="5">
        <v>1</v>
      </c>
      <c r="K436" s="15">
        <f t="shared" si="54"/>
        <v>0.23770491803278687</v>
      </c>
      <c r="L436" s="15">
        <f t="shared" si="55"/>
        <v>7.3085846867749424E-2</v>
      </c>
      <c r="M436" s="15">
        <f t="shared" si="56"/>
        <v>0.27826086956521739</v>
      </c>
      <c r="N436" s="6">
        <f t="shared" si="57"/>
        <v>3.5855145213338116E-2</v>
      </c>
      <c r="O436" s="6">
        <f t="shared" si="58"/>
        <v>1</v>
      </c>
      <c r="Q436" s="3">
        <f t="shared" si="59"/>
        <v>0.39359188648924359</v>
      </c>
      <c r="R436" s="4">
        <f t="shared" si="60"/>
        <v>1</v>
      </c>
      <c r="S436" s="32">
        <f t="shared" si="61"/>
        <v>0.66561180023929056</v>
      </c>
      <c r="T436" s="4">
        <f t="shared" si="62"/>
        <v>0</v>
      </c>
      <c r="U436" s="4"/>
      <c r="W436" s="18"/>
      <c r="X436" s="18"/>
      <c r="Y436" s="18"/>
      <c r="Z436" s="18"/>
      <c r="AA436" s="18"/>
      <c r="AB436" s="18"/>
      <c r="AC436" s="18"/>
      <c r="AD436" s="18"/>
      <c r="AE436" s="18"/>
      <c r="AH436" s="21"/>
    </row>
    <row r="437" spans="1:34" x14ac:dyDescent="0.25">
      <c r="A437" s="10">
        <v>176</v>
      </c>
      <c r="B437" s="10">
        <v>32</v>
      </c>
      <c r="C437" s="5">
        <v>59</v>
      </c>
      <c r="D437" s="5">
        <v>149</v>
      </c>
      <c r="E437" s="5">
        <v>61</v>
      </c>
      <c r="F437" s="5">
        <v>331</v>
      </c>
      <c r="G437" s="5">
        <v>1</v>
      </c>
      <c r="K437" s="15">
        <f t="shared" si="54"/>
        <v>0.23770491803278687</v>
      </c>
      <c r="L437" s="15">
        <f t="shared" si="55"/>
        <v>8.642691415313225E-2</v>
      </c>
      <c r="M437" s="15">
        <f t="shared" si="56"/>
        <v>0.26956521739130435</v>
      </c>
      <c r="N437" s="6">
        <f t="shared" si="57"/>
        <v>0.11868053065614916</v>
      </c>
      <c r="O437" s="6">
        <f t="shared" si="58"/>
        <v>1</v>
      </c>
      <c r="Q437" s="3">
        <f t="shared" si="59"/>
        <v>0.34964282992168649</v>
      </c>
      <c r="R437" s="4">
        <f t="shared" si="60"/>
        <v>1</v>
      </c>
      <c r="S437" s="32">
        <f t="shared" si="61"/>
        <v>0.51734113102858892</v>
      </c>
      <c r="T437" s="4">
        <f t="shared" si="62"/>
        <v>0</v>
      </c>
      <c r="U437" s="4"/>
      <c r="W437" s="18"/>
      <c r="X437" s="18"/>
      <c r="Y437" s="18"/>
      <c r="Z437" s="18"/>
      <c r="AA437" s="18"/>
      <c r="AB437" s="18"/>
      <c r="AC437" s="18"/>
      <c r="AD437" s="18"/>
      <c r="AE437" s="18"/>
      <c r="AH437" s="21"/>
    </row>
    <row r="438" spans="1:34" x14ac:dyDescent="0.25">
      <c r="A438" s="10">
        <v>183</v>
      </c>
      <c r="B438" s="10">
        <v>45</v>
      </c>
      <c r="C438" s="5">
        <v>59</v>
      </c>
      <c r="D438" s="5">
        <v>219</v>
      </c>
      <c r="E438" s="5">
        <v>61</v>
      </c>
      <c r="F438" s="5">
        <v>433</v>
      </c>
      <c r="G438" s="5">
        <v>1</v>
      </c>
      <c r="K438" s="15">
        <f t="shared" si="54"/>
        <v>0.23770491803278687</v>
      </c>
      <c r="L438" s="15">
        <f t="shared" si="55"/>
        <v>0.12703016241299303</v>
      </c>
      <c r="M438" s="15">
        <f t="shared" si="56"/>
        <v>0.26956521739130435</v>
      </c>
      <c r="N438" s="6">
        <f t="shared" si="57"/>
        <v>0.15525277877375404</v>
      </c>
      <c r="O438" s="6">
        <f t="shared" si="58"/>
        <v>1</v>
      </c>
      <c r="Q438" s="3">
        <f t="shared" si="59"/>
        <v>0.34964282992168649</v>
      </c>
      <c r="R438" s="4">
        <f t="shared" si="60"/>
        <v>1</v>
      </c>
      <c r="S438" s="32">
        <f t="shared" si="61"/>
        <v>0.51734113102858892</v>
      </c>
      <c r="T438" s="4">
        <f t="shared" si="62"/>
        <v>0</v>
      </c>
      <c r="U438" s="4"/>
      <c r="W438" s="18"/>
      <c r="X438" s="18"/>
      <c r="Y438" s="18"/>
      <c r="Z438" s="18"/>
      <c r="AA438" s="18"/>
      <c r="AB438" s="18"/>
      <c r="AC438" s="18"/>
      <c r="AD438" s="18"/>
      <c r="AE438" s="18"/>
      <c r="AH438" s="21"/>
    </row>
    <row r="439" spans="1:34" x14ac:dyDescent="0.25">
      <c r="A439" s="10">
        <v>301</v>
      </c>
      <c r="B439" s="10">
        <v>212</v>
      </c>
      <c r="C439" s="5">
        <v>59</v>
      </c>
      <c r="D439" s="5">
        <v>1</v>
      </c>
      <c r="E439" s="5">
        <v>58</v>
      </c>
      <c r="F439" s="5">
        <v>104</v>
      </c>
      <c r="G439" s="5">
        <v>0</v>
      </c>
      <c r="K439" s="15">
        <f t="shared" si="54"/>
        <v>0.23770491803278687</v>
      </c>
      <c r="L439" s="15">
        <f t="shared" si="55"/>
        <v>5.8004640371229696E-4</v>
      </c>
      <c r="M439" s="15">
        <f t="shared" si="56"/>
        <v>0.24347826086956523</v>
      </c>
      <c r="N439" s="6">
        <f t="shared" si="57"/>
        <v>3.7289351021871642E-2</v>
      </c>
      <c r="O439" s="6">
        <f t="shared" si="58"/>
        <v>0</v>
      </c>
      <c r="Q439" s="3">
        <f t="shared" si="59"/>
        <v>0.21779566021901542</v>
      </c>
      <c r="R439" s="4">
        <f t="shared" si="60"/>
        <v>0</v>
      </c>
      <c r="S439" s="32">
        <f t="shared" si="61"/>
        <v>0.10434324709358433</v>
      </c>
      <c r="T439" s="4">
        <f t="shared" si="62"/>
        <v>0</v>
      </c>
      <c r="U439" s="4"/>
      <c r="W439" s="18"/>
      <c r="X439" s="18"/>
      <c r="Y439" s="18"/>
      <c r="Z439" s="18"/>
      <c r="AA439" s="18"/>
      <c r="AB439" s="18"/>
      <c r="AC439" s="18"/>
      <c r="AD439" s="18"/>
      <c r="AE439" s="18"/>
      <c r="AH439" s="21"/>
    </row>
    <row r="440" spans="1:34" x14ac:dyDescent="0.25">
      <c r="A440" s="10">
        <v>293</v>
      </c>
      <c r="B440" s="10">
        <v>67</v>
      </c>
      <c r="C440" s="5">
        <v>59</v>
      </c>
      <c r="D440" s="5">
        <v>14</v>
      </c>
      <c r="E440" s="5">
        <v>57</v>
      </c>
      <c r="F440" s="5">
        <v>57</v>
      </c>
      <c r="G440" s="5">
        <v>0</v>
      </c>
      <c r="K440" s="15">
        <f t="shared" si="54"/>
        <v>0.23770491803278687</v>
      </c>
      <c r="L440" s="15">
        <f t="shared" si="55"/>
        <v>8.1206496519721574E-3</v>
      </c>
      <c r="M440" s="15">
        <f t="shared" si="56"/>
        <v>0.23478260869565218</v>
      </c>
      <c r="N440" s="6">
        <f t="shared" si="57"/>
        <v>2.0437432771602725E-2</v>
      </c>
      <c r="O440" s="6">
        <f t="shared" si="58"/>
        <v>0</v>
      </c>
      <c r="Q440" s="3">
        <f t="shared" si="59"/>
        <v>0.17384660365145832</v>
      </c>
      <c r="R440" s="4">
        <f t="shared" si="60"/>
        <v>0</v>
      </c>
      <c r="S440" s="32">
        <f t="shared" si="61"/>
        <v>-2.2718006319050632E-2</v>
      </c>
      <c r="T440" s="4">
        <f t="shared" si="62"/>
        <v>0</v>
      </c>
      <c r="U440" s="4"/>
      <c r="W440" s="18"/>
      <c r="X440" s="18"/>
      <c r="Y440" s="18"/>
      <c r="Z440" s="18"/>
      <c r="AA440" s="18"/>
      <c r="AB440" s="18"/>
      <c r="AC440" s="18"/>
      <c r="AD440" s="18"/>
      <c r="AE440" s="18"/>
      <c r="AH440" s="21"/>
    </row>
    <row r="441" spans="1:34" x14ac:dyDescent="0.25">
      <c r="A441" s="10">
        <v>219</v>
      </c>
      <c r="B441" s="10">
        <v>195</v>
      </c>
      <c r="C441" s="5">
        <v>59</v>
      </c>
      <c r="D441" s="5">
        <v>29</v>
      </c>
      <c r="E441" s="5">
        <v>59</v>
      </c>
      <c r="F441" s="5">
        <v>25</v>
      </c>
      <c r="G441" s="5">
        <v>0</v>
      </c>
      <c r="K441" s="15">
        <f t="shared" si="54"/>
        <v>0.23770491803278687</v>
      </c>
      <c r="L441" s="15">
        <f t="shared" si="55"/>
        <v>1.6821345707656612E-2</v>
      </c>
      <c r="M441" s="15">
        <f t="shared" si="56"/>
        <v>0.25217391304347825</v>
      </c>
      <c r="N441" s="6">
        <f t="shared" si="57"/>
        <v>8.963786303334529E-3</v>
      </c>
      <c r="O441" s="6">
        <f t="shared" si="58"/>
        <v>0</v>
      </c>
      <c r="Q441" s="3">
        <f t="shared" si="59"/>
        <v>0.2617447167865723</v>
      </c>
      <c r="R441" s="4">
        <f t="shared" si="60"/>
        <v>0</v>
      </c>
      <c r="S441" s="32">
        <f t="shared" si="61"/>
        <v>0.2367068544557358</v>
      </c>
      <c r="T441" s="4">
        <f t="shared" si="62"/>
        <v>0</v>
      </c>
      <c r="U441" s="4"/>
      <c r="W441" s="18"/>
      <c r="X441" s="18"/>
      <c r="Y441" s="18"/>
      <c r="Z441" s="18"/>
      <c r="AA441" s="18"/>
      <c r="AB441" s="18"/>
      <c r="AC441" s="18"/>
      <c r="AD441" s="18"/>
      <c r="AE441" s="18"/>
      <c r="AH441" s="21"/>
    </row>
    <row r="442" spans="1:34" x14ac:dyDescent="0.25">
      <c r="A442" s="10">
        <v>250</v>
      </c>
      <c r="B442" s="10">
        <v>95</v>
      </c>
      <c r="C442" s="5">
        <v>59</v>
      </c>
      <c r="D442" s="5">
        <v>120</v>
      </c>
      <c r="E442" s="5">
        <v>60</v>
      </c>
      <c r="F442" s="5">
        <v>54</v>
      </c>
      <c r="G442" s="5">
        <v>0</v>
      </c>
      <c r="K442" s="15">
        <f t="shared" si="54"/>
        <v>0.23770491803278687</v>
      </c>
      <c r="L442" s="15">
        <f t="shared" si="55"/>
        <v>6.9605568445475635E-2</v>
      </c>
      <c r="M442" s="15">
        <f t="shared" si="56"/>
        <v>0.2608695652173913</v>
      </c>
      <c r="N442" s="6">
        <f t="shared" si="57"/>
        <v>1.936177841520258E-2</v>
      </c>
      <c r="O442" s="6">
        <f t="shared" si="58"/>
        <v>0</v>
      </c>
      <c r="Q442" s="3">
        <f t="shared" si="59"/>
        <v>0.30569377335412939</v>
      </c>
      <c r="R442" s="4">
        <f t="shared" si="60"/>
        <v>0</v>
      </c>
      <c r="S442" s="32">
        <f t="shared" si="61"/>
        <v>0.37437281576740222</v>
      </c>
      <c r="T442" s="4">
        <f t="shared" si="62"/>
        <v>0</v>
      </c>
      <c r="U442" s="4"/>
      <c r="W442" s="18"/>
      <c r="X442" s="18"/>
      <c r="Y442" s="18"/>
      <c r="Z442" s="18"/>
      <c r="AA442" s="18"/>
      <c r="AB442" s="18"/>
      <c r="AC442" s="18"/>
      <c r="AD442" s="18"/>
      <c r="AE442" s="18"/>
      <c r="AH442" s="21"/>
    </row>
    <row r="443" spans="1:34" x14ac:dyDescent="0.25">
      <c r="A443" s="10">
        <v>17</v>
      </c>
      <c r="B443" s="10">
        <v>45</v>
      </c>
      <c r="C443" s="5">
        <v>59</v>
      </c>
      <c r="D443" s="5">
        <v>74</v>
      </c>
      <c r="E443" s="5">
        <v>59</v>
      </c>
      <c r="F443" s="5">
        <v>73</v>
      </c>
      <c r="G443" s="5">
        <v>0</v>
      </c>
      <c r="K443" s="15">
        <f t="shared" si="54"/>
        <v>0.23770491803278687</v>
      </c>
      <c r="L443" s="15">
        <f t="shared" si="55"/>
        <v>4.2923433874709975E-2</v>
      </c>
      <c r="M443" s="15">
        <f t="shared" si="56"/>
        <v>0.25217391304347825</v>
      </c>
      <c r="N443" s="6">
        <f t="shared" si="57"/>
        <v>2.6174256005736824E-2</v>
      </c>
      <c r="O443" s="6">
        <f t="shared" si="58"/>
        <v>0</v>
      </c>
      <c r="Q443" s="3">
        <f t="shared" si="59"/>
        <v>0.2617447167865723</v>
      </c>
      <c r="R443" s="4">
        <f t="shared" si="60"/>
        <v>0</v>
      </c>
      <c r="S443" s="32">
        <f t="shared" si="61"/>
        <v>0.2367068544557358</v>
      </c>
      <c r="T443" s="4">
        <f t="shared" si="62"/>
        <v>0</v>
      </c>
      <c r="U443" s="4"/>
      <c r="W443" s="18"/>
      <c r="X443" s="18"/>
      <c r="Y443" s="18"/>
      <c r="Z443" s="18"/>
      <c r="AA443" s="18"/>
      <c r="AB443" s="18"/>
      <c r="AC443" s="18"/>
      <c r="AD443" s="18"/>
      <c r="AE443" s="18"/>
      <c r="AH443" s="21"/>
    </row>
    <row r="444" spans="1:34" x14ac:dyDescent="0.25">
      <c r="A444" s="10">
        <v>212</v>
      </c>
      <c r="B444" s="10">
        <v>207</v>
      </c>
      <c r="C444" s="5">
        <v>59</v>
      </c>
      <c r="D444" s="5">
        <v>45</v>
      </c>
      <c r="E444" s="5">
        <v>59</v>
      </c>
      <c r="F444" s="5">
        <v>27</v>
      </c>
      <c r="G444" s="5">
        <v>0</v>
      </c>
      <c r="K444" s="15">
        <f t="shared" si="54"/>
        <v>0.23770491803278687</v>
      </c>
      <c r="L444" s="15">
        <f t="shared" si="55"/>
        <v>2.6102088167053363E-2</v>
      </c>
      <c r="M444" s="15">
        <f t="shared" si="56"/>
        <v>0.25217391304347825</v>
      </c>
      <c r="N444" s="6">
        <f t="shared" si="57"/>
        <v>9.6808892076012901E-3</v>
      </c>
      <c r="O444" s="6">
        <f t="shared" si="58"/>
        <v>0</v>
      </c>
      <c r="Q444" s="3">
        <f t="shared" si="59"/>
        <v>0.2617447167865723</v>
      </c>
      <c r="R444" s="4">
        <f t="shared" si="60"/>
        <v>0</v>
      </c>
      <c r="S444" s="32">
        <f t="shared" si="61"/>
        <v>0.2367068544557358</v>
      </c>
      <c r="T444" s="4">
        <f t="shared" si="62"/>
        <v>0</v>
      </c>
      <c r="U444" s="4"/>
      <c r="W444" s="18"/>
      <c r="X444" s="18"/>
      <c r="Y444" s="18"/>
      <c r="Z444" s="18"/>
      <c r="AA444" s="18"/>
      <c r="AB444" s="18"/>
      <c r="AC444" s="18"/>
      <c r="AD444" s="18"/>
      <c r="AE444" s="18"/>
      <c r="AH444" s="21"/>
    </row>
    <row r="445" spans="1:34" x14ac:dyDescent="0.25">
      <c r="A445" s="10">
        <v>81</v>
      </c>
      <c r="B445" s="10">
        <v>20</v>
      </c>
      <c r="C445" s="5">
        <v>59</v>
      </c>
      <c r="D445" s="5">
        <v>60</v>
      </c>
      <c r="E445" s="5">
        <v>59</v>
      </c>
      <c r="F445" s="5">
        <v>40</v>
      </c>
      <c r="G445" s="5">
        <v>0</v>
      </c>
      <c r="K445" s="15">
        <f t="shared" si="54"/>
        <v>0.23770491803278687</v>
      </c>
      <c r="L445" s="15">
        <f t="shared" si="55"/>
        <v>3.4802784222737818E-2</v>
      </c>
      <c r="M445" s="15">
        <f t="shared" si="56"/>
        <v>0.25217391304347825</v>
      </c>
      <c r="N445" s="6">
        <f t="shared" si="57"/>
        <v>1.4342058085335245E-2</v>
      </c>
      <c r="O445" s="6">
        <f t="shared" si="58"/>
        <v>0</v>
      </c>
      <c r="Q445" s="3">
        <f t="shared" si="59"/>
        <v>0.2617447167865723</v>
      </c>
      <c r="R445" s="4">
        <f t="shared" si="60"/>
        <v>0</v>
      </c>
      <c r="S445" s="32">
        <f t="shared" si="61"/>
        <v>0.2367068544557358</v>
      </c>
      <c r="T445" s="4">
        <f t="shared" si="62"/>
        <v>0</v>
      </c>
      <c r="U445" s="4"/>
      <c r="W445" s="18"/>
      <c r="X445" s="18"/>
      <c r="Y445" s="18"/>
      <c r="Z445" s="18"/>
      <c r="AA445" s="18"/>
      <c r="AB445" s="18"/>
      <c r="AC445" s="18"/>
      <c r="AD445" s="18"/>
      <c r="AE445" s="18"/>
      <c r="AH445" s="21"/>
    </row>
    <row r="446" spans="1:34" x14ac:dyDescent="0.25">
      <c r="A446" s="10">
        <v>260</v>
      </c>
      <c r="B446" s="10">
        <v>100</v>
      </c>
      <c r="C446" s="5">
        <v>59</v>
      </c>
      <c r="D446" s="5">
        <v>103</v>
      </c>
      <c r="E446" s="5">
        <v>60</v>
      </c>
      <c r="F446" s="5">
        <v>26</v>
      </c>
      <c r="G446" s="5">
        <v>0</v>
      </c>
      <c r="K446" s="15">
        <f t="shared" si="54"/>
        <v>0.23770491803278687</v>
      </c>
      <c r="L446" s="15">
        <f t="shared" si="55"/>
        <v>5.974477958236659E-2</v>
      </c>
      <c r="M446" s="15">
        <f t="shared" si="56"/>
        <v>0.2608695652173913</v>
      </c>
      <c r="N446" s="6">
        <f t="shared" si="57"/>
        <v>9.3223377554679104E-3</v>
      </c>
      <c r="O446" s="6">
        <f t="shared" si="58"/>
        <v>0</v>
      </c>
      <c r="Q446" s="3">
        <f t="shared" si="59"/>
        <v>0.30569377335412939</v>
      </c>
      <c r="R446" s="4">
        <f t="shared" si="60"/>
        <v>0</v>
      </c>
      <c r="S446" s="32">
        <f t="shared" si="61"/>
        <v>0.37437281576740222</v>
      </c>
      <c r="T446" s="4">
        <f t="shared" si="62"/>
        <v>0</v>
      </c>
      <c r="U446" s="4"/>
      <c r="W446" s="18"/>
      <c r="X446" s="18"/>
      <c r="Y446" s="18"/>
      <c r="Z446" s="18"/>
      <c r="AA446" s="18"/>
      <c r="AB446" s="18"/>
      <c r="AC446" s="18"/>
      <c r="AD446" s="18"/>
      <c r="AE446" s="18"/>
      <c r="AH446" s="21"/>
    </row>
    <row r="447" spans="1:34" x14ac:dyDescent="0.25">
      <c r="A447" s="10">
        <v>46</v>
      </c>
      <c r="B447" s="10">
        <v>28</v>
      </c>
      <c r="C447" s="5">
        <v>59</v>
      </c>
      <c r="D447" s="5">
        <v>0</v>
      </c>
      <c r="E447" s="5">
        <v>58</v>
      </c>
      <c r="F447" s="5">
        <v>117</v>
      </c>
      <c r="G447" s="5">
        <v>0</v>
      </c>
      <c r="K447" s="15">
        <f t="shared" si="54"/>
        <v>0.23770491803278687</v>
      </c>
      <c r="L447" s="15">
        <f t="shared" si="55"/>
        <v>0</v>
      </c>
      <c r="M447" s="15">
        <f t="shared" si="56"/>
        <v>0.24347826086956523</v>
      </c>
      <c r="N447" s="6">
        <f t="shared" si="57"/>
        <v>4.195051989960559E-2</v>
      </c>
      <c r="O447" s="6">
        <f t="shared" si="58"/>
        <v>0</v>
      </c>
      <c r="Q447" s="3">
        <f t="shared" si="59"/>
        <v>0.21779566021901542</v>
      </c>
      <c r="R447" s="4">
        <f t="shared" si="60"/>
        <v>0</v>
      </c>
      <c r="S447" s="32">
        <f t="shared" si="61"/>
        <v>0.10434324709358433</v>
      </c>
      <c r="T447" s="4">
        <f t="shared" si="62"/>
        <v>0</v>
      </c>
      <c r="U447" s="4"/>
      <c r="W447" s="18"/>
      <c r="X447" s="18"/>
      <c r="Y447" s="18"/>
      <c r="Z447" s="18"/>
      <c r="AA447" s="18"/>
      <c r="AB447" s="18"/>
      <c r="AC447" s="18"/>
      <c r="AD447" s="18"/>
      <c r="AE447" s="18"/>
      <c r="AH447" s="21"/>
    </row>
    <row r="448" spans="1:34" x14ac:dyDescent="0.25">
      <c r="A448" s="10">
        <v>134</v>
      </c>
      <c r="B448" s="10">
        <v>224</v>
      </c>
      <c r="C448" s="5">
        <v>60</v>
      </c>
      <c r="D448" s="5">
        <v>232</v>
      </c>
      <c r="E448" s="5">
        <v>62</v>
      </c>
      <c r="F448" s="5">
        <v>315</v>
      </c>
      <c r="G448" s="5">
        <v>1</v>
      </c>
      <c r="K448" s="15">
        <f t="shared" si="54"/>
        <v>0.24590163934426229</v>
      </c>
      <c r="L448" s="15">
        <f t="shared" si="55"/>
        <v>0.13457076566125289</v>
      </c>
      <c r="M448" s="15">
        <f t="shared" si="56"/>
        <v>0.27826086956521739</v>
      </c>
      <c r="N448" s="6">
        <f t="shared" si="57"/>
        <v>0.11294370742201507</v>
      </c>
      <c r="O448" s="6">
        <f t="shared" si="58"/>
        <v>1</v>
      </c>
      <c r="Q448" s="3">
        <f t="shared" si="59"/>
        <v>0.37759448730720968</v>
      </c>
      <c r="R448" s="4">
        <f t="shared" si="60"/>
        <v>1</v>
      </c>
      <c r="S448" s="32">
        <f t="shared" si="61"/>
        <v>0.53769231506406223</v>
      </c>
      <c r="T448" s="4">
        <f t="shared" si="62"/>
        <v>0</v>
      </c>
      <c r="U448" s="4"/>
      <c r="W448" s="18"/>
      <c r="X448" s="18"/>
      <c r="Y448" s="18"/>
      <c r="Z448" s="18"/>
      <c r="AA448" s="18"/>
      <c r="AB448" s="18"/>
      <c r="AC448" s="18"/>
      <c r="AD448" s="18"/>
      <c r="AE448" s="18"/>
      <c r="AH448" s="21"/>
    </row>
    <row r="449" spans="1:34" x14ac:dyDescent="0.25">
      <c r="A449" s="10">
        <v>205</v>
      </c>
      <c r="B449" s="10">
        <v>62</v>
      </c>
      <c r="C449" s="5">
        <v>60</v>
      </c>
      <c r="D449" s="5">
        <v>162</v>
      </c>
      <c r="E449" s="5">
        <v>65</v>
      </c>
      <c r="F449" s="5">
        <v>157</v>
      </c>
      <c r="G449" s="5">
        <v>1</v>
      </c>
      <c r="K449" s="15">
        <f t="shared" si="54"/>
        <v>0.24590163934426229</v>
      </c>
      <c r="L449" s="15">
        <f t="shared" si="55"/>
        <v>9.3967517401392114E-2</v>
      </c>
      <c r="M449" s="15">
        <f t="shared" si="56"/>
        <v>0.30434782608695654</v>
      </c>
      <c r="N449" s="6">
        <f t="shared" si="57"/>
        <v>5.6292577984940841E-2</v>
      </c>
      <c r="O449" s="6">
        <f t="shared" si="58"/>
        <v>1</v>
      </c>
      <c r="Q449" s="3">
        <f t="shared" si="59"/>
        <v>0.50944165700988076</v>
      </c>
      <c r="R449" s="4">
        <f t="shared" si="60"/>
        <v>0</v>
      </c>
      <c r="S449" s="32">
        <f t="shared" si="61"/>
        <v>0.98002449076257836</v>
      </c>
      <c r="T449" s="4">
        <f t="shared" si="62"/>
        <v>0</v>
      </c>
      <c r="U449" s="4"/>
      <c r="W449" s="18"/>
      <c r="X449" s="18"/>
      <c r="Y449" s="18"/>
      <c r="Z449" s="18"/>
      <c r="AA449" s="18"/>
      <c r="AB449" s="18"/>
      <c r="AC449" s="18"/>
      <c r="AD449" s="18"/>
      <c r="AE449" s="18"/>
      <c r="AH449" s="21"/>
    </row>
    <row r="450" spans="1:34" x14ac:dyDescent="0.25">
      <c r="A450" s="10">
        <v>256</v>
      </c>
      <c r="B450" s="10">
        <v>90</v>
      </c>
      <c r="C450" s="5">
        <v>60</v>
      </c>
      <c r="D450" s="5">
        <v>46</v>
      </c>
      <c r="E450" s="5">
        <v>60</v>
      </c>
      <c r="F450" s="5">
        <v>41</v>
      </c>
      <c r="G450" s="5">
        <v>0</v>
      </c>
      <c r="K450" s="15">
        <f t="shared" si="54"/>
        <v>0.24590163934426229</v>
      </c>
      <c r="L450" s="15">
        <f t="shared" si="55"/>
        <v>2.668213457076566E-2</v>
      </c>
      <c r="M450" s="15">
        <f t="shared" si="56"/>
        <v>0.2608695652173913</v>
      </c>
      <c r="N450" s="6">
        <f t="shared" si="57"/>
        <v>1.4700609537468627E-2</v>
      </c>
      <c r="O450" s="6">
        <f t="shared" si="58"/>
        <v>0</v>
      </c>
      <c r="Q450" s="3">
        <f t="shared" si="59"/>
        <v>0.28969637417209548</v>
      </c>
      <c r="R450" s="4">
        <f t="shared" si="60"/>
        <v>0</v>
      </c>
      <c r="S450" s="32">
        <f t="shared" si="61"/>
        <v>0.26931596767930355</v>
      </c>
      <c r="T450" s="4">
        <f t="shared" si="62"/>
        <v>0</v>
      </c>
      <c r="U450" s="4"/>
      <c r="W450" s="18"/>
      <c r="X450" s="18"/>
      <c r="Y450" s="18"/>
      <c r="Z450" s="18"/>
      <c r="AA450" s="18"/>
      <c r="AB450" s="18"/>
      <c r="AC450" s="18"/>
      <c r="AD450" s="18"/>
      <c r="AE450" s="18"/>
      <c r="AH450" s="21"/>
    </row>
    <row r="451" spans="1:34" x14ac:dyDescent="0.25">
      <c r="A451" s="10">
        <v>68</v>
      </c>
      <c r="B451" s="10">
        <v>219</v>
      </c>
      <c r="C451" s="5">
        <v>60</v>
      </c>
      <c r="D451" s="5">
        <v>75</v>
      </c>
      <c r="E451" s="5">
        <v>60</v>
      </c>
      <c r="F451" s="5">
        <v>25</v>
      </c>
      <c r="G451" s="5">
        <v>0</v>
      </c>
      <c r="K451" s="15">
        <f t="shared" si="54"/>
        <v>0.24590163934426229</v>
      </c>
      <c r="L451" s="15">
        <f t="shared" si="55"/>
        <v>4.3503480278422275E-2</v>
      </c>
      <c r="M451" s="15">
        <f t="shared" si="56"/>
        <v>0.2608695652173913</v>
      </c>
      <c r="N451" s="6">
        <f t="shared" si="57"/>
        <v>8.963786303334529E-3</v>
      </c>
      <c r="O451" s="6">
        <f t="shared" si="58"/>
        <v>0</v>
      </c>
      <c r="Q451" s="3">
        <f t="shared" si="59"/>
        <v>0.28969637417209548</v>
      </c>
      <c r="R451" s="4">
        <f t="shared" si="60"/>
        <v>0</v>
      </c>
      <c r="S451" s="32">
        <f t="shared" si="61"/>
        <v>0.26931596767930355</v>
      </c>
      <c r="T451" s="4">
        <f t="shared" si="62"/>
        <v>0</v>
      </c>
      <c r="U451" s="4"/>
      <c r="W451" s="18"/>
      <c r="X451" s="18"/>
      <c r="Y451" s="18"/>
      <c r="Z451" s="18"/>
      <c r="AA451" s="18"/>
      <c r="AB451" s="18"/>
      <c r="AC451" s="18"/>
      <c r="AD451" s="18"/>
      <c r="AE451" s="18"/>
      <c r="AH451" s="21"/>
    </row>
    <row r="452" spans="1:34" x14ac:dyDescent="0.25">
      <c r="A452" s="10">
        <v>248</v>
      </c>
      <c r="B452" s="10">
        <v>177</v>
      </c>
      <c r="C452" s="5">
        <v>60</v>
      </c>
      <c r="D452" s="5">
        <v>90</v>
      </c>
      <c r="E452" s="5">
        <v>60</v>
      </c>
      <c r="F452" s="5">
        <v>35</v>
      </c>
      <c r="G452" s="5">
        <v>0</v>
      </c>
      <c r="K452" s="15">
        <f t="shared" si="54"/>
        <v>0.24590163934426229</v>
      </c>
      <c r="L452" s="15">
        <f t="shared" si="55"/>
        <v>5.2204176334106726E-2</v>
      </c>
      <c r="M452" s="15">
        <f t="shared" si="56"/>
        <v>0.2608695652173913</v>
      </c>
      <c r="N452" s="6">
        <f t="shared" si="57"/>
        <v>1.254930082466834E-2</v>
      </c>
      <c r="O452" s="6">
        <f t="shared" si="58"/>
        <v>0</v>
      </c>
      <c r="Q452" s="3">
        <f t="shared" si="59"/>
        <v>0.28969637417209548</v>
      </c>
      <c r="R452" s="4">
        <f t="shared" si="60"/>
        <v>0</v>
      </c>
      <c r="S452" s="32">
        <f t="shared" si="61"/>
        <v>0.26931596767930355</v>
      </c>
      <c r="T452" s="4">
        <f t="shared" si="62"/>
        <v>0</v>
      </c>
      <c r="U452" s="4"/>
      <c r="W452" s="18"/>
      <c r="X452" s="18"/>
      <c r="Y452" s="18"/>
      <c r="Z452" s="18"/>
      <c r="AA452" s="18"/>
      <c r="AB452" s="18"/>
      <c r="AC452" s="18"/>
      <c r="AD452" s="18"/>
      <c r="AE452" s="18"/>
      <c r="AH452" s="21"/>
    </row>
    <row r="453" spans="1:34" x14ac:dyDescent="0.25">
      <c r="A453" s="10">
        <v>39</v>
      </c>
      <c r="B453" s="10">
        <v>12</v>
      </c>
      <c r="C453" s="5">
        <v>60</v>
      </c>
      <c r="D453" s="5">
        <v>15</v>
      </c>
      <c r="E453" s="5">
        <v>60</v>
      </c>
      <c r="F453" s="5">
        <v>1</v>
      </c>
      <c r="G453" s="5">
        <v>0</v>
      </c>
      <c r="K453" s="15">
        <f t="shared" ref="K453:K516" si="63">(C453-$C$989)/($C$991-$C$989)</f>
        <v>0.24590163934426229</v>
      </c>
      <c r="L453" s="15">
        <f t="shared" ref="L453:L516" si="64">(D453-$D$989)/($D$991-$D$989)</f>
        <v>8.7006960556844544E-3</v>
      </c>
      <c r="M453" s="15">
        <f t="shared" ref="M453:M516" si="65">(E453-$E$989)/($E$991-$E$989)</f>
        <v>0.2608695652173913</v>
      </c>
      <c r="N453" s="6">
        <f t="shared" ref="N453:N516" si="66">(F453-$F$989)/($F$991-$F$989)</f>
        <v>3.5855145213338117E-4</v>
      </c>
      <c r="O453" s="6">
        <f t="shared" ref="O453:O516" si="67">G453</f>
        <v>0</v>
      </c>
      <c r="Q453" s="3">
        <f t="shared" ref="Q453:Q516" si="68">$W$44+$W$45*K453+$W$46*M453</f>
        <v>0.28969637417209548</v>
      </c>
      <c r="R453" s="4">
        <f t="shared" ref="R453:R516" si="69">IF(AND(O453=0,Q453&gt;=0.5),1,IF(AND(O453=1,Q453&lt;0.5),1,0))</f>
        <v>0</v>
      </c>
      <c r="S453" s="32">
        <f t="shared" ref="S453:S516" si="70">$AB$130+$AB$131*K453+$AB$132*M453+$AB$133*K453^2+$AB$134*K453*M453+$AB$135*M453^2</f>
        <v>0.26931596767930355</v>
      </c>
      <c r="T453" s="4">
        <f t="shared" ref="T453:T516" si="71">IF(AND(O453=0,S453&gt;=0.5),1,IF(AND(O453=1,S453&lt;0.5),1,0))</f>
        <v>0</v>
      </c>
      <c r="U453" s="4"/>
      <c r="W453" s="18"/>
      <c r="X453" s="18"/>
      <c r="Y453" s="18"/>
      <c r="Z453" s="18"/>
      <c r="AA453" s="18"/>
      <c r="AB453" s="18"/>
      <c r="AC453" s="18"/>
      <c r="AD453" s="18"/>
      <c r="AE453" s="18"/>
      <c r="AH453" s="21"/>
    </row>
    <row r="454" spans="1:34" x14ac:dyDescent="0.25">
      <c r="A454" s="10">
        <v>37</v>
      </c>
      <c r="B454" s="10">
        <v>107</v>
      </c>
      <c r="C454" s="5">
        <v>60</v>
      </c>
      <c r="D454" s="5">
        <v>121</v>
      </c>
      <c r="E454" s="5">
        <v>60</v>
      </c>
      <c r="F454" s="5">
        <v>120</v>
      </c>
      <c r="G454" s="5">
        <v>0</v>
      </c>
      <c r="K454" s="15">
        <f t="shared" si="63"/>
        <v>0.24590163934426229</v>
      </c>
      <c r="L454" s="15">
        <f t="shared" si="64"/>
        <v>7.0185614849187936E-2</v>
      </c>
      <c r="M454" s="15">
        <f t="shared" si="65"/>
        <v>0.2608695652173913</v>
      </c>
      <c r="N454" s="6">
        <f t="shared" si="66"/>
        <v>4.3026174256005738E-2</v>
      </c>
      <c r="O454" s="6">
        <f t="shared" si="67"/>
        <v>0</v>
      </c>
      <c r="Q454" s="3">
        <f t="shared" si="68"/>
        <v>0.28969637417209548</v>
      </c>
      <c r="R454" s="4">
        <f t="shared" si="69"/>
        <v>0</v>
      </c>
      <c r="S454" s="32">
        <f t="shared" si="70"/>
        <v>0.26931596767930355</v>
      </c>
      <c r="T454" s="4">
        <f t="shared" si="71"/>
        <v>0</v>
      </c>
      <c r="U454" s="4"/>
      <c r="W454" s="18"/>
      <c r="X454" s="18"/>
      <c r="Y454" s="18"/>
      <c r="Z454" s="18"/>
      <c r="AA454" s="18"/>
      <c r="AB454" s="18"/>
      <c r="AC454" s="18"/>
      <c r="AD454" s="18"/>
      <c r="AE454" s="18"/>
      <c r="AH454" s="21"/>
    </row>
    <row r="455" spans="1:34" x14ac:dyDescent="0.25">
      <c r="A455" s="10">
        <v>117</v>
      </c>
      <c r="B455" s="10">
        <v>217</v>
      </c>
      <c r="C455" s="5">
        <v>60</v>
      </c>
      <c r="D455" s="5">
        <v>30</v>
      </c>
      <c r="E455" s="5">
        <v>59</v>
      </c>
      <c r="F455" s="5">
        <v>118</v>
      </c>
      <c r="G455" s="5">
        <v>0</v>
      </c>
      <c r="K455" s="15">
        <f t="shared" si="63"/>
        <v>0.24590163934426229</v>
      </c>
      <c r="L455" s="15">
        <f t="shared" si="64"/>
        <v>1.7401392111368909E-2</v>
      </c>
      <c r="M455" s="15">
        <f t="shared" si="65"/>
        <v>0.25217391304347825</v>
      </c>
      <c r="N455" s="6">
        <f t="shared" si="66"/>
        <v>4.2309071351738975E-2</v>
      </c>
      <c r="O455" s="6">
        <f t="shared" si="67"/>
        <v>0</v>
      </c>
      <c r="Q455" s="3">
        <f t="shared" si="68"/>
        <v>0.24574731760453838</v>
      </c>
      <c r="R455" s="4">
        <f t="shared" si="69"/>
        <v>0</v>
      </c>
      <c r="S455" s="32">
        <f t="shared" si="70"/>
        <v>0.14308132491119752</v>
      </c>
      <c r="T455" s="4">
        <f t="shared" si="71"/>
        <v>0</v>
      </c>
      <c r="U455" s="4"/>
      <c r="W455" s="18"/>
      <c r="X455" s="18"/>
      <c r="Y455" s="18"/>
      <c r="Z455" s="18"/>
      <c r="AA455" s="18"/>
      <c r="AB455" s="18"/>
      <c r="AC455" s="18"/>
      <c r="AD455" s="18"/>
      <c r="AE455" s="18"/>
      <c r="AH455" s="21"/>
    </row>
    <row r="456" spans="1:34" x14ac:dyDescent="0.25">
      <c r="A456" s="10">
        <v>208</v>
      </c>
      <c r="B456" s="10">
        <v>28</v>
      </c>
      <c r="C456" s="5">
        <v>60</v>
      </c>
      <c r="D456" s="5">
        <v>91</v>
      </c>
      <c r="E456" s="5">
        <v>61</v>
      </c>
      <c r="F456" s="5">
        <v>46</v>
      </c>
      <c r="G456" s="5">
        <v>0</v>
      </c>
      <c r="K456" s="15">
        <f t="shared" si="63"/>
        <v>0.24590163934426229</v>
      </c>
      <c r="L456" s="15">
        <f t="shared" si="64"/>
        <v>5.2784222737819027E-2</v>
      </c>
      <c r="M456" s="15">
        <f t="shared" si="65"/>
        <v>0.26956521739130435</v>
      </c>
      <c r="N456" s="6">
        <f t="shared" si="66"/>
        <v>1.6493366798135532E-2</v>
      </c>
      <c r="O456" s="6">
        <f t="shared" si="67"/>
        <v>0</v>
      </c>
      <c r="Q456" s="3">
        <f t="shared" si="68"/>
        <v>0.33364543073965258</v>
      </c>
      <c r="R456" s="4">
        <f t="shared" si="69"/>
        <v>0</v>
      </c>
      <c r="S456" s="32">
        <f t="shared" si="70"/>
        <v>0.40085296439692542</v>
      </c>
      <c r="T456" s="4">
        <f t="shared" si="71"/>
        <v>0</v>
      </c>
      <c r="U456" s="4"/>
      <c r="W456" s="18"/>
      <c r="X456" s="18"/>
      <c r="Y456" s="18"/>
      <c r="Z456" s="18"/>
      <c r="AA456" s="18"/>
      <c r="AB456" s="18"/>
      <c r="AC456" s="18"/>
      <c r="AD456" s="18"/>
      <c r="AE456" s="18"/>
      <c r="AH456" s="21"/>
    </row>
    <row r="457" spans="1:34" x14ac:dyDescent="0.25">
      <c r="A457" s="10">
        <v>57</v>
      </c>
      <c r="B457" s="10">
        <v>188</v>
      </c>
      <c r="C457" s="5">
        <v>60</v>
      </c>
      <c r="D457" s="5">
        <v>59</v>
      </c>
      <c r="E457" s="5">
        <v>60</v>
      </c>
      <c r="F457" s="5">
        <v>80</v>
      </c>
      <c r="G457" s="5">
        <v>0</v>
      </c>
      <c r="K457" s="15">
        <f t="shared" si="63"/>
        <v>0.24590163934426229</v>
      </c>
      <c r="L457" s="15">
        <f t="shared" si="64"/>
        <v>3.4222737819025524E-2</v>
      </c>
      <c r="M457" s="15">
        <f t="shared" si="65"/>
        <v>0.2608695652173913</v>
      </c>
      <c r="N457" s="6">
        <f t="shared" si="66"/>
        <v>2.8684116170670491E-2</v>
      </c>
      <c r="O457" s="6">
        <f t="shared" si="67"/>
        <v>0</v>
      </c>
      <c r="Q457" s="3">
        <f t="shared" si="68"/>
        <v>0.28969637417209548</v>
      </c>
      <c r="R457" s="4">
        <f t="shared" si="69"/>
        <v>0</v>
      </c>
      <c r="S457" s="32">
        <f t="shared" si="70"/>
        <v>0.26931596767930355</v>
      </c>
      <c r="T457" s="4">
        <f t="shared" si="71"/>
        <v>0</v>
      </c>
      <c r="U457" s="4"/>
      <c r="W457" s="18"/>
      <c r="X457" s="18"/>
      <c r="Y457" s="18"/>
      <c r="Z457" s="18"/>
      <c r="AA457" s="18"/>
      <c r="AB457" s="18"/>
      <c r="AC457" s="18"/>
      <c r="AD457" s="18"/>
      <c r="AE457" s="18"/>
      <c r="AH457" s="21"/>
    </row>
    <row r="458" spans="1:34" x14ac:dyDescent="0.25">
      <c r="A458" s="10">
        <v>178</v>
      </c>
      <c r="B458" s="10">
        <v>226</v>
      </c>
      <c r="C458" s="5">
        <v>60</v>
      </c>
      <c r="D458" s="5">
        <v>0</v>
      </c>
      <c r="E458" s="5">
        <v>59</v>
      </c>
      <c r="F458" s="5">
        <v>98</v>
      </c>
      <c r="G458" s="5">
        <v>0</v>
      </c>
      <c r="K458" s="15">
        <f t="shared" si="63"/>
        <v>0.24590163934426229</v>
      </c>
      <c r="L458" s="15">
        <f t="shared" si="64"/>
        <v>0</v>
      </c>
      <c r="M458" s="15">
        <f t="shared" si="65"/>
        <v>0.25217391304347825</v>
      </c>
      <c r="N458" s="6">
        <f t="shared" si="66"/>
        <v>3.5138042309071353E-2</v>
      </c>
      <c r="O458" s="6">
        <f t="shared" si="67"/>
        <v>0</v>
      </c>
      <c r="Q458" s="3">
        <f t="shared" si="68"/>
        <v>0.24574731760453838</v>
      </c>
      <c r="R458" s="4">
        <f t="shared" si="69"/>
        <v>0</v>
      </c>
      <c r="S458" s="32">
        <f t="shared" si="70"/>
        <v>0.14308132491119752</v>
      </c>
      <c r="T458" s="4">
        <f t="shared" si="71"/>
        <v>0</v>
      </c>
      <c r="U458" s="4"/>
      <c r="W458" s="18"/>
      <c r="X458" s="18"/>
      <c r="Y458" s="18"/>
      <c r="Z458" s="18"/>
      <c r="AA458" s="18"/>
      <c r="AB458" s="18"/>
      <c r="AC458" s="18"/>
      <c r="AD458" s="18"/>
      <c r="AE458" s="18"/>
      <c r="AH458" s="21"/>
    </row>
    <row r="459" spans="1:34" x14ac:dyDescent="0.25">
      <c r="A459" s="10">
        <v>276</v>
      </c>
      <c r="B459" s="10">
        <v>221</v>
      </c>
      <c r="C459" s="5">
        <v>60</v>
      </c>
      <c r="D459" s="5">
        <v>46</v>
      </c>
      <c r="E459" s="5">
        <v>60</v>
      </c>
      <c r="F459" s="5">
        <v>77</v>
      </c>
      <c r="G459" s="5">
        <v>0</v>
      </c>
      <c r="K459" s="15">
        <f t="shared" si="63"/>
        <v>0.24590163934426229</v>
      </c>
      <c r="L459" s="15">
        <f t="shared" si="64"/>
        <v>2.668213457076566E-2</v>
      </c>
      <c r="M459" s="15">
        <f t="shared" si="65"/>
        <v>0.2608695652173913</v>
      </c>
      <c r="N459" s="6">
        <f t="shared" si="66"/>
        <v>2.7608461814270346E-2</v>
      </c>
      <c r="O459" s="6">
        <f t="shared" si="67"/>
        <v>0</v>
      </c>
      <c r="Q459" s="3">
        <f t="shared" si="68"/>
        <v>0.28969637417209548</v>
      </c>
      <c r="R459" s="4">
        <f t="shared" si="69"/>
        <v>0</v>
      </c>
      <c r="S459" s="32">
        <f t="shared" si="70"/>
        <v>0.26931596767930355</v>
      </c>
      <c r="T459" s="4">
        <f t="shared" si="71"/>
        <v>0</v>
      </c>
      <c r="U459" s="4"/>
      <c r="W459" s="18"/>
      <c r="X459" s="18"/>
      <c r="Y459" s="18"/>
      <c r="Z459" s="18"/>
      <c r="AA459" s="18"/>
      <c r="AB459" s="18"/>
      <c r="AC459" s="18"/>
      <c r="AD459" s="18"/>
      <c r="AE459" s="18"/>
      <c r="AH459" s="21"/>
    </row>
    <row r="460" spans="1:34" x14ac:dyDescent="0.25">
      <c r="A460" s="10">
        <v>284</v>
      </c>
      <c r="B460" s="10">
        <v>161</v>
      </c>
      <c r="C460" s="5">
        <v>60</v>
      </c>
      <c r="D460" s="5">
        <v>45</v>
      </c>
      <c r="E460" s="5">
        <v>60</v>
      </c>
      <c r="F460" s="5">
        <v>55</v>
      </c>
      <c r="G460" s="5">
        <v>0</v>
      </c>
      <c r="K460" s="15">
        <f t="shared" si="63"/>
        <v>0.24590163934426229</v>
      </c>
      <c r="L460" s="15">
        <f t="shared" si="64"/>
        <v>2.6102088167053363E-2</v>
      </c>
      <c r="M460" s="15">
        <f t="shared" si="65"/>
        <v>0.2608695652173913</v>
      </c>
      <c r="N460" s="6">
        <f t="shared" si="66"/>
        <v>1.9720329867335962E-2</v>
      </c>
      <c r="O460" s="6">
        <f t="shared" si="67"/>
        <v>0</v>
      </c>
      <c r="Q460" s="3">
        <f t="shared" si="68"/>
        <v>0.28969637417209548</v>
      </c>
      <c r="R460" s="4">
        <f t="shared" si="69"/>
        <v>0</v>
      </c>
      <c r="S460" s="32">
        <f t="shared" si="70"/>
        <v>0.26931596767930355</v>
      </c>
      <c r="T460" s="4">
        <f t="shared" si="71"/>
        <v>0</v>
      </c>
      <c r="U460" s="4"/>
      <c r="W460" s="18"/>
      <c r="X460" s="18"/>
      <c r="Y460" s="18"/>
      <c r="Z460" s="18"/>
      <c r="AA460" s="18"/>
      <c r="AB460" s="18"/>
      <c r="AC460" s="18"/>
      <c r="AD460" s="18"/>
      <c r="AE460" s="18"/>
      <c r="AH460" s="21"/>
    </row>
    <row r="461" spans="1:34" x14ac:dyDescent="0.25">
      <c r="A461" s="10">
        <v>55</v>
      </c>
      <c r="B461" s="10">
        <v>176</v>
      </c>
      <c r="C461" s="5">
        <v>60</v>
      </c>
      <c r="D461" s="5">
        <v>75</v>
      </c>
      <c r="E461" s="5">
        <v>59</v>
      </c>
      <c r="F461" s="5">
        <v>115</v>
      </c>
      <c r="G461" s="5">
        <v>0</v>
      </c>
      <c r="K461" s="15">
        <f t="shared" si="63"/>
        <v>0.24590163934426229</v>
      </c>
      <c r="L461" s="15">
        <f t="shared" si="64"/>
        <v>4.3503480278422275E-2</v>
      </c>
      <c r="M461" s="15">
        <f t="shared" si="65"/>
        <v>0.25217391304347825</v>
      </c>
      <c r="N461" s="6">
        <f t="shared" si="66"/>
        <v>4.1233416995338834E-2</v>
      </c>
      <c r="O461" s="6">
        <f t="shared" si="67"/>
        <v>0</v>
      </c>
      <c r="Q461" s="3">
        <f t="shared" si="68"/>
        <v>0.24574731760453838</v>
      </c>
      <c r="R461" s="4">
        <f t="shared" si="69"/>
        <v>0</v>
      </c>
      <c r="S461" s="32">
        <f t="shared" si="70"/>
        <v>0.14308132491119752</v>
      </c>
      <c r="T461" s="4">
        <f t="shared" si="71"/>
        <v>0</v>
      </c>
      <c r="U461" s="4"/>
      <c r="W461" s="18"/>
      <c r="X461" s="18"/>
      <c r="Y461" s="18"/>
      <c r="Z461" s="18"/>
      <c r="AA461" s="18"/>
      <c r="AB461" s="18"/>
      <c r="AC461" s="18"/>
      <c r="AD461" s="18"/>
      <c r="AE461" s="18"/>
      <c r="AH461" s="21"/>
    </row>
    <row r="462" spans="1:34" x14ac:dyDescent="0.25">
      <c r="A462" s="10">
        <v>98</v>
      </c>
      <c r="B462" s="10">
        <v>222</v>
      </c>
      <c r="C462" s="5">
        <v>61</v>
      </c>
      <c r="D462" s="5">
        <v>5</v>
      </c>
      <c r="E462" s="5">
        <v>62</v>
      </c>
      <c r="F462" s="5">
        <v>146</v>
      </c>
      <c r="G462" s="5">
        <v>1</v>
      </c>
      <c r="K462" s="15">
        <f t="shared" si="63"/>
        <v>0.25409836065573771</v>
      </c>
      <c r="L462" s="15">
        <f t="shared" si="64"/>
        <v>2.9002320185614848E-3</v>
      </c>
      <c r="M462" s="15">
        <f t="shared" si="65"/>
        <v>0.27826086956521739</v>
      </c>
      <c r="N462" s="6">
        <f t="shared" si="66"/>
        <v>5.2348512011473648E-2</v>
      </c>
      <c r="O462" s="6">
        <f t="shared" si="67"/>
        <v>1</v>
      </c>
      <c r="Q462" s="3">
        <f t="shared" si="68"/>
        <v>0.36159708812517555</v>
      </c>
      <c r="R462" s="4">
        <f t="shared" si="69"/>
        <v>1</v>
      </c>
      <c r="S462" s="32">
        <f t="shared" si="70"/>
        <v>0.42725186595240539</v>
      </c>
      <c r="T462" s="4">
        <f t="shared" si="71"/>
        <v>1</v>
      </c>
      <c r="U462" s="4"/>
      <c r="W462" s="18"/>
      <c r="X462" s="18"/>
      <c r="Y462" s="18"/>
      <c r="Z462" s="18"/>
      <c r="AA462" s="18"/>
      <c r="AB462" s="18"/>
      <c r="AC462" s="18"/>
      <c r="AD462" s="18"/>
      <c r="AE462" s="18"/>
      <c r="AH462" s="21"/>
    </row>
    <row r="463" spans="1:34" x14ac:dyDescent="0.25">
      <c r="A463" s="10">
        <v>183</v>
      </c>
      <c r="B463" s="10">
        <v>202</v>
      </c>
      <c r="C463" s="5">
        <v>61</v>
      </c>
      <c r="D463" s="5">
        <v>227</v>
      </c>
      <c r="E463" s="5">
        <v>64</v>
      </c>
      <c r="F463" s="5">
        <v>298</v>
      </c>
      <c r="G463" s="5">
        <v>1</v>
      </c>
      <c r="K463" s="15">
        <f t="shared" si="63"/>
        <v>0.25409836065573771</v>
      </c>
      <c r="L463" s="15">
        <f t="shared" si="64"/>
        <v>0.13167053364269141</v>
      </c>
      <c r="M463" s="15">
        <f t="shared" si="65"/>
        <v>0.29565217391304349</v>
      </c>
      <c r="N463" s="6">
        <f t="shared" si="66"/>
        <v>0.10684833273574758</v>
      </c>
      <c r="O463" s="6">
        <f t="shared" si="67"/>
        <v>1</v>
      </c>
      <c r="Q463" s="3">
        <f t="shared" si="68"/>
        <v>0.44949520126028952</v>
      </c>
      <c r="R463" s="4">
        <f t="shared" si="69"/>
        <v>1</v>
      </c>
      <c r="S463" s="32">
        <f t="shared" si="70"/>
        <v>0.69397499204810842</v>
      </c>
      <c r="T463" s="4">
        <f t="shared" si="71"/>
        <v>0</v>
      </c>
      <c r="U463" s="4"/>
      <c r="W463" s="18"/>
      <c r="X463" s="18"/>
      <c r="Y463" s="18"/>
      <c r="Z463" s="18"/>
      <c r="AA463" s="18"/>
      <c r="AB463" s="18"/>
      <c r="AC463" s="18"/>
      <c r="AD463" s="18"/>
      <c r="AE463" s="18"/>
      <c r="AH463" s="21"/>
    </row>
    <row r="464" spans="1:34" x14ac:dyDescent="0.25">
      <c r="A464" s="10">
        <v>214</v>
      </c>
      <c r="B464" s="10">
        <v>29</v>
      </c>
      <c r="C464" s="5">
        <v>61</v>
      </c>
      <c r="D464" s="5">
        <v>63</v>
      </c>
      <c r="E464" s="5">
        <v>63</v>
      </c>
      <c r="F464" s="5">
        <v>156</v>
      </c>
      <c r="G464" s="5">
        <v>1</v>
      </c>
      <c r="K464" s="15">
        <f t="shared" si="63"/>
        <v>0.25409836065573771</v>
      </c>
      <c r="L464" s="15">
        <f t="shared" si="64"/>
        <v>3.6542923433874712E-2</v>
      </c>
      <c r="M464" s="15">
        <f t="shared" si="65"/>
        <v>0.28695652173913044</v>
      </c>
      <c r="N464" s="6">
        <f t="shared" si="66"/>
        <v>5.5934026532807456E-2</v>
      </c>
      <c r="O464" s="6">
        <f t="shared" si="67"/>
        <v>1</v>
      </c>
      <c r="Q464" s="3">
        <f t="shared" si="68"/>
        <v>0.40554614469273265</v>
      </c>
      <c r="R464" s="4">
        <f t="shared" si="69"/>
        <v>1</v>
      </c>
      <c r="S464" s="32">
        <f t="shared" si="70"/>
        <v>0.55796225202549765</v>
      </c>
      <c r="T464" s="4">
        <f t="shared" si="71"/>
        <v>0</v>
      </c>
      <c r="U464" s="4"/>
      <c r="W464" s="18"/>
      <c r="X464" s="18"/>
      <c r="Y464" s="18"/>
      <c r="Z464" s="18"/>
      <c r="AA464" s="18"/>
      <c r="AB464" s="18"/>
      <c r="AC464" s="18"/>
      <c r="AD464" s="18"/>
      <c r="AE464" s="18"/>
      <c r="AH464" s="21"/>
    </row>
    <row r="465" spans="1:34" x14ac:dyDescent="0.25">
      <c r="A465" s="10">
        <v>167</v>
      </c>
      <c r="B465" s="10">
        <v>36</v>
      </c>
      <c r="C465" s="5">
        <v>61</v>
      </c>
      <c r="D465" s="5">
        <v>171</v>
      </c>
      <c r="E465" s="5">
        <v>65</v>
      </c>
      <c r="F465" s="5">
        <v>223</v>
      </c>
      <c r="G465" s="5">
        <v>1</v>
      </c>
      <c r="K465" s="15">
        <f t="shared" si="63"/>
        <v>0.25409836065573771</v>
      </c>
      <c r="L465" s="15">
        <f t="shared" si="64"/>
        <v>9.9187935034802791E-2</v>
      </c>
      <c r="M465" s="15">
        <f t="shared" si="65"/>
        <v>0.30434782608695654</v>
      </c>
      <c r="N465" s="6">
        <f t="shared" si="66"/>
        <v>7.9956973825743988E-2</v>
      </c>
      <c r="O465" s="6">
        <f t="shared" si="67"/>
        <v>1</v>
      </c>
      <c r="Q465" s="3">
        <f t="shared" si="68"/>
        <v>0.49344425782784662</v>
      </c>
      <c r="R465" s="4">
        <f t="shared" si="69"/>
        <v>1</v>
      </c>
      <c r="S465" s="32">
        <f t="shared" si="70"/>
        <v>0.83529008602023236</v>
      </c>
      <c r="T465" s="4">
        <f t="shared" si="71"/>
        <v>0</v>
      </c>
      <c r="U465" s="4"/>
      <c r="W465" s="18"/>
      <c r="X465" s="18"/>
      <c r="Y465" s="18"/>
      <c r="Z465" s="18"/>
      <c r="AA465" s="18"/>
      <c r="AB465" s="18"/>
      <c r="AC465" s="18"/>
      <c r="AD465" s="18"/>
      <c r="AE465" s="18"/>
      <c r="AH465" s="21"/>
    </row>
    <row r="466" spans="1:34" x14ac:dyDescent="0.25">
      <c r="A466" s="10">
        <v>126</v>
      </c>
      <c r="B466" s="10">
        <v>27</v>
      </c>
      <c r="C466" s="5">
        <v>61</v>
      </c>
      <c r="D466" s="5">
        <v>85</v>
      </c>
      <c r="E466" s="5">
        <v>63</v>
      </c>
      <c r="F466" s="5">
        <v>120</v>
      </c>
      <c r="G466" s="5">
        <v>1</v>
      </c>
      <c r="K466" s="15">
        <f t="shared" si="63"/>
        <v>0.25409836065573771</v>
      </c>
      <c r="L466" s="15">
        <f t="shared" si="64"/>
        <v>4.9303944315545245E-2</v>
      </c>
      <c r="M466" s="15">
        <f t="shared" si="65"/>
        <v>0.28695652173913044</v>
      </c>
      <c r="N466" s="6">
        <f t="shared" si="66"/>
        <v>4.3026174256005738E-2</v>
      </c>
      <c r="O466" s="6">
        <f t="shared" si="67"/>
        <v>1</v>
      </c>
      <c r="Q466" s="3">
        <f t="shared" si="68"/>
        <v>0.40554614469273265</v>
      </c>
      <c r="R466" s="4">
        <f t="shared" si="69"/>
        <v>1</v>
      </c>
      <c r="S466" s="32">
        <f t="shared" si="70"/>
        <v>0.55796225202549765</v>
      </c>
      <c r="T466" s="4">
        <f t="shared" si="71"/>
        <v>0</v>
      </c>
      <c r="U466" s="4"/>
      <c r="W466" s="18"/>
      <c r="X466" s="18"/>
      <c r="Y466" s="18"/>
      <c r="Z466" s="18"/>
      <c r="AA466" s="18"/>
      <c r="AB466" s="18"/>
      <c r="AC466" s="18"/>
      <c r="AD466" s="18"/>
      <c r="AE466" s="18"/>
      <c r="AH466" s="21"/>
    </row>
    <row r="467" spans="1:34" x14ac:dyDescent="0.25">
      <c r="A467" s="10">
        <v>161</v>
      </c>
      <c r="B467" s="10">
        <v>221</v>
      </c>
      <c r="C467" s="5">
        <v>61</v>
      </c>
      <c r="D467" s="5">
        <v>85</v>
      </c>
      <c r="E467" s="5">
        <v>63</v>
      </c>
      <c r="F467" s="5">
        <v>150</v>
      </c>
      <c r="G467" s="5">
        <v>1</v>
      </c>
      <c r="K467" s="15">
        <f t="shared" si="63"/>
        <v>0.25409836065573771</v>
      </c>
      <c r="L467" s="15">
        <f t="shared" si="64"/>
        <v>4.9303944315545245E-2</v>
      </c>
      <c r="M467" s="15">
        <f t="shared" si="65"/>
        <v>0.28695652173913044</v>
      </c>
      <c r="N467" s="6">
        <f t="shared" si="66"/>
        <v>5.3782717820007174E-2</v>
      </c>
      <c r="O467" s="6">
        <f t="shared" si="67"/>
        <v>1</v>
      </c>
      <c r="Q467" s="3">
        <f t="shared" si="68"/>
        <v>0.40554614469273265</v>
      </c>
      <c r="R467" s="4">
        <f t="shared" si="69"/>
        <v>1</v>
      </c>
      <c r="S467" s="32">
        <f t="shared" si="70"/>
        <v>0.55796225202549765</v>
      </c>
      <c r="T467" s="4">
        <f t="shared" si="71"/>
        <v>0</v>
      </c>
      <c r="U467" s="4"/>
      <c r="W467" s="18"/>
      <c r="X467" s="18"/>
      <c r="Y467" s="18"/>
      <c r="Z467" s="18"/>
      <c r="AA467" s="18"/>
      <c r="AB467" s="18"/>
      <c r="AC467" s="18"/>
      <c r="AD467" s="18"/>
      <c r="AE467" s="18"/>
      <c r="AH467" s="21"/>
    </row>
    <row r="468" spans="1:34" x14ac:dyDescent="0.25">
      <c r="A468" s="10">
        <v>266</v>
      </c>
      <c r="B468" s="10">
        <v>80</v>
      </c>
      <c r="C468" s="5">
        <v>61</v>
      </c>
      <c r="D468" s="5">
        <v>106</v>
      </c>
      <c r="E468" s="5">
        <v>61</v>
      </c>
      <c r="F468" s="5">
        <v>51</v>
      </c>
      <c r="G468" s="5">
        <v>0</v>
      </c>
      <c r="K468" s="15">
        <f t="shared" si="63"/>
        <v>0.25409836065573771</v>
      </c>
      <c r="L468" s="15">
        <f t="shared" si="64"/>
        <v>6.1484918793503478E-2</v>
      </c>
      <c r="M468" s="15">
        <f t="shared" si="65"/>
        <v>0.26956521739130435</v>
      </c>
      <c r="N468" s="6">
        <f t="shared" si="66"/>
        <v>1.8286124058802439E-2</v>
      </c>
      <c r="O468" s="6">
        <f t="shared" si="67"/>
        <v>0</v>
      </c>
      <c r="Q468" s="3">
        <f t="shared" si="68"/>
        <v>0.31764803155761845</v>
      </c>
      <c r="R468" s="4">
        <f t="shared" si="69"/>
        <v>0</v>
      </c>
      <c r="S468" s="32">
        <f t="shared" si="70"/>
        <v>0.30184383382883162</v>
      </c>
      <c r="T468" s="4">
        <f t="shared" si="71"/>
        <v>0</v>
      </c>
      <c r="U468" s="4"/>
      <c r="W468" s="18"/>
      <c r="X468" s="18"/>
      <c r="Y468" s="18"/>
      <c r="Z468" s="18"/>
      <c r="AA468" s="18"/>
      <c r="AB468" s="18"/>
      <c r="AC468" s="18"/>
      <c r="AD468" s="18"/>
      <c r="AE468" s="18"/>
      <c r="AH468" s="21"/>
    </row>
    <row r="469" spans="1:34" x14ac:dyDescent="0.25">
      <c r="A469" s="10">
        <v>30</v>
      </c>
      <c r="B469" s="10">
        <v>65</v>
      </c>
      <c r="C469" s="5">
        <v>61</v>
      </c>
      <c r="D469" s="5">
        <v>63</v>
      </c>
      <c r="E469" s="5">
        <v>61</v>
      </c>
      <c r="F469" s="5">
        <v>82</v>
      </c>
      <c r="G469" s="5">
        <v>0</v>
      </c>
      <c r="K469" s="15">
        <f t="shared" si="63"/>
        <v>0.25409836065573771</v>
      </c>
      <c r="L469" s="15">
        <f t="shared" si="64"/>
        <v>3.6542923433874712E-2</v>
      </c>
      <c r="M469" s="15">
        <f t="shared" si="65"/>
        <v>0.26956521739130435</v>
      </c>
      <c r="N469" s="6">
        <f t="shared" si="66"/>
        <v>2.9401219074937254E-2</v>
      </c>
      <c r="O469" s="6">
        <f t="shared" si="67"/>
        <v>0</v>
      </c>
      <c r="Q469" s="3">
        <f t="shared" si="68"/>
        <v>0.31764803155761845</v>
      </c>
      <c r="R469" s="4">
        <f t="shared" si="69"/>
        <v>0</v>
      </c>
      <c r="S469" s="32">
        <f t="shared" si="70"/>
        <v>0.30184383382883162</v>
      </c>
      <c r="T469" s="4">
        <f t="shared" si="71"/>
        <v>0</v>
      </c>
      <c r="U469" s="4"/>
      <c r="W469" s="18"/>
      <c r="X469" s="18"/>
      <c r="Y469" s="18"/>
      <c r="Z469" s="18"/>
      <c r="AA469" s="18"/>
      <c r="AB469" s="18"/>
      <c r="AC469" s="18"/>
      <c r="AD469" s="18"/>
      <c r="AE469" s="18"/>
      <c r="AH469" s="21"/>
    </row>
    <row r="470" spans="1:34" x14ac:dyDescent="0.25">
      <c r="A470" s="10">
        <v>168</v>
      </c>
      <c r="B470" s="10">
        <v>18</v>
      </c>
      <c r="C470" s="5">
        <v>62</v>
      </c>
      <c r="D470" s="5">
        <v>74</v>
      </c>
      <c r="E470" s="5">
        <v>64</v>
      </c>
      <c r="F470" s="5">
        <v>197</v>
      </c>
      <c r="G470" s="5">
        <v>1</v>
      </c>
      <c r="K470" s="15">
        <f t="shared" si="63"/>
        <v>0.26229508196721313</v>
      </c>
      <c r="L470" s="15">
        <f t="shared" si="64"/>
        <v>4.2923433874709975E-2</v>
      </c>
      <c r="M470" s="15">
        <f t="shared" si="65"/>
        <v>0.29565217391304349</v>
      </c>
      <c r="N470" s="6">
        <f t="shared" si="66"/>
        <v>7.0634636070276091E-2</v>
      </c>
      <c r="O470" s="6">
        <f t="shared" si="67"/>
        <v>1</v>
      </c>
      <c r="Q470" s="3">
        <f t="shared" si="68"/>
        <v>0.43349780207825561</v>
      </c>
      <c r="R470" s="4">
        <f t="shared" si="69"/>
        <v>1</v>
      </c>
      <c r="S470" s="32">
        <f t="shared" si="70"/>
        <v>0.5781509419128934</v>
      </c>
      <c r="T470" s="4">
        <f t="shared" si="71"/>
        <v>0</v>
      </c>
      <c r="U470" s="4"/>
      <c r="W470" s="18"/>
      <c r="X470" s="18"/>
      <c r="Y470" s="18"/>
      <c r="Z470" s="18"/>
      <c r="AA470" s="18"/>
      <c r="AB470" s="18"/>
      <c r="AC470" s="18"/>
      <c r="AD470" s="18"/>
      <c r="AE470" s="18"/>
      <c r="AH470" s="21"/>
    </row>
    <row r="471" spans="1:34" x14ac:dyDescent="0.25">
      <c r="A471" s="10">
        <v>149</v>
      </c>
      <c r="B471" s="10">
        <v>35</v>
      </c>
      <c r="C471" s="5">
        <v>62</v>
      </c>
      <c r="D471" s="5">
        <v>216</v>
      </c>
      <c r="E471" s="5">
        <v>63</v>
      </c>
      <c r="F471" s="5">
        <v>263</v>
      </c>
      <c r="G471" s="5">
        <v>1</v>
      </c>
      <c r="K471" s="15">
        <f t="shared" si="63"/>
        <v>0.26229508196721313</v>
      </c>
      <c r="L471" s="15">
        <f t="shared" si="64"/>
        <v>0.12529002320185614</v>
      </c>
      <c r="M471" s="15">
        <f t="shared" si="65"/>
        <v>0.28695652173913044</v>
      </c>
      <c r="N471" s="6">
        <f t="shared" si="66"/>
        <v>9.4299031911079245E-2</v>
      </c>
      <c r="O471" s="6">
        <f t="shared" si="67"/>
        <v>1</v>
      </c>
      <c r="Q471" s="3">
        <f t="shared" si="68"/>
        <v>0.38954874551069874</v>
      </c>
      <c r="R471" s="4">
        <f t="shared" si="69"/>
        <v>1</v>
      </c>
      <c r="S471" s="32">
        <f t="shared" si="70"/>
        <v>0.45356952043384569</v>
      </c>
      <c r="T471" s="4">
        <f t="shared" si="71"/>
        <v>1</v>
      </c>
      <c r="U471" s="4"/>
      <c r="W471" s="18"/>
      <c r="X471" s="18"/>
      <c r="Y471" s="18"/>
      <c r="Z471" s="18"/>
      <c r="AA471" s="18"/>
      <c r="AB471" s="18"/>
      <c r="AC471" s="18"/>
      <c r="AD471" s="18"/>
      <c r="AE471" s="18"/>
      <c r="AH471" s="21"/>
    </row>
    <row r="472" spans="1:34" x14ac:dyDescent="0.25">
      <c r="A472" s="10">
        <v>197</v>
      </c>
      <c r="B472" s="10">
        <v>212</v>
      </c>
      <c r="C472" s="5">
        <v>62</v>
      </c>
      <c r="D472" s="5">
        <v>102</v>
      </c>
      <c r="E472" s="5">
        <v>63</v>
      </c>
      <c r="F472" s="5">
        <v>170</v>
      </c>
      <c r="G472" s="5">
        <v>1</v>
      </c>
      <c r="K472" s="15">
        <f t="shared" si="63"/>
        <v>0.26229508196721313</v>
      </c>
      <c r="L472" s="15">
        <f t="shared" si="64"/>
        <v>5.916473317865429E-2</v>
      </c>
      <c r="M472" s="15">
        <f t="shared" si="65"/>
        <v>0.28695652173913044</v>
      </c>
      <c r="N472" s="6">
        <f t="shared" si="66"/>
        <v>6.0953746862674796E-2</v>
      </c>
      <c r="O472" s="6">
        <f t="shared" si="67"/>
        <v>1</v>
      </c>
      <c r="Q472" s="3">
        <f t="shared" si="68"/>
        <v>0.38954874551069874</v>
      </c>
      <c r="R472" s="4">
        <f t="shared" si="69"/>
        <v>1</v>
      </c>
      <c r="S472" s="32">
        <f t="shared" si="70"/>
        <v>0.45356952043384569</v>
      </c>
      <c r="T472" s="4">
        <f t="shared" si="71"/>
        <v>1</v>
      </c>
      <c r="U472" s="4"/>
      <c r="W472" s="18"/>
      <c r="X472" s="18"/>
      <c r="Y472" s="18"/>
      <c r="Z472" s="18"/>
      <c r="AA472" s="18"/>
      <c r="AB472" s="18"/>
      <c r="AC472" s="18"/>
      <c r="AD472" s="18"/>
      <c r="AE472" s="18"/>
      <c r="AH472" s="21"/>
    </row>
    <row r="473" spans="1:34" x14ac:dyDescent="0.25">
      <c r="A473" s="10">
        <v>96</v>
      </c>
      <c r="B473" s="10">
        <v>192</v>
      </c>
      <c r="C473" s="5">
        <v>62</v>
      </c>
      <c r="D473" s="5">
        <v>298</v>
      </c>
      <c r="E473" s="5">
        <v>68</v>
      </c>
      <c r="F473" s="5">
        <v>661</v>
      </c>
      <c r="G473" s="5">
        <v>1</v>
      </c>
      <c r="K473" s="15">
        <f t="shared" si="63"/>
        <v>0.26229508196721313</v>
      </c>
      <c r="L473" s="15">
        <f t="shared" si="64"/>
        <v>0.1728538283062645</v>
      </c>
      <c r="M473" s="15">
        <f t="shared" si="65"/>
        <v>0.33043478260869563</v>
      </c>
      <c r="N473" s="6">
        <f t="shared" si="66"/>
        <v>0.23700250986016494</v>
      </c>
      <c r="O473" s="6">
        <f t="shared" si="67"/>
        <v>1</v>
      </c>
      <c r="Q473" s="3">
        <f t="shared" si="68"/>
        <v>0.60929402834848356</v>
      </c>
      <c r="R473" s="4">
        <f t="shared" si="69"/>
        <v>0</v>
      </c>
      <c r="S473" s="32">
        <f t="shared" si="70"/>
        <v>1.1295001673242422</v>
      </c>
      <c r="T473" s="4">
        <f t="shared" si="71"/>
        <v>0</v>
      </c>
      <c r="U473" s="4"/>
      <c r="W473" s="18"/>
      <c r="X473" s="18"/>
      <c r="Y473" s="18"/>
      <c r="Z473" s="18"/>
      <c r="AA473" s="18"/>
      <c r="AB473" s="18"/>
      <c r="AC473" s="18"/>
      <c r="AD473" s="18"/>
      <c r="AE473" s="18"/>
      <c r="AH473" s="21"/>
    </row>
    <row r="474" spans="1:34" x14ac:dyDescent="0.25">
      <c r="A474" s="10">
        <v>189</v>
      </c>
      <c r="B474" s="10">
        <v>197</v>
      </c>
      <c r="C474" s="5">
        <v>62</v>
      </c>
      <c r="D474" s="5">
        <v>202</v>
      </c>
      <c r="E474" s="5">
        <v>61</v>
      </c>
      <c r="F474" s="5">
        <v>215</v>
      </c>
      <c r="G474" s="5">
        <v>1</v>
      </c>
      <c r="K474" s="15">
        <f t="shared" si="63"/>
        <v>0.26229508196721313</v>
      </c>
      <c r="L474" s="15">
        <f t="shared" si="64"/>
        <v>0.11716937354988399</v>
      </c>
      <c r="M474" s="15">
        <f t="shared" si="65"/>
        <v>0.26956521739130435</v>
      </c>
      <c r="N474" s="6">
        <f t="shared" si="66"/>
        <v>7.708856220867695E-2</v>
      </c>
      <c r="O474" s="6">
        <f t="shared" si="67"/>
        <v>1</v>
      </c>
      <c r="Q474" s="3">
        <f t="shared" si="68"/>
        <v>0.30165063237558454</v>
      </c>
      <c r="R474" s="4">
        <f t="shared" si="69"/>
        <v>1</v>
      </c>
      <c r="S474" s="32">
        <f t="shared" si="70"/>
        <v>0.22031373932430576</v>
      </c>
      <c r="T474" s="4">
        <f t="shared" si="71"/>
        <v>1</v>
      </c>
      <c r="U474" s="4"/>
      <c r="W474" s="18"/>
      <c r="X474" s="18"/>
      <c r="Y474" s="18"/>
      <c r="Z474" s="18"/>
      <c r="AA474" s="18"/>
      <c r="AB474" s="18"/>
      <c r="AC474" s="18"/>
      <c r="AD474" s="18"/>
      <c r="AE474" s="18"/>
      <c r="AH474" s="21"/>
    </row>
    <row r="475" spans="1:34" x14ac:dyDescent="0.25">
      <c r="A475" s="10">
        <v>214</v>
      </c>
      <c r="B475" s="10">
        <v>177</v>
      </c>
      <c r="C475" s="5">
        <v>62</v>
      </c>
      <c r="D475" s="5">
        <v>61</v>
      </c>
      <c r="E475" s="5">
        <v>66</v>
      </c>
      <c r="F475" s="5">
        <v>213</v>
      </c>
      <c r="G475" s="5">
        <v>1</v>
      </c>
      <c r="K475" s="15">
        <f t="shared" si="63"/>
        <v>0.26229508196721313</v>
      </c>
      <c r="L475" s="15">
        <f t="shared" si="64"/>
        <v>3.5382830626450118E-2</v>
      </c>
      <c r="M475" s="15">
        <f t="shared" si="65"/>
        <v>0.31304347826086959</v>
      </c>
      <c r="N475" s="6">
        <f t="shared" si="66"/>
        <v>7.637145930441018E-2</v>
      </c>
      <c r="O475" s="6">
        <f t="shared" si="67"/>
        <v>1</v>
      </c>
      <c r="Q475" s="3">
        <f t="shared" si="68"/>
        <v>0.52139591521336981</v>
      </c>
      <c r="R475" s="4">
        <f t="shared" si="69"/>
        <v>0</v>
      </c>
      <c r="S475" s="32">
        <f t="shared" si="70"/>
        <v>0.84322084671953723</v>
      </c>
      <c r="T475" s="4">
        <f t="shared" si="71"/>
        <v>0</v>
      </c>
      <c r="U475" s="4"/>
      <c r="W475" s="18"/>
      <c r="X475" s="18"/>
      <c r="Y475" s="18"/>
      <c r="Z475" s="18"/>
      <c r="AA475" s="18"/>
      <c r="AB475" s="18"/>
      <c r="AC475" s="18"/>
      <c r="AD475" s="18"/>
      <c r="AE475" s="18"/>
      <c r="AH475" s="21"/>
    </row>
    <row r="476" spans="1:34" x14ac:dyDescent="0.25">
      <c r="A476" s="10">
        <v>19</v>
      </c>
      <c r="B476" s="10">
        <v>85</v>
      </c>
      <c r="C476" s="5">
        <v>62</v>
      </c>
      <c r="D476" s="5">
        <v>14</v>
      </c>
      <c r="E476" s="5">
        <v>62</v>
      </c>
      <c r="F476" s="5">
        <v>41</v>
      </c>
      <c r="G476" s="5">
        <v>0</v>
      </c>
      <c r="K476" s="15">
        <f t="shared" si="63"/>
        <v>0.26229508196721313</v>
      </c>
      <c r="L476" s="15">
        <f t="shared" si="64"/>
        <v>8.1206496519721574E-3</v>
      </c>
      <c r="M476" s="15">
        <f t="shared" si="65"/>
        <v>0.27826086956521739</v>
      </c>
      <c r="N476" s="6">
        <f t="shared" si="66"/>
        <v>1.4700609537468627E-2</v>
      </c>
      <c r="O476" s="6">
        <f t="shared" si="67"/>
        <v>0</v>
      </c>
      <c r="Q476" s="3">
        <f t="shared" si="68"/>
        <v>0.34559968894314164</v>
      </c>
      <c r="R476" s="4">
        <f t="shared" si="69"/>
        <v>0</v>
      </c>
      <c r="S476" s="32">
        <f t="shared" si="70"/>
        <v>0.33429045290431825</v>
      </c>
      <c r="T476" s="4">
        <f t="shared" si="71"/>
        <v>0</v>
      </c>
      <c r="U476" s="4"/>
      <c r="W476" s="18"/>
      <c r="X476" s="18"/>
      <c r="Y476" s="18"/>
      <c r="Z476" s="18"/>
      <c r="AA476" s="18"/>
      <c r="AB476" s="18"/>
      <c r="AC476" s="18"/>
      <c r="AD476" s="18"/>
      <c r="AE476" s="18"/>
      <c r="AH476" s="21"/>
    </row>
    <row r="477" spans="1:34" x14ac:dyDescent="0.25">
      <c r="A477" s="10">
        <v>20</v>
      </c>
      <c r="B477" s="10">
        <v>114</v>
      </c>
      <c r="C477" s="5">
        <v>62</v>
      </c>
      <c r="D477" s="5">
        <v>14</v>
      </c>
      <c r="E477" s="5">
        <v>62</v>
      </c>
      <c r="F477" s="5">
        <v>67</v>
      </c>
      <c r="G477" s="5">
        <v>0</v>
      </c>
      <c r="K477" s="15">
        <f t="shared" si="63"/>
        <v>0.26229508196721313</v>
      </c>
      <c r="L477" s="15">
        <f t="shared" si="64"/>
        <v>8.1206496519721574E-3</v>
      </c>
      <c r="M477" s="15">
        <f t="shared" si="65"/>
        <v>0.27826086956521739</v>
      </c>
      <c r="N477" s="6">
        <f t="shared" si="66"/>
        <v>2.4022947292936535E-2</v>
      </c>
      <c r="O477" s="6">
        <f t="shared" si="67"/>
        <v>0</v>
      </c>
      <c r="Q477" s="3">
        <f t="shared" si="68"/>
        <v>0.34559968894314164</v>
      </c>
      <c r="R477" s="4">
        <f t="shared" si="69"/>
        <v>0</v>
      </c>
      <c r="S477" s="32">
        <f t="shared" si="70"/>
        <v>0.33429045290431825</v>
      </c>
      <c r="T477" s="4">
        <f t="shared" si="71"/>
        <v>0</v>
      </c>
      <c r="U477" s="4"/>
      <c r="W477" s="18"/>
      <c r="X477" s="18"/>
      <c r="Y477" s="18"/>
      <c r="Z477" s="18"/>
      <c r="AA477" s="18"/>
      <c r="AB477" s="18"/>
      <c r="AC477" s="18"/>
      <c r="AD477" s="18"/>
      <c r="AE477" s="18"/>
      <c r="AH477" s="21"/>
    </row>
    <row r="478" spans="1:34" x14ac:dyDescent="0.25">
      <c r="A478" s="10">
        <v>47</v>
      </c>
      <c r="B478" s="10">
        <v>65</v>
      </c>
      <c r="C478" s="5">
        <v>62</v>
      </c>
      <c r="D478" s="5">
        <v>32</v>
      </c>
      <c r="E478" s="5">
        <v>61</v>
      </c>
      <c r="F478" s="5">
        <v>88</v>
      </c>
      <c r="G478" s="5">
        <v>0</v>
      </c>
      <c r="K478" s="15">
        <f t="shared" si="63"/>
        <v>0.26229508196721313</v>
      </c>
      <c r="L478" s="15">
        <f t="shared" si="64"/>
        <v>1.8561484918793503E-2</v>
      </c>
      <c r="M478" s="15">
        <f t="shared" si="65"/>
        <v>0.26956521739130435</v>
      </c>
      <c r="N478" s="6">
        <f t="shared" si="66"/>
        <v>3.1552527787737539E-2</v>
      </c>
      <c r="O478" s="6">
        <f t="shared" si="67"/>
        <v>0</v>
      </c>
      <c r="Q478" s="3">
        <f t="shared" si="68"/>
        <v>0.30165063237558454</v>
      </c>
      <c r="R478" s="4">
        <f t="shared" si="69"/>
        <v>0</v>
      </c>
      <c r="S478" s="32">
        <f t="shared" si="70"/>
        <v>0.22031373932430576</v>
      </c>
      <c r="T478" s="4">
        <f t="shared" si="71"/>
        <v>0</v>
      </c>
      <c r="U478" s="4"/>
      <c r="W478" s="18"/>
      <c r="X478" s="18"/>
      <c r="Y478" s="18"/>
      <c r="Z478" s="18"/>
      <c r="AA478" s="18"/>
      <c r="AB478" s="18"/>
      <c r="AC478" s="18"/>
      <c r="AD478" s="18"/>
      <c r="AE478" s="18"/>
      <c r="AH478" s="21"/>
    </row>
    <row r="479" spans="1:34" x14ac:dyDescent="0.25">
      <c r="A479" s="10">
        <v>241</v>
      </c>
      <c r="B479" s="10">
        <v>180</v>
      </c>
      <c r="C479" s="5">
        <v>62</v>
      </c>
      <c r="D479" s="5">
        <v>47</v>
      </c>
      <c r="E479" s="5">
        <v>62</v>
      </c>
      <c r="F479" s="5">
        <v>93</v>
      </c>
      <c r="G479" s="5">
        <v>0</v>
      </c>
      <c r="K479" s="15">
        <f t="shared" si="63"/>
        <v>0.26229508196721313</v>
      </c>
      <c r="L479" s="15">
        <f t="shared" si="64"/>
        <v>2.7262180974477957E-2</v>
      </c>
      <c r="M479" s="15">
        <f t="shared" si="65"/>
        <v>0.27826086956521739</v>
      </c>
      <c r="N479" s="6">
        <f t="shared" si="66"/>
        <v>3.3345285048404449E-2</v>
      </c>
      <c r="O479" s="6">
        <f t="shared" si="67"/>
        <v>0</v>
      </c>
      <c r="Q479" s="3">
        <f t="shared" si="68"/>
        <v>0.34559968894314164</v>
      </c>
      <c r="R479" s="4">
        <f t="shared" si="69"/>
        <v>0</v>
      </c>
      <c r="S479" s="32">
        <f t="shared" si="70"/>
        <v>0.33429045290431825</v>
      </c>
      <c r="T479" s="4">
        <f t="shared" si="71"/>
        <v>0</v>
      </c>
      <c r="U479" s="4"/>
      <c r="W479" s="18"/>
      <c r="X479" s="18"/>
      <c r="Y479" s="18"/>
      <c r="Z479" s="18"/>
      <c r="AA479" s="18"/>
      <c r="AB479" s="18"/>
      <c r="AC479" s="18"/>
      <c r="AD479" s="18"/>
      <c r="AE479" s="18"/>
      <c r="AH479" s="21"/>
    </row>
    <row r="480" spans="1:34" x14ac:dyDescent="0.25">
      <c r="A480" s="10">
        <v>296</v>
      </c>
      <c r="B480" s="10">
        <v>105</v>
      </c>
      <c r="C480" s="5">
        <v>62</v>
      </c>
      <c r="D480" s="5">
        <v>78</v>
      </c>
      <c r="E480" s="5">
        <v>62</v>
      </c>
      <c r="F480" s="5">
        <v>53</v>
      </c>
      <c r="G480" s="5">
        <v>0</v>
      </c>
      <c r="K480" s="15">
        <f t="shared" si="63"/>
        <v>0.26229508196721313</v>
      </c>
      <c r="L480" s="15">
        <f t="shared" si="64"/>
        <v>4.5243619489559163E-2</v>
      </c>
      <c r="M480" s="15">
        <f t="shared" si="65"/>
        <v>0.27826086956521739</v>
      </c>
      <c r="N480" s="6">
        <f t="shared" si="66"/>
        <v>1.9003226963069199E-2</v>
      </c>
      <c r="O480" s="6">
        <f t="shared" si="67"/>
        <v>0</v>
      </c>
      <c r="Q480" s="3">
        <f t="shared" si="68"/>
        <v>0.34559968894314164</v>
      </c>
      <c r="R480" s="4">
        <f t="shared" si="69"/>
        <v>0</v>
      </c>
      <c r="S480" s="32">
        <f t="shared" si="70"/>
        <v>0.33429045290431825</v>
      </c>
      <c r="T480" s="4">
        <f t="shared" si="71"/>
        <v>0</v>
      </c>
      <c r="U480" s="4"/>
      <c r="W480" s="18"/>
      <c r="X480" s="18"/>
      <c r="Y480" s="18"/>
      <c r="Z480" s="18"/>
      <c r="AA480" s="18"/>
      <c r="AB480" s="18"/>
      <c r="AC480" s="18"/>
      <c r="AD480" s="18"/>
      <c r="AE480" s="18"/>
      <c r="AH480" s="21"/>
    </row>
    <row r="481" spans="1:34" x14ac:dyDescent="0.25">
      <c r="A481" s="10">
        <v>44</v>
      </c>
      <c r="B481" s="10">
        <v>216</v>
      </c>
      <c r="C481" s="5">
        <v>62</v>
      </c>
      <c r="D481" s="5">
        <v>110</v>
      </c>
      <c r="E481" s="5">
        <v>62</v>
      </c>
      <c r="F481" s="5">
        <v>88</v>
      </c>
      <c r="G481" s="5">
        <v>0</v>
      </c>
      <c r="K481" s="15">
        <f t="shared" si="63"/>
        <v>0.26229508196721313</v>
      </c>
      <c r="L481" s="15">
        <f t="shared" si="64"/>
        <v>6.3805104408352672E-2</v>
      </c>
      <c r="M481" s="15">
        <f t="shared" si="65"/>
        <v>0.27826086956521739</v>
      </c>
      <c r="N481" s="6">
        <f t="shared" si="66"/>
        <v>3.1552527787737539E-2</v>
      </c>
      <c r="O481" s="6">
        <f t="shared" si="67"/>
        <v>0</v>
      </c>
      <c r="Q481" s="3">
        <f t="shared" si="68"/>
        <v>0.34559968894314164</v>
      </c>
      <c r="R481" s="4">
        <f t="shared" si="69"/>
        <v>0</v>
      </c>
      <c r="S481" s="32">
        <f t="shared" si="70"/>
        <v>0.33429045290431825</v>
      </c>
      <c r="T481" s="4">
        <f t="shared" si="71"/>
        <v>0</v>
      </c>
      <c r="U481" s="4"/>
      <c r="W481" s="18"/>
      <c r="X481" s="18"/>
      <c r="Y481" s="18"/>
      <c r="Z481" s="18"/>
      <c r="AA481" s="18"/>
      <c r="AB481" s="18"/>
      <c r="AC481" s="18"/>
      <c r="AD481" s="18"/>
      <c r="AE481" s="18"/>
      <c r="AH481" s="21"/>
    </row>
    <row r="482" spans="1:34" x14ac:dyDescent="0.25">
      <c r="A482" s="10">
        <v>290</v>
      </c>
      <c r="B482" s="10">
        <v>108</v>
      </c>
      <c r="C482" s="5">
        <v>62</v>
      </c>
      <c r="D482" s="5">
        <v>1</v>
      </c>
      <c r="E482" s="5">
        <v>62</v>
      </c>
      <c r="F482" s="5">
        <v>80</v>
      </c>
      <c r="G482" s="5">
        <v>0</v>
      </c>
      <c r="K482" s="15">
        <f t="shared" si="63"/>
        <v>0.26229508196721313</v>
      </c>
      <c r="L482" s="15">
        <f t="shared" si="64"/>
        <v>5.8004640371229696E-4</v>
      </c>
      <c r="M482" s="15">
        <f t="shared" si="65"/>
        <v>0.27826086956521739</v>
      </c>
      <c r="N482" s="6">
        <f t="shared" si="66"/>
        <v>2.8684116170670491E-2</v>
      </c>
      <c r="O482" s="6">
        <f t="shared" si="67"/>
        <v>0</v>
      </c>
      <c r="Q482" s="3">
        <f t="shared" si="68"/>
        <v>0.34559968894314164</v>
      </c>
      <c r="R482" s="4">
        <f t="shared" si="69"/>
        <v>0</v>
      </c>
      <c r="S482" s="32">
        <f t="shared" si="70"/>
        <v>0.33429045290431825</v>
      </c>
      <c r="T482" s="4">
        <f t="shared" si="71"/>
        <v>0</v>
      </c>
      <c r="U482" s="4"/>
      <c r="W482" s="18"/>
      <c r="X482" s="18"/>
      <c r="Y482" s="18"/>
      <c r="Z482" s="18"/>
      <c r="AA482" s="18"/>
      <c r="AB482" s="18"/>
      <c r="AC482" s="18"/>
      <c r="AD482" s="18"/>
      <c r="AE482" s="18"/>
      <c r="AH482" s="21"/>
    </row>
    <row r="483" spans="1:34" x14ac:dyDescent="0.25">
      <c r="A483" s="10">
        <v>158</v>
      </c>
      <c r="B483" s="10">
        <v>180</v>
      </c>
      <c r="C483" s="5">
        <v>63</v>
      </c>
      <c r="D483" s="5">
        <v>115</v>
      </c>
      <c r="E483" s="5">
        <v>65</v>
      </c>
      <c r="F483" s="5">
        <v>95</v>
      </c>
      <c r="G483" s="5">
        <v>1</v>
      </c>
      <c r="K483" s="15">
        <f t="shared" si="63"/>
        <v>0.27049180327868855</v>
      </c>
      <c r="L483" s="15">
        <f t="shared" si="64"/>
        <v>6.6705336426914147E-2</v>
      </c>
      <c r="M483" s="15">
        <f t="shared" si="65"/>
        <v>0.30434782608695654</v>
      </c>
      <c r="N483" s="6">
        <f t="shared" si="66"/>
        <v>3.4062387952671205E-2</v>
      </c>
      <c r="O483" s="6">
        <f t="shared" si="67"/>
        <v>1</v>
      </c>
      <c r="Q483" s="3">
        <f t="shared" si="68"/>
        <v>0.46144945946377858</v>
      </c>
      <c r="R483" s="4">
        <f t="shared" si="69"/>
        <v>1</v>
      </c>
      <c r="S483" s="32">
        <f t="shared" si="70"/>
        <v>0.59825838472624948</v>
      </c>
      <c r="T483" s="4">
        <f t="shared" si="71"/>
        <v>0</v>
      </c>
      <c r="U483" s="4"/>
      <c r="W483" s="18"/>
      <c r="X483" s="18"/>
      <c r="Y483" s="18"/>
      <c r="Z483" s="18"/>
      <c r="AA483" s="18"/>
      <c r="AB483" s="18"/>
      <c r="AC483" s="18"/>
      <c r="AD483" s="18"/>
      <c r="AE483" s="18"/>
      <c r="AH483" s="21"/>
    </row>
    <row r="484" spans="1:34" x14ac:dyDescent="0.25">
      <c r="A484" s="10">
        <v>167</v>
      </c>
      <c r="B484" s="10">
        <v>206</v>
      </c>
      <c r="C484" s="5">
        <v>63</v>
      </c>
      <c r="D484" s="5">
        <v>146</v>
      </c>
      <c r="E484" s="5">
        <v>65</v>
      </c>
      <c r="F484" s="5">
        <v>86</v>
      </c>
      <c r="G484" s="5">
        <v>1</v>
      </c>
      <c r="K484" s="15">
        <f t="shared" si="63"/>
        <v>0.27049180327868855</v>
      </c>
      <c r="L484" s="15">
        <f t="shared" si="64"/>
        <v>8.4686774941995363E-2</v>
      </c>
      <c r="M484" s="15">
        <f t="shared" si="65"/>
        <v>0.30434782608695654</v>
      </c>
      <c r="N484" s="6">
        <f t="shared" si="66"/>
        <v>3.0835424883470779E-2</v>
      </c>
      <c r="O484" s="6">
        <f t="shared" si="67"/>
        <v>1</v>
      </c>
      <c r="Q484" s="3">
        <f t="shared" si="68"/>
        <v>0.46144945946377858</v>
      </c>
      <c r="R484" s="4">
        <f t="shared" si="69"/>
        <v>1</v>
      </c>
      <c r="S484" s="32">
        <f t="shared" si="70"/>
        <v>0.59825838472624948</v>
      </c>
      <c r="T484" s="4">
        <f t="shared" si="71"/>
        <v>0</v>
      </c>
      <c r="U484" s="4"/>
      <c r="W484" s="18"/>
      <c r="X484" s="18"/>
      <c r="Y484" s="18"/>
      <c r="Z484" s="18"/>
      <c r="AA484" s="18"/>
      <c r="AB484" s="18"/>
      <c r="AC484" s="18"/>
      <c r="AD484" s="18"/>
      <c r="AE484" s="18"/>
      <c r="AH484" s="21"/>
    </row>
    <row r="485" spans="1:34" x14ac:dyDescent="0.25">
      <c r="A485" s="10">
        <v>158</v>
      </c>
      <c r="B485" s="10">
        <v>180</v>
      </c>
      <c r="C485" s="5">
        <v>63</v>
      </c>
      <c r="D485" s="5">
        <v>115</v>
      </c>
      <c r="E485" s="5">
        <v>65</v>
      </c>
      <c r="F485" s="5">
        <v>95</v>
      </c>
      <c r="G485" s="5">
        <v>1</v>
      </c>
      <c r="K485" s="15">
        <f t="shared" si="63"/>
        <v>0.27049180327868855</v>
      </c>
      <c r="L485" s="15">
        <f t="shared" si="64"/>
        <v>6.6705336426914147E-2</v>
      </c>
      <c r="M485" s="15">
        <f t="shared" si="65"/>
        <v>0.30434782608695654</v>
      </c>
      <c r="N485" s="6">
        <f t="shared" si="66"/>
        <v>3.4062387952671205E-2</v>
      </c>
      <c r="O485" s="6">
        <f t="shared" si="67"/>
        <v>1</v>
      </c>
      <c r="Q485" s="3">
        <f t="shared" si="68"/>
        <v>0.46144945946377858</v>
      </c>
      <c r="R485" s="4">
        <f t="shared" si="69"/>
        <v>1</v>
      </c>
      <c r="S485" s="32">
        <f t="shared" si="70"/>
        <v>0.59825838472624948</v>
      </c>
      <c r="T485" s="4">
        <f t="shared" si="71"/>
        <v>0</v>
      </c>
      <c r="U485" s="4"/>
      <c r="W485" s="18"/>
      <c r="X485" s="18"/>
      <c r="Y485" s="18"/>
      <c r="Z485" s="18"/>
      <c r="AA485" s="18"/>
      <c r="AB485" s="18"/>
      <c r="AC485" s="18"/>
      <c r="AD485" s="18"/>
      <c r="AE485" s="18"/>
      <c r="AH485" s="21"/>
    </row>
    <row r="486" spans="1:34" x14ac:dyDescent="0.25">
      <c r="A486" s="10">
        <v>130</v>
      </c>
      <c r="B486" s="10">
        <v>215</v>
      </c>
      <c r="C486" s="5">
        <v>63</v>
      </c>
      <c r="D486" s="5">
        <v>165</v>
      </c>
      <c r="E486" s="5">
        <v>62</v>
      </c>
      <c r="F486" s="5">
        <v>153</v>
      </c>
      <c r="G486" s="5">
        <v>1</v>
      </c>
      <c r="K486" s="15">
        <f t="shared" si="63"/>
        <v>0.27049180327868855</v>
      </c>
      <c r="L486" s="15">
        <f t="shared" si="64"/>
        <v>9.5707656612529002E-2</v>
      </c>
      <c r="M486" s="15">
        <f t="shared" si="65"/>
        <v>0.27826086956521739</v>
      </c>
      <c r="N486" s="6">
        <f t="shared" si="66"/>
        <v>5.4858372176407315E-2</v>
      </c>
      <c r="O486" s="6">
        <f t="shared" si="67"/>
        <v>1</v>
      </c>
      <c r="Q486" s="3">
        <f t="shared" si="68"/>
        <v>0.3296022897611075</v>
      </c>
      <c r="R486" s="4">
        <f t="shared" si="69"/>
        <v>1</v>
      </c>
      <c r="S486" s="32">
        <f t="shared" si="70"/>
        <v>0.25880807591980082</v>
      </c>
      <c r="T486" s="4">
        <f t="shared" si="71"/>
        <v>1</v>
      </c>
      <c r="U486" s="4"/>
      <c r="W486" s="18"/>
      <c r="X486" s="18"/>
      <c r="Y486" s="18"/>
      <c r="Z486" s="18"/>
      <c r="AA486" s="18"/>
      <c r="AB486" s="18"/>
      <c r="AC486" s="18"/>
      <c r="AD486" s="18"/>
      <c r="AE486" s="18"/>
      <c r="AH486" s="21"/>
    </row>
    <row r="487" spans="1:34" x14ac:dyDescent="0.25">
      <c r="A487" s="10">
        <v>150</v>
      </c>
      <c r="B487" s="10">
        <v>219</v>
      </c>
      <c r="C487" s="5">
        <v>63</v>
      </c>
      <c r="D487" s="5">
        <v>43</v>
      </c>
      <c r="E487" s="5">
        <v>62</v>
      </c>
      <c r="F487" s="5">
        <v>214</v>
      </c>
      <c r="G487" s="5">
        <v>1</v>
      </c>
      <c r="K487" s="15">
        <f t="shared" si="63"/>
        <v>0.27049180327868855</v>
      </c>
      <c r="L487" s="15">
        <f t="shared" si="64"/>
        <v>2.4941995359628769E-2</v>
      </c>
      <c r="M487" s="15">
        <f t="shared" si="65"/>
        <v>0.27826086956521739</v>
      </c>
      <c r="N487" s="6">
        <f t="shared" si="66"/>
        <v>7.6730010756543565E-2</v>
      </c>
      <c r="O487" s="6">
        <f t="shared" si="67"/>
        <v>1</v>
      </c>
      <c r="Q487" s="3">
        <f t="shared" si="68"/>
        <v>0.3296022897611075</v>
      </c>
      <c r="R487" s="4">
        <f t="shared" si="69"/>
        <v>1</v>
      </c>
      <c r="S487" s="32">
        <f t="shared" si="70"/>
        <v>0.25880807591980082</v>
      </c>
      <c r="T487" s="4">
        <f t="shared" si="71"/>
        <v>1</v>
      </c>
      <c r="U487" s="4"/>
      <c r="W487" s="18"/>
      <c r="X487" s="18"/>
      <c r="Y487" s="18"/>
      <c r="Z487" s="18"/>
      <c r="AA487" s="18"/>
      <c r="AB487" s="18"/>
      <c r="AC487" s="18"/>
      <c r="AD487" s="18"/>
      <c r="AE487" s="18"/>
      <c r="AH487" s="21"/>
    </row>
    <row r="488" spans="1:34" x14ac:dyDescent="0.25">
      <c r="A488" s="10">
        <v>72</v>
      </c>
      <c r="B488" s="10">
        <v>145</v>
      </c>
      <c r="C488" s="5">
        <v>63</v>
      </c>
      <c r="D488" s="5">
        <v>128</v>
      </c>
      <c r="E488" s="5">
        <v>69</v>
      </c>
      <c r="F488" s="5">
        <v>266</v>
      </c>
      <c r="G488" s="5">
        <v>1</v>
      </c>
      <c r="K488" s="15">
        <f t="shared" si="63"/>
        <v>0.27049180327868855</v>
      </c>
      <c r="L488" s="15">
        <f t="shared" si="64"/>
        <v>7.4245939675174011E-2</v>
      </c>
      <c r="M488" s="15">
        <f t="shared" si="65"/>
        <v>0.33913043478260868</v>
      </c>
      <c r="N488" s="6">
        <f t="shared" si="66"/>
        <v>9.5374686267479386E-2</v>
      </c>
      <c r="O488" s="6">
        <f t="shared" si="67"/>
        <v>1</v>
      </c>
      <c r="Q488" s="3">
        <f t="shared" si="68"/>
        <v>0.63724568573400653</v>
      </c>
      <c r="R488" s="4">
        <f t="shared" si="69"/>
        <v>0</v>
      </c>
      <c r="S488" s="32">
        <f t="shared" si="70"/>
        <v>1.1250917517614161</v>
      </c>
      <c r="T488" s="4">
        <f t="shared" si="71"/>
        <v>0</v>
      </c>
      <c r="U488" s="4"/>
      <c r="W488" s="18"/>
      <c r="X488" s="18"/>
      <c r="Y488" s="18"/>
      <c r="Z488" s="18"/>
      <c r="AA488" s="18"/>
      <c r="AB488" s="18"/>
      <c r="AC488" s="18"/>
      <c r="AD488" s="18"/>
      <c r="AE488" s="18"/>
      <c r="AH488" s="21"/>
    </row>
    <row r="489" spans="1:34" x14ac:dyDescent="0.25">
      <c r="A489" s="10">
        <v>79</v>
      </c>
      <c r="B489" s="10">
        <v>155</v>
      </c>
      <c r="C489" s="5">
        <v>63</v>
      </c>
      <c r="D489" s="5">
        <v>120</v>
      </c>
      <c r="E489" s="5">
        <v>70</v>
      </c>
      <c r="F489" s="5">
        <v>747</v>
      </c>
      <c r="G489" s="5">
        <v>1</v>
      </c>
      <c r="K489" s="15">
        <f t="shared" si="63"/>
        <v>0.27049180327868855</v>
      </c>
      <c r="L489" s="15">
        <f t="shared" si="64"/>
        <v>6.9605568445475635E-2</v>
      </c>
      <c r="M489" s="15">
        <f t="shared" si="65"/>
        <v>0.34782608695652173</v>
      </c>
      <c r="N489" s="6">
        <f t="shared" si="66"/>
        <v>0.26783793474363571</v>
      </c>
      <c r="O489" s="6">
        <f t="shared" si="67"/>
        <v>1</v>
      </c>
      <c r="Q489" s="3">
        <f t="shared" si="68"/>
        <v>0.68119474230156363</v>
      </c>
      <c r="R489" s="4">
        <f t="shared" si="69"/>
        <v>0</v>
      </c>
      <c r="S489" s="32">
        <f t="shared" si="70"/>
        <v>1.2700559783939971</v>
      </c>
      <c r="T489" s="4">
        <f t="shared" si="71"/>
        <v>0</v>
      </c>
      <c r="U489" s="4"/>
      <c r="W489" s="18"/>
      <c r="X489" s="18"/>
      <c r="Y489" s="18"/>
      <c r="Z489" s="18"/>
      <c r="AA489" s="18"/>
      <c r="AB489" s="18"/>
      <c r="AC489" s="18"/>
      <c r="AD489" s="18"/>
      <c r="AE489" s="18"/>
      <c r="AH489" s="21"/>
    </row>
    <row r="490" spans="1:34" x14ac:dyDescent="0.25">
      <c r="A490" s="10">
        <v>218</v>
      </c>
      <c r="B490" s="10">
        <v>30</v>
      </c>
      <c r="C490" s="5">
        <v>63</v>
      </c>
      <c r="D490" s="5">
        <v>105</v>
      </c>
      <c r="E490" s="5">
        <v>66</v>
      </c>
      <c r="F490" s="5">
        <v>332</v>
      </c>
      <c r="G490" s="5">
        <v>1</v>
      </c>
      <c r="K490" s="15">
        <f t="shared" si="63"/>
        <v>0.27049180327868855</v>
      </c>
      <c r="L490" s="15">
        <f t="shared" si="64"/>
        <v>6.0904872389791184E-2</v>
      </c>
      <c r="M490" s="15">
        <f t="shared" si="65"/>
        <v>0.31304347826086959</v>
      </c>
      <c r="N490" s="6">
        <f t="shared" si="66"/>
        <v>0.11903908210828254</v>
      </c>
      <c r="O490" s="6">
        <f t="shared" si="67"/>
        <v>1</v>
      </c>
      <c r="Q490" s="3">
        <f t="shared" si="68"/>
        <v>0.50539851603133568</v>
      </c>
      <c r="R490" s="4">
        <f t="shared" si="69"/>
        <v>0</v>
      </c>
      <c r="S490" s="32">
        <f t="shared" si="70"/>
        <v>0.7220131955607676</v>
      </c>
      <c r="T490" s="4">
        <f t="shared" si="71"/>
        <v>0</v>
      </c>
      <c r="U490" s="4"/>
      <c r="W490" s="18"/>
      <c r="X490" s="18"/>
      <c r="Y490" s="18"/>
      <c r="Z490" s="18"/>
      <c r="AA490" s="18"/>
      <c r="AB490" s="18"/>
      <c r="AC490" s="18"/>
      <c r="AD490" s="18"/>
      <c r="AE490" s="18"/>
      <c r="AH490" s="21"/>
    </row>
    <row r="491" spans="1:34" x14ac:dyDescent="0.25">
      <c r="A491" s="10">
        <v>55</v>
      </c>
      <c r="B491" s="10">
        <v>163</v>
      </c>
      <c r="C491" s="5">
        <v>63</v>
      </c>
      <c r="D491" s="5">
        <v>101</v>
      </c>
      <c r="E491" s="5">
        <v>67</v>
      </c>
      <c r="F491" s="5">
        <v>173</v>
      </c>
      <c r="G491" s="5">
        <v>1</v>
      </c>
      <c r="K491" s="15">
        <f t="shared" si="63"/>
        <v>0.27049180327868855</v>
      </c>
      <c r="L491" s="15">
        <f t="shared" si="64"/>
        <v>5.8584686774941996E-2</v>
      </c>
      <c r="M491" s="15">
        <f t="shared" si="65"/>
        <v>0.32173913043478258</v>
      </c>
      <c r="N491" s="6">
        <f t="shared" si="66"/>
        <v>6.2029401219074937E-2</v>
      </c>
      <c r="O491" s="6">
        <f t="shared" si="67"/>
        <v>1</v>
      </c>
      <c r="Q491" s="3">
        <f t="shared" si="68"/>
        <v>0.54934757259889255</v>
      </c>
      <c r="R491" s="4">
        <f t="shared" si="69"/>
        <v>0</v>
      </c>
      <c r="S491" s="32">
        <f t="shared" si="70"/>
        <v>0.85107036034479888</v>
      </c>
      <c r="T491" s="4">
        <f t="shared" si="71"/>
        <v>0</v>
      </c>
      <c r="U491" s="4"/>
      <c r="W491" s="18"/>
      <c r="X491" s="18"/>
      <c r="Y491" s="18"/>
      <c r="Z491" s="18"/>
      <c r="AA491" s="18"/>
      <c r="AB491" s="18"/>
      <c r="AC491" s="18"/>
      <c r="AD491" s="18"/>
      <c r="AE491" s="18"/>
      <c r="AH491" s="21"/>
    </row>
    <row r="492" spans="1:34" x14ac:dyDescent="0.25">
      <c r="A492" s="10">
        <v>119</v>
      </c>
      <c r="B492" s="10">
        <v>9</v>
      </c>
      <c r="C492" s="5">
        <v>63</v>
      </c>
      <c r="D492" s="5">
        <v>114</v>
      </c>
      <c r="E492" s="5">
        <v>68</v>
      </c>
      <c r="F492" s="5">
        <v>244</v>
      </c>
      <c r="G492" s="5">
        <v>1</v>
      </c>
      <c r="K492" s="15">
        <f t="shared" si="63"/>
        <v>0.27049180327868855</v>
      </c>
      <c r="L492" s="15">
        <f t="shared" si="64"/>
        <v>6.612529002320186E-2</v>
      </c>
      <c r="M492" s="15">
        <f t="shared" si="65"/>
        <v>0.33043478260869563</v>
      </c>
      <c r="N492" s="6">
        <f t="shared" si="66"/>
        <v>8.7486554320545001E-2</v>
      </c>
      <c r="O492" s="6">
        <f t="shared" si="67"/>
        <v>1</v>
      </c>
      <c r="Q492" s="3">
        <f t="shared" si="68"/>
        <v>0.59329662916644943</v>
      </c>
      <c r="R492" s="4">
        <f t="shared" si="69"/>
        <v>0</v>
      </c>
      <c r="S492" s="32">
        <f t="shared" si="70"/>
        <v>0.98542987907834823</v>
      </c>
      <c r="T492" s="4">
        <f t="shared" si="71"/>
        <v>0</v>
      </c>
      <c r="U492" s="4"/>
      <c r="W492" s="18"/>
      <c r="X492" s="18"/>
      <c r="Y492" s="18"/>
      <c r="Z492" s="18"/>
      <c r="AA492" s="18"/>
      <c r="AB492" s="18"/>
      <c r="AC492" s="18"/>
      <c r="AD492" s="18"/>
      <c r="AE492" s="18"/>
      <c r="AH492" s="21"/>
    </row>
    <row r="493" spans="1:34" x14ac:dyDescent="0.25">
      <c r="A493" s="10">
        <v>297</v>
      </c>
      <c r="B493" s="10">
        <v>104</v>
      </c>
      <c r="C493" s="5">
        <v>63</v>
      </c>
      <c r="D493" s="5">
        <v>65</v>
      </c>
      <c r="E493" s="5">
        <v>63</v>
      </c>
      <c r="F493" s="5">
        <v>38</v>
      </c>
      <c r="G493" s="5">
        <v>0</v>
      </c>
      <c r="K493" s="15">
        <f t="shared" si="63"/>
        <v>0.27049180327868855</v>
      </c>
      <c r="L493" s="15">
        <f t="shared" si="64"/>
        <v>3.7703016241299306E-2</v>
      </c>
      <c r="M493" s="15">
        <f t="shared" si="65"/>
        <v>0.28695652173913044</v>
      </c>
      <c r="N493" s="6">
        <f t="shared" si="66"/>
        <v>1.3624955181068482E-2</v>
      </c>
      <c r="O493" s="6">
        <f t="shared" si="67"/>
        <v>0</v>
      </c>
      <c r="Q493" s="3">
        <f t="shared" si="68"/>
        <v>0.3735513463286646</v>
      </c>
      <c r="R493" s="4">
        <f t="shared" si="69"/>
        <v>0</v>
      </c>
      <c r="S493" s="32">
        <f t="shared" si="70"/>
        <v>0.36665582490576698</v>
      </c>
      <c r="T493" s="4">
        <f t="shared" si="71"/>
        <v>0</v>
      </c>
      <c r="U493" s="4"/>
      <c r="W493" s="18"/>
      <c r="X493" s="18"/>
      <c r="Y493" s="18"/>
      <c r="Z493" s="18"/>
      <c r="AA493" s="18"/>
      <c r="AB493" s="18"/>
      <c r="AC493" s="18"/>
      <c r="AD493" s="18"/>
      <c r="AE493" s="18"/>
      <c r="AH493" s="21"/>
    </row>
    <row r="494" spans="1:34" x14ac:dyDescent="0.25">
      <c r="A494" s="10">
        <v>286</v>
      </c>
      <c r="B494" s="10">
        <v>164</v>
      </c>
      <c r="C494" s="5">
        <v>63</v>
      </c>
      <c r="D494" s="5">
        <v>32</v>
      </c>
      <c r="E494" s="5">
        <v>61</v>
      </c>
      <c r="F494" s="5">
        <v>44</v>
      </c>
      <c r="G494" s="5">
        <v>0</v>
      </c>
      <c r="K494" s="15">
        <f t="shared" si="63"/>
        <v>0.27049180327868855</v>
      </c>
      <c r="L494" s="15">
        <f t="shared" si="64"/>
        <v>1.8561484918793503E-2</v>
      </c>
      <c r="M494" s="15">
        <f t="shared" si="65"/>
        <v>0.26956521739130435</v>
      </c>
      <c r="N494" s="6">
        <f t="shared" si="66"/>
        <v>1.5776263893868769E-2</v>
      </c>
      <c r="O494" s="6">
        <f t="shared" si="67"/>
        <v>0</v>
      </c>
      <c r="Q494" s="3">
        <f t="shared" si="68"/>
        <v>0.2856532331935504</v>
      </c>
      <c r="R494" s="4">
        <f t="shared" si="69"/>
        <v>0</v>
      </c>
      <c r="S494" s="32">
        <f t="shared" si="70"/>
        <v>0.15626268088335138</v>
      </c>
      <c r="T494" s="4">
        <f t="shared" si="71"/>
        <v>0</v>
      </c>
      <c r="U494" s="4"/>
      <c r="W494" s="18"/>
      <c r="X494" s="18"/>
      <c r="Y494" s="18"/>
      <c r="Z494" s="18"/>
      <c r="AA494" s="18"/>
      <c r="AB494" s="18"/>
      <c r="AC494" s="18"/>
      <c r="AD494" s="18"/>
      <c r="AE494" s="18"/>
      <c r="AH494" s="21"/>
    </row>
    <row r="495" spans="1:34" x14ac:dyDescent="0.25">
      <c r="A495" s="10">
        <v>135</v>
      </c>
      <c r="B495" s="10">
        <v>14</v>
      </c>
      <c r="C495" s="5">
        <v>63</v>
      </c>
      <c r="D495" s="5">
        <v>32</v>
      </c>
      <c r="E495" s="5">
        <v>63</v>
      </c>
      <c r="F495" s="5">
        <v>34</v>
      </c>
      <c r="G495" s="5">
        <v>0</v>
      </c>
      <c r="K495" s="15">
        <f t="shared" si="63"/>
        <v>0.27049180327868855</v>
      </c>
      <c r="L495" s="15">
        <f t="shared" si="64"/>
        <v>1.8561484918793503E-2</v>
      </c>
      <c r="M495" s="15">
        <f t="shared" si="65"/>
        <v>0.28695652173913044</v>
      </c>
      <c r="N495" s="6">
        <f t="shared" si="66"/>
        <v>1.2190749372534958E-2</v>
      </c>
      <c r="O495" s="6">
        <f t="shared" si="67"/>
        <v>0</v>
      </c>
      <c r="Q495" s="3">
        <f t="shared" si="68"/>
        <v>0.3735513463286646</v>
      </c>
      <c r="R495" s="4">
        <f t="shared" si="69"/>
        <v>0</v>
      </c>
      <c r="S495" s="32">
        <f t="shared" si="70"/>
        <v>0.36665582490576698</v>
      </c>
      <c r="T495" s="4">
        <f t="shared" si="71"/>
        <v>0</v>
      </c>
      <c r="U495" s="4"/>
      <c r="W495" s="18"/>
      <c r="X495" s="18"/>
      <c r="Y495" s="18"/>
      <c r="Z495" s="18"/>
      <c r="AA495" s="18"/>
      <c r="AB495" s="18"/>
      <c r="AC495" s="18"/>
      <c r="AD495" s="18"/>
      <c r="AE495" s="18"/>
      <c r="AH495" s="21"/>
    </row>
    <row r="496" spans="1:34" x14ac:dyDescent="0.25">
      <c r="A496" s="10">
        <v>20</v>
      </c>
      <c r="B496" s="10">
        <v>32</v>
      </c>
      <c r="C496" s="5">
        <v>63</v>
      </c>
      <c r="D496" s="5">
        <v>127</v>
      </c>
      <c r="E496" s="5">
        <v>63</v>
      </c>
      <c r="F496" s="5">
        <v>58</v>
      </c>
      <c r="G496" s="5">
        <v>0</v>
      </c>
      <c r="K496" s="15">
        <f t="shared" si="63"/>
        <v>0.27049180327868855</v>
      </c>
      <c r="L496" s="15">
        <f t="shared" si="64"/>
        <v>7.366589327146171E-2</v>
      </c>
      <c r="M496" s="15">
        <f t="shared" si="65"/>
        <v>0.28695652173913044</v>
      </c>
      <c r="N496" s="6">
        <f t="shared" si="66"/>
        <v>2.0795984223736106E-2</v>
      </c>
      <c r="O496" s="6">
        <f t="shared" si="67"/>
        <v>0</v>
      </c>
      <c r="Q496" s="3">
        <f t="shared" si="68"/>
        <v>0.3735513463286646</v>
      </c>
      <c r="R496" s="4">
        <f t="shared" si="69"/>
        <v>0</v>
      </c>
      <c r="S496" s="32">
        <f t="shared" si="70"/>
        <v>0.36665582490576698</v>
      </c>
      <c r="T496" s="4">
        <f t="shared" si="71"/>
        <v>0</v>
      </c>
      <c r="U496" s="4"/>
      <c r="W496" s="18"/>
      <c r="X496" s="18"/>
      <c r="Y496" s="18"/>
      <c r="Z496" s="18"/>
      <c r="AA496" s="18"/>
      <c r="AB496" s="18"/>
      <c r="AC496" s="18"/>
      <c r="AD496" s="18"/>
      <c r="AE496" s="18"/>
      <c r="AH496" s="21"/>
    </row>
    <row r="497" spans="1:34" x14ac:dyDescent="0.25">
      <c r="A497" s="10">
        <v>36</v>
      </c>
      <c r="B497" s="10">
        <v>128</v>
      </c>
      <c r="C497" s="5">
        <v>63</v>
      </c>
      <c r="D497" s="5">
        <v>78</v>
      </c>
      <c r="E497" s="5">
        <v>63</v>
      </c>
      <c r="F497" s="5">
        <v>47</v>
      </c>
      <c r="G497" s="5">
        <v>0</v>
      </c>
      <c r="K497" s="15">
        <f t="shared" si="63"/>
        <v>0.27049180327868855</v>
      </c>
      <c r="L497" s="15">
        <f t="shared" si="64"/>
        <v>4.5243619489559163E-2</v>
      </c>
      <c r="M497" s="15">
        <f t="shared" si="65"/>
        <v>0.28695652173913044</v>
      </c>
      <c r="N497" s="6">
        <f t="shared" si="66"/>
        <v>1.6851918250268914E-2</v>
      </c>
      <c r="O497" s="6">
        <f t="shared" si="67"/>
        <v>0</v>
      </c>
      <c r="Q497" s="3">
        <f t="shared" si="68"/>
        <v>0.3735513463286646</v>
      </c>
      <c r="R497" s="4">
        <f t="shared" si="69"/>
        <v>0</v>
      </c>
      <c r="S497" s="32">
        <f t="shared" si="70"/>
        <v>0.36665582490576698</v>
      </c>
      <c r="T497" s="4">
        <f t="shared" si="71"/>
        <v>0</v>
      </c>
      <c r="U497" s="4"/>
      <c r="W497" s="18"/>
      <c r="X497" s="18"/>
      <c r="Y497" s="18"/>
      <c r="Z497" s="18"/>
      <c r="AA497" s="18"/>
      <c r="AB497" s="18"/>
      <c r="AC497" s="18"/>
      <c r="AD497" s="18"/>
      <c r="AE497" s="18"/>
      <c r="AH497" s="21"/>
    </row>
    <row r="498" spans="1:34" x14ac:dyDescent="0.25">
      <c r="A498" s="10">
        <v>28</v>
      </c>
      <c r="B498" s="10">
        <v>208</v>
      </c>
      <c r="C498" s="5">
        <v>63</v>
      </c>
      <c r="D498" s="5">
        <v>114</v>
      </c>
      <c r="E498" s="5">
        <v>62</v>
      </c>
      <c r="F498" s="5">
        <v>132</v>
      </c>
      <c r="G498" s="5">
        <v>0</v>
      </c>
      <c r="K498" s="15">
        <f t="shared" si="63"/>
        <v>0.27049180327868855</v>
      </c>
      <c r="L498" s="15">
        <f t="shared" si="64"/>
        <v>6.612529002320186E-2</v>
      </c>
      <c r="M498" s="15">
        <f t="shared" si="65"/>
        <v>0.27826086956521739</v>
      </c>
      <c r="N498" s="6">
        <f t="shared" si="66"/>
        <v>4.7328791681606308E-2</v>
      </c>
      <c r="O498" s="6">
        <f t="shared" si="67"/>
        <v>0</v>
      </c>
      <c r="Q498" s="3">
        <f t="shared" si="68"/>
        <v>0.3296022897611075</v>
      </c>
      <c r="R498" s="4">
        <f t="shared" si="69"/>
        <v>0</v>
      </c>
      <c r="S498" s="32">
        <f t="shared" si="70"/>
        <v>0.25880807591980082</v>
      </c>
      <c r="T498" s="4">
        <f t="shared" si="71"/>
        <v>0</v>
      </c>
      <c r="U498" s="4"/>
      <c r="W498" s="18"/>
      <c r="X498" s="18"/>
      <c r="Y498" s="18"/>
      <c r="Z498" s="18"/>
      <c r="AA498" s="18"/>
      <c r="AB498" s="18"/>
      <c r="AC498" s="18"/>
      <c r="AD498" s="18"/>
      <c r="AE498" s="18"/>
      <c r="AH498" s="21"/>
    </row>
    <row r="499" spans="1:34" x14ac:dyDescent="0.25">
      <c r="A499" s="10">
        <v>195</v>
      </c>
      <c r="B499" s="10">
        <v>190</v>
      </c>
      <c r="C499" s="5">
        <v>64</v>
      </c>
      <c r="D499" s="5">
        <v>90</v>
      </c>
      <c r="E499" s="5">
        <v>66</v>
      </c>
      <c r="F499" s="5">
        <v>154</v>
      </c>
      <c r="G499" s="5">
        <v>1</v>
      </c>
      <c r="K499" s="15">
        <f t="shared" si="63"/>
        <v>0.27868852459016391</v>
      </c>
      <c r="L499" s="15">
        <f t="shared" si="64"/>
        <v>5.2204176334106726E-2</v>
      </c>
      <c r="M499" s="15">
        <f t="shared" si="65"/>
        <v>0.31304347826086959</v>
      </c>
      <c r="N499" s="6">
        <f t="shared" si="66"/>
        <v>5.5216923628540693E-2</v>
      </c>
      <c r="O499" s="6">
        <f t="shared" si="67"/>
        <v>1</v>
      </c>
      <c r="Q499" s="3">
        <f t="shared" si="68"/>
        <v>0.48940111684930154</v>
      </c>
      <c r="R499" s="4">
        <f t="shared" si="69"/>
        <v>1</v>
      </c>
      <c r="S499" s="32">
        <f t="shared" si="70"/>
        <v>0.61828458046556589</v>
      </c>
      <c r="T499" s="4">
        <f t="shared" si="71"/>
        <v>0</v>
      </c>
      <c r="U499" s="4"/>
      <c r="W499" s="18"/>
      <c r="X499" s="18"/>
      <c r="Y499" s="18"/>
      <c r="Z499" s="18"/>
      <c r="AA499" s="18"/>
      <c r="AB499" s="18"/>
      <c r="AC499" s="18"/>
      <c r="AD499" s="18"/>
      <c r="AE499" s="18"/>
      <c r="AH499" s="21"/>
    </row>
    <row r="500" spans="1:34" x14ac:dyDescent="0.25">
      <c r="A500" s="10">
        <v>141</v>
      </c>
      <c r="B500" s="10">
        <v>29</v>
      </c>
      <c r="C500" s="5">
        <v>64</v>
      </c>
      <c r="D500" s="5">
        <v>172</v>
      </c>
      <c r="E500" s="5">
        <v>67</v>
      </c>
      <c r="F500" s="5">
        <v>385</v>
      </c>
      <c r="G500" s="5">
        <v>1</v>
      </c>
      <c r="K500" s="15">
        <f t="shared" si="63"/>
        <v>0.27868852459016391</v>
      </c>
      <c r="L500" s="15">
        <f t="shared" si="64"/>
        <v>9.9767981438515077E-2</v>
      </c>
      <c r="M500" s="15">
        <f t="shared" si="65"/>
        <v>0.32173913043478258</v>
      </c>
      <c r="N500" s="6">
        <f t="shared" si="66"/>
        <v>0.13804230907135173</v>
      </c>
      <c r="O500" s="6">
        <f t="shared" si="67"/>
        <v>1</v>
      </c>
      <c r="Q500" s="3">
        <f t="shared" si="68"/>
        <v>0.53335017341685842</v>
      </c>
      <c r="R500" s="4">
        <f t="shared" si="69"/>
        <v>0</v>
      </c>
      <c r="S500" s="32">
        <f t="shared" si="70"/>
        <v>0.73591042670603413</v>
      </c>
      <c r="T500" s="4">
        <f t="shared" si="71"/>
        <v>0</v>
      </c>
      <c r="U500" s="4"/>
      <c r="W500" s="18"/>
      <c r="X500" s="18"/>
      <c r="Y500" s="18"/>
      <c r="Z500" s="18"/>
      <c r="AA500" s="18"/>
      <c r="AB500" s="18"/>
      <c r="AC500" s="18"/>
      <c r="AD500" s="18"/>
      <c r="AE500" s="18"/>
      <c r="AH500" s="21"/>
    </row>
    <row r="501" spans="1:34" x14ac:dyDescent="0.25">
      <c r="A501" s="10">
        <v>69</v>
      </c>
      <c r="B501" s="10">
        <v>215</v>
      </c>
      <c r="C501" s="5">
        <v>64</v>
      </c>
      <c r="D501" s="5">
        <v>243</v>
      </c>
      <c r="E501" s="5">
        <v>69</v>
      </c>
      <c r="F501" s="5">
        <v>538</v>
      </c>
      <c r="G501" s="5">
        <v>1</v>
      </c>
      <c r="K501" s="15">
        <f t="shared" si="63"/>
        <v>0.27868852459016391</v>
      </c>
      <c r="L501" s="15">
        <f t="shared" si="64"/>
        <v>0.14095127610208816</v>
      </c>
      <c r="M501" s="15">
        <f t="shared" si="65"/>
        <v>0.33913043478260868</v>
      </c>
      <c r="N501" s="6">
        <f t="shared" si="66"/>
        <v>0.19290068124775905</v>
      </c>
      <c r="O501" s="6">
        <f t="shared" si="67"/>
        <v>1</v>
      </c>
      <c r="Q501" s="3">
        <f t="shared" si="68"/>
        <v>0.6212482865519724</v>
      </c>
      <c r="R501" s="4">
        <f t="shared" si="69"/>
        <v>0</v>
      </c>
      <c r="S501" s="32">
        <f t="shared" si="70"/>
        <v>0.98706918103552521</v>
      </c>
      <c r="T501" s="4">
        <f t="shared" si="71"/>
        <v>0</v>
      </c>
      <c r="U501" s="4"/>
      <c r="W501" s="18"/>
      <c r="X501" s="18"/>
      <c r="Y501" s="18"/>
      <c r="Z501" s="18"/>
      <c r="AA501" s="18"/>
      <c r="AB501" s="18"/>
      <c r="AC501" s="18"/>
      <c r="AD501" s="18"/>
      <c r="AE501" s="18"/>
      <c r="AH501" s="21"/>
    </row>
    <row r="502" spans="1:34" x14ac:dyDescent="0.25">
      <c r="A502" s="10">
        <v>207</v>
      </c>
      <c r="B502" s="10">
        <v>43</v>
      </c>
      <c r="C502" s="5">
        <v>64</v>
      </c>
      <c r="D502" s="5">
        <v>21</v>
      </c>
      <c r="E502" s="5">
        <v>65</v>
      </c>
      <c r="F502" s="5">
        <v>84</v>
      </c>
      <c r="G502" s="5">
        <v>1</v>
      </c>
      <c r="J502" s="8"/>
      <c r="K502" s="15">
        <f t="shared" si="63"/>
        <v>0.27868852459016391</v>
      </c>
      <c r="L502" s="15">
        <f t="shared" si="64"/>
        <v>1.2180974477958236E-2</v>
      </c>
      <c r="M502" s="15">
        <f t="shared" si="65"/>
        <v>0.30434782608695654</v>
      </c>
      <c r="N502" s="6">
        <f t="shared" si="66"/>
        <v>3.0118321979204016E-2</v>
      </c>
      <c r="O502" s="6">
        <f t="shared" si="67"/>
        <v>1</v>
      </c>
      <c r="Q502" s="3">
        <f t="shared" si="68"/>
        <v>0.44545206028174444</v>
      </c>
      <c r="R502" s="4">
        <f t="shared" si="69"/>
        <v>1</v>
      </c>
      <c r="S502" s="32">
        <f t="shared" si="70"/>
        <v>0.50596108817461083</v>
      </c>
      <c r="T502" s="4">
        <f t="shared" si="71"/>
        <v>0</v>
      </c>
      <c r="U502" s="4"/>
      <c r="W502" s="18"/>
      <c r="X502" s="18"/>
      <c r="Y502" s="18"/>
      <c r="Z502" s="18"/>
      <c r="AA502" s="18"/>
      <c r="AB502" s="18"/>
      <c r="AC502" s="18"/>
      <c r="AD502" s="18"/>
      <c r="AE502" s="18"/>
      <c r="AH502" s="21"/>
    </row>
    <row r="503" spans="1:34" x14ac:dyDescent="0.25">
      <c r="A503" s="10">
        <v>243</v>
      </c>
      <c r="B503" s="10">
        <v>107</v>
      </c>
      <c r="C503" s="5">
        <v>64</v>
      </c>
      <c r="D503" s="5">
        <v>64</v>
      </c>
      <c r="E503" s="5">
        <v>63</v>
      </c>
      <c r="F503" s="5">
        <v>69</v>
      </c>
      <c r="G503" s="5">
        <v>0</v>
      </c>
      <c r="K503" s="15">
        <f t="shared" si="63"/>
        <v>0.27868852459016391</v>
      </c>
      <c r="L503" s="15">
        <f t="shared" si="64"/>
        <v>3.7122969837587005E-2</v>
      </c>
      <c r="M503" s="15">
        <f t="shared" si="65"/>
        <v>0.28695652173913044</v>
      </c>
      <c r="N503" s="6">
        <f t="shared" si="66"/>
        <v>2.4740050197203298E-2</v>
      </c>
      <c r="O503" s="6">
        <f t="shared" si="67"/>
        <v>0</v>
      </c>
      <c r="Q503" s="3">
        <f t="shared" si="68"/>
        <v>0.35755394714663047</v>
      </c>
      <c r="R503" s="4">
        <f t="shared" si="69"/>
        <v>0</v>
      </c>
      <c r="S503" s="32">
        <f t="shared" si="70"/>
        <v>0.29722116544125265</v>
      </c>
      <c r="T503" s="4">
        <f t="shared" si="71"/>
        <v>0</v>
      </c>
      <c r="U503" s="4"/>
      <c r="W503" s="18"/>
      <c r="X503" s="18"/>
      <c r="Y503" s="18"/>
      <c r="Z503" s="18"/>
      <c r="AA503" s="18"/>
      <c r="AB503" s="18"/>
      <c r="AC503" s="18"/>
      <c r="AD503" s="18"/>
      <c r="AE503" s="18"/>
      <c r="AH503" s="21"/>
    </row>
    <row r="504" spans="1:34" x14ac:dyDescent="0.25">
      <c r="A504" s="10">
        <v>15</v>
      </c>
      <c r="B504" s="10">
        <v>37</v>
      </c>
      <c r="C504" s="5">
        <v>64</v>
      </c>
      <c r="D504" s="5">
        <v>0</v>
      </c>
      <c r="E504" s="5">
        <v>63</v>
      </c>
      <c r="F504" s="5">
        <v>89</v>
      </c>
      <c r="G504" s="5">
        <v>0</v>
      </c>
      <c r="K504" s="15">
        <f t="shared" si="63"/>
        <v>0.27868852459016391</v>
      </c>
      <c r="L504" s="15">
        <f t="shared" si="64"/>
        <v>0</v>
      </c>
      <c r="M504" s="15">
        <f t="shared" si="65"/>
        <v>0.28695652173913044</v>
      </c>
      <c r="N504" s="6">
        <f t="shared" si="66"/>
        <v>3.1911079239870924E-2</v>
      </c>
      <c r="O504" s="6">
        <f t="shared" si="67"/>
        <v>0</v>
      </c>
      <c r="Q504" s="3">
        <f t="shared" si="68"/>
        <v>0.35755394714663047</v>
      </c>
      <c r="R504" s="4">
        <f t="shared" si="69"/>
        <v>0</v>
      </c>
      <c r="S504" s="32">
        <f t="shared" si="70"/>
        <v>0.29722116544125265</v>
      </c>
      <c r="T504" s="4">
        <f t="shared" si="71"/>
        <v>0</v>
      </c>
      <c r="U504" s="4"/>
      <c r="W504" s="18"/>
      <c r="X504" s="18"/>
      <c r="Y504" s="18"/>
      <c r="Z504" s="18"/>
      <c r="AA504" s="18"/>
      <c r="AB504" s="18"/>
      <c r="AC504" s="18"/>
      <c r="AD504" s="18"/>
      <c r="AE504" s="18"/>
      <c r="AH504" s="21"/>
    </row>
    <row r="505" spans="1:34" x14ac:dyDescent="0.25">
      <c r="A505" s="10">
        <v>60</v>
      </c>
      <c r="B505" s="10">
        <v>35</v>
      </c>
      <c r="C505" s="5">
        <v>64</v>
      </c>
      <c r="D505" s="5">
        <v>112</v>
      </c>
      <c r="E505" s="5">
        <v>64</v>
      </c>
      <c r="F505" s="5">
        <v>95</v>
      </c>
      <c r="G505" s="5">
        <v>0</v>
      </c>
      <c r="K505" s="15">
        <f t="shared" si="63"/>
        <v>0.27868852459016391</v>
      </c>
      <c r="L505" s="15">
        <f t="shared" si="64"/>
        <v>6.4965197215777259E-2</v>
      </c>
      <c r="M505" s="15">
        <f t="shared" si="65"/>
        <v>0.29565217391304349</v>
      </c>
      <c r="N505" s="6">
        <f t="shared" si="66"/>
        <v>3.4062387952671205E-2</v>
      </c>
      <c r="O505" s="6">
        <f t="shared" si="67"/>
        <v>0</v>
      </c>
      <c r="Q505" s="3">
        <f t="shared" si="68"/>
        <v>0.40150300371418735</v>
      </c>
      <c r="R505" s="4">
        <f t="shared" si="69"/>
        <v>0</v>
      </c>
      <c r="S505" s="32">
        <f t="shared" si="70"/>
        <v>0.39893994983317427</v>
      </c>
      <c r="T505" s="4">
        <f t="shared" si="71"/>
        <v>0</v>
      </c>
      <c r="U505" s="4"/>
      <c r="W505" s="18"/>
      <c r="X505" s="18"/>
      <c r="Y505" s="18"/>
      <c r="Z505" s="18"/>
      <c r="AA505" s="18"/>
      <c r="AB505" s="18"/>
      <c r="AC505" s="18"/>
      <c r="AD505" s="18"/>
      <c r="AE505" s="18"/>
      <c r="AH505" s="21"/>
    </row>
    <row r="506" spans="1:34" x14ac:dyDescent="0.25">
      <c r="A506" s="10">
        <v>50</v>
      </c>
      <c r="B506" s="10">
        <v>30</v>
      </c>
      <c r="C506" s="5">
        <v>64</v>
      </c>
      <c r="D506" s="5">
        <v>49</v>
      </c>
      <c r="E506" s="5">
        <v>62</v>
      </c>
      <c r="F506" s="5">
        <v>130</v>
      </c>
      <c r="G506" s="5">
        <v>0</v>
      </c>
      <c r="K506" s="15">
        <f t="shared" si="63"/>
        <v>0.27868852459016391</v>
      </c>
      <c r="L506" s="15">
        <f t="shared" si="64"/>
        <v>2.8422273781902551E-2</v>
      </c>
      <c r="M506" s="15">
        <f t="shared" si="65"/>
        <v>0.27826086956521739</v>
      </c>
      <c r="N506" s="6">
        <f t="shared" si="66"/>
        <v>4.6611688777339545E-2</v>
      </c>
      <c r="O506" s="6">
        <f t="shared" si="67"/>
        <v>0</v>
      </c>
      <c r="Q506" s="3">
        <f t="shared" si="68"/>
        <v>0.31360489057907337</v>
      </c>
      <c r="R506" s="4">
        <f t="shared" si="69"/>
        <v>0</v>
      </c>
      <c r="S506" s="32">
        <f t="shared" si="70"/>
        <v>0.20080473499885132</v>
      </c>
      <c r="T506" s="4">
        <f t="shared" si="71"/>
        <v>0</v>
      </c>
      <c r="U506" s="4"/>
      <c r="W506" s="18"/>
      <c r="X506" s="18"/>
      <c r="Y506" s="18"/>
      <c r="Z506" s="18"/>
      <c r="AA506" s="18"/>
      <c r="AB506" s="18"/>
      <c r="AC506" s="18"/>
      <c r="AD506" s="18"/>
      <c r="AE506" s="18"/>
      <c r="AH506" s="21"/>
    </row>
    <row r="507" spans="1:34" x14ac:dyDescent="0.25">
      <c r="A507" s="10">
        <v>235</v>
      </c>
      <c r="B507" s="10">
        <v>200</v>
      </c>
      <c r="C507" s="5">
        <v>64</v>
      </c>
      <c r="D507" s="5">
        <v>97</v>
      </c>
      <c r="E507" s="5">
        <v>64</v>
      </c>
      <c r="F507" s="5">
        <v>130</v>
      </c>
      <c r="G507" s="5">
        <v>0</v>
      </c>
      <c r="K507" s="15">
        <f t="shared" si="63"/>
        <v>0.27868852459016391</v>
      </c>
      <c r="L507" s="15">
        <f t="shared" si="64"/>
        <v>5.6264501160092809E-2</v>
      </c>
      <c r="M507" s="15">
        <f t="shared" si="65"/>
        <v>0.29565217391304349</v>
      </c>
      <c r="N507" s="6">
        <f t="shared" si="66"/>
        <v>4.6611688777339545E-2</v>
      </c>
      <c r="O507" s="6">
        <f t="shared" si="67"/>
        <v>0</v>
      </c>
      <c r="Q507" s="3">
        <f t="shared" si="68"/>
        <v>0.40150300371418735</v>
      </c>
      <c r="R507" s="4">
        <f t="shared" si="69"/>
        <v>0</v>
      </c>
      <c r="S507" s="32">
        <f t="shared" si="70"/>
        <v>0.39893994983317427</v>
      </c>
      <c r="T507" s="4">
        <f t="shared" si="71"/>
        <v>0</v>
      </c>
      <c r="U507" s="4"/>
      <c r="W507" s="18"/>
      <c r="X507" s="18"/>
      <c r="Y507" s="18"/>
      <c r="Z507" s="18"/>
      <c r="AA507" s="18"/>
      <c r="AB507" s="18"/>
      <c r="AC507" s="18"/>
      <c r="AD507" s="18"/>
      <c r="AE507" s="18"/>
      <c r="AH507" s="21"/>
    </row>
    <row r="508" spans="1:34" x14ac:dyDescent="0.25">
      <c r="A508" s="10">
        <v>253</v>
      </c>
      <c r="B508" s="10">
        <v>77</v>
      </c>
      <c r="C508" s="5">
        <v>64</v>
      </c>
      <c r="D508" s="5">
        <v>128</v>
      </c>
      <c r="E508" s="5">
        <v>64</v>
      </c>
      <c r="F508" s="5">
        <v>75</v>
      </c>
      <c r="G508" s="5">
        <v>0</v>
      </c>
      <c r="K508" s="15">
        <f t="shared" si="63"/>
        <v>0.27868852459016391</v>
      </c>
      <c r="L508" s="15">
        <f t="shared" si="64"/>
        <v>7.4245939675174011E-2</v>
      </c>
      <c r="M508" s="15">
        <f t="shared" si="65"/>
        <v>0.29565217391304349</v>
      </c>
      <c r="N508" s="6">
        <f t="shared" si="66"/>
        <v>2.6891358910003587E-2</v>
      </c>
      <c r="O508" s="6">
        <f t="shared" si="67"/>
        <v>0</v>
      </c>
      <c r="Q508" s="3">
        <f t="shared" si="68"/>
        <v>0.40150300371418735</v>
      </c>
      <c r="R508" s="4">
        <f t="shared" si="69"/>
        <v>0</v>
      </c>
      <c r="S508" s="32">
        <f t="shared" si="70"/>
        <v>0.39893994983317427</v>
      </c>
      <c r="T508" s="4">
        <f t="shared" si="71"/>
        <v>0</v>
      </c>
      <c r="U508" s="4"/>
      <c r="W508" s="18"/>
      <c r="X508" s="18"/>
      <c r="Y508" s="18"/>
      <c r="Z508" s="18"/>
      <c r="AA508" s="18"/>
      <c r="AB508" s="18"/>
      <c r="AC508" s="18"/>
      <c r="AD508" s="18"/>
      <c r="AE508" s="18"/>
      <c r="AH508" s="21"/>
    </row>
    <row r="509" spans="1:34" x14ac:dyDescent="0.25">
      <c r="A509" s="10">
        <v>194</v>
      </c>
      <c r="B509" s="10">
        <v>24</v>
      </c>
      <c r="C509" s="5">
        <v>65</v>
      </c>
      <c r="D509" s="5">
        <v>191</v>
      </c>
      <c r="E509" s="5">
        <v>69</v>
      </c>
      <c r="F509" s="5">
        <v>270</v>
      </c>
      <c r="G509" s="5">
        <v>1</v>
      </c>
      <c r="K509" s="15">
        <f t="shared" si="63"/>
        <v>0.28688524590163933</v>
      </c>
      <c r="L509" s="15">
        <f t="shared" si="64"/>
        <v>0.11078886310904873</v>
      </c>
      <c r="M509" s="15">
        <f t="shared" si="65"/>
        <v>0.33913043478260868</v>
      </c>
      <c r="N509" s="6">
        <f t="shared" si="66"/>
        <v>9.6808892076012912E-2</v>
      </c>
      <c r="O509" s="6">
        <f t="shared" si="67"/>
        <v>1</v>
      </c>
      <c r="Q509" s="3">
        <f t="shared" si="68"/>
        <v>0.60525088736993848</v>
      </c>
      <c r="R509" s="4">
        <f t="shared" si="69"/>
        <v>0</v>
      </c>
      <c r="S509" s="32">
        <f t="shared" si="70"/>
        <v>0.86652564637320406</v>
      </c>
      <c r="T509" s="4">
        <f t="shared" si="71"/>
        <v>0</v>
      </c>
      <c r="U509" s="4"/>
      <c r="W509" s="18"/>
      <c r="X509" s="18"/>
      <c r="Y509" s="18"/>
      <c r="Z509" s="18"/>
      <c r="AA509" s="18"/>
      <c r="AB509" s="18"/>
      <c r="AC509" s="18"/>
      <c r="AD509" s="18"/>
      <c r="AE509" s="18"/>
      <c r="AH509" s="21"/>
    </row>
    <row r="510" spans="1:34" x14ac:dyDescent="0.25">
      <c r="A510" s="10">
        <v>52</v>
      </c>
      <c r="B510" s="10">
        <v>187</v>
      </c>
      <c r="C510" s="5">
        <v>65</v>
      </c>
      <c r="D510" s="5">
        <v>205</v>
      </c>
      <c r="E510" s="5">
        <v>71</v>
      </c>
      <c r="F510" s="5">
        <v>559</v>
      </c>
      <c r="G510" s="5">
        <v>1</v>
      </c>
      <c r="K510" s="15">
        <f t="shared" si="63"/>
        <v>0.28688524590163933</v>
      </c>
      <c r="L510" s="15">
        <f t="shared" si="64"/>
        <v>0.11890951276102088</v>
      </c>
      <c r="M510" s="15">
        <f t="shared" si="65"/>
        <v>0.35652173913043478</v>
      </c>
      <c r="N510" s="6">
        <f t="shared" si="66"/>
        <v>0.20043026174256007</v>
      </c>
      <c r="O510" s="6">
        <f t="shared" si="67"/>
        <v>1</v>
      </c>
      <c r="Q510" s="3">
        <f t="shared" si="68"/>
        <v>0.69314900050505268</v>
      </c>
      <c r="R510" s="4">
        <f t="shared" si="69"/>
        <v>0</v>
      </c>
      <c r="S510" s="32">
        <f t="shared" si="70"/>
        <v>1.1160311794136346</v>
      </c>
      <c r="T510" s="4">
        <f t="shared" si="71"/>
        <v>0</v>
      </c>
      <c r="U510" s="4"/>
      <c r="W510" s="18"/>
      <c r="X510" s="18"/>
      <c r="Y510" s="18"/>
      <c r="Z510" s="18"/>
      <c r="AA510" s="18"/>
      <c r="AB510" s="18"/>
      <c r="AC510" s="18"/>
      <c r="AD510" s="18"/>
      <c r="AE510" s="18"/>
      <c r="AH510" s="21"/>
    </row>
    <row r="511" spans="1:34" x14ac:dyDescent="0.25">
      <c r="A511" s="10">
        <v>147</v>
      </c>
      <c r="B511" s="10">
        <v>218</v>
      </c>
      <c r="C511" s="5">
        <v>65</v>
      </c>
      <c r="D511" s="5">
        <v>163</v>
      </c>
      <c r="E511" s="5">
        <v>64</v>
      </c>
      <c r="F511" s="5">
        <v>119</v>
      </c>
      <c r="G511" s="5">
        <v>1</v>
      </c>
      <c r="K511" s="15">
        <f t="shared" si="63"/>
        <v>0.28688524590163933</v>
      </c>
      <c r="L511" s="15">
        <f t="shared" si="64"/>
        <v>9.4547563805104415E-2</v>
      </c>
      <c r="M511" s="15">
        <f t="shared" si="65"/>
        <v>0.29565217391304349</v>
      </c>
      <c r="N511" s="6">
        <f t="shared" si="66"/>
        <v>4.2667622803872353E-2</v>
      </c>
      <c r="O511" s="6">
        <f t="shared" si="67"/>
        <v>1</v>
      </c>
      <c r="Q511" s="3">
        <f t="shared" si="68"/>
        <v>0.38550560453215343</v>
      </c>
      <c r="R511" s="4">
        <f t="shared" si="69"/>
        <v>1</v>
      </c>
      <c r="S511" s="32">
        <f t="shared" si="70"/>
        <v>0.33555300788866838</v>
      </c>
      <c r="T511" s="4">
        <f t="shared" si="71"/>
        <v>1</v>
      </c>
      <c r="U511" s="4"/>
      <c r="W511" s="18"/>
      <c r="X511" s="18"/>
      <c r="Y511" s="18"/>
      <c r="Z511" s="18"/>
      <c r="AA511" s="18"/>
      <c r="AB511" s="18"/>
      <c r="AC511" s="18"/>
      <c r="AD511" s="18"/>
      <c r="AE511" s="18"/>
      <c r="AH511" s="21"/>
    </row>
    <row r="512" spans="1:34" x14ac:dyDescent="0.25">
      <c r="A512" s="10">
        <v>142</v>
      </c>
      <c r="B512" s="10">
        <v>208</v>
      </c>
      <c r="C512" s="5">
        <v>65</v>
      </c>
      <c r="D512" s="5">
        <v>132</v>
      </c>
      <c r="E512" s="5">
        <v>63</v>
      </c>
      <c r="F512" s="5">
        <v>232</v>
      </c>
      <c r="G512" s="5">
        <v>1</v>
      </c>
      <c r="K512" s="15">
        <f t="shared" si="63"/>
        <v>0.28688524590163933</v>
      </c>
      <c r="L512" s="15">
        <f t="shared" si="64"/>
        <v>7.6566125290023199E-2</v>
      </c>
      <c r="M512" s="15">
        <f t="shared" si="65"/>
        <v>0.28695652173913044</v>
      </c>
      <c r="N512" s="6">
        <f t="shared" si="66"/>
        <v>8.3183936894944424E-2</v>
      </c>
      <c r="O512" s="6">
        <f t="shared" si="67"/>
        <v>1</v>
      </c>
      <c r="Q512" s="3">
        <f t="shared" si="68"/>
        <v>0.34155654796459656</v>
      </c>
      <c r="R512" s="4">
        <f t="shared" si="69"/>
        <v>1</v>
      </c>
      <c r="S512" s="32">
        <f t="shared" si="70"/>
        <v>0.24526554204030981</v>
      </c>
      <c r="T512" s="4">
        <f t="shared" si="71"/>
        <v>1</v>
      </c>
      <c r="U512" s="4"/>
      <c r="W512" s="18"/>
      <c r="X512" s="18"/>
      <c r="Y512" s="18"/>
      <c r="Z512" s="18"/>
      <c r="AA512" s="18"/>
      <c r="AB512" s="18"/>
      <c r="AC512" s="18"/>
      <c r="AD512" s="18"/>
      <c r="AE512" s="18"/>
      <c r="AH512" s="21"/>
    </row>
    <row r="513" spans="1:34" x14ac:dyDescent="0.25">
      <c r="A513" s="10">
        <v>89</v>
      </c>
      <c r="B513" s="10">
        <v>17</v>
      </c>
      <c r="C513" s="5">
        <v>65</v>
      </c>
      <c r="D513" s="5">
        <v>49</v>
      </c>
      <c r="E513" s="5">
        <v>64</v>
      </c>
      <c r="F513" s="5">
        <v>130</v>
      </c>
      <c r="G513" s="5">
        <v>0</v>
      </c>
      <c r="K513" s="15">
        <f t="shared" si="63"/>
        <v>0.28688524590163933</v>
      </c>
      <c r="L513" s="15">
        <f t="shared" si="64"/>
        <v>2.8422273781902551E-2</v>
      </c>
      <c r="M513" s="15">
        <f t="shared" si="65"/>
        <v>0.29565217391304349</v>
      </c>
      <c r="N513" s="6">
        <f t="shared" si="66"/>
        <v>4.6611688777339545E-2</v>
      </c>
      <c r="O513" s="6">
        <f t="shared" si="67"/>
        <v>0</v>
      </c>
      <c r="Q513" s="3">
        <f t="shared" si="68"/>
        <v>0.38550560453215343</v>
      </c>
      <c r="R513" s="4">
        <f t="shared" si="69"/>
        <v>0</v>
      </c>
      <c r="S513" s="32">
        <f t="shared" si="70"/>
        <v>0.33555300788866838</v>
      </c>
      <c r="T513" s="4">
        <f t="shared" si="71"/>
        <v>0</v>
      </c>
      <c r="U513" s="4"/>
      <c r="W513" s="18"/>
      <c r="X513" s="18"/>
      <c r="Y513" s="18"/>
      <c r="Z513" s="18"/>
      <c r="AA513" s="18"/>
      <c r="AB513" s="18"/>
      <c r="AC513" s="18"/>
      <c r="AD513" s="18"/>
      <c r="AE513" s="18"/>
      <c r="AH513" s="21"/>
    </row>
    <row r="514" spans="1:34" x14ac:dyDescent="0.25">
      <c r="A514" s="10">
        <v>7</v>
      </c>
      <c r="B514" s="10">
        <v>177</v>
      </c>
      <c r="C514" s="5">
        <v>65</v>
      </c>
      <c r="D514" s="5">
        <v>32</v>
      </c>
      <c r="E514" s="5">
        <v>65</v>
      </c>
      <c r="F514" s="5">
        <v>38</v>
      </c>
      <c r="G514" s="5">
        <v>0</v>
      </c>
      <c r="K514" s="15">
        <f t="shared" si="63"/>
        <v>0.28688524590163933</v>
      </c>
      <c r="L514" s="15">
        <f t="shared" si="64"/>
        <v>1.8561484918793503E-2</v>
      </c>
      <c r="M514" s="15">
        <f t="shared" si="65"/>
        <v>0.30434782608695654</v>
      </c>
      <c r="N514" s="6">
        <f t="shared" si="66"/>
        <v>1.3624955181068482E-2</v>
      </c>
      <c r="O514" s="6">
        <f t="shared" si="67"/>
        <v>0</v>
      </c>
      <c r="Q514" s="3">
        <f t="shared" si="68"/>
        <v>0.42945466109971053</v>
      </c>
      <c r="R514" s="4">
        <f t="shared" si="69"/>
        <v>0</v>
      </c>
      <c r="S514" s="32">
        <f t="shared" si="70"/>
        <v>0.43114282768654189</v>
      </c>
      <c r="T514" s="4">
        <f t="shared" si="71"/>
        <v>0</v>
      </c>
      <c r="U514" s="4"/>
      <c r="W514" s="18"/>
      <c r="X514" s="18"/>
      <c r="Y514" s="18"/>
      <c r="Z514" s="18"/>
      <c r="AA514" s="18"/>
      <c r="AB514" s="18"/>
      <c r="AC514" s="18"/>
      <c r="AD514" s="18"/>
      <c r="AE514" s="18"/>
      <c r="AH514" s="21"/>
    </row>
    <row r="515" spans="1:34" x14ac:dyDescent="0.25">
      <c r="A515" s="10">
        <v>56</v>
      </c>
      <c r="B515" s="10">
        <v>185</v>
      </c>
      <c r="C515" s="5">
        <v>65</v>
      </c>
      <c r="D515" s="5">
        <v>82</v>
      </c>
      <c r="E515" s="5">
        <v>65</v>
      </c>
      <c r="F515" s="5">
        <v>87</v>
      </c>
      <c r="G515" s="5">
        <v>0</v>
      </c>
      <c r="K515" s="15">
        <f t="shared" si="63"/>
        <v>0.28688524590163933</v>
      </c>
      <c r="L515" s="15">
        <f t="shared" si="64"/>
        <v>4.7563805104408351E-2</v>
      </c>
      <c r="M515" s="15">
        <f t="shared" si="65"/>
        <v>0.30434782608695654</v>
      </c>
      <c r="N515" s="6">
        <f t="shared" si="66"/>
        <v>3.1193976335604161E-2</v>
      </c>
      <c r="O515" s="6">
        <f t="shared" si="67"/>
        <v>0</v>
      </c>
      <c r="Q515" s="3">
        <f t="shared" si="68"/>
        <v>0.42945466109971053</v>
      </c>
      <c r="R515" s="4">
        <f t="shared" si="69"/>
        <v>0</v>
      </c>
      <c r="S515" s="32">
        <f t="shared" si="70"/>
        <v>0.43114282768654189</v>
      </c>
      <c r="T515" s="4">
        <f t="shared" si="71"/>
        <v>0</v>
      </c>
      <c r="U515" s="4"/>
      <c r="W515" s="18"/>
      <c r="X515" s="18"/>
      <c r="Y515" s="18"/>
      <c r="Z515" s="18"/>
      <c r="AA515" s="18"/>
      <c r="AB515" s="18"/>
      <c r="AC515" s="18"/>
      <c r="AD515" s="18"/>
      <c r="AE515" s="18"/>
      <c r="AH515" s="21"/>
    </row>
    <row r="516" spans="1:34" x14ac:dyDescent="0.25">
      <c r="A516" s="10">
        <v>289</v>
      </c>
      <c r="B516" s="10">
        <v>189</v>
      </c>
      <c r="C516" s="5">
        <v>65</v>
      </c>
      <c r="D516" s="5">
        <v>50</v>
      </c>
      <c r="E516" s="5">
        <v>66</v>
      </c>
      <c r="F516" s="5">
        <v>18</v>
      </c>
      <c r="G516" s="5">
        <v>0</v>
      </c>
      <c r="K516" s="15">
        <f t="shared" si="63"/>
        <v>0.28688524590163933</v>
      </c>
      <c r="L516" s="15">
        <f t="shared" si="64"/>
        <v>2.9002320185614848E-2</v>
      </c>
      <c r="M516" s="15">
        <f t="shared" si="65"/>
        <v>0.31304347826086959</v>
      </c>
      <c r="N516" s="6">
        <f t="shared" si="66"/>
        <v>6.4539261384008607E-3</v>
      </c>
      <c r="O516" s="6">
        <f t="shared" si="67"/>
        <v>0</v>
      </c>
      <c r="Q516" s="3">
        <f t="shared" si="68"/>
        <v>0.47340371766726763</v>
      </c>
      <c r="R516" s="4">
        <f t="shared" si="69"/>
        <v>0</v>
      </c>
      <c r="S516" s="32">
        <f t="shared" si="70"/>
        <v>0.5320350014339339</v>
      </c>
      <c r="T516" s="4">
        <f t="shared" si="71"/>
        <v>1</v>
      </c>
      <c r="U516" s="4"/>
      <c r="W516" s="18"/>
      <c r="X516" s="18"/>
      <c r="Y516" s="18"/>
      <c r="Z516" s="18"/>
      <c r="AA516" s="18"/>
      <c r="AB516" s="18"/>
      <c r="AC516" s="18"/>
      <c r="AD516" s="18"/>
      <c r="AE516" s="18"/>
      <c r="AH516" s="21"/>
    </row>
    <row r="517" spans="1:34" x14ac:dyDescent="0.25">
      <c r="A517" s="10">
        <v>106</v>
      </c>
      <c r="B517" s="10">
        <v>211</v>
      </c>
      <c r="C517" s="5">
        <v>65</v>
      </c>
      <c r="D517" s="5">
        <v>32</v>
      </c>
      <c r="E517" s="5">
        <v>65</v>
      </c>
      <c r="F517" s="5">
        <v>37</v>
      </c>
      <c r="G517" s="5">
        <v>0</v>
      </c>
      <c r="K517" s="15">
        <f t="shared" ref="K517:K580" si="72">(C517-$C$989)/($C$991-$C$989)</f>
        <v>0.28688524590163933</v>
      </c>
      <c r="L517" s="15">
        <f t="shared" ref="L517:L580" si="73">(D517-$D$989)/($D$991-$D$989)</f>
        <v>1.8561484918793503E-2</v>
      </c>
      <c r="M517" s="15">
        <f t="shared" ref="M517:M580" si="74">(E517-$E$989)/($E$991-$E$989)</f>
        <v>0.30434782608695654</v>
      </c>
      <c r="N517" s="6">
        <f t="shared" ref="N517:N580" si="75">(F517-$F$989)/($F$991-$F$989)</f>
        <v>1.3266403728935103E-2</v>
      </c>
      <c r="O517" s="6">
        <f t="shared" ref="O517:O580" si="76">G517</f>
        <v>0</v>
      </c>
      <c r="Q517" s="3">
        <f t="shared" ref="Q517:Q580" si="77">$W$44+$W$45*K517+$W$46*M517</f>
        <v>0.42945466109971053</v>
      </c>
      <c r="R517" s="4">
        <f t="shared" ref="R517:R580" si="78">IF(AND(O517=0,Q517&gt;=0.5),1,IF(AND(O517=1,Q517&lt;0.5),1,0))</f>
        <v>0</v>
      </c>
      <c r="S517" s="32">
        <f t="shared" ref="S517:S580" si="79">$AB$130+$AB$131*K517+$AB$132*M517+$AB$133*K517^2+$AB$134*K517*M517+$AB$135*M517^2</f>
        <v>0.43114282768654189</v>
      </c>
      <c r="T517" s="4">
        <f t="shared" ref="T517:T580" si="80">IF(AND(O517=0,S517&gt;=0.5),1,IF(AND(O517=1,S517&lt;0.5),1,0))</f>
        <v>0</v>
      </c>
      <c r="U517" s="4"/>
      <c r="W517" s="18"/>
      <c r="X517" s="18"/>
      <c r="Y517" s="18"/>
      <c r="Z517" s="18"/>
      <c r="AA517" s="18"/>
      <c r="AB517" s="18"/>
      <c r="AC517" s="18"/>
      <c r="AD517" s="18"/>
      <c r="AE517" s="18"/>
      <c r="AH517" s="21"/>
    </row>
    <row r="518" spans="1:34" x14ac:dyDescent="0.25">
      <c r="A518" s="10">
        <v>161</v>
      </c>
      <c r="B518" s="10">
        <v>209</v>
      </c>
      <c r="C518" s="5">
        <v>66</v>
      </c>
      <c r="D518" s="5">
        <v>146</v>
      </c>
      <c r="E518" s="5">
        <v>67</v>
      </c>
      <c r="F518" s="5">
        <v>194</v>
      </c>
      <c r="G518" s="5">
        <v>1</v>
      </c>
      <c r="K518" s="15">
        <f t="shared" si="72"/>
        <v>0.29508196721311475</v>
      </c>
      <c r="L518" s="15">
        <f t="shared" si="73"/>
        <v>8.4686774941995363E-2</v>
      </c>
      <c r="M518" s="15">
        <f t="shared" si="74"/>
        <v>0.32173913043478258</v>
      </c>
      <c r="N518" s="6">
        <f t="shared" si="75"/>
        <v>6.9558981713875936E-2</v>
      </c>
      <c r="O518" s="6">
        <f t="shared" si="76"/>
        <v>1</v>
      </c>
      <c r="Q518" s="3">
        <f t="shared" si="77"/>
        <v>0.5013553750527906</v>
      </c>
      <c r="R518" s="4">
        <f t="shared" si="78"/>
        <v>0</v>
      </c>
      <c r="S518" s="32">
        <f t="shared" si="79"/>
        <v>0.55802766761921196</v>
      </c>
      <c r="T518" s="4">
        <f t="shared" si="80"/>
        <v>0</v>
      </c>
      <c r="U518" s="4"/>
      <c r="W518" s="18"/>
      <c r="X518" s="18"/>
      <c r="Y518" s="18"/>
      <c r="Z518" s="18"/>
      <c r="AA518" s="18"/>
      <c r="AB518" s="18"/>
      <c r="AC518" s="18"/>
      <c r="AD518" s="18"/>
      <c r="AE518" s="18"/>
      <c r="AH518" s="21"/>
    </row>
    <row r="519" spans="1:34" x14ac:dyDescent="0.25">
      <c r="A519" s="10">
        <v>133</v>
      </c>
      <c r="B519" s="10">
        <v>222</v>
      </c>
      <c r="C519" s="5">
        <v>66</v>
      </c>
      <c r="D519" s="5">
        <v>165</v>
      </c>
      <c r="E519" s="5">
        <v>66</v>
      </c>
      <c r="F519" s="5">
        <v>173</v>
      </c>
      <c r="G519" s="5">
        <v>1</v>
      </c>
      <c r="K519" s="15">
        <f t="shared" si="72"/>
        <v>0.29508196721311475</v>
      </c>
      <c r="L519" s="15">
        <f t="shared" si="73"/>
        <v>9.5707656612529002E-2</v>
      </c>
      <c r="M519" s="15">
        <f t="shared" si="74"/>
        <v>0.31304347826086959</v>
      </c>
      <c r="N519" s="6">
        <f t="shared" si="75"/>
        <v>6.2029401219074937E-2</v>
      </c>
      <c r="O519" s="6">
        <f t="shared" si="76"/>
        <v>1</v>
      </c>
      <c r="Q519" s="3">
        <f t="shared" si="77"/>
        <v>0.45740631848523372</v>
      </c>
      <c r="R519" s="4">
        <f t="shared" si="78"/>
        <v>1</v>
      </c>
      <c r="S519" s="32">
        <f t="shared" si="79"/>
        <v>0.46326445846586806</v>
      </c>
      <c r="T519" s="4">
        <f t="shared" si="80"/>
        <v>1</v>
      </c>
      <c r="U519" s="4"/>
      <c r="W519" s="18"/>
      <c r="X519" s="18"/>
      <c r="Y519" s="18"/>
      <c r="Z519" s="18"/>
      <c r="AA519" s="18"/>
      <c r="AB519" s="18"/>
      <c r="AC519" s="18"/>
      <c r="AD519" s="18"/>
      <c r="AE519" s="18"/>
      <c r="AH519" s="21"/>
    </row>
    <row r="520" spans="1:34" x14ac:dyDescent="0.25">
      <c r="A520" s="10">
        <v>146</v>
      </c>
      <c r="B520" s="10">
        <v>192</v>
      </c>
      <c r="C520" s="5">
        <v>66</v>
      </c>
      <c r="D520" s="5">
        <v>110</v>
      </c>
      <c r="E520" s="5">
        <v>65</v>
      </c>
      <c r="F520" s="5">
        <v>143</v>
      </c>
      <c r="G520" s="5">
        <v>1</v>
      </c>
      <c r="K520" s="15">
        <f t="shared" si="72"/>
        <v>0.29508196721311475</v>
      </c>
      <c r="L520" s="15">
        <f t="shared" si="73"/>
        <v>6.3805104408352672E-2</v>
      </c>
      <c r="M520" s="15">
        <f t="shared" si="74"/>
        <v>0.30434782608695654</v>
      </c>
      <c r="N520" s="6">
        <f t="shared" si="75"/>
        <v>5.12728576550735E-2</v>
      </c>
      <c r="O520" s="6">
        <f t="shared" si="76"/>
        <v>1</v>
      </c>
      <c r="Q520" s="3">
        <f t="shared" si="77"/>
        <v>0.41345726191767662</v>
      </c>
      <c r="R520" s="4">
        <f t="shared" si="78"/>
        <v>1</v>
      </c>
      <c r="S520" s="32">
        <f t="shared" si="79"/>
        <v>0.3738036032620391</v>
      </c>
      <c r="T520" s="4">
        <f t="shared" si="80"/>
        <v>1</v>
      </c>
      <c r="U520" s="4"/>
      <c r="W520" s="18"/>
      <c r="X520" s="18"/>
      <c r="Y520" s="18"/>
      <c r="Z520" s="18"/>
      <c r="AA520" s="18"/>
      <c r="AB520" s="18"/>
      <c r="AC520" s="18"/>
      <c r="AD520" s="18"/>
      <c r="AE520" s="18"/>
      <c r="AH520" s="21"/>
    </row>
    <row r="521" spans="1:34" x14ac:dyDescent="0.25">
      <c r="A521" s="10">
        <v>157</v>
      </c>
      <c r="B521" s="10">
        <v>13</v>
      </c>
      <c r="C521" s="5">
        <v>66</v>
      </c>
      <c r="D521" s="5">
        <v>168</v>
      </c>
      <c r="E521" s="5">
        <v>69</v>
      </c>
      <c r="F521" s="5">
        <v>301</v>
      </c>
      <c r="G521" s="5">
        <v>1</v>
      </c>
      <c r="K521" s="15">
        <f t="shared" si="72"/>
        <v>0.29508196721311475</v>
      </c>
      <c r="L521" s="15">
        <f t="shared" si="73"/>
        <v>9.7447795823665889E-2</v>
      </c>
      <c r="M521" s="15">
        <f t="shared" si="74"/>
        <v>0.33913043478260868</v>
      </c>
      <c r="N521" s="6">
        <f t="shared" si="75"/>
        <v>0.10792398709214772</v>
      </c>
      <c r="O521" s="6">
        <f t="shared" si="76"/>
        <v>1</v>
      </c>
      <c r="Q521" s="3">
        <f t="shared" si="77"/>
        <v>0.58925348818790457</v>
      </c>
      <c r="R521" s="4">
        <f t="shared" si="78"/>
        <v>0</v>
      </c>
      <c r="S521" s="32">
        <f t="shared" si="79"/>
        <v>0.76346114777444907</v>
      </c>
      <c r="T521" s="4">
        <f t="shared" si="80"/>
        <v>0</v>
      </c>
      <c r="U521" s="4"/>
      <c r="W521" s="18"/>
      <c r="X521" s="18"/>
      <c r="Y521" s="18"/>
      <c r="Z521" s="18"/>
      <c r="AA521" s="18"/>
      <c r="AB521" s="18"/>
      <c r="AC521" s="18"/>
      <c r="AD521" s="18"/>
      <c r="AE521" s="18"/>
      <c r="AH521" s="21"/>
    </row>
    <row r="522" spans="1:34" x14ac:dyDescent="0.25">
      <c r="A522" s="10">
        <v>116</v>
      </c>
      <c r="B522" s="10">
        <v>58</v>
      </c>
      <c r="C522" s="5">
        <v>66</v>
      </c>
      <c r="D522" s="5">
        <v>96</v>
      </c>
      <c r="E522" s="5">
        <v>70</v>
      </c>
      <c r="F522" s="5">
        <v>301</v>
      </c>
      <c r="G522" s="5">
        <v>1</v>
      </c>
      <c r="K522" s="15">
        <f t="shared" si="72"/>
        <v>0.29508196721311475</v>
      </c>
      <c r="L522" s="15">
        <f t="shared" si="73"/>
        <v>5.5684454756380508E-2</v>
      </c>
      <c r="M522" s="15">
        <f t="shared" si="74"/>
        <v>0.34782608695652173</v>
      </c>
      <c r="N522" s="6">
        <f t="shared" si="75"/>
        <v>0.10792398709214772</v>
      </c>
      <c r="O522" s="6">
        <f t="shared" si="76"/>
        <v>1</v>
      </c>
      <c r="Q522" s="3">
        <f t="shared" si="77"/>
        <v>0.63320254475546167</v>
      </c>
      <c r="R522" s="4">
        <f t="shared" si="78"/>
        <v>0</v>
      </c>
      <c r="S522" s="32">
        <f t="shared" si="79"/>
        <v>0.87413141877634271</v>
      </c>
      <c r="T522" s="4">
        <f t="shared" si="80"/>
        <v>0</v>
      </c>
      <c r="U522" s="4"/>
      <c r="W522" s="18"/>
      <c r="X522" s="18"/>
      <c r="Y522" s="18"/>
      <c r="Z522" s="18"/>
      <c r="AA522" s="18"/>
      <c r="AB522" s="18"/>
      <c r="AC522" s="18"/>
      <c r="AD522" s="18"/>
      <c r="AE522" s="18"/>
      <c r="AH522" s="21"/>
    </row>
    <row r="523" spans="1:34" x14ac:dyDescent="0.25">
      <c r="A523" s="10">
        <v>87</v>
      </c>
      <c r="B523" s="10">
        <v>154</v>
      </c>
      <c r="C523" s="5">
        <v>66</v>
      </c>
      <c r="D523" s="5">
        <v>60</v>
      </c>
      <c r="E523" s="5">
        <v>71</v>
      </c>
      <c r="F523" s="5">
        <v>533</v>
      </c>
      <c r="G523" s="5">
        <v>1</v>
      </c>
      <c r="K523" s="15">
        <f t="shared" si="72"/>
        <v>0.29508196721311475</v>
      </c>
      <c r="L523" s="15">
        <f t="shared" si="73"/>
        <v>3.4802784222737818E-2</v>
      </c>
      <c r="M523" s="15">
        <f t="shared" si="74"/>
        <v>0.35652173913043478</v>
      </c>
      <c r="N523" s="6">
        <f t="shared" si="75"/>
        <v>0.19110792398709214</v>
      </c>
      <c r="O523" s="6">
        <f t="shared" si="76"/>
        <v>1</v>
      </c>
      <c r="Q523" s="3">
        <f t="shared" si="77"/>
        <v>0.67715160132301877</v>
      </c>
      <c r="R523" s="4">
        <f t="shared" si="78"/>
        <v>0</v>
      </c>
      <c r="S523" s="32">
        <f t="shared" si="79"/>
        <v>0.99010404372775351</v>
      </c>
      <c r="T523" s="4">
        <f t="shared" si="80"/>
        <v>0</v>
      </c>
      <c r="U523" s="4"/>
      <c r="W523" s="18"/>
      <c r="X523" s="18"/>
      <c r="Y523" s="18"/>
      <c r="Z523" s="18"/>
      <c r="AA523" s="18"/>
      <c r="AB523" s="18"/>
      <c r="AC523" s="18"/>
      <c r="AD523" s="18"/>
      <c r="AE523" s="18"/>
      <c r="AH523" s="21"/>
    </row>
    <row r="524" spans="1:34" x14ac:dyDescent="0.25">
      <c r="A524" s="10">
        <v>141</v>
      </c>
      <c r="B524" s="10">
        <v>49</v>
      </c>
      <c r="C524" s="5">
        <v>66</v>
      </c>
      <c r="D524" s="5">
        <v>150</v>
      </c>
      <c r="E524" s="5">
        <v>68</v>
      </c>
      <c r="F524" s="5">
        <v>238</v>
      </c>
      <c r="G524" s="5">
        <v>1</v>
      </c>
      <c r="K524" s="15">
        <f t="shared" si="72"/>
        <v>0.29508196721311475</v>
      </c>
      <c r="L524" s="15">
        <f t="shared" si="73"/>
        <v>8.7006960556844551E-2</v>
      </c>
      <c r="M524" s="15">
        <f t="shared" si="74"/>
        <v>0.33043478260869563</v>
      </c>
      <c r="N524" s="6">
        <f t="shared" si="75"/>
        <v>8.5335245607744706E-2</v>
      </c>
      <c r="O524" s="6">
        <f t="shared" si="76"/>
        <v>1</v>
      </c>
      <c r="Q524" s="3">
        <f t="shared" si="77"/>
        <v>0.54530443162034747</v>
      </c>
      <c r="R524" s="4">
        <f t="shared" si="78"/>
        <v>0</v>
      </c>
      <c r="S524" s="32">
        <f t="shared" si="79"/>
        <v>0.65809323072207215</v>
      </c>
      <c r="T524" s="4">
        <f t="shared" si="80"/>
        <v>0</v>
      </c>
      <c r="U524" s="4"/>
      <c r="W524" s="18"/>
      <c r="X524" s="18"/>
      <c r="Y524" s="18"/>
      <c r="Z524" s="18"/>
      <c r="AA524" s="18"/>
      <c r="AB524" s="18"/>
      <c r="AC524" s="18"/>
      <c r="AD524" s="18"/>
      <c r="AE524" s="18"/>
      <c r="AH524" s="21"/>
    </row>
    <row r="525" spans="1:34" x14ac:dyDescent="0.25">
      <c r="A525" s="10">
        <v>170</v>
      </c>
      <c r="B525" s="10">
        <v>51</v>
      </c>
      <c r="C525" s="5">
        <v>66</v>
      </c>
      <c r="D525" s="5">
        <v>106</v>
      </c>
      <c r="E525" s="5">
        <v>67</v>
      </c>
      <c r="F525" s="5">
        <v>289</v>
      </c>
      <c r="G525" s="5">
        <v>1</v>
      </c>
      <c r="K525" s="15">
        <f t="shared" si="72"/>
        <v>0.29508196721311475</v>
      </c>
      <c r="L525" s="15">
        <f t="shared" si="73"/>
        <v>6.1484918793503478E-2</v>
      </c>
      <c r="M525" s="15">
        <f t="shared" si="74"/>
        <v>0.32173913043478258</v>
      </c>
      <c r="N525" s="6">
        <f t="shared" si="75"/>
        <v>0.10362136966654716</v>
      </c>
      <c r="O525" s="6">
        <f t="shared" si="76"/>
        <v>1</v>
      </c>
      <c r="Q525" s="3">
        <f t="shared" si="77"/>
        <v>0.5013553750527906</v>
      </c>
      <c r="R525" s="4">
        <f t="shared" si="78"/>
        <v>0</v>
      </c>
      <c r="S525" s="32">
        <f t="shared" si="79"/>
        <v>0.55802766761921196</v>
      </c>
      <c r="T525" s="4">
        <f t="shared" si="80"/>
        <v>0</v>
      </c>
      <c r="U525" s="4"/>
      <c r="W525" s="18"/>
      <c r="X525" s="18"/>
      <c r="Y525" s="18"/>
      <c r="Z525" s="18"/>
      <c r="AA525" s="18"/>
      <c r="AB525" s="18"/>
      <c r="AC525" s="18"/>
      <c r="AD525" s="18"/>
      <c r="AE525" s="18"/>
      <c r="AH525" s="21"/>
    </row>
    <row r="526" spans="1:34" x14ac:dyDescent="0.25">
      <c r="A526" s="10">
        <v>192</v>
      </c>
      <c r="B526" s="10">
        <v>204</v>
      </c>
      <c r="C526" s="5">
        <v>66</v>
      </c>
      <c r="D526" s="5">
        <v>175</v>
      </c>
      <c r="E526" s="5">
        <v>68</v>
      </c>
      <c r="F526" s="5">
        <v>516</v>
      </c>
      <c r="G526" s="5">
        <v>1</v>
      </c>
      <c r="K526" s="15">
        <f t="shared" si="72"/>
        <v>0.29508196721311475</v>
      </c>
      <c r="L526" s="15">
        <f t="shared" si="73"/>
        <v>0.10150812064965198</v>
      </c>
      <c r="M526" s="15">
        <f t="shared" si="74"/>
        <v>0.33043478260869563</v>
      </c>
      <c r="N526" s="6">
        <f t="shared" si="75"/>
        <v>0.18501254930082467</v>
      </c>
      <c r="O526" s="6">
        <f t="shared" si="76"/>
        <v>1</v>
      </c>
      <c r="Q526" s="3">
        <f t="shared" si="77"/>
        <v>0.54530443162034747</v>
      </c>
      <c r="R526" s="4">
        <f t="shared" si="78"/>
        <v>0</v>
      </c>
      <c r="S526" s="32">
        <f t="shared" si="79"/>
        <v>0.65809323072207215</v>
      </c>
      <c r="T526" s="4">
        <f t="shared" si="80"/>
        <v>0</v>
      </c>
      <c r="U526" s="4"/>
      <c r="W526" s="18"/>
      <c r="X526" s="18"/>
      <c r="Y526" s="18"/>
      <c r="Z526" s="18"/>
      <c r="AA526" s="18"/>
      <c r="AB526" s="18"/>
      <c r="AC526" s="18"/>
      <c r="AD526" s="18"/>
      <c r="AE526" s="18"/>
      <c r="AH526" s="21"/>
    </row>
    <row r="527" spans="1:34" x14ac:dyDescent="0.25">
      <c r="A527" s="10">
        <v>270</v>
      </c>
      <c r="B527" s="10">
        <v>142</v>
      </c>
      <c r="C527" s="5">
        <v>66</v>
      </c>
      <c r="D527" s="5">
        <v>0</v>
      </c>
      <c r="E527" s="5">
        <v>65</v>
      </c>
      <c r="F527" s="5">
        <v>104</v>
      </c>
      <c r="G527" s="5">
        <v>0</v>
      </c>
      <c r="K527" s="15">
        <f t="shared" si="72"/>
        <v>0.29508196721311475</v>
      </c>
      <c r="L527" s="15">
        <f t="shared" si="73"/>
        <v>0</v>
      </c>
      <c r="M527" s="15">
        <f t="shared" si="74"/>
        <v>0.30434782608695654</v>
      </c>
      <c r="N527" s="6">
        <f t="shared" si="75"/>
        <v>3.7289351021871642E-2</v>
      </c>
      <c r="O527" s="6">
        <f t="shared" si="76"/>
        <v>0</v>
      </c>
      <c r="Q527" s="3">
        <f t="shared" si="77"/>
        <v>0.41345726191767662</v>
      </c>
      <c r="R527" s="4">
        <f t="shared" si="78"/>
        <v>0</v>
      </c>
      <c r="S527" s="32">
        <f t="shared" si="79"/>
        <v>0.3738036032620391</v>
      </c>
      <c r="T527" s="4">
        <f t="shared" si="80"/>
        <v>0</v>
      </c>
      <c r="U527" s="4"/>
      <c r="W527" s="18"/>
      <c r="X527" s="18"/>
      <c r="Y527" s="18"/>
      <c r="Z527" s="18"/>
      <c r="AA527" s="18"/>
      <c r="AB527" s="18"/>
      <c r="AC527" s="18"/>
      <c r="AD527" s="18"/>
      <c r="AE527" s="18"/>
      <c r="AH527" s="21"/>
    </row>
    <row r="528" spans="1:34" x14ac:dyDescent="0.25">
      <c r="A528" s="10">
        <v>291</v>
      </c>
      <c r="B528" s="10">
        <v>52</v>
      </c>
      <c r="C528" s="5">
        <v>66</v>
      </c>
      <c r="D528" s="5">
        <v>101</v>
      </c>
      <c r="E528" s="5">
        <v>66</v>
      </c>
      <c r="F528" s="5">
        <v>3</v>
      </c>
      <c r="G528" s="5">
        <v>0</v>
      </c>
      <c r="K528" s="15">
        <f t="shared" si="72"/>
        <v>0.29508196721311475</v>
      </c>
      <c r="L528" s="15">
        <f t="shared" si="73"/>
        <v>5.8584686774941996E-2</v>
      </c>
      <c r="M528" s="15">
        <f t="shared" si="74"/>
        <v>0.31304347826086959</v>
      </c>
      <c r="N528" s="6">
        <f t="shared" si="75"/>
        <v>1.0756543564001434E-3</v>
      </c>
      <c r="O528" s="6">
        <f t="shared" si="76"/>
        <v>0</v>
      </c>
      <c r="Q528" s="3">
        <f t="shared" si="77"/>
        <v>0.45740631848523372</v>
      </c>
      <c r="R528" s="4">
        <f t="shared" si="78"/>
        <v>0</v>
      </c>
      <c r="S528" s="32">
        <f t="shared" si="79"/>
        <v>0.46326445846586806</v>
      </c>
      <c r="T528" s="4">
        <f t="shared" si="80"/>
        <v>0</v>
      </c>
      <c r="U528" s="4"/>
      <c r="W528" s="18"/>
      <c r="X528" s="18"/>
      <c r="Y528" s="18"/>
      <c r="Z528" s="18"/>
      <c r="AA528" s="18"/>
      <c r="AB528" s="18"/>
      <c r="AC528" s="18"/>
      <c r="AD528" s="18"/>
      <c r="AE528" s="18"/>
      <c r="AH528" s="21"/>
    </row>
    <row r="529" spans="1:34" x14ac:dyDescent="0.25">
      <c r="A529" s="10">
        <v>297</v>
      </c>
      <c r="B529" s="10">
        <v>101</v>
      </c>
      <c r="C529" s="5">
        <v>66</v>
      </c>
      <c r="D529" s="5">
        <v>49</v>
      </c>
      <c r="E529" s="5">
        <v>66</v>
      </c>
      <c r="F529" s="5">
        <v>129</v>
      </c>
      <c r="G529" s="5">
        <v>0</v>
      </c>
      <c r="K529" s="15">
        <f t="shared" si="72"/>
        <v>0.29508196721311475</v>
      </c>
      <c r="L529" s="15">
        <f t="shared" si="73"/>
        <v>2.8422273781902551E-2</v>
      </c>
      <c r="M529" s="15">
        <f t="shared" si="74"/>
        <v>0.31304347826086959</v>
      </c>
      <c r="N529" s="6">
        <f t="shared" si="75"/>
        <v>4.6253137325206167E-2</v>
      </c>
      <c r="O529" s="6">
        <f t="shared" si="76"/>
        <v>0</v>
      </c>
      <c r="Q529" s="3">
        <f t="shared" si="77"/>
        <v>0.45740631848523372</v>
      </c>
      <c r="R529" s="4">
        <f t="shared" si="78"/>
        <v>0</v>
      </c>
      <c r="S529" s="32">
        <f t="shared" si="79"/>
        <v>0.46326445846586806</v>
      </c>
      <c r="T529" s="4">
        <f t="shared" si="80"/>
        <v>0</v>
      </c>
      <c r="U529" s="4"/>
      <c r="W529" s="18"/>
      <c r="X529" s="18"/>
      <c r="Y529" s="18"/>
      <c r="Z529" s="18"/>
      <c r="AA529" s="18"/>
      <c r="AB529" s="18"/>
      <c r="AC529" s="18"/>
      <c r="AD529" s="18"/>
      <c r="AE529" s="18"/>
      <c r="AH529" s="21"/>
    </row>
    <row r="530" spans="1:34" x14ac:dyDescent="0.25">
      <c r="A530" s="10">
        <v>165</v>
      </c>
      <c r="B530" s="10">
        <v>197</v>
      </c>
      <c r="C530" s="5">
        <v>67</v>
      </c>
      <c r="D530" s="5">
        <v>72</v>
      </c>
      <c r="E530" s="5">
        <v>67</v>
      </c>
      <c r="F530" s="5">
        <v>154</v>
      </c>
      <c r="G530" s="5">
        <v>1</v>
      </c>
      <c r="K530" s="15">
        <f t="shared" si="72"/>
        <v>0.30327868852459017</v>
      </c>
      <c r="L530" s="15">
        <f t="shared" si="73"/>
        <v>4.1763341067285381E-2</v>
      </c>
      <c r="M530" s="15">
        <f t="shared" si="74"/>
        <v>0.32173913043478258</v>
      </c>
      <c r="N530" s="6">
        <f t="shared" si="75"/>
        <v>5.5216923628540693E-2</v>
      </c>
      <c r="O530" s="6">
        <f t="shared" si="76"/>
        <v>1</v>
      </c>
      <c r="Q530" s="3">
        <f t="shared" si="77"/>
        <v>0.48535797587075646</v>
      </c>
      <c r="R530" s="4">
        <f t="shared" si="78"/>
        <v>1</v>
      </c>
      <c r="S530" s="32">
        <f t="shared" si="79"/>
        <v>0.49530484217115278</v>
      </c>
      <c r="T530" s="4">
        <f t="shared" si="80"/>
        <v>1</v>
      </c>
      <c r="U530" s="4"/>
      <c r="W530" s="18"/>
      <c r="X530" s="18"/>
      <c r="Y530" s="18"/>
      <c r="Z530" s="18"/>
      <c r="AA530" s="18"/>
      <c r="AB530" s="18"/>
      <c r="AC530" s="18"/>
      <c r="AD530" s="18"/>
      <c r="AE530" s="18"/>
      <c r="AH530" s="21"/>
    </row>
    <row r="531" spans="1:34" x14ac:dyDescent="0.25">
      <c r="A531" s="10">
        <v>261</v>
      </c>
      <c r="B531" s="10">
        <v>116</v>
      </c>
      <c r="C531" s="5">
        <v>67</v>
      </c>
      <c r="D531" s="5">
        <v>220</v>
      </c>
      <c r="E531" s="5">
        <v>72</v>
      </c>
      <c r="F531" s="5">
        <v>373</v>
      </c>
      <c r="G531" s="5">
        <v>1</v>
      </c>
      <c r="K531" s="15">
        <f t="shared" si="72"/>
        <v>0.30327868852459017</v>
      </c>
      <c r="L531" s="15">
        <f t="shared" si="73"/>
        <v>0.12761020881670534</v>
      </c>
      <c r="M531" s="15">
        <f t="shared" si="74"/>
        <v>0.36521739130434783</v>
      </c>
      <c r="N531" s="6">
        <f t="shared" si="75"/>
        <v>0.13373969164575117</v>
      </c>
      <c r="O531" s="6">
        <f t="shared" si="76"/>
        <v>1</v>
      </c>
      <c r="Q531" s="3">
        <f t="shared" si="77"/>
        <v>0.70510325870854174</v>
      </c>
      <c r="R531" s="4">
        <f t="shared" si="78"/>
        <v>0</v>
      </c>
      <c r="S531" s="32">
        <f t="shared" si="79"/>
        <v>0.99149960446280971</v>
      </c>
      <c r="T531" s="4">
        <f t="shared" si="80"/>
        <v>0</v>
      </c>
      <c r="U531" s="4"/>
      <c r="W531" s="18"/>
      <c r="X531" s="18"/>
      <c r="Y531" s="18"/>
      <c r="Z531" s="18"/>
      <c r="AA531" s="18"/>
      <c r="AB531" s="18"/>
      <c r="AC531" s="18"/>
      <c r="AD531" s="18"/>
      <c r="AE531" s="18"/>
      <c r="AH531" s="21"/>
    </row>
    <row r="532" spans="1:34" x14ac:dyDescent="0.25">
      <c r="A532" s="10">
        <v>219</v>
      </c>
      <c r="B532" s="10">
        <v>104</v>
      </c>
      <c r="C532" s="5">
        <v>67</v>
      </c>
      <c r="D532" s="5">
        <v>128</v>
      </c>
      <c r="E532" s="5">
        <v>72</v>
      </c>
      <c r="F532" s="5">
        <v>333</v>
      </c>
      <c r="G532" s="5">
        <v>1</v>
      </c>
      <c r="K532" s="15">
        <f t="shared" si="72"/>
        <v>0.30327868852459017</v>
      </c>
      <c r="L532" s="15">
        <f t="shared" si="73"/>
        <v>7.4245939675174011E-2</v>
      </c>
      <c r="M532" s="15">
        <f t="shared" si="74"/>
        <v>0.36521739130434783</v>
      </c>
      <c r="N532" s="6">
        <f t="shared" si="75"/>
        <v>0.11939763356041593</v>
      </c>
      <c r="O532" s="6">
        <f t="shared" si="76"/>
        <v>1</v>
      </c>
      <c r="Q532" s="3">
        <f t="shared" si="77"/>
        <v>0.70510325870854174</v>
      </c>
      <c r="R532" s="4">
        <f t="shared" si="78"/>
        <v>0</v>
      </c>
      <c r="S532" s="32">
        <f t="shared" si="79"/>
        <v>0.99149960446280971</v>
      </c>
      <c r="T532" s="4">
        <f t="shared" si="80"/>
        <v>0</v>
      </c>
      <c r="U532" s="4"/>
      <c r="W532" s="18"/>
      <c r="X532" s="18"/>
      <c r="Y532" s="18"/>
      <c r="Z532" s="18"/>
      <c r="AA532" s="18"/>
      <c r="AB532" s="18"/>
      <c r="AC532" s="18"/>
      <c r="AD532" s="18"/>
      <c r="AE532" s="18"/>
      <c r="AH532" s="21"/>
    </row>
    <row r="533" spans="1:34" x14ac:dyDescent="0.25">
      <c r="A533" s="10">
        <v>254</v>
      </c>
      <c r="B533" s="10">
        <v>49</v>
      </c>
      <c r="C533" s="5">
        <v>67</v>
      </c>
      <c r="D533" s="5">
        <v>322</v>
      </c>
      <c r="E533" s="5">
        <v>69</v>
      </c>
      <c r="F533" s="5">
        <v>640</v>
      </c>
      <c r="G533" s="5">
        <v>1</v>
      </c>
      <c r="K533" s="15">
        <f t="shared" si="72"/>
        <v>0.30327868852459017</v>
      </c>
      <c r="L533" s="15">
        <f t="shared" si="73"/>
        <v>0.18677494199535963</v>
      </c>
      <c r="M533" s="15">
        <f t="shared" si="74"/>
        <v>0.33913043478260868</v>
      </c>
      <c r="N533" s="6">
        <f t="shared" si="75"/>
        <v>0.22947292936536393</v>
      </c>
      <c r="O533" s="6">
        <f t="shared" si="76"/>
        <v>1</v>
      </c>
      <c r="Q533" s="3">
        <f t="shared" si="77"/>
        <v>0.57325608900587044</v>
      </c>
      <c r="R533" s="4">
        <f t="shared" si="78"/>
        <v>0</v>
      </c>
      <c r="S533" s="32">
        <f t="shared" si="79"/>
        <v>0.67787568523926733</v>
      </c>
      <c r="T533" s="4">
        <f t="shared" si="80"/>
        <v>0</v>
      </c>
      <c r="U533" s="4"/>
      <c r="W533" s="18"/>
      <c r="X533" s="18"/>
      <c r="Y533" s="18"/>
      <c r="Z533" s="18"/>
      <c r="AA533" s="18"/>
      <c r="AB533" s="18"/>
      <c r="AC533" s="18"/>
      <c r="AD533" s="18"/>
      <c r="AE533" s="18"/>
      <c r="AH533" s="21"/>
    </row>
    <row r="534" spans="1:34" x14ac:dyDescent="0.25">
      <c r="A534" s="10">
        <v>128</v>
      </c>
      <c r="B534" s="10">
        <v>40</v>
      </c>
      <c r="C534" s="5">
        <v>67</v>
      </c>
      <c r="D534" s="5">
        <v>65</v>
      </c>
      <c r="E534" s="5">
        <v>70</v>
      </c>
      <c r="F534" s="5">
        <v>204</v>
      </c>
      <c r="G534" s="5">
        <v>1</v>
      </c>
      <c r="K534" s="15">
        <f t="shared" si="72"/>
        <v>0.30327868852459017</v>
      </c>
      <c r="L534" s="15">
        <f t="shared" si="73"/>
        <v>3.7703016241299306E-2</v>
      </c>
      <c r="M534" s="15">
        <f t="shared" si="74"/>
        <v>0.34782608695652173</v>
      </c>
      <c r="N534" s="6">
        <f t="shared" si="75"/>
        <v>7.3144496235209758E-2</v>
      </c>
      <c r="O534" s="6">
        <f t="shared" si="76"/>
        <v>1</v>
      </c>
      <c r="Q534" s="3">
        <f t="shared" si="77"/>
        <v>0.61720514557342754</v>
      </c>
      <c r="R534" s="4">
        <f t="shared" si="78"/>
        <v>0</v>
      </c>
      <c r="S534" s="32">
        <f t="shared" si="79"/>
        <v>0.77711463769759614</v>
      </c>
      <c r="T534" s="4">
        <f t="shared" si="80"/>
        <v>0</v>
      </c>
      <c r="U534" s="4"/>
      <c r="W534" s="18"/>
      <c r="X534" s="18"/>
      <c r="Y534" s="18"/>
      <c r="Z534" s="18"/>
      <c r="AA534" s="18"/>
      <c r="AB534" s="18"/>
      <c r="AC534" s="18"/>
      <c r="AD534" s="18"/>
      <c r="AE534" s="18"/>
      <c r="AH534" s="21"/>
    </row>
    <row r="535" spans="1:34" x14ac:dyDescent="0.25">
      <c r="A535" s="10">
        <v>131</v>
      </c>
      <c r="B535" s="10">
        <v>24</v>
      </c>
      <c r="C535" s="5">
        <v>67</v>
      </c>
      <c r="D535" s="5">
        <v>136</v>
      </c>
      <c r="E535" s="5">
        <v>65</v>
      </c>
      <c r="F535" s="5">
        <v>211</v>
      </c>
      <c r="G535" s="5">
        <v>1</v>
      </c>
      <c r="K535" s="15">
        <f t="shared" si="72"/>
        <v>0.30327868852459017</v>
      </c>
      <c r="L535" s="15">
        <f t="shared" si="73"/>
        <v>7.8886310904872387E-2</v>
      </c>
      <c r="M535" s="15">
        <f t="shared" si="74"/>
        <v>0.30434782608695654</v>
      </c>
      <c r="N535" s="6">
        <f t="shared" si="75"/>
        <v>7.5654356400143424E-2</v>
      </c>
      <c r="O535" s="6">
        <f t="shared" si="76"/>
        <v>1</v>
      </c>
      <c r="Q535" s="3">
        <f t="shared" si="77"/>
        <v>0.39745986273564249</v>
      </c>
      <c r="R535" s="4">
        <f t="shared" si="78"/>
        <v>1</v>
      </c>
      <c r="S535" s="32">
        <f t="shared" si="79"/>
        <v>0.33394341490110779</v>
      </c>
      <c r="T535" s="4">
        <f t="shared" si="80"/>
        <v>1</v>
      </c>
      <c r="U535" s="4"/>
      <c r="W535" s="18"/>
      <c r="X535" s="18"/>
      <c r="Y535" s="18"/>
      <c r="Z535" s="18"/>
      <c r="AA535" s="18"/>
      <c r="AB535" s="18"/>
      <c r="AC535" s="18"/>
      <c r="AD535" s="18"/>
      <c r="AE535" s="18"/>
      <c r="AH535" s="21"/>
    </row>
    <row r="536" spans="1:34" x14ac:dyDescent="0.25">
      <c r="A536" s="10">
        <v>7</v>
      </c>
      <c r="B536" s="10">
        <v>106</v>
      </c>
      <c r="C536" s="5">
        <v>67</v>
      </c>
      <c r="D536" s="5">
        <v>120</v>
      </c>
      <c r="E536" s="5">
        <v>67</v>
      </c>
      <c r="F536" s="5">
        <v>115</v>
      </c>
      <c r="G536" s="5">
        <v>0</v>
      </c>
      <c r="K536" s="15">
        <f t="shared" si="72"/>
        <v>0.30327868852459017</v>
      </c>
      <c r="L536" s="15">
        <f t="shared" si="73"/>
        <v>6.9605568445475635E-2</v>
      </c>
      <c r="M536" s="15">
        <f t="shared" si="74"/>
        <v>0.32173913043478258</v>
      </c>
      <c r="N536" s="6">
        <f t="shared" si="75"/>
        <v>4.1233416995338834E-2</v>
      </c>
      <c r="O536" s="6">
        <f t="shared" si="76"/>
        <v>0</v>
      </c>
      <c r="Q536" s="3">
        <f t="shared" si="77"/>
        <v>0.48535797587075646</v>
      </c>
      <c r="R536" s="4">
        <f t="shared" si="78"/>
        <v>0</v>
      </c>
      <c r="S536" s="32">
        <f t="shared" si="79"/>
        <v>0.49530484217115278</v>
      </c>
      <c r="T536" s="4">
        <f t="shared" si="80"/>
        <v>0</v>
      </c>
      <c r="U536" s="4"/>
      <c r="W536" s="18"/>
      <c r="X536" s="18"/>
      <c r="Y536" s="18"/>
      <c r="Z536" s="18"/>
      <c r="AA536" s="18"/>
      <c r="AB536" s="18"/>
      <c r="AC536" s="18"/>
      <c r="AD536" s="18"/>
      <c r="AE536" s="18"/>
      <c r="AH536" s="21"/>
    </row>
    <row r="537" spans="1:34" x14ac:dyDescent="0.25">
      <c r="A537" s="10">
        <v>270</v>
      </c>
      <c r="B537" s="10">
        <v>146</v>
      </c>
      <c r="C537" s="5">
        <v>67</v>
      </c>
      <c r="D537" s="5">
        <v>84</v>
      </c>
      <c r="E537" s="5">
        <v>67</v>
      </c>
      <c r="F537" s="5">
        <v>17</v>
      </c>
      <c r="G537" s="5">
        <v>0</v>
      </c>
      <c r="K537" s="15">
        <f t="shared" si="72"/>
        <v>0.30327868852459017</v>
      </c>
      <c r="L537" s="15">
        <f t="shared" si="73"/>
        <v>4.8723897911832945E-2</v>
      </c>
      <c r="M537" s="15">
        <f t="shared" si="74"/>
        <v>0.32173913043478258</v>
      </c>
      <c r="N537" s="6">
        <f t="shared" si="75"/>
        <v>6.0953746862674792E-3</v>
      </c>
      <c r="O537" s="6">
        <f t="shared" si="76"/>
        <v>0</v>
      </c>
      <c r="Q537" s="3">
        <f t="shared" si="77"/>
        <v>0.48535797587075646</v>
      </c>
      <c r="R537" s="4">
        <f t="shared" si="78"/>
        <v>0</v>
      </c>
      <c r="S537" s="32">
        <f t="shared" si="79"/>
        <v>0.49530484217115278</v>
      </c>
      <c r="T537" s="4">
        <f t="shared" si="80"/>
        <v>0</v>
      </c>
      <c r="U537" s="4"/>
      <c r="W537" s="18"/>
      <c r="X537" s="18"/>
      <c r="Y537" s="18"/>
      <c r="Z537" s="18"/>
      <c r="AA537" s="18"/>
      <c r="AB537" s="18"/>
      <c r="AC537" s="18"/>
      <c r="AD537" s="18"/>
      <c r="AE537" s="18"/>
      <c r="AH537" s="21"/>
    </row>
    <row r="538" spans="1:34" x14ac:dyDescent="0.25">
      <c r="A538" s="10">
        <v>150</v>
      </c>
      <c r="B538" s="10">
        <v>221</v>
      </c>
      <c r="C538" s="5">
        <v>68</v>
      </c>
      <c r="D538" s="5">
        <v>160</v>
      </c>
      <c r="E538" s="5">
        <v>70</v>
      </c>
      <c r="F538" s="5">
        <v>119</v>
      </c>
      <c r="G538" s="5">
        <v>1</v>
      </c>
      <c r="K538" s="15">
        <f t="shared" si="72"/>
        <v>0.31147540983606559</v>
      </c>
      <c r="L538" s="15">
        <f t="shared" si="73"/>
        <v>9.2807424593967514E-2</v>
      </c>
      <c r="M538" s="15">
        <f t="shared" si="74"/>
        <v>0.34782608695652173</v>
      </c>
      <c r="N538" s="6">
        <f t="shared" si="75"/>
        <v>4.2667622803872353E-2</v>
      </c>
      <c r="O538" s="6">
        <f t="shared" si="76"/>
        <v>1</v>
      </c>
      <c r="Q538" s="3">
        <f t="shared" si="77"/>
        <v>0.60120774639139341</v>
      </c>
      <c r="R538" s="4">
        <f t="shared" si="78"/>
        <v>0</v>
      </c>
      <c r="S538" s="32">
        <f t="shared" si="79"/>
        <v>0.69757689268242107</v>
      </c>
      <c r="T538" s="4">
        <f t="shared" si="80"/>
        <v>0</v>
      </c>
      <c r="U538" s="4"/>
      <c r="W538" s="18"/>
      <c r="X538" s="18"/>
      <c r="Y538" s="18"/>
      <c r="Z538" s="18"/>
      <c r="AA538" s="18"/>
      <c r="AB538" s="18"/>
      <c r="AC538" s="18"/>
      <c r="AD538" s="18"/>
      <c r="AE538" s="18"/>
      <c r="AH538" s="21"/>
    </row>
    <row r="539" spans="1:34" x14ac:dyDescent="0.25">
      <c r="A539" s="10">
        <v>154</v>
      </c>
      <c r="B539" s="10">
        <v>35</v>
      </c>
      <c r="C539" s="5">
        <v>68</v>
      </c>
      <c r="D539" s="5">
        <v>95</v>
      </c>
      <c r="E539" s="5">
        <v>72</v>
      </c>
      <c r="F539" s="5">
        <v>232</v>
      </c>
      <c r="G539" s="5">
        <v>1</v>
      </c>
      <c r="K539" s="15">
        <f t="shared" si="72"/>
        <v>0.31147540983606559</v>
      </c>
      <c r="L539" s="15">
        <f t="shared" si="73"/>
        <v>5.5104408352668215E-2</v>
      </c>
      <c r="M539" s="15">
        <f t="shared" si="74"/>
        <v>0.36521739130434783</v>
      </c>
      <c r="N539" s="6">
        <f t="shared" si="75"/>
        <v>8.3183936894944424E-2</v>
      </c>
      <c r="O539" s="6">
        <f t="shared" si="76"/>
        <v>1</v>
      </c>
      <c r="Q539" s="3">
        <f t="shared" si="77"/>
        <v>0.6891058595265076</v>
      </c>
      <c r="R539" s="4">
        <f t="shared" si="78"/>
        <v>0</v>
      </c>
      <c r="S539" s="32">
        <f t="shared" si="79"/>
        <v>0.88909922236050853</v>
      </c>
      <c r="T539" s="4">
        <f t="shared" si="80"/>
        <v>0</v>
      </c>
      <c r="U539" s="4"/>
      <c r="W539" s="18"/>
      <c r="X539" s="18"/>
      <c r="Y539" s="18"/>
      <c r="Z539" s="18"/>
      <c r="AA539" s="18"/>
      <c r="AB539" s="18"/>
      <c r="AC539" s="18"/>
      <c r="AD539" s="18"/>
      <c r="AE539" s="18"/>
      <c r="AH539" s="21"/>
    </row>
    <row r="540" spans="1:34" x14ac:dyDescent="0.25">
      <c r="A540" s="10">
        <v>121</v>
      </c>
      <c r="B540" s="10">
        <v>40</v>
      </c>
      <c r="C540" s="5">
        <v>68</v>
      </c>
      <c r="D540" s="5">
        <v>28</v>
      </c>
      <c r="E540" s="5">
        <v>70</v>
      </c>
      <c r="F540" s="5">
        <v>214</v>
      </c>
      <c r="G540" s="5">
        <v>1</v>
      </c>
      <c r="K540" s="15">
        <f t="shared" si="72"/>
        <v>0.31147540983606559</v>
      </c>
      <c r="L540" s="15">
        <f t="shared" si="73"/>
        <v>1.6241299303944315E-2</v>
      </c>
      <c r="M540" s="15">
        <f t="shared" si="74"/>
        <v>0.34782608695652173</v>
      </c>
      <c r="N540" s="6">
        <f t="shared" si="75"/>
        <v>7.6730010756543565E-2</v>
      </c>
      <c r="O540" s="6">
        <f t="shared" si="76"/>
        <v>1</v>
      </c>
      <c r="Q540" s="3">
        <f t="shared" si="77"/>
        <v>0.60120774639139341</v>
      </c>
      <c r="R540" s="4">
        <f t="shared" si="78"/>
        <v>0</v>
      </c>
      <c r="S540" s="32">
        <f t="shared" si="79"/>
        <v>0.69757689268242107</v>
      </c>
      <c r="T540" s="4">
        <f t="shared" si="80"/>
        <v>0</v>
      </c>
      <c r="U540" s="4"/>
      <c r="W540" s="18"/>
      <c r="X540" s="18"/>
      <c r="Y540" s="18"/>
      <c r="Z540" s="18"/>
      <c r="AA540" s="18"/>
      <c r="AB540" s="18"/>
      <c r="AC540" s="18"/>
      <c r="AD540" s="18"/>
      <c r="AE540" s="18"/>
      <c r="AH540" s="21"/>
    </row>
    <row r="541" spans="1:34" x14ac:dyDescent="0.25">
      <c r="A541" s="10">
        <v>175</v>
      </c>
      <c r="B541" s="10">
        <v>16</v>
      </c>
      <c r="C541" s="5">
        <v>68</v>
      </c>
      <c r="D541" s="5">
        <v>187</v>
      </c>
      <c r="E541" s="5">
        <v>71</v>
      </c>
      <c r="F541" s="5">
        <v>340</v>
      </c>
      <c r="G541" s="5">
        <v>1</v>
      </c>
      <c r="K541" s="15">
        <f t="shared" si="72"/>
        <v>0.31147540983606559</v>
      </c>
      <c r="L541" s="15">
        <f t="shared" si="73"/>
        <v>0.10846867749419954</v>
      </c>
      <c r="M541" s="15">
        <f t="shared" si="74"/>
        <v>0.35652173913043478</v>
      </c>
      <c r="N541" s="6">
        <f t="shared" si="75"/>
        <v>0.12190749372534959</v>
      </c>
      <c r="O541" s="6">
        <f t="shared" si="76"/>
        <v>1</v>
      </c>
      <c r="Q541" s="3">
        <f t="shared" si="77"/>
        <v>0.6451568029589505</v>
      </c>
      <c r="R541" s="4">
        <f t="shared" si="78"/>
        <v>0</v>
      </c>
      <c r="S541" s="32">
        <f t="shared" si="79"/>
        <v>0.79068688054670577</v>
      </c>
      <c r="T541" s="4">
        <f t="shared" si="80"/>
        <v>0</v>
      </c>
      <c r="U541" s="4"/>
      <c r="W541" s="18"/>
      <c r="X541" s="18"/>
      <c r="Y541" s="18"/>
      <c r="Z541" s="18"/>
      <c r="AA541" s="18"/>
      <c r="AB541" s="18"/>
      <c r="AC541" s="18"/>
      <c r="AD541" s="18"/>
      <c r="AE541" s="18"/>
      <c r="AH541" s="21"/>
    </row>
    <row r="542" spans="1:34" x14ac:dyDescent="0.25">
      <c r="A542" s="10">
        <v>146</v>
      </c>
      <c r="B542" s="10">
        <v>221</v>
      </c>
      <c r="C542" s="5">
        <v>68</v>
      </c>
      <c r="D542" s="5">
        <v>123</v>
      </c>
      <c r="E542" s="5">
        <v>66</v>
      </c>
      <c r="F542" s="5">
        <v>87</v>
      </c>
      <c r="G542" s="5">
        <v>1</v>
      </c>
      <c r="K542" s="15">
        <f t="shared" si="72"/>
        <v>0.31147540983606559</v>
      </c>
      <c r="L542" s="15">
        <f t="shared" si="73"/>
        <v>7.1345707656612523E-2</v>
      </c>
      <c r="M542" s="15">
        <f t="shared" si="74"/>
        <v>0.31304347826086959</v>
      </c>
      <c r="N542" s="6">
        <f t="shared" si="75"/>
        <v>3.1193976335604161E-2</v>
      </c>
      <c r="O542" s="6">
        <f t="shared" si="76"/>
        <v>1</v>
      </c>
      <c r="Q542" s="3">
        <f t="shared" si="77"/>
        <v>0.42541152012116545</v>
      </c>
      <c r="R542" s="4">
        <f t="shared" si="78"/>
        <v>1</v>
      </c>
      <c r="S542" s="32">
        <f t="shared" si="79"/>
        <v>0.37816048072044905</v>
      </c>
      <c r="T542" s="4">
        <f t="shared" si="80"/>
        <v>1</v>
      </c>
      <c r="U542" s="4"/>
      <c r="W542" s="18"/>
      <c r="X542" s="18"/>
      <c r="Y542" s="18"/>
      <c r="Z542" s="18"/>
      <c r="AA542" s="18"/>
      <c r="AB542" s="18"/>
      <c r="AC542" s="18"/>
      <c r="AD542" s="18"/>
      <c r="AE542" s="18"/>
      <c r="AH542" s="21"/>
    </row>
    <row r="543" spans="1:34" x14ac:dyDescent="0.25">
      <c r="A543" s="10">
        <v>176</v>
      </c>
      <c r="B543" s="10">
        <v>43</v>
      </c>
      <c r="C543" s="5">
        <v>68</v>
      </c>
      <c r="D543" s="5">
        <v>140</v>
      </c>
      <c r="E543" s="5">
        <v>68</v>
      </c>
      <c r="F543" s="5">
        <v>371</v>
      </c>
      <c r="G543" s="5">
        <v>1</v>
      </c>
      <c r="K543" s="15">
        <f t="shared" si="72"/>
        <v>0.31147540983606559</v>
      </c>
      <c r="L543" s="15">
        <f t="shared" si="73"/>
        <v>8.1206496519721574E-2</v>
      </c>
      <c r="M543" s="15">
        <f t="shared" si="74"/>
        <v>0.33043478260869563</v>
      </c>
      <c r="N543" s="6">
        <f t="shared" si="75"/>
        <v>0.1330225887414844</v>
      </c>
      <c r="O543" s="6">
        <f t="shared" si="76"/>
        <v>1</v>
      </c>
      <c r="Q543" s="3">
        <f t="shared" si="77"/>
        <v>0.51330963325627921</v>
      </c>
      <c r="R543" s="4">
        <f t="shared" si="78"/>
        <v>0</v>
      </c>
      <c r="S543" s="32">
        <f t="shared" si="79"/>
        <v>0.52726397880240095</v>
      </c>
      <c r="T543" s="4">
        <f t="shared" si="80"/>
        <v>0</v>
      </c>
      <c r="U543" s="4"/>
      <c r="W543" s="18"/>
      <c r="X543" s="18"/>
      <c r="Y543" s="18"/>
      <c r="Z543" s="18"/>
      <c r="AA543" s="18"/>
      <c r="AB543" s="18"/>
      <c r="AC543" s="18"/>
      <c r="AD543" s="18"/>
      <c r="AE543" s="18"/>
      <c r="AH543" s="21"/>
    </row>
    <row r="544" spans="1:34" x14ac:dyDescent="0.25">
      <c r="A544" s="10">
        <v>131</v>
      </c>
      <c r="B544" s="10">
        <v>207</v>
      </c>
      <c r="C544" s="5">
        <v>68</v>
      </c>
      <c r="D544" s="5">
        <v>43</v>
      </c>
      <c r="E544" s="5">
        <v>69</v>
      </c>
      <c r="F544" s="5">
        <v>83</v>
      </c>
      <c r="G544" s="5">
        <v>1</v>
      </c>
      <c r="K544" s="15">
        <f t="shared" si="72"/>
        <v>0.31147540983606559</v>
      </c>
      <c r="L544" s="15">
        <f t="shared" si="73"/>
        <v>2.4941995359628769E-2</v>
      </c>
      <c r="M544" s="15">
        <f t="shared" si="74"/>
        <v>0.33913043478260868</v>
      </c>
      <c r="N544" s="6">
        <f t="shared" si="75"/>
        <v>2.9759770527070635E-2</v>
      </c>
      <c r="O544" s="6">
        <f t="shared" si="76"/>
        <v>1</v>
      </c>
      <c r="Q544" s="3">
        <f t="shared" si="77"/>
        <v>0.55725868982383631</v>
      </c>
      <c r="R544" s="4">
        <f t="shared" si="78"/>
        <v>0</v>
      </c>
      <c r="S544" s="32">
        <f t="shared" si="79"/>
        <v>0.60976925876765353</v>
      </c>
      <c r="T544" s="4">
        <f t="shared" si="80"/>
        <v>0</v>
      </c>
      <c r="U544" s="4"/>
      <c r="W544" s="18"/>
      <c r="X544" s="18"/>
      <c r="Y544" s="18"/>
      <c r="Z544" s="18"/>
      <c r="AA544" s="18"/>
      <c r="AB544" s="18"/>
      <c r="AC544" s="18"/>
      <c r="AD544" s="18"/>
      <c r="AE544" s="18"/>
      <c r="AH544" s="21"/>
    </row>
    <row r="545" spans="1:34" x14ac:dyDescent="0.25">
      <c r="A545" s="10">
        <v>125</v>
      </c>
      <c r="B545" s="10">
        <v>211</v>
      </c>
      <c r="C545" s="5">
        <v>68</v>
      </c>
      <c r="D545" s="5">
        <v>220</v>
      </c>
      <c r="E545" s="5">
        <v>70</v>
      </c>
      <c r="F545" s="5">
        <v>242</v>
      </c>
      <c r="G545" s="5">
        <v>1</v>
      </c>
      <c r="K545" s="15">
        <f t="shared" si="72"/>
        <v>0.31147540983606559</v>
      </c>
      <c r="L545" s="15">
        <f t="shared" si="73"/>
        <v>0.12761020881670534</v>
      </c>
      <c r="M545" s="15">
        <f t="shared" si="74"/>
        <v>0.34782608695652173</v>
      </c>
      <c r="N545" s="6">
        <f t="shared" si="75"/>
        <v>8.6769451416278232E-2</v>
      </c>
      <c r="O545" s="6">
        <f t="shared" si="76"/>
        <v>1</v>
      </c>
      <c r="Q545" s="3">
        <f t="shared" si="77"/>
        <v>0.60120774639139341</v>
      </c>
      <c r="R545" s="4">
        <f t="shared" si="78"/>
        <v>0</v>
      </c>
      <c r="S545" s="32">
        <f t="shared" si="79"/>
        <v>0.69757689268242107</v>
      </c>
      <c r="T545" s="4">
        <f t="shared" si="80"/>
        <v>0</v>
      </c>
      <c r="U545" s="4"/>
      <c r="W545" s="18"/>
      <c r="X545" s="18"/>
      <c r="Y545" s="18"/>
      <c r="Z545" s="18"/>
      <c r="AA545" s="18"/>
      <c r="AB545" s="18"/>
      <c r="AC545" s="18"/>
      <c r="AD545" s="18"/>
      <c r="AE545" s="18"/>
      <c r="AH545" s="21"/>
    </row>
    <row r="546" spans="1:34" x14ac:dyDescent="0.25">
      <c r="A546" s="10">
        <v>175</v>
      </c>
      <c r="B546" s="10">
        <v>221</v>
      </c>
      <c r="C546" s="5">
        <v>68</v>
      </c>
      <c r="D546" s="5">
        <v>200</v>
      </c>
      <c r="E546" s="5">
        <v>67</v>
      </c>
      <c r="F546" s="5">
        <v>175</v>
      </c>
      <c r="G546" s="5">
        <v>1</v>
      </c>
      <c r="K546" s="15">
        <f t="shared" si="72"/>
        <v>0.31147540983606559</v>
      </c>
      <c r="L546" s="15">
        <f t="shared" si="73"/>
        <v>0.11600928074245939</v>
      </c>
      <c r="M546" s="15">
        <f t="shared" si="74"/>
        <v>0.32173913043478258</v>
      </c>
      <c r="N546" s="6">
        <f t="shared" si="75"/>
        <v>6.2746504123341706E-2</v>
      </c>
      <c r="O546" s="6">
        <f t="shared" si="76"/>
        <v>1</v>
      </c>
      <c r="Q546" s="3">
        <f t="shared" si="77"/>
        <v>0.46936057668872233</v>
      </c>
      <c r="R546" s="4">
        <f t="shared" si="78"/>
        <v>1</v>
      </c>
      <c r="S546" s="32">
        <f t="shared" si="79"/>
        <v>0.45006105278666686</v>
      </c>
      <c r="T546" s="4">
        <f t="shared" si="80"/>
        <v>1</v>
      </c>
      <c r="U546" s="4"/>
      <c r="W546" s="18"/>
      <c r="X546" s="18"/>
      <c r="Y546" s="18"/>
      <c r="Z546" s="18"/>
      <c r="AA546" s="18"/>
      <c r="AB546" s="18"/>
      <c r="AC546" s="18"/>
      <c r="AD546" s="18"/>
      <c r="AE546" s="18"/>
      <c r="AH546" s="21"/>
    </row>
    <row r="547" spans="1:34" x14ac:dyDescent="0.25">
      <c r="A547" s="10">
        <v>169</v>
      </c>
      <c r="B547" s="10">
        <v>189</v>
      </c>
      <c r="C547" s="5">
        <v>68</v>
      </c>
      <c r="D547" s="5">
        <v>77</v>
      </c>
      <c r="E547" s="5">
        <v>68</v>
      </c>
      <c r="F547" s="5">
        <v>159</v>
      </c>
      <c r="G547" s="5">
        <v>1</v>
      </c>
      <c r="K547" s="15">
        <f t="shared" si="72"/>
        <v>0.31147540983606559</v>
      </c>
      <c r="L547" s="15">
        <f t="shared" si="73"/>
        <v>4.4663573085846869E-2</v>
      </c>
      <c r="M547" s="15">
        <f t="shared" si="74"/>
        <v>0.33043478260869563</v>
      </c>
      <c r="N547" s="6">
        <f t="shared" si="75"/>
        <v>5.7009680889207603E-2</v>
      </c>
      <c r="O547" s="6">
        <f t="shared" si="76"/>
        <v>1</v>
      </c>
      <c r="Q547" s="3">
        <f t="shared" si="77"/>
        <v>0.51330963325627921</v>
      </c>
      <c r="R547" s="4">
        <f t="shared" si="78"/>
        <v>0</v>
      </c>
      <c r="S547" s="32">
        <f t="shared" si="79"/>
        <v>0.52726397880240095</v>
      </c>
      <c r="T547" s="4">
        <f t="shared" si="80"/>
        <v>0</v>
      </c>
      <c r="U547" s="4"/>
      <c r="W547" s="18"/>
      <c r="X547" s="18"/>
      <c r="Y547" s="18"/>
      <c r="Z547" s="18"/>
      <c r="AA547" s="18"/>
      <c r="AB547" s="18"/>
      <c r="AC547" s="18"/>
      <c r="AD547" s="18"/>
      <c r="AE547" s="18"/>
      <c r="AH547" s="21"/>
    </row>
    <row r="548" spans="1:34" x14ac:dyDescent="0.25">
      <c r="A548" s="10">
        <v>172</v>
      </c>
      <c r="B548" s="10">
        <v>18</v>
      </c>
      <c r="C548" s="5">
        <v>69</v>
      </c>
      <c r="D548" s="5">
        <v>248</v>
      </c>
      <c r="E548" s="5">
        <v>75</v>
      </c>
      <c r="F548" s="5">
        <v>417</v>
      </c>
      <c r="G548" s="5">
        <v>1</v>
      </c>
      <c r="K548" s="15">
        <f t="shared" si="72"/>
        <v>0.31967213114754101</v>
      </c>
      <c r="L548" s="15">
        <f t="shared" si="73"/>
        <v>0.14385150812064965</v>
      </c>
      <c r="M548" s="15">
        <f t="shared" si="74"/>
        <v>0.39130434782608697</v>
      </c>
      <c r="N548" s="6">
        <f t="shared" si="75"/>
        <v>0.14951595553961994</v>
      </c>
      <c r="O548" s="6">
        <f t="shared" si="76"/>
        <v>1</v>
      </c>
      <c r="Q548" s="3">
        <f t="shared" si="77"/>
        <v>0.80495563004714454</v>
      </c>
      <c r="R548" s="4">
        <f t="shared" si="78"/>
        <v>0</v>
      </c>
      <c r="S548" s="32">
        <f t="shared" si="79"/>
        <v>1.0969350698295877</v>
      </c>
      <c r="T548" s="4">
        <f t="shared" si="80"/>
        <v>0</v>
      </c>
      <c r="U548" s="4"/>
      <c r="W548" s="18"/>
      <c r="X548" s="18"/>
      <c r="Y548" s="18"/>
      <c r="Z548" s="18"/>
      <c r="AA548" s="18"/>
      <c r="AB548" s="18"/>
      <c r="AC548" s="18"/>
      <c r="AD548" s="18"/>
      <c r="AE548" s="18"/>
      <c r="AH548" s="21"/>
    </row>
    <row r="549" spans="1:34" x14ac:dyDescent="0.25">
      <c r="A549" s="10">
        <v>284</v>
      </c>
      <c r="B549" s="10">
        <v>102</v>
      </c>
      <c r="C549" s="5">
        <v>69</v>
      </c>
      <c r="D549" s="5">
        <v>70</v>
      </c>
      <c r="E549" s="5">
        <v>68</v>
      </c>
      <c r="F549" s="5">
        <v>137</v>
      </c>
      <c r="G549" s="5">
        <v>0</v>
      </c>
      <c r="K549" s="15">
        <f t="shared" si="72"/>
        <v>0.31967213114754101</v>
      </c>
      <c r="L549" s="15">
        <f t="shared" si="73"/>
        <v>4.0603248259860787E-2</v>
      </c>
      <c r="M549" s="15">
        <f t="shared" si="74"/>
        <v>0.33043478260869563</v>
      </c>
      <c r="N549" s="6">
        <f t="shared" si="75"/>
        <v>4.9121548942273219E-2</v>
      </c>
      <c r="O549" s="6">
        <f t="shared" si="76"/>
        <v>0</v>
      </c>
      <c r="Q549" s="3">
        <f t="shared" si="77"/>
        <v>0.49731223407424507</v>
      </c>
      <c r="R549" s="4">
        <f t="shared" si="78"/>
        <v>0</v>
      </c>
      <c r="S549" s="32">
        <f t="shared" si="79"/>
        <v>0.48806790693791813</v>
      </c>
      <c r="T549" s="4">
        <f t="shared" si="80"/>
        <v>0</v>
      </c>
      <c r="U549" s="4"/>
      <c r="W549" s="18"/>
      <c r="X549" s="18"/>
      <c r="Y549" s="18"/>
      <c r="Z549" s="18"/>
      <c r="AA549" s="18"/>
      <c r="AB549" s="18"/>
      <c r="AC549" s="18"/>
      <c r="AD549" s="18"/>
      <c r="AE549" s="18"/>
      <c r="AH549" s="21"/>
    </row>
    <row r="550" spans="1:34" x14ac:dyDescent="0.25">
      <c r="A550" s="10">
        <v>264</v>
      </c>
      <c r="B550" s="10">
        <v>174</v>
      </c>
      <c r="C550" s="5">
        <v>69</v>
      </c>
      <c r="D550" s="5">
        <v>86</v>
      </c>
      <c r="E550" s="5">
        <v>69</v>
      </c>
      <c r="F550" s="5">
        <v>87</v>
      </c>
      <c r="G550" s="5">
        <v>0</v>
      </c>
      <c r="K550" s="15">
        <f t="shared" si="72"/>
        <v>0.31967213114754101</v>
      </c>
      <c r="L550" s="15">
        <f t="shared" si="73"/>
        <v>4.9883990719257539E-2</v>
      </c>
      <c r="M550" s="15">
        <f t="shared" si="74"/>
        <v>0.33913043478260868</v>
      </c>
      <c r="N550" s="6">
        <f t="shared" si="75"/>
        <v>3.1193976335604161E-2</v>
      </c>
      <c r="O550" s="6">
        <f t="shared" si="76"/>
        <v>0</v>
      </c>
      <c r="Q550" s="3">
        <f t="shared" si="77"/>
        <v>0.54126129064180217</v>
      </c>
      <c r="R550" s="4">
        <f t="shared" si="78"/>
        <v>1</v>
      </c>
      <c r="S550" s="32">
        <f t="shared" si="79"/>
        <v>0.55914186835960589</v>
      </c>
      <c r="T550" s="4">
        <f t="shared" si="80"/>
        <v>1</v>
      </c>
      <c r="U550" s="4"/>
      <c r="W550" s="18"/>
      <c r="X550" s="18"/>
      <c r="Y550" s="18"/>
      <c r="Z550" s="18"/>
      <c r="AA550" s="18"/>
      <c r="AB550" s="18"/>
      <c r="AC550" s="18"/>
      <c r="AD550" s="18"/>
      <c r="AE550" s="18"/>
      <c r="AH550" s="21"/>
    </row>
    <row r="551" spans="1:34" x14ac:dyDescent="0.25">
      <c r="A551" s="10">
        <v>74</v>
      </c>
      <c r="B551" s="10">
        <v>26</v>
      </c>
      <c r="C551" s="5">
        <v>69</v>
      </c>
      <c r="D551" s="5">
        <v>140</v>
      </c>
      <c r="E551" s="5">
        <v>69</v>
      </c>
      <c r="F551" s="5">
        <v>55</v>
      </c>
      <c r="G551" s="5">
        <v>0</v>
      </c>
      <c r="K551" s="15">
        <f t="shared" si="72"/>
        <v>0.31967213114754101</v>
      </c>
      <c r="L551" s="15">
        <f t="shared" si="73"/>
        <v>8.1206496519721574E-2</v>
      </c>
      <c r="M551" s="15">
        <f t="shared" si="74"/>
        <v>0.33913043478260868</v>
      </c>
      <c r="N551" s="6">
        <f t="shared" si="75"/>
        <v>1.9720329867335962E-2</v>
      </c>
      <c r="O551" s="6">
        <f t="shared" si="76"/>
        <v>0</v>
      </c>
      <c r="Q551" s="3">
        <f t="shared" si="77"/>
        <v>0.54126129064180217</v>
      </c>
      <c r="R551" s="4">
        <f t="shared" si="78"/>
        <v>1</v>
      </c>
      <c r="S551" s="32">
        <f t="shared" si="79"/>
        <v>0.55914186835960589</v>
      </c>
      <c r="T551" s="4">
        <f t="shared" si="80"/>
        <v>1</v>
      </c>
      <c r="U551" s="4"/>
      <c r="W551" s="18"/>
      <c r="X551" s="18"/>
      <c r="Y551" s="18"/>
      <c r="Z551" s="18"/>
      <c r="AA551" s="18"/>
      <c r="AB551" s="18"/>
      <c r="AC551" s="18"/>
      <c r="AD551" s="18"/>
      <c r="AE551" s="18"/>
      <c r="AH551" s="21"/>
    </row>
    <row r="552" spans="1:34" x14ac:dyDescent="0.25">
      <c r="A552" s="10">
        <v>200</v>
      </c>
      <c r="B552" s="10">
        <v>204</v>
      </c>
      <c r="C552" s="5">
        <v>70</v>
      </c>
      <c r="D552" s="5">
        <v>182</v>
      </c>
      <c r="E552" s="5">
        <v>71</v>
      </c>
      <c r="F552" s="5">
        <v>193</v>
      </c>
      <c r="G552" s="5">
        <v>1</v>
      </c>
      <c r="K552" s="15">
        <f t="shared" si="72"/>
        <v>0.32786885245901637</v>
      </c>
      <c r="L552" s="15">
        <f t="shared" si="73"/>
        <v>0.10556844547563805</v>
      </c>
      <c r="M552" s="15">
        <f t="shared" si="74"/>
        <v>0.35652173913043478</v>
      </c>
      <c r="N552" s="6">
        <f t="shared" si="75"/>
        <v>6.9200430261742565E-2</v>
      </c>
      <c r="O552" s="6">
        <f t="shared" si="76"/>
        <v>1</v>
      </c>
      <c r="Q552" s="3">
        <f t="shared" si="77"/>
        <v>0.61316200459488268</v>
      </c>
      <c r="R552" s="4">
        <f t="shared" si="78"/>
        <v>0</v>
      </c>
      <c r="S552" s="32">
        <f t="shared" si="79"/>
        <v>0.66118586161993154</v>
      </c>
      <c r="T552" s="4">
        <f t="shared" si="80"/>
        <v>0</v>
      </c>
      <c r="U552" s="4"/>
      <c r="W552" s="18"/>
      <c r="X552" s="18"/>
      <c r="Y552" s="18"/>
      <c r="Z552" s="18"/>
      <c r="AA552" s="18"/>
      <c r="AB552" s="18"/>
      <c r="AC552" s="18"/>
      <c r="AD552" s="18"/>
      <c r="AE552" s="18"/>
      <c r="AH552" s="21"/>
    </row>
    <row r="553" spans="1:34" x14ac:dyDescent="0.25">
      <c r="A553" s="10">
        <v>164</v>
      </c>
      <c r="B553" s="10">
        <v>36</v>
      </c>
      <c r="C553" s="5">
        <v>70</v>
      </c>
      <c r="D553" s="5">
        <v>78</v>
      </c>
      <c r="E553" s="5">
        <v>71</v>
      </c>
      <c r="F553" s="5">
        <v>289</v>
      </c>
      <c r="G553" s="5">
        <v>1</v>
      </c>
      <c r="K553" s="15">
        <f t="shared" si="72"/>
        <v>0.32786885245901637</v>
      </c>
      <c r="L553" s="15">
        <f t="shared" si="73"/>
        <v>4.5243619489559163E-2</v>
      </c>
      <c r="M553" s="15">
        <f t="shared" si="74"/>
        <v>0.35652173913043478</v>
      </c>
      <c r="N553" s="6">
        <f t="shared" si="75"/>
        <v>0.10362136966654716</v>
      </c>
      <c r="O553" s="6">
        <f t="shared" si="76"/>
        <v>1</v>
      </c>
      <c r="Q553" s="3">
        <f t="shared" si="77"/>
        <v>0.61316200459488268</v>
      </c>
      <c r="R553" s="4">
        <f t="shared" si="78"/>
        <v>0</v>
      </c>
      <c r="S553" s="32">
        <f t="shared" si="79"/>
        <v>0.66118586161993154</v>
      </c>
      <c r="T553" s="4">
        <f t="shared" si="80"/>
        <v>0</v>
      </c>
      <c r="U553" s="4"/>
      <c r="W553" s="18"/>
      <c r="X553" s="18"/>
      <c r="Y553" s="18"/>
      <c r="Z553" s="18"/>
      <c r="AA553" s="18"/>
      <c r="AB553" s="18"/>
      <c r="AC553" s="18"/>
      <c r="AD553" s="18"/>
      <c r="AE553" s="18"/>
      <c r="AH553" s="21"/>
    </row>
    <row r="554" spans="1:34" x14ac:dyDescent="0.25">
      <c r="A554" s="10">
        <v>129</v>
      </c>
      <c r="B554" s="10">
        <v>16</v>
      </c>
      <c r="C554" s="5">
        <v>70</v>
      </c>
      <c r="D554" s="5">
        <v>177</v>
      </c>
      <c r="E554" s="5">
        <v>75</v>
      </c>
      <c r="F554" s="5">
        <v>246</v>
      </c>
      <c r="G554" s="5">
        <v>1</v>
      </c>
      <c r="K554" s="15">
        <f t="shared" si="72"/>
        <v>0.32786885245901637</v>
      </c>
      <c r="L554" s="15">
        <f t="shared" si="73"/>
        <v>0.10266821345707657</v>
      </c>
      <c r="M554" s="15">
        <f t="shared" si="74"/>
        <v>0.39130434782608697</v>
      </c>
      <c r="N554" s="6">
        <f t="shared" si="75"/>
        <v>8.8203657224811757E-2</v>
      </c>
      <c r="O554" s="6">
        <f t="shared" si="76"/>
        <v>1</v>
      </c>
      <c r="Q554" s="3">
        <f t="shared" si="77"/>
        <v>0.78895823086511085</v>
      </c>
      <c r="R554" s="4">
        <f t="shared" si="78"/>
        <v>0</v>
      </c>
      <c r="S554" s="32">
        <f t="shared" si="79"/>
        <v>0.99519880422373319</v>
      </c>
      <c r="T554" s="4">
        <f t="shared" si="80"/>
        <v>0</v>
      </c>
      <c r="U554" s="4"/>
      <c r="W554" s="18"/>
      <c r="X554" s="18"/>
      <c r="Y554" s="18"/>
      <c r="Z554" s="18"/>
      <c r="AA554" s="18"/>
      <c r="AB554" s="18"/>
      <c r="AC554" s="18"/>
      <c r="AD554" s="18"/>
      <c r="AE554" s="18"/>
      <c r="AH554" s="21"/>
    </row>
    <row r="555" spans="1:34" x14ac:dyDescent="0.25">
      <c r="A555" s="10">
        <v>166</v>
      </c>
      <c r="B555" s="10">
        <v>41</v>
      </c>
      <c r="C555" s="5">
        <v>70</v>
      </c>
      <c r="D555" s="5">
        <v>101</v>
      </c>
      <c r="E555" s="5">
        <v>69</v>
      </c>
      <c r="F555" s="5">
        <v>245</v>
      </c>
      <c r="G555" s="5">
        <v>1</v>
      </c>
      <c r="K555" s="15">
        <f t="shared" si="72"/>
        <v>0.32786885245901637</v>
      </c>
      <c r="L555" s="15">
        <f t="shared" si="73"/>
        <v>5.8584686774941996E-2</v>
      </c>
      <c r="M555" s="15">
        <f t="shared" si="74"/>
        <v>0.33913043478260868</v>
      </c>
      <c r="N555" s="6">
        <f t="shared" si="75"/>
        <v>8.7845105772678386E-2</v>
      </c>
      <c r="O555" s="6">
        <f t="shared" si="76"/>
        <v>1</v>
      </c>
      <c r="Q555" s="3">
        <f t="shared" si="77"/>
        <v>0.52526389145976848</v>
      </c>
      <c r="R555" s="4">
        <f t="shared" si="78"/>
        <v>0</v>
      </c>
      <c r="S555" s="32">
        <f t="shared" si="79"/>
        <v>0.5259935140151315</v>
      </c>
      <c r="T555" s="4">
        <f t="shared" si="80"/>
        <v>0</v>
      </c>
      <c r="U555" s="4"/>
      <c r="W555" s="18"/>
      <c r="X555" s="18"/>
      <c r="Y555" s="18"/>
      <c r="Z555" s="18"/>
      <c r="AA555" s="18"/>
      <c r="AB555" s="18"/>
      <c r="AC555" s="18"/>
      <c r="AD555" s="18"/>
      <c r="AE555" s="18"/>
      <c r="AH555" s="21"/>
    </row>
    <row r="556" spans="1:34" x14ac:dyDescent="0.25">
      <c r="A556" s="10">
        <v>58</v>
      </c>
      <c r="B556" s="10">
        <v>153</v>
      </c>
      <c r="C556" s="5">
        <v>70</v>
      </c>
      <c r="D556" s="5">
        <v>88</v>
      </c>
      <c r="E556" s="5">
        <v>73</v>
      </c>
      <c r="F556" s="5">
        <v>264</v>
      </c>
      <c r="G556" s="5">
        <v>1</v>
      </c>
      <c r="K556" s="15">
        <f t="shared" si="72"/>
        <v>0.32786885245901637</v>
      </c>
      <c r="L556" s="15">
        <f t="shared" si="73"/>
        <v>5.1044083526682132E-2</v>
      </c>
      <c r="M556" s="15">
        <f t="shared" si="74"/>
        <v>0.37391304347826088</v>
      </c>
      <c r="N556" s="6">
        <f t="shared" si="75"/>
        <v>9.4657583363212616E-2</v>
      </c>
      <c r="O556" s="6">
        <f t="shared" si="76"/>
        <v>1</v>
      </c>
      <c r="Q556" s="3">
        <f t="shared" si="77"/>
        <v>0.70106011772999666</v>
      </c>
      <c r="R556" s="4">
        <f t="shared" si="78"/>
        <v>0</v>
      </c>
      <c r="S556" s="32">
        <f t="shared" si="79"/>
        <v>0.81758762502280025</v>
      </c>
      <c r="T556" s="4">
        <f t="shared" si="80"/>
        <v>0</v>
      </c>
      <c r="U556" s="4"/>
      <c r="W556" s="18"/>
      <c r="X556" s="18"/>
      <c r="Y556" s="18"/>
      <c r="Z556" s="18"/>
      <c r="AA556" s="18"/>
      <c r="AB556" s="18"/>
      <c r="AC556" s="18"/>
      <c r="AD556" s="18"/>
      <c r="AE556" s="18"/>
      <c r="AH556" s="21"/>
    </row>
    <row r="557" spans="1:34" x14ac:dyDescent="0.25">
      <c r="A557" s="10">
        <v>52</v>
      </c>
      <c r="B557" s="10">
        <v>147</v>
      </c>
      <c r="C557" s="5">
        <v>70</v>
      </c>
      <c r="D557" s="5">
        <v>114</v>
      </c>
      <c r="E557" s="5">
        <v>75</v>
      </c>
      <c r="F557" s="5">
        <v>592</v>
      </c>
      <c r="G557" s="5">
        <v>1</v>
      </c>
      <c r="K557" s="15">
        <f t="shared" si="72"/>
        <v>0.32786885245901637</v>
      </c>
      <c r="L557" s="15">
        <f t="shared" si="73"/>
        <v>6.612529002320186E-2</v>
      </c>
      <c r="M557" s="15">
        <f t="shared" si="74"/>
        <v>0.39130434782608697</v>
      </c>
      <c r="N557" s="6">
        <f t="shared" si="75"/>
        <v>0.21226245966296164</v>
      </c>
      <c r="O557" s="6">
        <f t="shared" si="76"/>
        <v>1</v>
      </c>
      <c r="Q557" s="3">
        <f t="shared" si="77"/>
        <v>0.78895823086511085</v>
      </c>
      <c r="R557" s="4">
        <f t="shared" si="78"/>
        <v>0</v>
      </c>
      <c r="S557" s="32">
        <f t="shared" si="79"/>
        <v>0.99519880422373319</v>
      </c>
      <c r="T557" s="4">
        <f t="shared" si="80"/>
        <v>0</v>
      </c>
      <c r="U557" s="4"/>
      <c r="W557" s="18"/>
      <c r="X557" s="18"/>
      <c r="Y557" s="18"/>
      <c r="Z557" s="18"/>
      <c r="AA557" s="18"/>
      <c r="AB557" s="18"/>
      <c r="AC557" s="18"/>
      <c r="AD557" s="18"/>
      <c r="AE557" s="18"/>
      <c r="AH557" s="21"/>
    </row>
    <row r="558" spans="1:34" x14ac:dyDescent="0.25">
      <c r="A558" s="10">
        <v>221</v>
      </c>
      <c r="B558" s="10">
        <v>165</v>
      </c>
      <c r="C558" s="5">
        <v>70</v>
      </c>
      <c r="D558" s="5">
        <v>291</v>
      </c>
      <c r="E558" s="5">
        <v>75</v>
      </c>
      <c r="F558" s="5">
        <v>528</v>
      </c>
      <c r="G558" s="5">
        <v>1</v>
      </c>
      <c r="K558" s="15">
        <f t="shared" si="72"/>
        <v>0.32786885245901637</v>
      </c>
      <c r="L558" s="15">
        <f t="shared" si="73"/>
        <v>0.16879350348027841</v>
      </c>
      <c r="M558" s="15">
        <f t="shared" si="74"/>
        <v>0.39130434782608697</v>
      </c>
      <c r="N558" s="6">
        <f t="shared" si="75"/>
        <v>0.18931516672642523</v>
      </c>
      <c r="O558" s="6">
        <f t="shared" si="76"/>
        <v>1</v>
      </c>
      <c r="Q558" s="3">
        <f t="shared" si="77"/>
        <v>0.78895823086511085</v>
      </c>
      <c r="R558" s="4">
        <f t="shared" si="78"/>
        <v>0</v>
      </c>
      <c r="S558" s="32">
        <f t="shared" si="79"/>
        <v>0.99519880422373319</v>
      </c>
      <c r="T558" s="4">
        <f t="shared" si="80"/>
        <v>0</v>
      </c>
      <c r="U558" s="4"/>
      <c r="W558" s="18"/>
      <c r="X558" s="18"/>
      <c r="Y558" s="18"/>
      <c r="Z558" s="18"/>
      <c r="AA558" s="18"/>
      <c r="AB558" s="18"/>
      <c r="AC558" s="18"/>
      <c r="AD558" s="18"/>
      <c r="AE558" s="18"/>
      <c r="AH558" s="21"/>
    </row>
    <row r="559" spans="1:34" x14ac:dyDescent="0.25">
      <c r="A559" s="10">
        <v>192</v>
      </c>
      <c r="B559" s="10">
        <v>169</v>
      </c>
      <c r="C559" s="5">
        <v>70</v>
      </c>
      <c r="D559" s="5">
        <v>291</v>
      </c>
      <c r="E559" s="5">
        <v>73</v>
      </c>
      <c r="F559" s="5">
        <v>534</v>
      </c>
      <c r="G559" s="5">
        <v>1</v>
      </c>
      <c r="K559" s="15">
        <f t="shared" si="72"/>
        <v>0.32786885245901637</v>
      </c>
      <c r="L559" s="15">
        <f t="shared" si="73"/>
        <v>0.16879350348027841</v>
      </c>
      <c r="M559" s="15">
        <f t="shared" si="74"/>
        <v>0.37391304347826088</v>
      </c>
      <c r="N559" s="6">
        <f t="shared" si="75"/>
        <v>0.19146647543922554</v>
      </c>
      <c r="O559" s="6">
        <f t="shared" si="76"/>
        <v>1</v>
      </c>
      <c r="Q559" s="3">
        <f t="shared" si="77"/>
        <v>0.70106011772999666</v>
      </c>
      <c r="R559" s="4">
        <f t="shared" si="78"/>
        <v>0</v>
      </c>
      <c r="S559" s="32">
        <f t="shared" si="79"/>
        <v>0.81758762502280025</v>
      </c>
      <c r="T559" s="4">
        <f t="shared" si="80"/>
        <v>0</v>
      </c>
      <c r="U559" s="4"/>
      <c r="W559" s="18"/>
      <c r="X559" s="18"/>
      <c r="Y559" s="18"/>
      <c r="Z559" s="18"/>
      <c r="AA559" s="18"/>
      <c r="AB559" s="18"/>
      <c r="AC559" s="18"/>
      <c r="AD559" s="18"/>
      <c r="AE559" s="18"/>
      <c r="AH559" s="21"/>
    </row>
    <row r="560" spans="1:34" x14ac:dyDescent="0.25">
      <c r="A560" s="10">
        <v>124</v>
      </c>
      <c r="B560" s="10">
        <v>26</v>
      </c>
      <c r="C560" s="5">
        <v>70</v>
      </c>
      <c r="D560" s="5">
        <v>129</v>
      </c>
      <c r="E560" s="5">
        <v>73</v>
      </c>
      <c r="F560" s="5">
        <v>239</v>
      </c>
      <c r="G560" s="5">
        <v>1</v>
      </c>
      <c r="K560" s="15">
        <f t="shared" si="72"/>
        <v>0.32786885245901637</v>
      </c>
      <c r="L560" s="15">
        <f t="shared" si="73"/>
        <v>7.4825986078886311E-2</v>
      </c>
      <c r="M560" s="15">
        <f t="shared" si="74"/>
        <v>0.37391304347826088</v>
      </c>
      <c r="N560" s="6">
        <f t="shared" si="75"/>
        <v>8.5693797059878091E-2</v>
      </c>
      <c r="O560" s="6">
        <f t="shared" si="76"/>
        <v>1</v>
      </c>
      <c r="Q560" s="3">
        <f t="shared" si="77"/>
        <v>0.70106011772999666</v>
      </c>
      <c r="R560" s="4">
        <f t="shared" si="78"/>
        <v>0</v>
      </c>
      <c r="S560" s="32">
        <f t="shared" si="79"/>
        <v>0.81758762502280025</v>
      </c>
      <c r="T560" s="4">
        <f t="shared" si="80"/>
        <v>0</v>
      </c>
      <c r="U560" s="4"/>
      <c r="W560" s="18"/>
      <c r="X560" s="18"/>
      <c r="Y560" s="18"/>
      <c r="Z560" s="18"/>
      <c r="AA560" s="18"/>
      <c r="AB560" s="18"/>
      <c r="AC560" s="18"/>
      <c r="AD560" s="18"/>
      <c r="AE560" s="18"/>
      <c r="AH560" s="21"/>
    </row>
    <row r="561" spans="1:34" x14ac:dyDescent="0.25">
      <c r="A561" s="10">
        <v>239</v>
      </c>
      <c r="B561" s="10">
        <v>217</v>
      </c>
      <c r="C561" s="5">
        <v>70</v>
      </c>
      <c r="D561" s="5">
        <v>124</v>
      </c>
      <c r="E561" s="5">
        <v>71</v>
      </c>
      <c r="F561" s="5">
        <v>44</v>
      </c>
      <c r="G561" s="5">
        <v>0</v>
      </c>
      <c r="K561" s="15">
        <f t="shared" si="72"/>
        <v>0.32786885245901637</v>
      </c>
      <c r="L561" s="15">
        <f t="shared" si="73"/>
        <v>7.1925754060324823E-2</v>
      </c>
      <c r="M561" s="15">
        <f t="shared" si="74"/>
        <v>0.35652173913043478</v>
      </c>
      <c r="N561" s="6">
        <f t="shared" si="75"/>
        <v>1.5776263893868769E-2</v>
      </c>
      <c r="O561" s="6">
        <f t="shared" si="76"/>
        <v>0</v>
      </c>
      <c r="Q561" s="3">
        <f t="shared" si="77"/>
        <v>0.61316200459488268</v>
      </c>
      <c r="R561" s="4">
        <f t="shared" si="78"/>
        <v>1</v>
      </c>
      <c r="S561" s="32">
        <f t="shared" si="79"/>
        <v>0.66118586161993154</v>
      </c>
      <c r="T561" s="4">
        <f t="shared" si="80"/>
        <v>1</v>
      </c>
      <c r="U561" s="4"/>
      <c r="W561" s="18"/>
      <c r="X561" s="18"/>
      <c r="Y561" s="18"/>
      <c r="Z561" s="18"/>
      <c r="AA561" s="18"/>
      <c r="AB561" s="18"/>
      <c r="AC561" s="18"/>
      <c r="AD561" s="18"/>
      <c r="AE561" s="18"/>
      <c r="AH561" s="21"/>
    </row>
    <row r="562" spans="1:34" x14ac:dyDescent="0.25">
      <c r="A562" s="10">
        <v>104</v>
      </c>
      <c r="B562" s="10">
        <v>171</v>
      </c>
      <c r="C562" s="5">
        <v>71</v>
      </c>
      <c r="D562" s="5">
        <v>219</v>
      </c>
      <c r="E562" s="5">
        <v>72</v>
      </c>
      <c r="F562" s="5">
        <v>335</v>
      </c>
      <c r="G562" s="5">
        <v>1</v>
      </c>
      <c r="K562" s="15">
        <f t="shared" si="72"/>
        <v>0.33606557377049179</v>
      </c>
      <c r="L562" s="15">
        <f t="shared" si="73"/>
        <v>0.12703016241299303</v>
      </c>
      <c r="M562" s="15">
        <f t="shared" si="74"/>
        <v>0.36521739130434783</v>
      </c>
      <c r="N562" s="6">
        <f t="shared" si="75"/>
        <v>0.12011473646468268</v>
      </c>
      <c r="O562" s="6">
        <f t="shared" si="76"/>
        <v>1</v>
      </c>
      <c r="Q562" s="3">
        <f t="shared" si="77"/>
        <v>0.64111366198040565</v>
      </c>
      <c r="R562" s="4">
        <f t="shared" si="78"/>
        <v>0</v>
      </c>
      <c r="S562" s="32">
        <f t="shared" si="79"/>
        <v>0.68677229243501081</v>
      </c>
      <c r="T562" s="4">
        <f t="shared" si="80"/>
        <v>0</v>
      </c>
      <c r="U562" s="4"/>
      <c r="W562" s="18"/>
      <c r="X562" s="18"/>
      <c r="Y562" s="18"/>
      <c r="Z562" s="18"/>
      <c r="AA562" s="18"/>
      <c r="AB562" s="18"/>
      <c r="AC562" s="18"/>
      <c r="AD562" s="18"/>
      <c r="AE562" s="18"/>
      <c r="AH562" s="21"/>
    </row>
    <row r="563" spans="1:34" x14ac:dyDescent="0.25">
      <c r="A563" s="10">
        <v>94</v>
      </c>
      <c r="B563" s="10">
        <v>207</v>
      </c>
      <c r="C563" s="5">
        <v>71</v>
      </c>
      <c r="D563" s="5">
        <v>195</v>
      </c>
      <c r="E563" s="5">
        <v>75</v>
      </c>
      <c r="F563" s="5">
        <v>621</v>
      </c>
      <c r="G563" s="5">
        <v>1</v>
      </c>
      <c r="K563" s="15">
        <f t="shared" si="72"/>
        <v>0.33606557377049179</v>
      </c>
      <c r="L563" s="15">
        <f t="shared" si="73"/>
        <v>0.11310904872389792</v>
      </c>
      <c r="M563" s="15">
        <f t="shared" si="74"/>
        <v>0.39130434782608697</v>
      </c>
      <c r="N563" s="6">
        <f t="shared" si="75"/>
        <v>0.22266045177482968</v>
      </c>
      <c r="O563" s="6">
        <f t="shared" si="76"/>
        <v>1</v>
      </c>
      <c r="Q563" s="3">
        <f t="shared" si="77"/>
        <v>0.77296083168307672</v>
      </c>
      <c r="R563" s="4">
        <f t="shared" si="78"/>
        <v>0</v>
      </c>
      <c r="S563" s="32">
        <f t="shared" si="79"/>
        <v>0.91094157468145198</v>
      </c>
      <c r="T563" s="4">
        <f t="shared" si="80"/>
        <v>0</v>
      </c>
      <c r="U563" s="4"/>
      <c r="W563" s="18"/>
      <c r="X563" s="18"/>
      <c r="Y563" s="18"/>
      <c r="Z563" s="18"/>
      <c r="AA563" s="18"/>
      <c r="AB563" s="18"/>
      <c r="AC563" s="18"/>
      <c r="AD563" s="18"/>
      <c r="AE563" s="18"/>
      <c r="AH563" s="21"/>
    </row>
    <row r="564" spans="1:34" x14ac:dyDescent="0.25">
      <c r="A564" s="10">
        <v>167</v>
      </c>
      <c r="B564" s="10">
        <v>36</v>
      </c>
      <c r="C564" s="5">
        <v>71</v>
      </c>
      <c r="D564" s="5">
        <v>222</v>
      </c>
      <c r="E564" s="5">
        <v>75</v>
      </c>
      <c r="F564" s="5">
        <v>313</v>
      </c>
      <c r="G564" s="5">
        <v>1</v>
      </c>
      <c r="K564" s="15">
        <f t="shared" si="72"/>
        <v>0.33606557377049179</v>
      </c>
      <c r="L564" s="15">
        <f t="shared" si="73"/>
        <v>0.12877030162412992</v>
      </c>
      <c r="M564" s="15">
        <f t="shared" si="74"/>
        <v>0.39130434782608697</v>
      </c>
      <c r="N564" s="6">
        <f t="shared" si="75"/>
        <v>0.1122266045177483</v>
      </c>
      <c r="O564" s="6">
        <f t="shared" si="76"/>
        <v>1</v>
      </c>
      <c r="Q564" s="3">
        <f t="shared" si="77"/>
        <v>0.77296083168307672</v>
      </c>
      <c r="R564" s="4">
        <f t="shared" si="78"/>
        <v>0</v>
      </c>
      <c r="S564" s="32">
        <f t="shared" si="79"/>
        <v>0.91094157468145198</v>
      </c>
      <c r="T564" s="4">
        <f t="shared" si="80"/>
        <v>0</v>
      </c>
      <c r="U564" s="4"/>
      <c r="W564" s="18"/>
      <c r="X564" s="18"/>
      <c r="Y564" s="18"/>
      <c r="Z564" s="18"/>
      <c r="AA564" s="18"/>
      <c r="AB564" s="18"/>
      <c r="AC564" s="18"/>
      <c r="AD564" s="18"/>
      <c r="AE564" s="18"/>
      <c r="AH564" s="21"/>
    </row>
    <row r="565" spans="1:34" x14ac:dyDescent="0.25">
      <c r="A565" s="10">
        <v>71</v>
      </c>
      <c r="B565" s="10">
        <v>67</v>
      </c>
      <c r="C565" s="5">
        <v>71</v>
      </c>
      <c r="D565" s="5">
        <v>37</v>
      </c>
      <c r="E565" s="5">
        <v>73</v>
      </c>
      <c r="F565" s="5">
        <v>251</v>
      </c>
      <c r="G565" s="5">
        <v>1</v>
      </c>
      <c r="K565" s="15">
        <f t="shared" si="72"/>
        <v>0.33606557377049179</v>
      </c>
      <c r="L565" s="15">
        <f t="shared" si="73"/>
        <v>2.1461716937354988E-2</v>
      </c>
      <c r="M565" s="15">
        <f t="shared" si="74"/>
        <v>0.37391304347826088</v>
      </c>
      <c r="N565" s="6">
        <f t="shared" si="75"/>
        <v>8.9996414485478668E-2</v>
      </c>
      <c r="O565" s="6">
        <f t="shared" si="76"/>
        <v>1</v>
      </c>
      <c r="Q565" s="3">
        <f t="shared" si="77"/>
        <v>0.68506271854796252</v>
      </c>
      <c r="R565" s="4">
        <f t="shared" si="78"/>
        <v>0</v>
      </c>
      <c r="S565" s="32">
        <f t="shared" si="79"/>
        <v>0.75619303256764159</v>
      </c>
      <c r="T565" s="4">
        <f t="shared" si="80"/>
        <v>0</v>
      </c>
      <c r="U565" s="4"/>
      <c r="W565" s="18"/>
      <c r="X565" s="18"/>
      <c r="Y565" s="18"/>
      <c r="Z565" s="18"/>
      <c r="AA565" s="18"/>
      <c r="AB565" s="18"/>
      <c r="AC565" s="18"/>
      <c r="AD565" s="18"/>
      <c r="AE565" s="18"/>
      <c r="AH565" s="21"/>
    </row>
    <row r="566" spans="1:34" x14ac:dyDescent="0.25">
      <c r="A566" s="10">
        <v>234</v>
      </c>
      <c r="B566" s="10">
        <v>141</v>
      </c>
      <c r="C566" s="5">
        <v>71</v>
      </c>
      <c r="D566" s="5">
        <v>157</v>
      </c>
      <c r="E566" s="5">
        <v>74</v>
      </c>
      <c r="F566" s="5">
        <v>319</v>
      </c>
      <c r="G566" s="5">
        <v>1</v>
      </c>
      <c r="K566" s="15">
        <f t="shared" si="72"/>
        <v>0.33606557377049179</v>
      </c>
      <c r="L566" s="15">
        <f t="shared" si="73"/>
        <v>9.1067285382830626E-2</v>
      </c>
      <c r="M566" s="15">
        <f t="shared" si="74"/>
        <v>0.38260869565217392</v>
      </c>
      <c r="N566" s="6">
        <f t="shared" si="75"/>
        <v>0.11437791323054858</v>
      </c>
      <c r="O566" s="6">
        <f t="shared" si="76"/>
        <v>1</v>
      </c>
      <c r="Q566" s="3">
        <f t="shared" si="77"/>
        <v>0.72901177511551962</v>
      </c>
      <c r="R566" s="4">
        <f t="shared" si="78"/>
        <v>0</v>
      </c>
      <c r="S566" s="32">
        <f t="shared" si="79"/>
        <v>0.83091612664978243</v>
      </c>
      <c r="T566" s="4">
        <f t="shared" si="80"/>
        <v>0</v>
      </c>
      <c r="U566" s="4"/>
      <c r="W566" s="18"/>
      <c r="X566" s="18"/>
      <c r="Y566" s="18"/>
      <c r="Z566" s="18"/>
      <c r="AA566" s="18"/>
      <c r="AB566" s="18"/>
      <c r="AC566" s="18"/>
      <c r="AD566" s="18"/>
      <c r="AE566" s="18"/>
      <c r="AH566" s="21"/>
    </row>
    <row r="567" spans="1:34" x14ac:dyDescent="0.25">
      <c r="A567" s="10">
        <v>50</v>
      </c>
      <c r="B567" s="10">
        <v>54</v>
      </c>
      <c r="C567" s="5">
        <v>71</v>
      </c>
      <c r="D567" s="5">
        <v>307</v>
      </c>
      <c r="E567" s="5">
        <v>78</v>
      </c>
      <c r="F567" s="5">
        <v>703</v>
      </c>
      <c r="G567" s="5">
        <v>1</v>
      </c>
      <c r="K567" s="15">
        <f t="shared" si="72"/>
        <v>0.33606557377049179</v>
      </c>
      <c r="L567" s="15">
        <f t="shared" si="73"/>
        <v>0.17807424593967516</v>
      </c>
      <c r="M567" s="15">
        <f t="shared" si="74"/>
        <v>0.41739130434782606</v>
      </c>
      <c r="N567" s="6">
        <f t="shared" si="75"/>
        <v>0.25206167084976694</v>
      </c>
      <c r="O567" s="6">
        <f t="shared" si="76"/>
        <v>1</v>
      </c>
      <c r="Q567" s="3">
        <f t="shared" si="77"/>
        <v>0.90480800138574757</v>
      </c>
      <c r="R567" s="4">
        <f t="shared" si="78"/>
        <v>0</v>
      </c>
      <c r="S567" s="32">
        <f t="shared" si="79"/>
        <v>1.1828320424735361</v>
      </c>
      <c r="T567" s="4">
        <f t="shared" si="80"/>
        <v>0</v>
      </c>
      <c r="U567" s="4"/>
      <c r="W567" s="18"/>
      <c r="X567" s="18"/>
      <c r="Y567" s="18"/>
      <c r="Z567" s="18"/>
      <c r="AA567" s="18"/>
      <c r="AB567" s="18"/>
      <c r="AC567" s="18"/>
      <c r="AD567" s="18"/>
      <c r="AE567" s="18"/>
      <c r="AH567" s="21"/>
    </row>
    <row r="568" spans="1:34" x14ac:dyDescent="0.25">
      <c r="A568" s="10">
        <v>36</v>
      </c>
      <c r="B568" s="10">
        <v>133</v>
      </c>
      <c r="C568" s="5">
        <v>71</v>
      </c>
      <c r="D568" s="5">
        <v>240</v>
      </c>
      <c r="E568" s="5">
        <v>78</v>
      </c>
      <c r="F568" s="5">
        <v>661</v>
      </c>
      <c r="G568" s="5">
        <v>1</v>
      </c>
      <c r="K568" s="15">
        <f t="shared" si="72"/>
        <v>0.33606557377049179</v>
      </c>
      <c r="L568" s="15">
        <f t="shared" si="73"/>
        <v>0.13921113689095127</v>
      </c>
      <c r="M568" s="15">
        <f t="shared" si="74"/>
        <v>0.41739130434782606</v>
      </c>
      <c r="N568" s="6">
        <f t="shared" si="75"/>
        <v>0.23700250986016494</v>
      </c>
      <c r="O568" s="6">
        <f t="shared" si="76"/>
        <v>1</v>
      </c>
      <c r="Q568" s="3">
        <f t="shared" si="77"/>
        <v>0.90480800138574757</v>
      </c>
      <c r="R568" s="4">
        <f t="shared" si="78"/>
        <v>0</v>
      </c>
      <c r="S568" s="32">
        <f t="shared" si="79"/>
        <v>1.1828320424735361</v>
      </c>
      <c r="T568" s="4">
        <f t="shared" si="80"/>
        <v>0</v>
      </c>
      <c r="U568" s="4"/>
      <c r="W568" s="18"/>
      <c r="X568" s="18"/>
      <c r="Y568" s="18"/>
      <c r="Z568" s="18"/>
      <c r="AA568" s="18"/>
      <c r="AB568" s="18"/>
      <c r="AC568" s="18"/>
      <c r="AD568" s="18"/>
      <c r="AE568" s="18"/>
      <c r="AH568" s="21"/>
    </row>
    <row r="569" spans="1:34" x14ac:dyDescent="0.25">
      <c r="A569" s="10">
        <v>104</v>
      </c>
      <c r="B569" s="10">
        <v>211</v>
      </c>
      <c r="C569" s="5">
        <v>71</v>
      </c>
      <c r="D569" s="5">
        <v>225</v>
      </c>
      <c r="E569" s="5">
        <v>72</v>
      </c>
      <c r="F569" s="5">
        <v>407</v>
      </c>
      <c r="G569" s="5">
        <v>1</v>
      </c>
      <c r="K569" s="15">
        <f t="shared" si="72"/>
        <v>0.33606557377049179</v>
      </c>
      <c r="L569" s="15">
        <f t="shared" si="73"/>
        <v>0.13051044083526683</v>
      </c>
      <c r="M569" s="15">
        <f t="shared" si="74"/>
        <v>0.36521739130434783</v>
      </c>
      <c r="N569" s="6">
        <f t="shared" si="75"/>
        <v>0.14593044101828612</v>
      </c>
      <c r="O569" s="6">
        <f t="shared" si="76"/>
        <v>1</v>
      </c>
      <c r="Q569" s="3">
        <f t="shared" si="77"/>
        <v>0.64111366198040565</v>
      </c>
      <c r="R569" s="4">
        <f t="shared" si="78"/>
        <v>0</v>
      </c>
      <c r="S569" s="32">
        <f t="shared" si="79"/>
        <v>0.68677229243501081</v>
      </c>
      <c r="T569" s="4">
        <f t="shared" si="80"/>
        <v>0</v>
      </c>
      <c r="U569" s="4"/>
      <c r="W569" s="18"/>
      <c r="X569" s="18"/>
      <c r="Y569" s="18"/>
      <c r="Z569" s="18"/>
      <c r="AA569" s="18"/>
      <c r="AB569" s="18"/>
      <c r="AC569" s="18"/>
      <c r="AD569" s="18"/>
      <c r="AE569" s="18"/>
      <c r="AH569" s="21"/>
    </row>
    <row r="570" spans="1:34" x14ac:dyDescent="0.25">
      <c r="A570" s="10">
        <v>142</v>
      </c>
      <c r="B570" s="10">
        <v>184</v>
      </c>
      <c r="C570" s="5">
        <v>71</v>
      </c>
      <c r="D570" s="5">
        <v>166</v>
      </c>
      <c r="E570" s="5">
        <v>71</v>
      </c>
      <c r="F570" s="5">
        <v>94</v>
      </c>
      <c r="G570" s="5">
        <v>1</v>
      </c>
      <c r="K570" s="15">
        <f t="shared" si="72"/>
        <v>0.33606557377049179</v>
      </c>
      <c r="L570" s="15">
        <f t="shared" si="73"/>
        <v>9.6287703016241302E-2</v>
      </c>
      <c r="M570" s="15">
        <f t="shared" si="74"/>
        <v>0.35652173913043478</v>
      </c>
      <c r="N570" s="6">
        <f t="shared" si="75"/>
        <v>3.3703836500537827E-2</v>
      </c>
      <c r="O570" s="6">
        <f t="shared" si="76"/>
        <v>1</v>
      </c>
      <c r="Q570" s="3">
        <f t="shared" si="77"/>
        <v>0.59716460541284855</v>
      </c>
      <c r="R570" s="4">
        <f t="shared" si="78"/>
        <v>0</v>
      </c>
      <c r="S570" s="32">
        <f t="shared" si="79"/>
        <v>0.62265390625189898</v>
      </c>
      <c r="T570" s="4">
        <f t="shared" si="80"/>
        <v>0</v>
      </c>
      <c r="U570" s="4"/>
      <c r="W570" s="18"/>
      <c r="X570" s="18"/>
      <c r="Y570" s="18"/>
      <c r="Z570" s="18"/>
      <c r="AA570" s="18"/>
      <c r="AB570" s="18"/>
      <c r="AC570" s="18"/>
      <c r="AD570" s="18"/>
      <c r="AE570" s="18"/>
      <c r="AH570" s="21"/>
    </row>
    <row r="571" spans="1:34" x14ac:dyDescent="0.25">
      <c r="A571" s="10">
        <v>155</v>
      </c>
      <c r="B571" s="10">
        <v>60</v>
      </c>
      <c r="C571" s="5">
        <v>71</v>
      </c>
      <c r="D571" s="5">
        <v>230</v>
      </c>
      <c r="E571" s="5">
        <v>72</v>
      </c>
      <c r="F571" s="5">
        <v>242</v>
      </c>
      <c r="G571" s="5">
        <v>1</v>
      </c>
      <c r="K571" s="15">
        <f t="shared" si="72"/>
        <v>0.33606557377049179</v>
      </c>
      <c r="L571" s="15">
        <f t="shared" si="73"/>
        <v>0.13341067285382829</v>
      </c>
      <c r="M571" s="15">
        <f t="shared" si="74"/>
        <v>0.36521739130434783</v>
      </c>
      <c r="N571" s="6">
        <f t="shared" si="75"/>
        <v>8.6769451416278232E-2</v>
      </c>
      <c r="O571" s="6">
        <f t="shared" si="76"/>
        <v>1</v>
      </c>
      <c r="Q571" s="3">
        <f t="shared" si="77"/>
        <v>0.64111366198040565</v>
      </c>
      <c r="R571" s="4">
        <f t="shared" si="78"/>
        <v>0</v>
      </c>
      <c r="S571" s="32">
        <f t="shared" si="79"/>
        <v>0.68677229243501081</v>
      </c>
      <c r="T571" s="4">
        <f t="shared" si="80"/>
        <v>0</v>
      </c>
      <c r="U571" s="4"/>
      <c r="W571" s="18"/>
      <c r="X571" s="18"/>
      <c r="Y571" s="18"/>
      <c r="Z571" s="18"/>
      <c r="AA571" s="18"/>
      <c r="AB571" s="18"/>
      <c r="AC571" s="18"/>
      <c r="AD571" s="18"/>
      <c r="AE571" s="18"/>
      <c r="AH571" s="21"/>
    </row>
    <row r="572" spans="1:34" x14ac:dyDescent="0.25">
      <c r="A572" s="10">
        <v>49</v>
      </c>
      <c r="B572" s="10">
        <v>77</v>
      </c>
      <c r="C572" s="5">
        <v>71</v>
      </c>
      <c r="D572" s="5">
        <v>16</v>
      </c>
      <c r="E572" s="5">
        <v>71</v>
      </c>
      <c r="F572" s="5">
        <v>23</v>
      </c>
      <c r="G572" s="5">
        <v>0</v>
      </c>
      <c r="K572" s="15">
        <f t="shared" si="72"/>
        <v>0.33606557377049179</v>
      </c>
      <c r="L572" s="15">
        <f t="shared" si="73"/>
        <v>9.2807424593967514E-3</v>
      </c>
      <c r="M572" s="15">
        <f t="shared" si="74"/>
        <v>0.35652173913043478</v>
      </c>
      <c r="N572" s="6">
        <f t="shared" si="75"/>
        <v>8.2466833990677661E-3</v>
      </c>
      <c r="O572" s="6">
        <f t="shared" si="76"/>
        <v>0</v>
      </c>
      <c r="Q572" s="3">
        <f t="shared" si="77"/>
        <v>0.59716460541284855</v>
      </c>
      <c r="R572" s="4">
        <f t="shared" si="78"/>
        <v>1</v>
      </c>
      <c r="S572" s="32">
        <f t="shared" si="79"/>
        <v>0.62265390625189898</v>
      </c>
      <c r="T572" s="4">
        <f t="shared" si="80"/>
        <v>1</v>
      </c>
      <c r="U572" s="4"/>
      <c r="W572" s="18"/>
      <c r="X572" s="18"/>
      <c r="Y572" s="18"/>
      <c r="Z572" s="18"/>
      <c r="AA572" s="18"/>
      <c r="AB572" s="18"/>
      <c r="AC572" s="18"/>
      <c r="AD572" s="18"/>
      <c r="AE572" s="18"/>
      <c r="AH572" s="21"/>
    </row>
    <row r="573" spans="1:34" x14ac:dyDescent="0.25">
      <c r="A573" s="10">
        <v>45</v>
      </c>
      <c r="B573" s="10">
        <v>130</v>
      </c>
      <c r="C573" s="5">
        <v>71</v>
      </c>
      <c r="D573" s="5">
        <v>70</v>
      </c>
      <c r="E573" s="5">
        <v>71</v>
      </c>
      <c r="F573" s="5">
        <v>7</v>
      </c>
      <c r="G573" s="5">
        <v>0</v>
      </c>
      <c r="K573" s="15">
        <f t="shared" si="72"/>
        <v>0.33606557377049179</v>
      </c>
      <c r="L573" s="15">
        <f t="shared" si="73"/>
        <v>4.0603248259860787E-2</v>
      </c>
      <c r="M573" s="15">
        <f t="shared" si="74"/>
        <v>0.35652173913043478</v>
      </c>
      <c r="N573" s="6">
        <f t="shared" si="75"/>
        <v>2.5098601649336679E-3</v>
      </c>
      <c r="O573" s="6">
        <f t="shared" si="76"/>
        <v>0</v>
      </c>
      <c r="Q573" s="3">
        <f t="shared" si="77"/>
        <v>0.59716460541284855</v>
      </c>
      <c r="R573" s="4">
        <f t="shared" si="78"/>
        <v>1</v>
      </c>
      <c r="S573" s="32">
        <f t="shared" si="79"/>
        <v>0.62265390625189898</v>
      </c>
      <c r="T573" s="4">
        <f t="shared" si="80"/>
        <v>1</v>
      </c>
      <c r="U573" s="4"/>
      <c r="W573" s="18"/>
      <c r="X573" s="18"/>
      <c r="Y573" s="18"/>
      <c r="Z573" s="18"/>
      <c r="AA573" s="18"/>
      <c r="AB573" s="18"/>
      <c r="AC573" s="18"/>
      <c r="AD573" s="18"/>
      <c r="AE573" s="18"/>
      <c r="AH573" s="21"/>
    </row>
    <row r="574" spans="1:34" x14ac:dyDescent="0.25">
      <c r="A574" s="10">
        <v>65</v>
      </c>
      <c r="B574" s="10">
        <v>150</v>
      </c>
      <c r="C574" s="5">
        <v>72</v>
      </c>
      <c r="D574" s="5">
        <v>94</v>
      </c>
      <c r="E574" s="5">
        <v>79</v>
      </c>
      <c r="F574" s="5">
        <v>432</v>
      </c>
      <c r="G574" s="5">
        <v>1</v>
      </c>
      <c r="K574" s="15">
        <f t="shared" si="72"/>
        <v>0.34426229508196721</v>
      </c>
      <c r="L574" s="15">
        <f t="shared" si="73"/>
        <v>5.4524361948955914E-2</v>
      </c>
      <c r="M574" s="15">
        <f t="shared" si="74"/>
        <v>0.42608695652173911</v>
      </c>
      <c r="N574" s="6">
        <f t="shared" si="75"/>
        <v>0.15489422732162064</v>
      </c>
      <c r="O574" s="6">
        <f t="shared" si="76"/>
        <v>1</v>
      </c>
      <c r="Q574" s="3">
        <f t="shared" si="77"/>
        <v>0.93275965877127032</v>
      </c>
      <c r="R574" s="4">
        <f t="shared" si="78"/>
        <v>0</v>
      </c>
      <c r="S574" s="32">
        <f t="shared" si="79"/>
        <v>1.1715634386503009</v>
      </c>
      <c r="T574" s="4">
        <f t="shared" si="80"/>
        <v>0</v>
      </c>
      <c r="U574" s="4"/>
      <c r="W574" s="18"/>
      <c r="X574" s="18"/>
      <c r="Y574" s="18"/>
      <c r="Z574" s="18"/>
      <c r="AA574" s="18"/>
      <c r="AB574" s="18"/>
      <c r="AC574" s="18"/>
      <c r="AD574" s="18"/>
      <c r="AE574" s="18"/>
      <c r="AH574" s="21"/>
    </row>
    <row r="575" spans="1:34" x14ac:dyDescent="0.25">
      <c r="A575" s="10">
        <v>208</v>
      </c>
      <c r="B575" s="10">
        <v>197</v>
      </c>
      <c r="C575" s="5">
        <v>72</v>
      </c>
      <c r="D575" s="5">
        <v>235</v>
      </c>
      <c r="E575" s="5">
        <v>71</v>
      </c>
      <c r="F575" s="5">
        <v>235</v>
      </c>
      <c r="G575" s="5">
        <v>1</v>
      </c>
      <c r="K575" s="15">
        <f t="shared" si="72"/>
        <v>0.34426229508196721</v>
      </c>
      <c r="L575" s="15">
        <f t="shared" si="73"/>
        <v>0.13631090487238978</v>
      </c>
      <c r="M575" s="15">
        <f t="shared" si="74"/>
        <v>0.35652173913043478</v>
      </c>
      <c r="N575" s="6">
        <f t="shared" si="75"/>
        <v>8.4259591251344565E-2</v>
      </c>
      <c r="O575" s="6">
        <f t="shared" si="76"/>
        <v>1</v>
      </c>
      <c r="Q575" s="3">
        <f t="shared" si="77"/>
        <v>0.58116720623081441</v>
      </c>
      <c r="R575" s="4">
        <f t="shared" si="78"/>
        <v>0</v>
      </c>
      <c r="S575" s="32">
        <f t="shared" si="79"/>
        <v>0.60160098694743436</v>
      </c>
      <c r="T575" s="4">
        <f t="shared" si="80"/>
        <v>0</v>
      </c>
      <c r="U575" s="4"/>
      <c r="W575" s="18"/>
      <c r="X575" s="18"/>
      <c r="Y575" s="18"/>
      <c r="Z575" s="18"/>
      <c r="AA575" s="18"/>
      <c r="AB575" s="18"/>
      <c r="AC575" s="18"/>
      <c r="AD575" s="18"/>
      <c r="AE575" s="18"/>
      <c r="AH575" s="21"/>
    </row>
    <row r="576" spans="1:34" x14ac:dyDescent="0.25">
      <c r="A576" s="10">
        <v>198</v>
      </c>
      <c r="B576" s="10">
        <v>209</v>
      </c>
      <c r="C576" s="5">
        <v>72</v>
      </c>
      <c r="D576" s="5">
        <v>162</v>
      </c>
      <c r="E576" s="5">
        <v>70</v>
      </c>
      <c r="F576" s="5">
        <v>269</v>
      </c>
      <c r="G576" s="5">
        <v>1</v>
      </c>
      <c r="K576" s="15">
        <f t="shared" si="72"/>
        <v>0.34426229508196721</v>
      </c>
      <c r="L576" s="15">
        <f t="shared" si="73"/>
        <v>9.3967517401392114E-2</v>
      </c>
      <c r="M576" s="15">
        <f t="shared" si="74"/>
        <v>0.34782608695652173</v>
      </c>
      <c r="N576" s="6">
        <f t="shared" si="75"/>
        <v>9.6450340623879527E-2</v>
      </c>
      <c r="O576" s="6">
        <f t="shared" si="76"/>
        <v>1</v>
      </c>
      <c r="Q576" s="3">
        <f t="shared" si="77"/>
        <v>0.53721814966325732</v>
      </c>
      <c r="R576" s="4">
        <f t="shared" si="78"/>
        <v>0</v>
      </c>
      <c r="S576" s="32">
        <f t="shared" si="79"/>
        <v>0.55421627325740186</v>
      </c>
      <c r="T576" s="4">
        <f t="shared" si="80"/>
        <v>0</v>
      </c>
      <c r="U576" s="4"/>
      <c r="W576" s="18"/>
      <c r="X576" s="18"/>
      <c r="Y576" s="18"/>
      <c r="Z576" s="18"/>
      <c r="AA576" s="18"/>
      <c r="AB576" s="18"/>
      <c r="AC576" s="18"/>
      <c r="AD576" s="18"/>
      <c r="AE576" s="18"/>
      <c r="AH576" s="21"/>
    </row>
    <row r="577" spans="1:34" x14ac:dyDescent="0.25">
      <c r="A577" s="10">
        <v>109</v>
      </c>
      <c r="B577" s="10">
        <v>204</v>
      </c>
      <c r="C577" s="5">
        <v>72</v>
      </c>
      <c r="D577" s="5">
        <v>100</v>
      </c>
      <c r="E577" s="5">
        <v>72</v>
      </c>
      <c r="F577" s="5">
        <v>228</v>
      </c>
      <c r="G577" s="5">
        <v>1</v>
      </c>
      <c r="K577" s="15">
        <f t="shared" si="72"/>
        <v>0.34426229508196721</v>
      </c>
      <c r="L577" s="15">
        <f t="shared" si="73"/>
        <v>5.8004640371229696E-2</v>
      </c>
      <c r="M577" s="15">
        <f t="shared" si="74"/>
        <v>0.36521739130434783</v>
      </c>
      <c r="N577" s="6">
        <f t="shared" si="75"/>
        <v>8.1749731086410898E-2</v>
      </c>
      <c r="O577" s="6">
        <f t="shared" si="76"/>
        <v>1</v>
      </c>
      <c r="Q577" s="3">
        <f t="shared" si="77"/>
        <v>0.62511626279837151</v>
      </c>
      <c r="R577" s="4">
        <f t="shared" si="78"/>
        <v>0</v>
      </c>
      <c r="S577" s="32">
        <f t="shared" si="79"/>
        <v>0.65428805458698491</v>
      </c>
      <c r="T577" s="4">
        <f t="shared" si="80"/>
        <v>0</v>
      </c>
      <c r="U577" s="4"/>
      <c r="W577" s="18"/>
      <c r="X577" s="18"/>
      <c r="Y577" s="18"/>
      <c r="Z577" s="18"/>
      <c r="AA577" s="18"/>
      <c r="AB577" s="18"/>
      <c r="AC577" s="18"/>
      <c r="AD577" s="18"/>
      <c r="AE577" s="18"/>
      <c r="AH577" s="21"/>
    </row>
    <row r="578" spans="1:34" x14ac:dyDescent="0.25">
      <c r="A578" s="10">
        <v>145</v>
      </c>
      <c r="B578" s="10">
        <v>31</v>
      </c>
      <c r="C578" s="5">
        <v>72</v>
      </c>
      <c r="D578" s="5">
        <v>193</v>
      </c>
      <c r="E578" s="5">
        <v>73</v>
      </c>
      <c r="F578" s="5">
        <v>585</v>
      </c>
      <c r="G578" s="5">
        <v>1</v>
      </c>
      <c r="K578" s="15">
        <f t="shared" si="72"/>
        <v>0.34426229508196721</v>
      </c>
      <c r="L578" s="15">
        <f t="shared" si="73"/>
        <v>0.11194895591647332</v>
      </c>
      <c r="M578" s="15">
        <f t="shared" si="74"/>
        <v>0.37391304347826088</v>
      </c>
      <c r="N578" s="6">
        <f t="shared" si="75"/>
        <v>0.20975259949802796</v>
      </c>
      <c r="O578" s="6">
        <f t="shared" si="76"/>
        <v>1</v>
      </c>
      <c r="Q578" s="3">
        <f t="shared" si="77"/>
        <v>0.66906531936592839</v>
      </c>
      <c r="R578" s="4">
        <f t="shared" si="78"/>
        <v>0</v>
      </c>
      <c r="S578" s="32">
        <f t="shared" si="79"/>
        <v>0.71227747617605264</v>
      </c>
      <c r="T578" s="4">
        <f t="shared" si="80"/>
        <v>0</v>
      </c>
      <c r="U578" s="4"/>
      <c r="W578" s="18"/>
      <c r="X578" s="18"/>
      <c r="Y578" s="18"/>
      <c r="Z578" s="18"/>
      <c r="AA578" s="18"/>
      <c r="AB578" s="18"/>
      <c r="AC578" s="18"/>
      <c r="AD578" s="18"/>
      <c r="AE578" s="18"/>
      <c r="AH578" s="21"/>
    </row>
    <row r="579" spans="1:34" x14ac:dyDescent="0.25">
      <c r="A579" s="10">
        <v>151</v>
      </c>
      <c r="B579" s="10">
        <v>222</v>
      </c>
      <c r="C579" s="5">
        <v>72</v>
      </c>
      <c r="D579" s="5">
        <v>155</v>
      </c>
      <c r="E579" s="5">
        <v>71</v>
      </c>
      <c r="F579" s="5">
        <v>68</v>
      </c>
      <c r="G579" s="5">
        <v>1</v>
      </c>
      <c r="K579" s="15">
        <f t="shared" si="72"/>
        <v>0.34426229508196721</v>
      </c>
      <c r="L579" s="15">
        <f t="shared" si="73"/>
        <v>8.9907192575406039E-2</v>
      </c>
      <c r="M579" s="15">
        <f t="shared" si="74"/>
        <v>0.35652173913043478</v>
      </c>
      <c r="N579" s="6">
        <f t="shared" si="75"/>
        <v>2.4381498745069917E-2</v>
      </c>
      <c r="O579" s="6">
        <f t="shared" si="76"/>
        <v>1</v>
      </c>
      <c r="Q579" s="3">
        <f t="shared" si="77"/>
        <v>0.58116720623081441</v>
      </c>
      <c r="R579" s="4">
        <f t="shared" si="78"/>
        <v>0</v>
      </c>
      <c r="S579" s="32">
        <f t="shared" si="79"/>
        <v>0.60160098694743436</v>
      </c>
      <c r="T579" s="4">
        <f t="shared" si="80"/>
        <v>0</v>
      </c>
      <c r="U579" s="4"/>
      <c r="W579" s="18"/>
      <c r="X579" s="18"/>
      <c r="Y579" s="18"/>
      <c r="Z579" s="18"/>
      <c r="AA579" s="18"/>
      <c r="AB579" s="18"/>
      <c r="AC579" s="18"/>
      <c r="AD579" s="18"/>
      <c r="AE579" s="18"/>
      <c r="AH579" s="21"/>
    </row>
    <row r="580" spans="1:34" x14ac:dyDescent="0.25">
      <c r="A580" s="10">
        <v>196</v>
      </c>
      <c r="B580" s="10">
        <v>204</v>
      </c>
      <c r="C580" s="5">
        <v>72</v>
      </c>
      <c r="D580" s="5">
        <v>169</v>
      </c>
      <c r="E580" s="5">
        <v>70</v>
      </c>
      <c r="F580" s="5">
        <v>170</v>
      </c>
      <c r="G580" s="5">
        <v>1</v>
      </c>
      <c r="K580" s="15">
        <f t="shared" si="72"/>
        <v>0.34426229508196721</v>
      </c>
      <c r="L580" s="15">
        <f t="shared" si="73"/>
        <v>9.802784222737819E-2</v>
      </c>
      <c r="M580" s="15">
        <f t="shared" si="74"/>
        <v>0.34782608695652173</v>
      </c>
      <c r="N580" s="6">
        <f t="shared" si="75"/>
        <v>6.0953746862674796E-2</v>
      </c>
      <c r="O580" s="6">
        <f t="shared" si="76"/>
        <v>1</v>
      </c>
      <c r="Q580" s="3">
        <f t="shared" si="77"/>
        <v>0.53721814966325732</v>
      </c>
      <c r="R580" s="4">
        <f t="shared" si="78"/>
        <v>0</v>
      </c>
      <c r="S580" s="32">
        <f t="shared" si="79"/>
        <v>0.55421627325740186</v>
      </c>
      <c r="T580" s="4">
        <f t="shared" si="80"/>
        <v>0</v>
      </c>
      <c r="U580" s="4"/>
      <c r="W580" s="18"/>
      <c r="X580" s="18"/>
      <c r="Y580" s="18"/>
      <c r="Z580" s="18"/>
      <c r="AA580" s="18"/>
      <c r="AB580" s="18"/>
      <c r="AC580" s="18"/>
      <c r="AD580" s="18"/>
      <c r="AE580" s="18"/>
      <c r="AH580" s="21"/>
    </row>
    <row r="581" spans="1:34" x14ac:dyDescent="0.25">
      <c r="A581" s="10">
        <v>228</v>
      </c>
      <c r="B581" s="10">
        <v>45</v>
      </c>
      <c r="C581" s="5">
        <v>72</v>
      </c>
      <c r="D581" s="5">
        <v>202</v>
      </c>
      <c r="E581" s="5">
        <v>76</v>
      </c>
      <c r="F581" s="5">
        <v>571</v>
      </c>
      <c r="G581" s="5">
        <v>1</v>
      </c>
      <c r="K581" s="15">
        <f t="shared" ref="K581:K644" si="81">(C581-$C$989)/($C$991-$C$989)</f>
        <v>0.34426229508196721</v>
      </c>
      <c r="L581" s="15">
        <f t="shared" ref="L581:L644" si="82">(D581-$D$989)/($D$991-$D$989)</f>
        <v>0.11716937354988399</v>
      </c>
      <c r="M581" s="15">
        <f t="shared" ref="M581:M644" si="83">(E581-$E$989)/($E$991-$E$989)</f>
        <v>0.4</v>
      </c>
      <c r="N581" s="6">
        <f t="shared" ref="N581:N644" si="84">(F581-$F$989)/($F$991-$F$989)</f>
        <v>0.20473287916816063</v>
      </c>
      <c r="O581" s="6">
        <f t="shared" ref="O581:O644" si="85">G581</f>
        <v>1</v>
      </c>
      <c r="Q581" s="3">
        <f t="shared" ref="Q581:Q644" si="86">$W$44+$W$45*K581+$W$46*M581</f>
        <v>0.80091248906859969</v>
      </c>
      <c r="R581" s="4">
        <f t="shared" ref="R581:R644" si="87">IF(AND(O581=0,Q581&gt;=0.5),1,IF(AND(O581=1,Q581&lt;0.5),1,0))</f>
        <v>0</v>
      </c>
      <c r="S581" s="32">
        <f t="shared" ref="S581:S644" si="88">$AB$130+$AB$131*K581+$AB$132*M581+$AB$133*K581^2+$AB$134*K581*M581+$AB$135*M581^2</f>
        <v>0.91805986464035083</v>
      </c>
      <c r="T581" s="4">
        <f t="shared" ref="T581:T644" si="89">IF(AND(O581=0,S581&gt;=0.5),1,IF(AND(O581=1,S581&lt;0.5),1,0))</f>
        <v>0</v>
      </c>
      <c r="U581" s="4"/>
      <c r="W581" s="18"/>
      <c r="X581" s="18"/>
      <c r="Y581" s="18"/>
      <c r="Z581" s="18"/>
      <c r="AA581" s="18"/>
      <c r="AB581" s="18"/>
      <c r="AC581" s="18"/>
      <c r="AD581" s="18"/>
      <c r="AE581" s="18"/>
      <c r="AH581" s="21"/>
    </row>
    <row r="582" spans="1:34" x14ac:dyDescent="0.25">
      <c r="A582" s="10">
        <v>251</v>
      </c>
      <c r="B582" s="10">
        <v>99</v>
      </c>
      <c r="C582" s="5">
        <v>72</v>
      </c>
      <c r="D582" s="5">
        <v>91</v>
      </c>
      <c r="E582" s="5">
        <v>72</v>
      </c>
      <c r="F582" s="5">
        <v>9</v>
      </c>
      <c r="G582" s="5">
        <v>0</v>
      </c>
      <c r="K582" s="15">
        <f t="shared" si="81"/>
        <v>0.34426229508196721</v>
      </c>
      <c r="L582" s="15">
        <f t="shared" si="82"/>
        <v>5.2784222737819027E-2</v>
      </c>
      <c r="M582" s="15">
        <f t="shared" si="83"/>
        <v>0.36521739130434783</v>
      </c>
      <c r="N582" s="6">
        <f t="shared" si="84"/>
        <v>3.2269630692004303E-3</v>
      </c>
      <c r="O582" s="6">
        <f t="shared" si="85"/>
        <v>0</v>
      </c>
      <c r="Q582" s="3">
        <f t="shared" si="86"/>
        <v>0.62511626279837151</v>
      </c>
      <c r="R582" s="4">
        <f t="shared" si="87"/>
        <v>1</v>
      </c>
      <c r="S582" s="32">
        <f t="shared" si="88"/>
        <v>0.65428805458698491</v>
      </c>
      <c r="T582" s="4">
        <f t="shared" si="89"/>
        <v>1</v>
      </c>
      <c r="U582" s="4"/>
      <c r="W582" s="18"/>
      <c r="X582" s="18"/>
      <c r="Y582" s="18"/>
      <c r="Z582" s="18"/>
      <c r="AA582" s="18"/>
      <c r="AB582" s="18"/>
      <c r="AC582" s="18"/>
      <c r="AD582" s="18"/>
      <c r="AE582" s="18"/>
      <c r="AH582" s="21"/>
    </row>
    <row r="583" spans="1:34" x14ac:dyDescent="0.25">
      <c r="A583" s="10">
        <v>101</v>
      </c>
      <c r="B583" s="10">
        <v>214</v>
      </c>
      <c r="C583" s="5">
        <v>72</v>
      </c>
      <c r="D583" s="5">
        <v>108</v>
      </c>
      <c r="E583" s="5">
        <v>72</v>
      </c>
      <c r="F583" s="5">
        <v>114</v>
      </c>
      <c r="G583" s="5">
        <v>0</v>
      </c>
      <c r="K583" s="15">
        <f t="shared" si="81"/>
        <v>0.34426229508196721</v>
      </c>
      <c r="L583" s="15">
        <f t="shared" si="82"/>
        <v>6.2645011600928072E-2</v>
      </c>
      <c r="M583" s="15">
        <f t="shared" si="83"/>
        <v>0.36521739130434783</v>
      </c>
      <c r="N583" s="6">
        <f t="shared" si="84"/>
        <v>4.0874865543205449E-2</v>
      </c>
      <c r="O583" s="6">
        <f t="shared" si="85"/>
        <v>0</v>
      </c>
      <c r="Q583" s="3">
        <f t="shared" si="86"/>
        <v>0.62511626279837151</v>
      </c>
      <c r="R583" s="4">
        <f t="shared" si="87"/>
        <v>1</v>
      </c>
      <c r="S583" s="32">
        <f t="shared" si="88"/>
        <v>0.65428805458698491</v>
      </c>
      <c r="T583" s="4">
        <f t="shared" si="89"/>
        <v>1</v>
      </c>
      <c r="U583" s="4"/>
      <c r="W583" s="18"/>
      <c r="X583" s="18"/>
      <c r="Y583" s="18"/>
      <c r="Z583" s="18"/>
      <c r="AA583" s="18"/>
      <c r="AB583" s="18"/>
      <c r="AC583" s="18"/>
      <c r="AD583" s="18"/>
      <c r="AE583" s="18"/>
      <c r="AH583" s="21"/>
    </row>
    <row r="584" spans="1:34" x14ac:dyDescent="0.25">
      <c r="A584" s="10">
        <v>87</v>
      </c>
      <c r="B584" s="10">
        <v>149</v>
      </c>
      <c r="C584" s="5">
        <v>73</v>
      </c>
      <c r="D584" s="5">
        <v>268</v>
      </c>
      <c r="E584" s="5">
        <v>80</v>
      </c>
      <c r="F584" s="5">
        <v>633</v>
      </c>
      <c r="G584" s="5">
        <v>1</v>
      </c>
      <c r="K584" s="15">
        <f t="shared" si="81"/>
        <v>0.35245901639344263</v>
      </c>
      <c r="L584" s="15">
        <f t="shared" si="82"/>
        <v>0.1554524361948956</v>
      </c>
      <c r="M584" s="15">
        <f t="shared" si="83"/>
        <v>0.43478260869565216</v>
      </c>
      <c r="N584" s="6">
        <f t="shared" si="84"/>
        <v>0.22696306920043027</v>
      </c>
      <c r="O584" s="6">
        <f t="shared" si="85"/>
        <v>1</v>
      </c>
      <c r="Q584" s="3">
        <f t="shared" si="86"/>
        <v>0.9607113161567935</v>
      </c>
      <c r="R584" s="4">
        <f t="shared" si="87"/>
        <v>0</v>
      </c>
      <c r="S584" s="32">
        <f t="shared" si="88"/>
        <v>1.1602135877530193</v>
      </c>
      <c r="T584" s="4">
        <f t="shared" si="89"/>
        <v>0</v>
      </c>
      <c r="U584" s="4"/>
      <c r="W584" s="18"/>
      <c r="X584" s="18"/>
      <c r="Y584" s="18"/>
      <c r="Z584" s="18"/>
      <c r="AA584" s="18"/>
      <c r="AB584" s="18"/>
      <c r="AC584" s="18"/>
      <c r="AD584" s="18"/>
      <c r="AE584" s="18"/>
      <c r="AH584" s="21"/>
    </row>
    <row r="585" spans="1:34" x14ac:dyDescent="0.25">
      <c r="A585" s="10">
        <v>154</v>
      </c>
      <c r="B585" s="10">
        <v>23</v>
      </c>
      <c r="C585" s="5">
        <v>73</v>
      </c>
      <c r="D585" s="5">
        <v>262</v>
      </c>
      <c r="E585" s="5">
        <v>74</v>
      </c>
      <c r="F585" s="5">
        <v>231</v>
      </c>
      <c r="G585" s="5">
        <v>1</v>
      </c>
      <c r="K585" s="15">
        <f t="shared" si="81"/>
        <v>0.35245901639344263</v>
      </c>
      <c r="L585" s="15">
        <f t="shared" si="82"/>
        <v>0.1519721577726218</v>
      </c>
      <c r="M585" s="15">
        <f t="shared" si="83"/>
        <v>0.38260869565217392</v>
      </c>
      <c r="N585" s="6">
        <f t="shared" si="84"/>
        <v>8.2825385442811039E-2</v>
      </c>
      <c r="O585" s="6">
        <f t="shared" si="85"/>
        <v>1</v>
      </c>
      <c r="Q585" s="3">
        <f t="shared" si="86"/>
        <v>0.69701697675145136</v>
      </c>
      <c r="R585" s="4">
        <f t="shared" si="87"/>
        <v>0</v>
      </c>
      <c r="S585" s="32">
        <f t="shared" si="88"/>
        <v>0.73770141284304813</v>
      </c>
      <c r="T585" s="4">
        <f t="shared" si="89"/>
        <v>0</v>
      </c>
      <c r="U585" s="4"/>
      <c r="W585" s="18"/>
      <c r="X585" s="18"/>
      <c r="Y585" s="18"/>
      <c r="Z585" s="18"/>
      <c r="AA585" s="18"/>
      <c r="AB585" s="18"/>
      <c r="AC585" s="18"/>
      <c r="AD585" s="18"/>
      <c r="AE585" s="18"/>
      <c r="AH585" s="21"/>
    </row>
    <row r="586" spans="1:34" x14ac:dyDescent="0.25">
      <c r="A586" s="10">
        <v>125</v>
      </c>
      <c r="B586" s="10">
        <v>200</v>
      </c>
      <c r="C586" s="5">
        <v>73</v>
      </c>
      <c r="D586" s="5">
        <v>154</v>
      </c>
      <c r="E586" s="5">
        <v>73</v>
      </c>
      <c r="F586" s="5">
        <v>151</v>
      </c>
      <c r="G586" s="5">
        <v>1</v>
      </c>
      <c r="K586" s="15">
        <f t="shared" si="81"/>
        <v>0.35245901639344263</v>
      </c>
      <c r="L586" s="15">
        <f t="shared" si="82"/>
        <v>8.9327146171693739E-2</v>
      </c>
      <c r="M586" s="15">
        <f t="shared" si="83"/>
        <v>0.37391304347826088</v>
      </c>
      <c r="N586" s="6">
        <f t="shared" si="84"/>
        <v>5.4141269272140552E-2</v>
      </c>
      <c r="O586" s="6">
        <f t="shared" si="85"/>
        <v>1</v>
      </c>
      <c r="Q586" s="3">
        <f t="shared" si="86"/>
        <v>0.65306792018389426</v>
      </c>
      <c r="R586" s="4">
        <f t="shared" si="87"/>
        <v>0</v>
      </c>
      <c r="S586" s="32">
        <f t="shared" si="88"/>
        <v>0.68584095584802984</v>
      </c>
      <c r="T586" s="4">
        <f t="shared" si="89"/>
        <v>0</v>
      </c>
      <c r="U586" s="4"/>
      <c r="W586" s="18"/>
      <c r="X586" s="18"/>
      <c r="Y586" s="18"/>
      <c r="Z586" s="18"/>
      <c r="AA586" s="18"/>
      <c r="AB586" s="18"/>
      <c r="AC586" s="18"/>
      <c r="AD586" s="18"/>
      <c r="AE586" s="18"/>
      <c r="AH586" s="21"/>
    </row>
    <row r="587" spans="1:34" x14ac:dyDescent="0.25">
      <c r="A587" s="10">
        <v>205</v>
      </c>
      <c r="B587" s="10">
        <v>220</v>
      </c>
      <c r="C587" s="5">
        <v>73</v>
      </c>
      <c r="D587" s="5">
        <v>149</v>
      </c>
      <c r="E587" s="5">
        <v>70</v>
      </c>
      <c r="F587" s="5">
        <v>280</v>
      </c>
      <c r="G587" s="5">
        <v>1</v>
      </c>
      <c r="K587" s="15">
        <f t="shared" si="81"/>
        <v>0.35245901639344263</v>
      </c>
      <c r="L587" s="15">
        <f t="shared" si="82"/>
        <v>8.642691415313225E-2</v>
      </c>
      <c r="M587" s="15">
        <f t="shared" si="83"/>
        <v>0.34782608695652173</v>
      </c>
      <c r="N587" s="6">
        <f t="shared" si="84"/>
        <v>0.10039440659734672</v>
      </c>
      <c r="O587" s="6">
        <f t="shared" si="85"/>
        <v>1</v>
      </c>
      <c r="Q587" s="3">
        <f t="shared" si="86"/>
        <v>0.52122075048122318</v>
      </c>
      <c r="R587" s="4">
        <f t="shared" si="87"/>
        <v>0</v>
      </c>
      <c r="S587" s="32">
        <f t="shared" si="88"/>
        <v>0.56207370856007</v>
      </c>
      <c r="T587" s="4">
        <f t="shared" si="89"/>
        <v>0</v>
      </c>
      <c r="U587" s="4"/>
      <c r="W587" s="18"/>
      <c r="X587" s="18"/>
      <c r="Y587" s="18"/>
      <c r="Z587" s="18"/>
      <c r="AA587" s="18"/>
      <c r="AB587" s="18"/>
      <c r="AC587" s="18"/>
      <c r="AD587" s="18"/>
      <c r="AE587" s="18"/>
      <c r="AH587" s="21"/>
    </row>
    <row r="588" spans="1:34" x14ac:dyDescent="0.25">
      <c r="A588" s="10">
        <v>247</v>
      </c>
      <c r="B588" s="10">
        <v>85</v>
      </c>
      <c r="C588" s="5">
        <v>73</v>
      </c>
      <c r="D588" s="5">
        <v>246</v>
      </c>
      <c r="E588" s="5">
        <v>77</v>
      </c>
      <c r="F588" s="5">
        <v>496</v>
      </c>
      <c r="G588" s="5">
        <v>1</v>
      </c>
      <c r="K588" s="15">
        <f t="shared" si="81"/>
        <v>0.35245901639344263</v>
      </c>
      <c r="L588" s="15">
        <f t="shared" si="82"/>
        <v>0.14269141531322505</v>
      </c>
      <c r="M588" s="15">
        <f t="shared" si="83"/>
        <v>0.40869565217391307</v>
      </c>
      <c r="N588" s="6">
        <f t="shared" si="84"/>
        <v>0.17784152025815705</v>
      </c>
      <c r="O588" s="6">
        <f t="shared" si="85"/>
        <v>1</v>
      </c>
      <c r="Q588" s="3">
        <f t="shared" si="86"/>
        <v>0.82886414645412243</v>
      </c>
      <c r="R588" s="4">
        <f t="shared" si="87"/>
        <v>0</v>
      </c>
      <c r="S588" s="32">
        <f t="shared" si="88"/>
        <v>0.92509690752520868</v>
      </c>
      <c r="T588" s="4">
        <f t="shared" si="89"/>
        <v>0</v>
      </c>
      <c r="U588" s="4"/>
      <c r="W588" s="18"/>
      <c r="X588" s="18"/>
      <c r="Y588" s="18"/>
      <c r="Z588" s="18"/>
      <c r="AA588" s="18"/>
      <c r="AB588" s="18"/>
      <c r="AC588" s="18"/>
      <c r="AD588" s="18"/>
      <c r="AE588" s="18"/>
      <c r="AH588" s="21"/>
    </row>
    <row r="589" spans="1:34" x14ac:dyDescent="0.25">
      <c r="A589" s="10">
        <v>211</v>
      </c>
      <c r="B589" s="10">
        <v>60</v>
      </c>
      <c r="C589" s="5">
        <v>73</v>
      </c>
      <c r="D589" s="5">
        <v>157</v>
      </c>
      <c r="E589" s="5">
        <v>76</v>
      </c>
      <c r="F589" s="5">
        <v>409</v>
      </c>
      <c r="G589" s="5">
        <v>1</v>
      </c>
      <c r="K589" s="15">
        <f t="shared" si="81"/>
        <v>0.35245901639344263</v>
      </c>
      <c r="L589" s="15">
        <f t="shared" si="82"/>
        <v>9.1067285382830626E-2</v>
      </c>
      <c r="M589" s="15">
        <f t="shared" si="83"/>
        <v>0.4</v>
      </c>
      <c r="N589" s="6">
        <f t="shared" si="84"/>
        <v>0.14664754392255289</v>
      </c>
      <c r="O589" s="6">
        <f t="shared" si="85"/>
        <v>1</v>
      </c>
      <c r="Q589" s="3">
        <f t="shared" si="86"/>
        <v>0.78491508988656555</v>
      </c>
      <c r="R589" s="4">
        <f t="shared" si="87"/>
        <v>0</v>
      </c>
      <c r="S589" s="32">
        <f t="shared" si="88"/>
        <v>0.85732938868163711</v>
      </c>
      <c r="T589" s="4">
        <f t="shared" si="89"/>
        <v>0</v>
      </c>
      <c r="U589" s="4"/>
      <c r="W589" s="18"/>
      <c r="X589" s="18"/>
      <c r="Y589" s="18"/>
      <c r="Z589" s="18"/>
      <c r="AA589" s="18"/>
      <c r="AB589" s="18"/>
      <c r="AC589" s="18"/>
      <c r="AD589" s="18"/>
      <c r="AE589" s="18"/>
      <c r="AH589" s="21"/>
    </row>
    <row r="590" spans="1:34" x14ac:dyDescent="0.25">
      <c r="A590" s="10">
        <v>121</v>
      </c>
      <c r="B590" s="10">
        <v>183</v>
      </c>
      <c r="C590" s="5">
        <v>73</v>
      </c>
      <c r="D590" s="5">
        <v>118</v>
      </c>
      <c r="E590" s="5">
        <v>74</v>
      </c>
      <c r="F590" s="5">
        <v>325</v>
      </c>
      <c r="G590" s="5">
        <v>1</v>
      </c>
      <c r="K590" s="15">
        <f t="shared" si="81"/>
        <v>0.35245901639344263</v>
      </c>
      <c r="L590" s="15">
        <f t="shared" si="82"/>
        <v>6.8445475638051048E-2</v>
      </c>
      <c r="M590" s="15">
        <f t="shared" si="83"/>
        <v>0.38260869565217392</v>
      </c>
      <c r="N590" s="6">
        <f t="shared" si="84"/>
        <v>0.11652922194334887</v>
      </c>
      <c r="O590" s="6">
        <f t="shared" si="85"/>
        <v>1</v>
      </c>
      <c r="Q590" s="3">
        <f t="shared" si="86"/>
        <v>0.69701697675145136</v>
      </c>
      <c r="R590" s="4">
        <f t="shared" si="87"/>
        <v>0</v>
      </c>
      <c r="S590" s="32">
        <f t="shared" si="88"/>
        <v>0.73770141284304813</v>
      </c>
      <c r="T590" s="4">
        <f t="shared" si="89"/>
        <v>0</v>
      </c>
      <c r="U590" s="4"/>
      <c r="W590" s="18"/>
      <c r="X590" s="18"/>
      <c r="Y590" s="18"/>
      <c r="Z590" s="18"/>
      <c r="AA590" s="18"/>
      <c r="AB590" s="18"/>
      <c r="AC590" s="18"/>
      <c r="AD590" s="18"/>
      <c r="AE590" s="18"/>
      <c r="AH590" s="21"/>
    </row>
    <row r="591" spans="1:34" x14ac:dyDescent="0.25">
      <c r="A591" s="10">
        <v>102</v>
      </c>
      <c r="B591" s="10">
        <v>60</v>
      </c>
      <c r="C591" s="5">
        <v>73</v>
      </c>
      <c r="D591" s="5">
        <v>189</v>
      </c>
      <c r="E591" s="5">
        <v>77</v>
      </c>
      <c r="F591" s="5">
        <v>518</v>
      </c>
      <c r="G591" s="5">
        <v>1</v>
      </c>
      <c r="K591" s="15">
        <f t="shared" si="81"/>
        <v>0.35245901639344263</v>
      </c>
      <c r="L591" s="15">
        <f t="shared" si="82"/>
        <v>0.10962877030162413</v>
      </c>
      <c r="M591" s="15">
        <f t="shared" si="83"/>
        <v>0.40869565217391307</v>
      </c>
      <c r="N591" s="6">
        <f t="shared" si="84"/>
        <v>0.18572965220509144</v>
      </c>
      <c r="O591" s="6">
        <f t="shared" si="85"/>
        <v>1</v>
      </c>
      <c r="Q591" s="3">
        <f t="shared" si="86"/>
        <v>0.82886414645412243</v>
      </c>
      <c r="R591" s="4">
        <f t="shared" si="87"/>
        <v>0</v>
      </c>
      <c r="S591" s="32">
        <f t="shared" si="88"/>
        <v>0.92509690752520868</v>
      </c>
      <c r="T591" s="4">
        <f t="shared" si="89"/>
        <v>0</v>
      </c>
      <c r="U591" s="4"/>
      <c r="W591" s="18"/>
      <c r="X591" s="18"/>
      <c r="Y591" s="18"/>
      <c r="Z591" s="18"/>
      <c r="AA591" s="18"/>
      <c r="AB591" s="18"/>
      <c r="AC591" s="18"/>
      <c r="AD591" s="18"/>
      <c r="AE591" s="18"/>
      <c r="AH591" s="21"/>
    </row>
    <row r="592" spans="1:34" x14ac:dyDescent="0.25">
      <c r="A592" s="10">
        <v>166</v>
      </c>
      <c r="B592" s="10">
        <v>222</v>
      </c>
      <c r="C592" s="5">
        <v>73</v>
      </c>
      <c r="D592" s="5">
        <v>73</v>
      </c>
      <c r="E592" s="5">
        <v>73</v>
      </c>
      <c r="F592" s="5">
        <v>61</v>
      </c>
      <c r="G592" s="5">
        <v>0</v>
      </c>
      <c r="K592" s="15">
        <f t="shared" si="81"/>
        <v>0.35245901639344263</v>
      </c>
      <c r="L592" s="15">
        <f t="shared" si="82"/>
        <v>4.2343387470997682E-2</v>
      </c>
      <c r="M592" s="15">
        <f t="shared" si="83"/>
        <v>0.37391304347826088</v>
      </c>
      <c r="N592" s="6">
        <f t="shared" si="84"/>
        <v>2.187163858013625E-2</v>
      </c>
      <c r="O592" s="6">
        <f t="shared" si="85"/>
        <v>0</v>
      </c>
      <c r="Q592" s="3">
        <f t="shared" si="86"/>
        <v>0.65306792018389426</v>
      </c>
      <c r="R592" s="4">
        <f t="shared" si="87"/>
        <v>1</v>
      </c>
      <c r="S592" s="32">
        <f t="shared" si="88"/>
        <v>0.68584095584802984</v>
      </c>
      <c r="T592" s="4">
        <f t="shared" si="89"/>
        <v>1</v>
      </c>
      <c r="U592" s="4"/>
      <c r="W592" s="18"/>
      <c r="X592" s="18"/>
      <c r="Y592" s="18"/>
      <c r="Z592" s="18"/>
      <c r="AA592" s="18"/>
      <c r="AB592" s="18"/>
      <c r="AC592" s="18"/>
      <c r="AD592" s="18"/>
      <c r="AE592" s="18"/>
      <c r="AH592" s="21"/>
    </row>
    <row r="593" spans="1:34" x14ac:dyDescent="0.25">
      <c r="A593" s="10">
        <v>256</v>
      </c>
      <c r="B593" s="10">
        <v>90</v>
      </c>
      <c r="C593" s="5">
        <v>73</v>
      </c>
      <c r="D593" s="5">
        <v>110</v>
      </c>
      <c r="E593" s="5">
        <v>73</v>
      </c>
      <c r="F593" s="5">
        <v>6</v>
      </c>
      <c r="G593" s="5">
        <v>0</v>
      </c>
      <c r="K593" s="15">
        <f t="shared" si="81"/>
        <v>0.35245901639344263</v>
      </c>
      <c r="L593" s="15">
        <f t="shared" si="82"/>
        <v>6.3805104408352672E-2</v>
      </c>
      <c r="M593" s="15">
        <f t="shared" si="83"/>
        <v>0.37391304347826088</v>
      </c>
      <c r="N593" s="6">
        <f t="shared" si="84"/>
        <v>2.1513087128002869E-3</v>
      </c>
      <c r="O593" s="6">
        <f t="shared" si="85"/>
        <v>0</v>
      </c>
      <c r="Q593" s="3">
        <f t="shared" si="86"/>
        <v>0.65306792018389426</v>
      </c>
      <c r="R593" s="4">
        <f t="shared" si="87"/>
        <v>1</v>
      </c>
      <c r="S593" s="32">
        <f t="shared" si="88"/>
        <v>0.68584095584802984</v>
      </c>
      <c r="T593" s="4">
        <f t="shared" si="89"/>
        <v>1</v>
      </c>
      <c r="U593" s="4"/>
      <c r="W593" s="18"/>
      <c r="X593" s="18"/>
      <c r="Y593" s="18"/>
      <c r="Z593" s="18"/>
      <c r="AA593" s="18"/>
      <c r="AB593" s="18"/>
      <c r="AC593" s="18"/>
      <c r="AD593" s="18"/>
      <c r="AE593" s="18"/>
      <c r="AH593" s="21"/>
    </row>
    <row r="594" spans="1:34" x14ac:dyDescent="0.25">
      <c r="A594" s="10">
        <v>142</v>
      </c>
      <c r="B594" s="10">
        <v>218</v>
      </c>
      <c r="C594" s="5">
        <v>74</v>
      </c>
      <c r="D594" s="5">
        <v>140</v>
      </c>
      <c r="E594" s="5">
        <v>73</v>
      </c>
      <c r="F594" s="5">
        <v>123</v>
      </c>
      <c r="G594" s="5">
        <v>1</v>
      </c>
      <c r="K594" s="15">
        <f t="shared" si="81"/>
        <v>0.36065573770491804</v>
      </c>
      <c r="L594" s="15">
        <f t="shared" si="82"/>
        <v>8.1206496519721574E-2</v>
      </c>
      <c r="M594" s="15">
        <f t="shared" si="83"/>
        <v>0.37391304347826088</v>
      </c>
      <c r="N594" s="6">
        <f t="shared" si="84"/>
        <v>4.4101828612405879E-2</v>
      </c>
      <c r="O594" s="6">
        <f t="shared" si="85"/>
        <v>1</v>
      </c>
      <c r="Q594" s="3">
        <f t="shared" si="86"/>
        <v>0.63707052100186012</v>
      </c>
      <c r="R594" s="4">
        <f t="shared" si="87"/>
        <v>0</v>
      </c>
      <c r="S594" s="32">
        <f t="shared" si="88"/>
        <v>0.67688347158358031</v>
      </c>
      <c r="T594" s="4">
        <f t="shared" si="89"/>
        <v>0</v>
      </c>
      <c r="U594" s="4"/>
      <c r="W594" s="18"/>
      <c r="X594" s="18"/>
      <c r="Y594" s="18"/>
      <c r="Z594" s="18"/>
      <c r="AA594" s="18"/>
      <c r="AB594" s="18"/>
      <c r="AC594" s="18"/>
      <c r="AD594" s="18"/>
      <c r="AE594" s="18"/>
      <c r="AH594" s="21"/>
    </row>
    <row r="595" spans="1:34" x14ac:dyDescent="0.25">
      <c r="A595" s="10">
        <v>53</v>
      </c>
      <c r="B595" s="10">
        <v>122</v>
      </c>
      <c r="C595" s="5">
        <v>74</v>
      </c>
      <c r="D595" s="5">
        <v>9</v>
      </c>
      <c r="E595" s="5">
        <v>78</v>
      </c>
      <c r="F595" s="5">
        <v>275</v>
      </c>
      <c r="G595" s="5">
        <v>1</v>
      </c>
      <c r="K595" s="15">
        <f t="shared" si="81"/>
        <v>0.36065573770491804</v>
      </c>
      <c r="L595" s="15">
        <f t="shared" si="82"/>
        <v>5.2204176334106726E-3</v>
      </c>
      <c r="M595" s="15">
        <f t="shared" si="83"/>
        <v>0.41739130434782606</v>
      </c>
      <c r="N595" s="6">
        <f t="shared" si="84"/>
        <v>9.8601649336679809E-2</v>
      </c>
      <c r="O595" s="6">
        <f t="shared" si="85"/>
        <v>1</v>
      </c>
      <c r="Q595" s="3">
        <f t="shared" si="86"/>
        <v>0.85681580383964517</v>
      </c>
      <c r="R595" s="4">
        <f t="shared" si="87"/>
        <v>0</v>
      </c>
      <c r="S595" s="32">
        <f t="shared" si="88"/>
        <v>0.93205270333603085</v>
      </c>
      <c r="T595" s="4">
        <f t="shared" si="89"/>
        <v>0</v>
      </c>
      <c r="U595" s="4"/>
      <c r="W595" s="18"/>
      <c r="X595" s="18"/>
      <c r="Y595" s="18"/>
      <c r="Z595" s="18"/>
      <c r="AA595" s="18"/>
      <c r="AB595" s="18"/>
      <c r="AC595" s="18"/>
      <c r="AD595" s="18"/>
      <c r="AE595" s="18"/>
      <c r="AH595" s="21"/>
    </row>
    <row r="596" spans="1:34" x14ac:dyDescent="0.25">
      <c r="A596" s="10">
        <v>115</v>
      </c>
      <c r="B596" s="10">
        <v>199</v>
      </c>
      <c r="C596" s="5">
        <v>74</v>
      </c>
      <c r="D596" s="5">
        <v>86</v>
      </c>
      <c r="E596" s="5">
        <v>75</v>
      </c>
      <c r="F596" s="5">
        <v>182</v>
      </c>
      <c r="G596" s="5">
        <v>1</v>
      </c>
      <c r="K596" s="15">
        <f t="shared" si="81"/>
        <v>0.36065573770491804</v>
      </c>
      <c r="L596" s="15">
        <f t="shared" si="82"/>
        <v>4.9883990719257539E-2</v>
      </c>
      <c r="M596" s="15">
        <f t="shared" si="83"/>
        <v>0.39130434782608697</v>
      </c>
      <c r="N596" s="6">
        <f t="shared" si="84"/>
        <v>6.5256364288275373E-2</v>
      </c>
      <c r="O596" s="6">
        <f t="shared" si="85"/>
        <v>1</v>
      </c>
      <c r="Q596" s="3">
        <f t="shared" si="86"/>
        <v>0.72496863413697432</v>
      </c>
      <c r="R596" s="4">
        <f t="shared" si="87"/>
        <v>0</v>
      </c>
      <c r="S596" s="32">
        <f t="shared" si="88"/>
        <v>0.76304410243600884</v>
      </c>
      <c r="T596" s="4">
        <f t="shared" si="89"/>
        <v>0</v>
      </c>
      <c r="U596" s="4"/>
      <c r="W596" s="18"/>
      <c r="X596" s="18"/>
      <c r="Y596" s="18"/>
      <c r="Z596" s="18"/>
      <c r="AA596" s="18"/>
      <c r="AB596" s="18"/>
      <c r="AC596" s="18"/>
      <c r="AD596" s="18"/>
      <c r="AE596" s="18"/>
      <c r="AH596" s="21"/>
    </row>
    <row r="597" spans="1:34" x14ac:dyDescent="0.25">
      <c r="A597" s="10">
        <v>125</v>
      </c>
      <c r="B597" s="10">
        <v>32</v>
      </c>
      <c r="C597" s="5">
        <v>74</v>
      </c>
      <c r="D597" s="5">
        <v>58</v>
      </c>
      <c r="E597" s="5">
        <v>75</v>
      </c>
      <c r="F597" s="5">
        <v>166</v>
      </c>
      <c r="G597" s="5">
        <v>1</v>
      </c>
      <c r="K597" s="15">
        <f t="shared" si="81"/>
        <v>0.36065573770491804</v>
      </c>
      <c r="L597" s="15">
        <f t="shared" si="82"/>
        <v>3.3642691415313224E-2</v>
      </c>
      <c r="M597" s="15">
        <f t="shared" si="83"/>
        <v>0.39130434782608697</v>
      </c>
      <c r="N597" s="6">
        <f t="shared" si="84"/>
        <v>5.951954105414127E-2</v>
      </c>
      <c r="O597" s="6">
        <f t="shared" si="85"/>
        <v>1</v>
      </c>
      <c r="Q597" s="3">
        <f t="shared" si="86"/>
        <v>0.72496863413697432</v>
      </c>
      <c r="R597" s="4">
        <f t="shared" si="87"/>
        <v>0</v>
      </c>
      <c r="S597" s="32">
        <f t="shared" si="88"/>
        <v>0.76304410243600884</v>
      </c>
      <c r="T597" s="4">
        <f t="shared" si="89"/>
        <v>0</v>
      </c>
      <c r="U597" s="4"/>
      <c r="W597" s="18"/>
      <c r="X597" s="18"/>
      <c r="Y597" s="18"/>
      <c r="Z597" s="18"/>
      <c r="AA597" s="18"/>
      <c r="AB597" s="18"/>
      <c r="AC597" s="18"/>
      <c r="AD597" s="18"/>
      <c r="AE597" s="18"/>
      <c r="AH597" s="21"/>
    </row>
    <row r="598" spans="1:34" x14ac:dyDescent="0.25">
      <c r="A598" s="10">
        <v>183</v>
      </c>
      <c r="B598" s="10">
        <v>189</v>
      </c>
      <c r="C598" s="5">
        <v>74</v>
      </c>
      <c r="D598" s="5">
        <v>255</v>
      </c>
      <c r="E598" s="5">
        <v>78</v>
      </c>
      <c r="F598" s="5">
        <v>284</v>
      </c>
      <c r="G598" s="5">
        <v>1</v>
      </c>
      <c r="K598" s="15">
        <f t="shared" si="81"/>
        <v>0.36065573770491804</v>
      </c>
      <c r="L598" s="15">
        <f t="shared" si="82"/>
        <v>0.14791183294663574</v>
      </c>
      <c r="M598" s="15">
        <f t="shared" si="83"/>
        <v>0.41739130434782606</v>
      </c>
      <c r="N598" s="6">
        <f t="shared" si="84"/>
        <v>0.10182861240588024</v>
      </c>
      <c r="O598" s="6">
        <f t="shared" si="85"/>
        <v>1</v>
      </c>
      <c r="Q598" s="3">
        <f t="shared" si="86"/>
        <v>0.85681580383964517</v>
      </c>
      <c r="R598" s="4">
        <f t="shared" si="87"/>
        <v>0</v>
      </c>
      <c r="S598" s="32">
        <f t="shared" si="88"/>
        <v>0.93205270333603085</v>
      </c>
      <c r="T598" s="4">
        <f t="shared" si="89"/>
        <v>0</v>
      </c>
      <c r="U598" s="4"/>
      <c r="W598" s="18"/>
      <c r="X598" s="18"/>
      <c r="Y598" s="18"/>
      <c r="Z598" s="18"/>
      <c r="AA598" s="18"/>
      <c r="AB598" s="18"/>
      <c r="AC598" s="18"/>
      <c r="AD598" s="18"/>
      <c r="AE598" s="18"/>
      <c r="AH598" s="21"/>
    </row>
    <row r="599" spans="1:34" x14ac:dyDescent="0.25">
      <c r="A599" s="10">
        <v>272</v>
      </c>
      <c r="B599" s="10">
        <v>78</v>
      </c>
      <c r="C599" s="5">
        <v>74</v>
      </c>
      <c r="D599" s="5">
        <v>222</v>
      </c>
      <c r="E599" s="5">
        <v>79</v>
      </c>
      <c r="F599" s="5">
        <v>439</v>
      </c>
      <c r="G599" s="5">
        <v>1</v>
      </c>
      <c r="K599" s="15">
        <f t="shared" si="81"/>
        <v>0.36065573770491804</v>
      </c>
      <c r="L599" s="15">
        <f t="shared" si="82"/>
        <v>0.12877030162412992</v>
      </c>
      <c r="M599" s="15">
        <f t="shared" si="83"/>
        <v>0.42608695652173911</v>
      </c>
      <c r="N599" s="6">
        <f t="shared" si="84"/>
        <v>0.15740408748655432</v>
      </c>
      <c r="O599" s="6">
        <f t="shared" si="85"/>
        <v>1</v>
      </c>
      <c r="Q599" s="3">
        <f t="shared" si="86"/>
        <v>0.90076486040720205</v>
      </c>
      <c r="R599" s="4">
        <f t="shared" si="87"/>
        <v>0</v>
      </c>
      <c r="S599" s="32">
        <f t="shared" si="88"/>
        <v>0.99899361153507193</v>
      </c>
      <c r="T599" s="4">
        <f t="shared" si="89"/>
        <v>0</v>
      </c>
      <c r="U599" s="4"/>
      <c r="W599" s="18"/>
      <c r="X599" s="18"/>
      <c r="Y599" s="18"/>
      <c r="Z599" s="18"/>
      <c r="AA599" s="18"/>
      <c r="AB599" s="18"/>
      <c r="AC599" s="18"/>
      <c r="AD599" s="18"/>
      <c r="AE599" s="18"/>
      <c r="AH599" s="21"/>
    </row>
    <row r="600" spans="1:34" x14ac:dyDescent="0.25">
      <c r="A600" s="10">
        <v>150</v>
      </c>
      <c r="B600" s="10">
        <v>195</v>
      </c>
      <c r="C600" s="5">
        <v>74</v>
      </c>
      <c r="D600" s="5">
        <v>174</v>
      </c>
      <c r="E600" s="5">
        <v>72</v>
      </c>
      <c r="F600" s="5">
        <v>233</v>
      </c>
      <c r="G600" s="5">
        <v>1</v>
      </c>
      <c r="K600" s="15">
        <f t="shared" si="81"/>
        <v>0.36065573770491804</v>
      </c>
      <c r="L600" s="15">
        <f t="shared" si="82"/>
        <v>0.10092807424593968</v>
      </c>
      <c r="M600" s="15">
        <f t="shared" si="83"/>
        <v>0.36521739130434783</v>
      </c>
      <c r="N600" s="6">
        <f t="shared" si="84"/>
        <v>8.3542488347077809E-2</v>
      </c>
      <c r="O600" s="6">
        <f t="shared" si="85"/>
        <v>1</v>
      </c>
      <c r="Q600" s="3">
        <f t="shared" si="86"/>
        <v>0.59312146443430325</v>
      </c>
      <c r="R600" s="4">
        <f t="shared" si="87"/>
        <v>0</v>
      </c>
      <c r="S600" s="32">
        <f t="shared" si="88"/>
        <v>0.64175668708163869</v>
      </c>
      <c r="T600" s="4">
        <f t="shared" si="89"/>
        <v>0</v>
      </c>
      <c r="U600" s="4"/>
      <c r="W600" s="18"/>
      <c r="X600" s="18"/>
      <c r="Y600" s="18"/>
      <c r="Z600" s="18"/>
      <c r="AA600" s="18"/>
      <c r="AB600" s="18"/>
      <c r="AC600" s="18"/>
      <c r="AD600" s="18"/>
      <c r="AE600" s="18"/>
      <c r="AH600" s="21"/>
    </row>
    <row r="601" spans="1:34" x14ac:dyDescent="0.25">
      <c r="A601" s="10">
        <v>136</v>
      </c>
      <c r="B601" s="10">
        <v>34</v>
      </c>
      <c r="C601" s="5">
        <v>74</v>
      </c>
      <c r="D601" s="5">
        <v>102</v>
      </c>
      <c r="E601" s="5">
        <v>72</v>
      </c>
      <c r="F601" s="5">
        <v>287</v>
      </c>
      <c r="G601" s="5">
        <v>1</v>
      </c>
      <c r="K601" s="15">
        <f t="shared" si="81"/>
        <v>0.36065573770491804</v>
      </c>
      <c r="L601" s="15">
        <f t="shared" si="82"/>
        <v>5.916473317865429E-2</v>
      </c>
      <c r="M601" s="15">
        <f t="shared" si="83"/>
        <v>0.36521739130434783</v>
      </c>
      <c r="N601" s="6">
        <f t="shared" si="84"/>
        <v>0.10290426676228039</v>
      </c>
      <c r="O601" s="6">
        <f t="shared" si="85"/>
        <v>1</v>
      </c>
      <c r="Q601" s="3">
        <f t="shared" si="86"/>
        <v>0.59312146443430325</v>
      </c>
      <c r="R601" s="4">
        <f t="shared" si="87"/>
        <v>0</v>
      </c>
      <c r="S601" s="32">
        <f t="shared" si="88"/>
        <v>0.64175668708163869</v>
      </c>
      <c r="T601" s="4">
        <f t="shared" si="89"/>
        <v>0</v>
      </c>
      <c r="U601" s="4"/>
      <c r="W601" s="18"/>
      <c r="X601" s="18"/>
      <c r="Y601" s="18"/>
      <c r="Z601" s="18"/>
      <c r="AA601" s="18"/>
      <c r="AB601" s="18"/>
      <c r="AC601" s="18"/>
      <c r="AD601" s="18"/>
      <c r="AE601" s="18"/>
      <c r="AH601" s="21"/>
    </row>
    <row r="602" spans="1:34" x14ac:dyDescent="0.25">
      <c r="A602" s="10">
        <v>182</v>
      </c>
      <c r="B602" s="10">
        <v>196</v>
      </c>
      <c r="C602" s="5">
        <v>74</v>
      </c>
      <c r="D602" s="5">
        <v>284</v>
      </c>
      <c r="E602" s="5">
        <v>77</v>
      </c>
      <c r="F602" s="5">
        <v>353</v>
      </c>
      <c r="G602" s="5">
        <v>1</v>
      </c>
      <c r="K602" s="15">
        <f t="shared" si="81"/>
        <v>0.36065573770491804</v>
      </c>
      <c r="L602" s="15">
        <f t="shared" si="82"/>
        <v>0.16473317865429235</v>
      </c>
      <c r="M602" s="15">
        <f t="shared" si="83"/>
        <v>0.40869565217391307</v>
      </c>
      <c r="N602" s="6">
        <f t="shared" si="84"/>
        <v>0.12656866260308355</v>
      </c>
      <c r="O602" s="6">
        <f t="shared" si="85"/>
        <v>1</v>
      </c>
      <c r="Q602" s="3">
        <f t="shared" si="86"/>
        <v>0.8128667472720883</v>
      </c>
      <c r="R602" s="4">
        <f t="shared" si="87"/>
        <v>0</v>
      </c>
      <c r="S602" s="32">
        <f t="shared" si="88"/>
        <v>0.87041414908650694</v>
      </c>
      <c r="T602" s="4">
        <f t="shared" si="89"/>
        <v>0</v>
      </c>
      <c r="U602" s="4"/>
      <c r="W602" s="18"/>
      <c r="X602" s="18"/>
      <c r="Y602" s="18"/>
      <c r="Z602" s="18"/>
      <c r="AA602" s="18"/>
      <c r="AB602" s="18"/>
      <c r="AC602" s="18"/>
      <c r="AD602" s="18"/>
      <c r="AE602" s="18"/>
      <c r="AH602" s="21"/>
    </row>
    <row r="603" spans="1:34" x14ac:dyDescent="0.25">
      <c r="A603" s="10">
        <v>234</v>
      </c>
      <c r="B603" s="10">
        <v>133</v>
      </c>
      <c r="C603" s="5">
        <v>74</v>
      </c>
      <c r="D603" s="5">
        <v>37</v>
      </c>
      <c r="E603" s="5">
        <v>74</v>
      </c>
      <c r="F603" s="5">
        <v>100</v>
      </c>
      <c r="G603" s="5">
        <v>0</v>
      </c>
      <c r="K603" s="15">
        <f t="shared" si="81"/>
        <v>0.36065573770491804</v>
      </c>
      <c r="L603" s="15">
        <f t="shared" si="82"/>
        <v>2.1461716937354988E-2</v>
      </c>
      <c r="M603" s="15">
        <f t="shared" si="83"/>
        <v>0.38260869565217392</v>
      </c>
      <c r="N603" s="6">
        <f t="shared" si="84"/>
        <v>3.5855145213338116E-2</v>
      </c>
      <c r="O603" s="6">
        <f t="shared" si="85"/>
        <v>0</v>
      </c>
      <c r="Q603" s="3">
        <f t="shared" si="86"/>
        <v>0.68101957756941722</v>
      </c>
      <c r="R603" s="4">
        <f t="shared" si="87"/>
        <v>1</v>
      </c>
      <c r="S603" s="32">
        <f t="shared" si="88"/>
        <v>0.71731261003503377</v>
      </c>
      <c r="T603" s="4">
        <f t="shared" si="89"/>
        <v>1</v>
      </c>
      <c r="U603" s="4"/>
      <c r="W603" s="18"/>
      <c r="X603" s="18"/>
      <c r="Y603" s="18"/>
      <c r="Z603" s="18"/>
      <c r="AA603" s="18"/>
      <c r="AB603" s="18"/>
      <c r="AC603" s="18"/>
      <c r="AD603" s="18"/>
      <c r="AE603" s="18"/>
      <c r="AH603" s="21"/>
    </row>
    <row r="604" spans="1:34" x14ac:dyDescent="0.25">
      <c r="A604" s="10">
        <v>299</v>
      </c>
      <c r="B604" s="10">
        <v>114</v>
      </c>
      <c r="C604" s="5">
        <v>74</v>
      </c>
      <c r="D604" s="5">
        <v>75</v>
      </c>
      <c r="E604" s="5">
        <v>74</v>
      </c>
      <c r="F604" s="5">
        <v>124</v>
      </c>
      <c r="G604" s="5">
        <v>0</v>
      </c>
      <c r="K604" s="15">
        <f t="shared" si="81"/>
        <v>0.36065573770491804</v>
      </c>
      <c r="L604" s="15">
        <f t="shared" si="82"/>
        <v>4.3503480278422275E-2</v>
      </c>
      <c r="M604" s="15">
        <f t="shared" si="83"/>
        <v>0.38260869565217392</v>
      </c>
      <c r="N604" s="6">
        <f t="shared" si="84"/>
        <v>4.4460380064539264E-2</v>
      </c>
      <c r="O604" s="6">
        <f t="shared" si="85"/>
        <v>0</v>
      </c>
      <c r="Q604" s="3">
        <f t="shared" si="86"/>
        <v>0.68101957756941722</v>
      </c>
      <c r="R604" s="4">
        <f t="shared" si="87"/>
        <v>1</v>
      </c>
      <c r="S604" s="32">
        <f t="shared" si="88"/>
        <v>0.71731261003503377</v>
      </c>
      <c r="T604" s="4">
        <f t="shared" si="89"/>
        <v>1</v>
      </c>
      <c r="U604" s="4"/>
      <c r="W604" s="18"/>
      <c r="X604" s="18"/>
      <c r="Y604" s="18"/>
      <c r="Z604" s="18"/>
      <c r="AA604" s="18"/>
      <c r="AB604" s="18"/>
      <c r="AC604" s="18"/>
      <c r="AD604" s="18"/>
      <c r="AE604" s="18"/>
      <c r="AH604" s="21"/>
    </row>
    <row r="605" spans="1:34" x14ac:dyDescent="0.25">
      <c r="A605" s="10">
        <v>263</v>
      </c>
      <c r="B605" s="10">
        <v>73</v>
      </c>
      <c r="C605" s="5">
        <v>74</v>
      </c>
      <c r="D605" s="5">
        <v>49</v>
      </c>
      <c r="E605" s="5">
        <v>74</v>
      </c>
      <c r="F605" s="5">
        <v>156</v>
      </c>
      <c r="G605" s="5">
        <v>0</v>
      </c>
      <c r="K605" s="15">
        <f t="shared" si="81"/>
        <v>0.36065573770491804</v>
      </c>
      <c r="L605" s="15">
        <f t="shared" si="82"/>
        <v>2.8422273781902551E-2</v>
      </c>
      <c r="M605" s="15">
        <f t="shared" si="83"/>
        <v>0.38260869565217392</v>
      </c>
      <c r="N605" s="6">
        <f t="shared" si="84"/>
        <v>5.5934026532807456E-2</v>
      </c>
      <c r="O605" s="6">
        <f t="shared" si="85"/>
        <v>0</v>
      </c>
      <c r="Q605" s="3">
        <f t="shared" si="86"/>
        <v>0.68101957756941722</v>
      </c>
      <c r="R605" s="4">
        <f t="shared" si="87"/>
        <v>1</v>
      </c>
      <c r="S605" s="32">
        <f t="shared" si="88"/>
        <v>0.71731261003503377</v>
      </c>
      <c r="T605" s="4">
        <f t="shared" si="89"/>
        <v>1</v>
      </c>
      <c r="U605" s="4"/>
      <c r="W605" s="18"/>
      <c r="X605" s="18"/>
      <c r="Y605" s="18"/>
      <c r="Z605" s="18"/>
      <c r="AA605" s="18"/>
      <c r="AB605" s="18"/>
      <c r="AC605" s="18"/>
      <c r="AD605" s="18"/>
      <c r="AE605" s="18"/>
      <c r="AH605" s="21"/>
    </row>
    <row r="606" spans="1:34" x14ac:dyDescent="0.25">
      <c r="A606" s="10">
        <v>217</v>
      </c>
      <c r="B606" s="10">
        <v>196</v>
      </c>
      <c r="C606" s="5">
        <v>75</v>
      </c>
      <c r="D606" s="5">
        <v>199</v>
      </c>
      <c r="E606" s="5">
        <v>78</v>
      </c>
      <c r="F606" s="5">
        <v>175</v>
      </c>
      <c r="G606" s="5">
        <v>1</v>
      </c>
      <c r="K606" s="15">
        <f t="shared" si="81"/>
        <v>0.36885245901639346</v>
      </c>
      <c r="L606" s="15">
        <f t="shared" si="82"/>
        <v>0.11542923433874711</v>
      </c>
      <c r="M606" s="15">
        <f t="shared" si="83"/>
        <v>0.41739130434782606</v>
      </c>
      <c r="N606" s="6">
        <f t="shared" si="84"/>
        <v>6.2746504123341706E-2</v>
      </c>
      <c r="O606" s="6">
        <f t="shared" si="85"/>
        <v>1</v>
      </c>
      <c r="Q606" s="3">
        <f t="shared" si="86"/>
        <v>0.84081840465761126</v>
      </c>
      <c r="R606" s="4">
        <f t="shared" si="87"/>
        <v>0</v>
      </c>
      <c r="S606" s="32">
        <f t="shared" si="88"/>
        <v>0.88341766241733044</v>
      </c>
      <c r="T606" s="4">
        <f t="shared" si="89"/>
        <v>0</v>
      </c>
      <c r="U606" s="4"/>
      <c r="W606" s="18"/>
      <c r="X606" s="18"/>
      <c r="Y606" s="18"/>
      <c r="Z606" s="18"/>
      <c r="AA606" s="18"/>
      <c r="AB606" s="18"/>
      <c r="AC606" s="18"/>
      <c r="AD606" s="18"/>
      <c r="AE606" s="18"/>
      <c r="AH606" s="21"/>
    </row>
    <row r="607" spans="1:34" x14ac:dyDescent="0.25">
      <c r="A607" s="10">
        <v>187</v>
      </c>
      <c r="B607" s="10">
        <v>30</v>
      </c>
      <c r="C607" s="5">
        <v>75</v>
      </c>
      <c r="D607" s="5">
        <v>300</v>
      </c>
      <c r="E607" s="5">
        <v>78</v>
      </c>
      <c r="F607" s="5">
        <v>431</v>
      </c>
      <c r="G607" s="5">
        <v>1</v>
      </c>
      <c r="K607" s="15">
        <f t="shared" si="81"/>
        <v>0.36885245901639346</v>
      </c>
      <c r="L607" s="15">
        <f t="shared" si="82"/>
        <v>0.1740139211136891</v>
      </c>
      <c r="M607" s="15">
        <f t="shared" si="83"/>
        <v>0.41739130434782606</v>
      </c>
      <c r="N607" s="6">
        <f t="shared" si="84"/>
        <v>0.15453567586948727</v>
      </c>
      <c r="O607" s="6">
        <f t="shared" si="85"/>
        <v>1</v>
      </c>
      <c r="Q607" s="3">
        <f t="shared" si="86"/>
        <v>0.84081840465761126</v>
      </c>
      <c r="R607" s="4">
        <f t="shared" si="87"/>
        <v>0</v>
      </c>
      <c r="S607" s="32">
        <f t="shared" si="88"/>
        <v>0.88341766241733044</v>
      </c>
      <c r="T607" s="4">
        <f t="shared" si="89"/>
        <v>0</v>
      </c>
      <c r="U607" s="4"/>
      <c r="W607" s="18"/>
      <c r="X607" s="18"/>
      <c r="Y607" s="18"/>
      <c r="Z607" s="18"/>
      <c r="AA607" s="18"/>
      <c r="AB607" s="18"/>
      <c r="AC607" s="18"/>
      <c r="AD607" s="18"/>
      <c r="AE607" s="18"/>
      <c r="AH607" s="21"/>
    </row>
    <row r="608" spans="1:34" x14ac:dyDescent="0.25">
      <c r="A608" s="10">
        <v>154</v>
      </c>
      <c r="B608" s="10">
        <v>17</v>
      </c>
      <c r="C608" s="5">
        <v>75</v>
      </c>
      <c r="D608" s="5">
        <v>191</v>
      </c>
      <c r="E608" s="5">
        <v>79</v>
      </c>
      <c r="F608" s="5">
        <v>477</v>
      </c>
      <c r="G608" s="5">
        <v>1</v>
      </c>
      <c r="K608" s="15">
        <f t="shared" si="81"/>
        <v>0.36885245901639346</v>
      </c>
      <c r="L608" s="15">
        <f t="shared" si="82"/>
        <v>0.11078886310904873</v>
      </c>
      <c r="M608" s="15">
        <f t="shared" si="83"/>
        <v>0.42608695652173911</v>
      </c>
      <c r="N608" s="6">
        <f t="shared" si="84"/>
        <v>0.17102904266762281</v>
      </c>
      <c r="O608" s="6">
        <f t="shared" si="85"/>
        <v>1</v>
      </c>
      <c r="Q608" s="3">
        <f t="shared" si="86"/>
        <v>0.88476746122516814</v>
      </c>
      <c r="R608" s="4">
        <f t="shared" si="87"/>
        <v>0</v>
      </c>
      <c r="S608" s="32">
        <f t="shared" si="88"/>
        <v>0.9389272520728067</v>
      </c>
      <c r="T608" s="4">
        <f t="shared" si="89"/>
        <v>0</v>
      </c>
      <c r="U608" s="4"/>
      <c r="W608" s="18"/>
      <c r="X608" s="18"/>
      <c r="Y608" s="18"/>
      <c r="Z608" s="18"/>
      <c r="AA608" s="18"/>
      <c r="AB608" s="18"/>
      <c r="AC608" s="18"/>
      <c r="AD608" s="18"/>
      <c r="AE608" s="18"/>
      <c r="AH608" s="21"/>
    </row>
    <row r="609" spans="1:34" x14ac:dyDescent="0.25">
      <c r="A609" s="10">
        <v>136</v>
      </c>
      <c r="B609" s="10">
        <v>9</v>
      </c>
      <c r="C609" s="5">
        <v>75</v>
      </c>
      <c r="D609" s="5">
        <v>392</v>
      </c>
      <c r="E609" s="5">
        <v>78</v>
      </c>
      <c r="F609" s="5">
        <v>610</v>
      </c>
      <c r="G609" s="5">
        <v>1</v>
      </c>
      <c r="K609" s="15">
        <f t="shared" si="81"/>
        <v>0.36885245901639346</v>
      </c>
      <c r="L609" s="15">
        <f t="shared" si="82"/>
        <v>0.22737819025522041</v>
      </c>
      <c r="M609" s="15">
        <f t="shared" si="83"/>
        <v>0.41739130434782606</v>
      </c>
      <c r="N609" s="6">
        <f t="shared" si="84"/>
        <v>0.21871638580136249</v>
      </c>
      <c r="O609" s="6">
        <f t="shared" si="85"/>
        <v>1</v>
      </c>
      <c r="Q609" s="3">
        <f t="shared" si="86"/>
        <v>0.84081840465761126</v>
      </c>
      <c r="R609" s="4">
        <f t="shared" si="87"/>
        <v>0</v>
      </c>
      <c r="S609" s="32">
        <f t="shared" si="88"/>
        <v>0.88341766241733044</v>
      </c>
      <c r="T609" s="4">
        <f t="shared" si="89"/>
        <v>0</v>
      </c>
      <c r="U609" s="4"/>
      <c r="W609" s="18"/>
      <c r="X609" s="18"/>
      <c r="Y609" s="18"/>
      <c r="Z609" s="18"/>
      <c r="AA609" s="18"/>
      <c r="AB609" s="18"/>
      <c r="AC609" s="18"/>
      <c r="AD609" s="18"/>
      <c r="AE609" s="18"/>
      <c r="AH609" s="21"/>
    </row>
    <row r="610" spans="1:34" x14ac:dyDescent="0.25">
      <c r="A610" s="10">
        <v>127</v>
      </c>
      <c r="B610" s="10">
        <v>49</v>
      </c>
      <c r="C610" s="5">
        <v>75</v>
      </c>
      <c r="D610" s="5">
        <v>127</v>
      </c>
      <c r="E610" s="5">
        <v>77</v>
      </c>
      <c r="F610" s="5">
        <v>385</v>
      </c>
      <c r="G610" s="5">
        <v>1</v>
      </c>
      <c r="K610" s="15">
        <f t="shared" si="81"/>
        <v>0.36885245901639346</v>
      </c>
      <c r="L610" s="15">
        <f t="shared" si="82"/>
        <v>7.366589327146171E-2</v>
      </c>
      <c r="M610" s="15">
        <f t="shared" si="83"/>
        <v>0.40869565217391307</v>
      </c>
      <c r="N610" s="6">
        <f t="shared" si="84"/>
        <v>0.13804230907135173</v>
      </c>
      <c r="O610" s="6">
        <f t="shared" si="85"/>
        <v>1</v>
      </c>
      <c r="Q610" s="3">
        <f t="shared" si="86"/>
        <v>0.79686934809005439</v>
      </c>
      <c r="R610" s="4">
        <f t="shared" si="87"/>
        <v>0</v>
      </c>
      <c r="S610" s="32">
        <f t="shared" si="88"/>
        <v>0.8332104267113678</v>
      </c>
      <c r="T610" s="4">
        <f t="shared" si="89"/>
        <v>0</v>
      </c>
      <c r="U610" s="4"/>
      <c r="W610" s="18"/>
      <c r="X610" s="18"/>
      <c r="Y610" s="18"/>
      <c r="Z610" s="18"/>
      <c r="AA610" s="18"/>
      <c r="AB610" s="18"/>
      <c r="AC610" s="18"/>
      <c r="AD610" s="18"/>
      <c r="AE610" s="18"/>
      <c r="AH610" s="21"/>
    </row>
    <row r="611" spans="1:34" x14ac:dyDescent="0.25">
      <c r="A611" s="10">
        <v>199</v>
      </c>
      <c r="B611" s="10">
        <v>222</v>
      </c>
      <c r="C611" s="5">
        <v>75</v>
      </c>
      <c r="D611" s="5">
        <v>52</v>
      </c>
      <c r="E611" s="5">
        <v>72</v>
      </c>
      <c r="F611" s="5">
        <v>146</v>
      </c>
      <c r="G611" s="5">
        <v>1</v>
      </c>
      <c r="K611" s="15">
        <f t="shared" si="81"/>
        <v>0.36885245901639346</v>
      </c>
      <c r="L611" s="15">
        <f t="shared" si="82"/>
        <v>3.0162412993039442E-2</v>
      </c>
      <c r="M611" s="15">
        <f t="shared" si="83"/>
        <v>0.36521739130434783</v>
      </c>
      <c r="N611" s="6">
        <f t="shared" si="84"/>
        <v>5.2348512011473648E-2</v>
      </c>
      <c r="O611" s="6">
        <f t="shared" si="85"/>
        <v>1</v>
      </c>
      <c r="Q611" s="3">
        <f t="shared" si="86"/>
        <v>0.57712406525226934</v>
      </c>
      <c r="R611" s="4">
        <f t="shared" si="87"/>
        <v>0</v>
      </c>
      <c r="S611" s="32">
        <f t="shared" si="88"/>
        <v>0.66170955742431659</v>
      </c>
      <c r="T611" s="4">
        <f t="shared" si="89"/>
        <v>0</v>
      </c>
      <c r="U611" s="4"/>
      <c r="W611" s="18"/>
      <c r="X611" s="18"/>
      <c r="Y611" s="18"/>
      <c r="Z611" s="18"/>
      <c r="AA611" s="18"/>
      <c r="AB611" s="18"/>
      <c r="AC611" s="18"/>
      <c r="AD611" s="18"/>
      <c r="AE611" s="18"/>
      <c r="AH611" s="21"/>
    </row>
    <row r="612" spans="1:34" x14ac:dyDescent="0.25">
      <c r="A612" s="10">
        <v>170</v>
      </c>
      <c r="B612" s="10">
        <v>218</v>
      </c>
      <c r="C612" s="5">
        <v>75</v>
      </c>
      <c r="D612" s="5">
        <v>150</v>
      </c>
      <c r="E612" s="5">
        <v>75</v>
      </c>
      <c r="F612" s="5">
        <v>128</v>
      </c>
      <c r="G612" s="5">
        <v>1</v>
      </c>
      <c r="K612" s="15">
        <f t="shared" si="81"/>
        <v>0.36885245901639346</v>
      </c>
      <c r="L612" s="15">
        <f t="shared" si="82"/>
        <v>8.7006960556844551E-2</v>
      </c>
      <c r="M612" s="15">
        <f t="shared" si="83"/>
        <v>0.39130434782608697</v>
      </c>
      <c r="N612" s="6">
        <f t="shared" si="84"/>
        <v>4.5894585873072789E-2</v>
      </c>
      <c r="O612" s="6">
        <f t="shared" si="85"/>
        <v>1</v>
      </c>
      <c r="Q612" s="3">
        <f t="shared" si="86"/>
        <v>0.70897123495494041</v>
      </c>
      <c r="R612" s="4">
        <f t="shared" si="87"/>
        <v>0</v>
      </c>
      <c r="S612" s="32">
        <f t="shared" si="88"/>
        <v>0.74870301714799936</v>
      </c>
      <c r="T612" s="4">
        <f t="shared" si="89"/>
        <v>0</v>
      </c>
      <c r="U612" s="4"/>
      <c r="W612" s="18"/>
      <c r="X612" s="18"/>
      <c r="Y612" s="18"/>
      <c r="Z612" s="18"/>
      <c r="AA612" s="18"/>
      <c r="AB612" s="18"/>
      <c r="AC612" s="18"/>
      <c r="AD612" s="18"/>
      <c r="AE612" s="18"/>
      <c r="AH612" s="21"/>
    </row>
    <row r="613" spans="1:34" x14ac:dyDescent="0.25">
      <c r="A613" s="10">
        <v>269</v>
      </c>
      <c r="B613" s="10">
        <v>122</v>
      </c>
      <c r="C613" s="5">
        <v>75</v>
      </c>
      <c r="D613" s="5">
        <v>204</v>
      </c>
      <c r="E613" s="5">
        <v>77</v>
      </c>
      <c r="F613" s="5">
        <v>551</v>
      </c>
      <c r="G613" s="5">
        <v>1</v>
      </c>
      <c r="K613" s="15">
        <f t="shared" si="81"/>
        <v>0.36885245901639346</v>
      </c>
      <c r="L613" s="15">
        <f t="shared" si="82"/>
        <v>0.11832946635730858</v>
      </c>
      <c r="M613" s="15">
        <f t="shared" si="83"/>
        <v>0.40869565217391307</v>
      </c>
      <c r="N613" s="6">
        <f t="shared" si="84"/>
        <v>0.19756185012549302</v>
      </c>
      <c r="O613" s="6">
        <f t="shared" si="85"/>
        <v>1</v>
      </c>
      <c r="Q613" s="3">
        <f t="shared" si="86"/>
        <v>0.79686934809005439</v>
      </c>
      <c r="R613" s="4">
        <f t="shared" si="87"/>
        <v>0</v>
      </c>
      <c r="S613" s="32">
        <f t="shared" si="88"/>
        <v>0.8332104267113678</v>
      </c>
      <c r="T613" s="4">
        <f t="shared" si="89"/>
        <v>0</v>
      </c>
      <c r="U613" s="4"/>
      <c r="W613" s="18"/>
      <c r="X613" s="18"/>
      <c r="Y613" s="18"/>
      <c r="Z613" s="18"/>
      <c r="AA613" s="18"/>
      <c r="AB613" s="18"/>
      <c r="AC613" s="18"/>
      <c r="AD613" s="18"/>
      <c r="AE613" s="18"/>
      <c r="AH613" s="21"/>
    </row>
    <row r="614" spans="1:34" x14ac:dyDescent="0.25">
      <c r="A614" s="10">
        <v>155</v>
      </c>
      <c r="B614" s="10">
        <v>39</v>
      </c>
      <c r="C614" s="5">
        <v>75</v>
      </c>
      <c r="D614" s="5">
        <v>99</v>
      </c>
      <c r="E614" s="5">
        <v>75</v>
      </c>
      <c r="F614" s="5">
        <v>328</v>
      </c>
      <c r="G614" s="5">
        <v>1</v>
      </c>
      <c r="K614" s="15">
        <f t="shared" si="81"/>
        <v>0.36885245901639346</v>
      </c>
      <c r="L614" s="15">
        <f t="shared" si="82"/>
        <v>5.7424593967517402E-2</v>
      </c>
      <c r="M614" s="15">
        <f t="shared" si="83"/>
        <v>0.39130434782608697</v>
      </c>
      <c r="N614" s="6">
        <f t="shared" si="84"/>
        <v>0.11760487629974901</v>
      </c>
      <c r="O614" s="6">
        <f t="shared" si="85"/>
        <v>1</v>
      </c>
      <c r="Q614" s="3">
        <f t="shared" si="86"/>
        <v>0.70897123495494041</v>
      </c>
      <c r="R614" s="4">
        <f t="shared" si="87"/>
        <v>0</v>
      </c>
      <c r="S614" s="32">
        <f t="shared" si="88"/>
        <v>0.74870301714799936</v>
      </c>
      <c r="T614" s="4">
        <f t="shared" si="89"/>
        <v>0</v>
      </c>
      <c r="U614" s="4"/>
      <c r="W614" s="18"/>
      <c r="X614" s="18"/>
      <c r="Y614" s="18"/>
      <c r="Z614" s="18"/>
      <c r="AA614" s="18"/>
      <c r="AB614" s="18"/>
      <c r="AC614" s="18"/>
      <c r="AD614" s="18"/>
      <c r="AE614" s="18"/>
      <c r="AH614" s="21"/>
    </row>
    <row r="615" spans="1:34" x14ac:dyDescent="0.25">
      <c r="A615" s="10">
        <v>113</v>
      </c>
      <c r="B615" s="10">
        <v>39</v>
      </c>
      <c r="C615" s="5">
        <v>76</v>
      </c>
      <c r="D615" s="5">
        <v>55</v>
      </c>
      <c r="E615" s="5">
        <v>79</v>
      </c>
      <c r="F615" s="5">
        <v>338</v>
      </c>
      <c r="G615" s="5">
        <v>1</v>
      </c>
      <c r="K615" s="15">
        <f t="shared" si="81"/>
        <v>0.37704918032786883</v>
      </c>
      <c r="L615" s="15">
        <f t="shared" si="82"/>
        <v>3.1902552204176336E-2</v>
      </c>
      <c r="M615" s="15">
        <f t="shared" si="83"/>
        <v>0.42608695652173911</v>
      </c>
      <c r="N615" s="6">
        <f t="shared" si="84"/>
        <v>0.12119039082108282</v>
      </c>
      <c r="O615" s="6">
        <f t="shared" si="85"/>
        <v>1</v>
      </c>
      <c r="Q615" s="3">
        <f t="shared" si="86"/>
        <v>0.86877006204313423</v>
      </c>
      <c r="R615" s="4">
        <f t="shared" si="87"/>
        <v>0</v>
      </c>
      <c r="S615" s="32">
        <f t="shared" si="88"/>
        <v>0.89633992867411827</v>
      </c>
      <c r="T615" s="4">
        <f t="shared" si="89"/>
        <v>0</v>
      </c>
      <c r="U615" s="4"/>
      <c r="W615" s="18"/>
      <c r="X615" s="18"/>
      <c r="Y615" s="18"/>
      <c r="Z615" s="18"/>
      <c r="AA615" s="18"/>
      <c r="AB615" s="18"/>
      <c r="AC615" s="18"/>
      <c r="AD615" s="18"/>
      <c r="AE615" s="18"/>
      <c r="AH615" s="21"/>
    </row>
    <row r="616" spans="1:34" x14ac:dyDescent="0.25">
      <c r="A616" s="10">
        <v>57</v>
      </c>
      <c r="B616" s="10">
        <v>80</v>
      </c>
      <c r="C616" s="5">
        <v>76</v>
      </c>
      <c r="D616" s="5">
        <v>321</v>
      </c>
      <c r="E616" s="5">
        <v>82</v>
      </c>
      <c r="F616" s="5">
        <v>758</v>
      </c>
      <c r="G616" s="5">
        <v>1</v>
      </c>
      <c r="K616" s="15">
        <f t="shared" si="81"/>
        <v>0.37704918032786883</v>
      </c>
      <c r="L616" s="15">
        <f t="shared" si="82"/>
        <v>0.18619489559164734</v>
      </c>
      <c r="M616" s="15">
        <f t="shared" si="83"/>
        <v>0.45217391304347826</v>
      </c>
      <c r="N616" s="6">
        <f t="shared" si="84"/>
        <v>0.2717820007171029</v>
      </c>
      <c r="O616" s="6">
        <f t="shared" si="85"/>
        <v>1</v>
      </c>
      <c r="Q616" s="3">
        <f t="shared" si="86"/>
        <v>1.0006172317458057</v>
      </c>
      <c r="R616" s="4">
        <f t="shared" si="87"/>
        <v>0</v>
      </c>
      <c r="S616" s="32">
        <f t="shared" si="88"/>
        <v>1.06038886570696</v>
      </c>
      <c r="T616" s="4">
        <f t="shared" si="89"/>
        <v>0</v>
      </c>
      <c r="U616" s="4"/>
      <c r="W616" s="18"/>
      <c r="X616" s="18"/>
      <c r="Y616" s="18"/>
      <c r="Z616" s="18"/>
      <c r="AA616" s="18"/>
      <c r="AB616" s="18"/>
      <c r="AC616" s="18"/>
      <c r="AD616" s="18"/>
      <c r="AE616" s="18"/>
      <c r="AH616" s="21"/>
    </row>
    <row r="617" spans="1:34" x14ac:dyDescent="0.25">
      <c r="A617" s="10">
        <v>145</v>
      </c>
      <c r="B617" s="10">
        <v>33</v>
      </c>
      <c r="C617" s="5">
        <v>76</v>
      </c>
      <c r="D617" s="5">
        <v>141</v>
      </c>
      <c r="E617" s="5">
        <v>79</v>
      </c>
      <c r="F617" s="5">
        <v>154</v>
      </c>
      <c r="G617" s="5">
        <v>1</v>
      </c>
      <c r="K617" s="15">
        <f t="shared" si="81"/>
        <v>0.37704918032786883</v>
      </c>
      <c r="L617" s="15">
        <f t="shared" si="82"/>
        <v>8.1786542923433875E-2</v>
      </c>
      <c r="M617" s="15">
        <f t="shared" si="83"/>
        <v>0.42608695652173911</v>
      </c>
      <c r="N617" s="6">
        <f t="shared" si="84"/>
        <v>5.5216923628540693E-2</v>
      </c>
      <c r="O617" s="6">
        <f t="shared" si="85"/>
        <v>1</v>
      </c>
      <c r="Q617" s="3">
        <f t="shared" si="86"/>
        <v>0.86877006204313423</v>
      </c>
      <c r="R617" s="4">
        <f t="shared" si="87"/>
        <v>0</v>
      </c>
      <c r="S617" s="32">
        <f t="shared" si="88"/>
        <v>0.89633992867411827</v>
      </c>
      <c r="T617" s="4">
        <f t="shared" si="89"/>
        <v>0</v>
      </c>
      <c r="U617" s="4"/>
      <c r="W617" s="18"/>
      <c r="X617" s="18"/>
      <c r="Y617" s="18"/>
      <c r="Z617" s="18"/>
      <c r="AA617" s="18"/>
      <c r="AB617" s="18"/>
      <c r="AC617" s="18"/>
      <c r="AD617" s="18"/>
      <c r="AE617" s="18"/>
      <c r="AH617" s="21"/>
    </row>
    <row r="618" spans="1:34" x14ac:dyDescent="0.25">
      <c r="A618" s="10">
        <v>85</v>
      </c>
      <c r="B618" s="10">
        <v>210</v>
      </c>
      <c r="C618" s="5">
        <v>76</v>
      </c>
      <c r="D618" s="5">
        <v>126</v>
      </c>
      <c r="E618" s="5">
        <v>74</v>
      </c>
      <c r="F618" s="5">
        <v>287</v>
      </c>
      <c r="G618" s="5">
        <v>1</v>
      </c>
      <c r="K618" s="15">
        <f t="shared" si="81"/>
        <v>0.37704918032786883</v>
      </c>
      <c r="L618" s="15">
        <f t="shared" si="82"/>
        <v>7.3085846867749424E-2</v>
      </c>
      <c r="M618" s="15">
        <f t="shared" si="83"/>
        <v>0.38260869565217392</v>
      </c>
      <c r="N618" s="6">
        <f t="shared" si="84"/>
        <v>0.10290426676228039</v>
      </c>
      <c r="O618" s="6">
        <f t="shared" si="85"/>
        <v>1</v>
      </c>
      <c r="Q618" s="3">
        <f t="shared" si="86"/>
        <v>0.6490247792053494</v>
      </c>
      <c r="R618" s="4">
        <f t="shared" si="87"/>
        <v>0</v>
      </c>
      <c r="S618" s="32">
        <f t="shared" si="88"/>
        <v>0.72897211260971062</v>
      </c>
      <c r="T618" s="4">
        <f t="shared" si="89"/>
        <v>0</v>
      </c>
      <c r="U618" s="4"/>
      <c r="W618" s="18"/>
      <c r="X618" s="18"/>
      <c r="Y618" s="18"/>
      <c r="Z618" s="18"/>
      <c r="AA618" s="18"/>
      <c r="AB618" s="18"/>
      <c r="AC618" s="18"/>
      <c r="AD618" s="18"/>
      <c r="AE618" s="18"/>
      <c r="AH618" s="21"/>
    </row>
    <row r="619" spans="1:34" x14ac:dyDescent="0.25">
      <c r="A619" s="10">
        <v>67</v>
      </c>
      <c r="B619" s="10">
        <v>159</v>
      </c>
      <c r="C619" s="5">
        <v>76</v>
      </c>
      <c r="D619" s="5">
        <v>258</v>
      </c>
      <c r="E619" s="5">
        <v>84</v>
      </c>
      <c r="F619" s="5">
        <v>682</v>
      </c>
      <c r="G619" s="5">
        <v>1</v>
      </c>
      <c r="K619" s="15">
        <f t="shared" si="81"/>
        <v>0.37704918032786883</v>
      </c>
      <c r="L619" s="15">
        <f t="shared" si="82"/>
        <v>0.14965197215777262</v>
      </c>
      <c r="M619" s="15">
        <f t="shared" si="83"/>
        <v>0.46956521739130436</v>
      </c>
      <c r="N619" s="6">
        <f t="shared" si="84"/>
        <v>0.24453209035496593</v>
      </c>
      <c r="O619" s="6">
        <f t="shared" si="85"/>
        <v>1</v>
      </c>
      <c r="Q619" s="3">
        <f t="shared" si="86"/>
        <v>1.0885153448809195</v>
      </c>
      <c r="R619" s="4">
        <f t="shared" si="87"/>
        <v>0</v>
      </c>
      <c r="S619" s="32">
        <f t="shared" si="88"/>
        <v>1.1962665934764436</v>
      </c>
      <c r="T619" s="4">
        <f t="shared" si="89"/>
        <v>0</v>
      </c>
      <c r="U619" s="4"/>
      <c r="W619" s="18"/>
      <c r="X619" s="18"/>
      <c r="Y619" s="18"/>
      <c r="Z619" s="18"/>
      <c r="AA619" s="18"/>
      <c r="AB619" s="18"/>
      <c r="AC619" s="18"/>
      <c r="AD619" s="18"/>
      <c r="AE619" s="18"/>
      <c r="AH619" s="21"/>
    </row>
    <row r="620" spans="1:34" x14ac:dyDescent="0.25">
      <c r="A620" s="10">
        <v>183</v>
      </c>
      <c r="B620" s="10">
        <v>195</v>
      </c>
      <c r="C620" s="5">
        <v>76</v>
      </c>
      <c r="D620" s="5">
        <v>207</v>
      </c>
      <c r="E620" s="5">
        <v>75</v>
      </c>
      <c r="F620" s="5">
        <v>269</v>
      </c>
      <c r="G620" s="5">
        <v>1</v>
      </c>
      <c r="K620" s="15">
        <f t="shared" si="81"/>
        <v>0.37704918032786883</v>
      </c>
      <c r="L620" s="15">
        <f t="shared" si="82"/>
        <v>0.12006960556844548</v>
      </c>
      <c r="M620" s="15">
        <f t="shared" si="83"/>
        <v>0.39130434782608697</v>
      </c>
      <c r="N620" s="6">
        <f t="shared" si="84"/>
        <v>9.6450340623879527E-2</v>
      </c>
      <c r="O620" s="6">
        <f t="shared" si="85"/>
        <v>1</v>
      </c>
      <c r="Q620" s="3">
        <f t="shared" si="86"/>
        <v>0.6929738357729065</v>
      </c>
      <c r="R620" s="4">
        <f t="shared" si="87"/>
        <v>0</v>
      </c>
      <c r="S620" s="32">
        <f t="shared" si="88"/>
        <v>0.75184096792355959</v>
      </c>
      <c r="T620" s="4">
        <f t="shared" si="89"/>
        <v>0</v>
      </c>
      <c r="U620" s="4"/>
      <c r="W620" s="18"/>
      <c r="X620" s="18"/>
      <c r="Y620" s="18"/>
      <c r="Z620" s="18"/>
      <c r="AA620" s="18"/>
      <c r="AB620" s="18"/>
      <c r="AC620" s="18"/>
      <c r="AD620" s="18"/>
      <c r="AE620" s="18"/>
      <c r="AH620" s="21"/>
    </row>
    <row r="621" spans="1:34" x14ac:dyDescent="0.25">
      <c r="A621" s="10">
        <v>158</v>
      </c>
      <c r="B621" s="10">
        <v>40</v>
      </c>
      <c r="C621" s="5">
        <v>76</v>
      </c>
      <c r="D621" s="5">
        <v>280</v>
      </c>
      <c r="E621" s="5">
        <v>76</v>
      </c>
      <c r="F621" s="5">
        <v>438</v>
      </c>
      <c r="G621" s="5">
        <v>1</v>
      </c>
      <c r="K621" s="15">
        <f t="shared" si="81"/>
        <v>0.37704918032786883</v>
      </c>
      <c r="L621" s="15">
        <f t="shared" si="82"/>
        <v>0.16241299303944315</v>
      </c>
      <c r="M621" s="15">
        <f t="shared" si="83"/>
        <v>0.4</v>
      </c>
      <c r="N621" s="6">
        <f t="shared" si="84"/>
        <v>0.15704553603442095</v>
      </c>
      <c r="O621" s="6">
        <f t="shared" si="85"/>
        <v>1</v>
      </c>
      <c r="Q621" s="3">
        <f t="shared" si="86"/>
        <v>0.7369228923404636</v>
      </c>
      <c r="R621" s="4">
        <f t="shared" si="87"/>
        <v>0</v>
      </c>
      <c r="S621" s="32">
        <f t="shared" si="88"/>
        <v>0.78001217718692128</v>
      </c>
      <c r="T621" s="4">
        <f t="shared" si="89"/>
        <v>0</v>
      </c>
      <c r="U621" s="4"/>
      <c r="W621" s="18"/>
      <c r="X621" s="18"/>
      <c r="Y621" s="18"/>
      <c r="Z621" s="18"/>
      <c r="AA621" s="18"/>
      <c r="AB621" s="18"/>
      <c r="AC621" s="18"/>
      <c r="AD621" s="18"/>
      <c r="AE621" s="18"/>
      <c r="AH621" s="21"/>
    </row>
    <row r="622" spans="1:34" x14ac:dyDescent="0.25">
      <c r="A622" s="10">
        <v>163</v>
      </c>
      <c r="B622" s="10">
        <v>201</v>
      </c>
      <c r="C622" s="5">
        <v>76</v>
      </c>
      <c r="D622" s="5">
        <v>133</v>
      </c>
      <c r="E622" s="5">
        <v>75</v>
      </c>
      <c r="F622" s="5">
        <v>378</v>
      </c>
      <c r="G622" s="5">
        <v>1</v>
      </c>
      <c r="K622" s="15">
        <f t="shared" si="81"/>
        <v>0.37704918032786883</v>
      </c>
      <c r="L622" s="15">
        <f t="shared" si="82"/>
        <v>7.7146171693735499E-2</v>
      </c>
      <c r="M622" s="15">
        <f t="shared" si="83"/>
        <v>0.39130434782608697</v>
      </c>
      <c r="N622" s="6">
        <f t="shared" si="84"/>
        <v>0.13553244890641808</v>
      </c>
      <c r="O622" s="6">
        <f t="shared" si="85"/>
        <v>1</v>
      </c>
      <c r="Q622" s="3">
        <f t="shared" si="86"/>
        <v>0.6929738357729065</v>
      </c>
      <c r="R622" s="4">
        <f t="shared" si="87"/>
        <v>0</v>
      </c>
      <c r="S622" s="32">
        <f t="shared" si="88"/>
        <v>0.75184096792355959</v>
      </c>
      <c r="T622" s="4">
        <f t="shared" si="89"/>
        <v>0</v>
      </c>
      <c r="U622" s="4"/>
      <c r="W622" s="18"/>
      <c r="X622" s="18"/>
      <c r="Y622" s="18"/>
      <c r="Z622" s="18"/>
      <c r="AA622" s="18"/>
      <c r="AB622" s="18"/>
      <c r="AC622" s="18"/>
      <c r="AD622" s="18"/>
      <c r="AE622" s="18"/>
      <c r="AH622" s="21"/>
    </row>
    <row r="623" spans="1:34" x14ac:dyDescent="0.25">
      <c r="A623" s="10">
        <v>180</v>
      </c>
      <c r="B623" s="10">
        <v>26</v>
      </c>
      <c r="C623" s="5">
        <v>76</v>
      </c>
      <c r="D623" s="5">
        <v>307</v>
      </c>
      <c r="E623" s="5">
        <v>77</v>
      </c>
      <c r="F623" s="5">
        <v>329</v>
      </c>
      <c r="G623" s="5">
        <v>1</v>
      </c>
      <c r="K623" s="15">
        <f t="shared" si="81"/>
        <v>0.37704918032786883</v>
      </c>
      <c r="L623" s="15">
        <f t="shared" si="82"/>
        <v>0.17807424593967516</v>
      </c>
      <c r="M623" s="15">
        <f t="shared" si="83"/>
        <v>0.40869565217391307</v>
      </c>
      <c r="N623" s="6">
        <f t="shared" si="84"/>
        <v>0.1179634277518824</v>
      </c>
      <c r="O623" s="6">
        <f t="shared" si="85"/>
        <v>1</v>
      </c>
      <c r="Q623" s="3">
        <f t="shared" si="86"/>
        <v>0.78087194890802047</v>
      </c>
      <c r="R623" s="4">
        <f t="shared" si="87"/>
        <v>0</v>
      </c>
      <c r="S623" s="32">
        <f t="shared" si="88"/>
        <v>0.81348574039980193</v>
      </c>
      <c r="T623" s="4">
        <f t="shared" si="89"/>
        <v>0</v>
      </c>
      <c r="U623" s="4"/>
      <c r="W623" s="18"/>
      <c r="X623" s="18"/>
      <c r="Y623" s="18"/>
      <c r="Z623" s="18"/>
      <c r="AA623" s="18"/>
      <c r="AB623" s="18"/>
      <c r="AC623" s="18"/>
      <c r="AD623" s="18"/>
      <c r="AE623" s="18"/>
      <c r="AH623" s="21"/>
    </row>
    <row r="624" spans="1:34" x14ac:dyDescent="0.25">
      <c r="A624" s="10">
        <v>279</v>
      </c>
      <c r="B624" s="10">
        <v>143</v>
      </c>
      <c r="C624" s="5">
        <v>77</v>
      </c>
      <c r="D624" s="5">
        <v>222</v>
      </c>
      <c r="E624" s="5">
        <v>82</v>
      </c>
      <c r="F624" s="5">
        <v>334</v>
      </c>
      <c r="G624" s="5">
        <v>1</v>
      </c>
      <c r="K624" s="15">
        <f t="shared" si="81"/>
        <v>0.38524590163934425</v>
      </c>
      <c r="L624" s="15">
        <f t="shared" si="82"/>
        <v>0.12877030162412992</v>
      </c>
      <c r="M624" s="15">
        <f t="shared" si="83"/>
        <v>0.45217391304347826</v>
      </c>
      <c r="N624" s="6">
        <f t="shared" si="84"/>
        <v>0.1197561850125493</v>
      </c>
      <c r="O624" s="6">
        <f t="shared" si="85"/>
        <v>1</v>
      </c>
      <c r="Q624" s="3">
        <f t="shared" si="86"/>
        <v>0.98461983256377161</v>
      </c>
      <c r="R624" s="4">
        <f t="shared" si="87"/>
        <v>0</v>
      </c>
      <c r="S624" s="32">
        <f t="shared" si="88"/>
        <v>1.0009866227411468</v>
      </c>
      <c r="T624" s="4">
        <f t="shared" si="89"/>
        <v>0</v>
      </c>
      <c r="U624" s="4"/>
      <c r="W624" s="18"/>
      <c r="X624" s="18"/>
      <c r="Y624" s="18"/>
      <c r="Z624" s="18"/>
      <c r="AA624" s="18"/>
      <c r="AB624" s="18"/>
      <c r="AC624" s="18"/>
      <c r="AD624" s="18"/>
      <c r="AE624" s="18"/>
      <c r="AH624" s="21"/>
    </row>
    <row r="625" spans="1:34" x14ac:dyDescent="0.25">
      <c r="A625" s="10">
        <v>49</v>
      </c>
      <c r="B625" s="10">
        <v>133</v>
      </c>
      <c r="C625" s="5">
        <v>77</v>
      </c>
      <c r="D625" s="5">
        <v>334</v>
      </c>
      <c r="E625" s="5">
        <v>84</v>
      </c>
      <c r="F625" s="5">
        <v>1129</v>
      </c>
      <c r="G625" s="5">
        <v>1</v>
      </c>
      <c r="K625" s="15">
        <f t="shared" si="81"/>
        <v>0.38524590163934425</v>
      </c>
      <c r="L625" s="15">
        <f t="shared" si="82"/>
        <v>0.19373549883990721</v>
      </c>
      <c r="M625" s="15">
        <f t="shared" si="83"/>
        <v>0.46956521739130436</v>
      </c>
      <c r="N625" s="6">
        <f t="shared" si="84"/>
        <v>0.40480458945858733</v>
      </c>
      <c r="O625" s="6">
        <f t="shared" si="85"/>
        <v>1</v>
      </c>
      <c r="Q625" s="3">
        <f t="shared" si="86"/>
        <v>1.0725179456988854</v>
      </c>
      <c r="R625" s="4">
        <f t="shared" si="87"/>
        <v>0</v>
      </c>
      <c r="S625" s="32">
        <f t="shared" si="88"/>
        <v>1.1140017134235043</v>
      </c>
      <c r="T625" s="4">
        <f t="shared" si="89"/>
        <v>0</v>
      </c>
      <c r="U625" s="4"/>
      <c r="W625" s="18"/>
      <c r="X625" s="18"/>
      <c r="Y625" s="18"/>
      <c r="Z625" s="18"/>
      <c r="AA625" s="18"/>
      <c r="AB625" s="18"/>
      <c r="AC625" s="18"/>
      <c r="AD625" s="18"/>
      <c r="AE625" s="18"/>
      <c r="AH625" s="21"/>
    </row>
    <row r="626" spans="1:34" x14ac:dyDescent="0.25">
      <c r="A626" s="10">
        <v>213</v>
      </c>
      <c r="B626" s="10">
        <v>86</v>
      </c>
      <c r="C626" s="5">
        <v>77</v>
      </c>
      <c r="D626" s="5">
        <v>154</v>
      </c>
      <c r="E626" s="5">
        <v>80</v>
      </c>
      <c r="F626" s="5">
        <v>190</v>
      </c>
      <c r="G626" s="5">
        <v>1</v>
      </c>
      <c r="K626" s="15">
        <f t="shared" si="81"/>
        <v>0.38524590163934425</v>
      </c>
      <c r="L626" s="15">
        <f t="shared" si="82"/>
        <v>8.9327146171693739E-2</v>
      </c>
      <c r="M626" s="15">
        <f t="shared" si="83"/>
        <v>0.43478260869565216</v>
      </c>
      <c r="N626" s="6">
        <f t="shared" si="84"/>
        <v>6.8124775905342411E-2</v>
      </c>
      <c r="O626" s="6">
        <f t="shared" si="85"/>
        <v>1</v>
      </c>
      <c r="Q626" s="3">
        <f t="shared" si="86"/>
        <v>0.89672171942865742</v>
      </c>
      <c r="R626" s="4">
        <f t="shared" si="87"/>
        <v>0</v>
      </c>
      <c r="S626" s="32">
        <f t="shared" si="88"/>
        <v>0.90918094785685977</v>
      </c>
      <c r="T626" s="4">
        <f t="shared" si="89"/>
        <v>0</v>
      </c>
      <c r="U626" s="4"/>
      <c r="W626" s="18"/>
      <c r="X626" s="18"/>
      <c r="Y626" s="18"/>
      <c r="Z626" s="18"/>
      <c r="AA626" s="18"/>
      <c r="AB626" s="18"/>
      <c r="AC626" s="18"/>
      <c r="AD626" s="18"/>
      <c r="AE626" s="18"/>
      <c r="AH626" s="21"/>
    </row>
    <row r="627" spans="1:34" x14ac:dyDescent="0.25">
      <c r="A627" s="10">
        <v>138</v>
      </c>
      <c r="B627" s="10">
        <v>211</v>
      </c>
      <c r="C627" s="5">
        <v>77</v>
      </c>
      <c r="D627" s="5">
        <v>43</v>
      </c>
      <c r="E627" s="5">
        <v>76</v>
      </c>
      <c r="F627" s="5">
        <v>31</v>
      </c>
      <c r="G627" s="5">
        <v>1</v>
      </c>
      <c r="K627" s="15">
        <f t="shared" si="81"/>
        <v>0.38524590163934425</v>
      </c>
      <c r="L627" s="15">
        <f t="shared" si="82"/>
        <v>2.4941995359628769E-2</v>
      </c>
      <c r="M627" s="15">
        <f t="shared" si="83"/>
        <v>0.4</v>
      </c>
      <c r="N627" s="6">
        <f t="shared" si="84"/>
        <v>1.1115095016134816E-2</v>
      </c>
      <c r="O627" s="6">
        <f t="shared" si="85"/>
        <v>1</v>
      </c>
      <c r="Q627" s="3">
        <f t="shared" si="86"/>
        <v>0.72092549315842946</v>
      </c>
      <c r="R627" s="4">
        <f t="shared" si="87"/>
        <v>0</v>
      </c>
      <c r="S627" s="32">
        <f t="shared" si="88"/>
        <v>0.78919784548248639</v>
      </c>
      <c r="T627" s="4">
        <f t="shared" si="89"/>
        <v>0</v>
      </c>
      <c r="U627" s="4"/>
      <c r="W627" s="18"/>
      <c r="X627" s="18"/>
      <c r="Y627" s="18"/>
      <c r="Z627" s="18"/>
      <c r="AA627" s="18"/>
      <c r="AB627" s="18"/>
      <c r="AC627" s="18"/>
      <c r="AD627" s="18"/>
      <c r="AE627" s="18"/>
      <c r="AH627" s="21"/>
    </row>
    <row r="628" spans="1:34" x14ac:dyDescent="0.25">
      <c r="A628" s="10">
        <v>231</v>
      </c>
      <c r="B628" s="10">
        <v>223</v>
      </c>
      <c r="C628" s="5">
        <v>77</v>
      </c>
      <c r="D628" s="5">
        <v>308</v>
      </c>
      <c r="E628" s="5">
        <v>77</v>
      </c>
      <c r="F628" s="5">
        <v>535</v>
      </c>
      <c r="G628" s="5">
        <v>1</v>
      </c>
      <c r="K628" s="15">
        <f t="shared" si="81"/>
        <v>0.38524590163934425</v>
      </c>
      <c r="L628" s="15">
        <f t="shared" si="82"/>
        <v>0.17865429234338748</v>
      </c>
      <c r="M628" s="15">
        <f t="shared" si="83"/>
        <v>0.40869565217391307</v>
      </c>
      <c r="N628" s="6">
        <f t="shared" si="84"/>
        <v>0.19182502689135891</v>
      </c>
      <c r="O628" s="6">
        <f t="shared" si="85"/>
        <v>1</v>
      </c>
      <c r="Q628" s="3">
        <f t="shared" si="86"/>
        <v>0.76487454972598634</v>
      </c>
      <c r="R628" s="4">
        <f t="shared" si="87"/>
        <v>0</v>
      </c>
      <c r="S628" s="32">
        <f t="shared" si="88"/>
        <v>0.81124009015180576</v>
      </c>
      <c r="T628" s="4">
        <f t="shared" si="89"/>
        <v>0</v>
      </c>
      <c r="U628" s="4"/>
      <c r="W628" s="18"/>
      <c r="X628" s="18"/>
      <c r="Y628" s="18"/>
      <c r="Z628" s="18"/>
      <c r="AA628" s="18"/>
      <c r="AB628" s="18"/>
      <c r="AC628" s="18"/>
      <c r="AD628" s="18"/>
      <c r="AE628" s="18"/>
      <c r="AH628" s="21"/>
    </row>
    <row r="629" spans="1:34" x14ac:dyDescent="0.25">
      <c r="A629" s="10">
        <v>167</v>
      </c>
      <c r="B629" s="10">
        <v>195</v>
      </c>
      <c r="C629" s="5">
        <v>77</v>
      </c>
      <c r="D629" s="5">
        <v>65</v>
      </c>
      <c r="E629" s="5">
        <v>76</v>
      </c>
      <c r="F629" s="5">
        <v>109</v>
      </c>
      <c r="G629" s="5">
        <v>1</v>
      </c>
      <c r="K629" s="15">
        <f t="shared" si="81"/>
        <v>0.38524590163934425</v>
      </c>
      <c r="L629" s="15">
        <f t="shared" si="82"/>
        <v>3.7703016241299306E-2</v>
      </c>
      <c r="M629" s="15">
        <f t="shared" si="83"/>
        <v>0.4</v>
      </c>
      <c r="N629" s="6">
        <f t="shared" si="84"/>
        <v>3.9082108282538545E-2</v>
      </c>
      <c r="O629" s="6">
        <f t="shared" si="85"/>
        <v>1</v>
      </c>
      <c r="Q629" s="3">
        <f t="shared" si="86"/>
        <v>0.72092549315842946</v>
      </c>
      <c r="R629" s="4">
        <f t="shared" si="87"/>
        <v>0</v>
      </c>
      <c r="S629" s="32">
        <f t="shared" si="88"/>
        <v>0.78919784548248639</v>
      </c>
      <c r="T629" s="4">
        <f t="shared" si="89"/>
        <v>0</v>
      </c>
      <c r="U629" s="4"/>
      <c r="W629" s="18"/>
      <c r="X629" s="18"/>
      <c r="Y629" s="18"/>
      <c r="Z629" s="18"/>
      <c r="AA629" s="18"/>
      <c r="AB629" s="18"/>
      <c r="AC629" s="18"/>
      <c r="AD629" s="18"/>
      <c r="AE629" s="18"/>
      <c r="AH629" s="21"/>
    </row>
    <row r="630" spans="1:34" x14ac:dyDescent="0.25">
      <c r="A630" s="10">
        <v>243</v>
      </c>
      <c r="B630" s="10">
        <v>84</v>
      </c>
      <c r="C630" s="5">
        <v>77</v>
      </c>
      <c r="D630" s="5">
        <v>239</v>
      </c>
      <c r="E630" s="5">
        <v>83</v>
      </c>
      <c r="F630" s="5">
        <v>453</v>
      </c>
      <c r="G630" s="5">
        <v>1</v>
      </c>
      <c r="K630" s="15">
        <f t="shared" si="81"/>
        <v>0.38524590163934425</v>
      </c>
      <c r="L630" s="15">
        <f t="shared" si="82"/>
        <v>0.13863109048723898</v>
      </c>
      <c r="M630" s="15">
        <f t="shared" si="83"/>
        <v>0.46086956521739131</v>
      </c>
      <c r="N630" s="6">
        <f t="shared" si="84"/>
        <v>0.16242380781642166</v>
      </c>
      <c r="O630" s="6">
        <f t="shared" si="85"/>
        <v>1</v>
      </c>
      <c r="Q630" s="3">
        <f t="shared" si="86"/>
        <v>1.0285688891313285</v>
      </c>
      <c r="R630" s="4">
        <f t="shared" si="87"/>
        <v>0</v>
      </c>
      <c r="S630" s="32">
        <f t="shared" si="88"/>
        <v>1.0548429911075639</v>
      </c>
      <c r="T630" s="4">
        <f t="shared" si="89"/>
        <v>0</v>
      </c>
      <c r="U630" s="4"/>
      <c r="W630" s="18"/>
      <c r="X630" s="18"/>
      <c r="Y630" s="18"/>
      <c r="Z630" s="18"/>
      <c r="AA630" s="18"/>
      <c r="AB630" s="18"/>
      <c r="AC630" s="18"/>
      <c r="AD630" s="18"/>
      <c r="AE630" s="18"/>
      <c r="AH630" s="21"/>
    </row>
    <row r="631" spans="1:34" x14ac:dyDescent="0.25">
      <c r="A631" s="10">
        <v>144</v>
      </c>
      <c r="B631" s="10">
        <v>201</v>
      </c>
      <c r="C631" s="5">
        <v>78</v>
      </c>
      <c r="D631" s="5">
        <v>42</v>
      </c>
      <c r="E631" s="5">
        <v>76</v>
      </c>
      <c r="F631" s="5">
        <v>107</v>
      </c>
      <c r="G631" s="5">
        <v>1</v>
      </c>
      <c r="K631" s="15">
        <f t="shared" si="81"/>
        <v>0.39344262295081966</v>
      </c>
      <c r="L631" s="15">
        <f t="shared" si="82"/>
        <v>2.4361948955916472E-2</v>
      </c>
      <c r="M631" s="15">
        <f t="shared" si="83"/>
        <v>0.4</v>
      </c>
      <c r="N631" s="6">
        <f t="shared" si="84"/>
        <v>3.8365005378271783E-2</v>
      </c>
      <c r="O631" s="6">
        <f t="shared" si="85"/>
        <v>1</v>
      </c>
      <c r="Q631" s="3">
        <f t="shared" si="86"/>
        <v>0.70492809397639533</v>
      </c>
      <c r="R631" s="4">
        <f t="shared" si="87"/>
        <v>0</v>
      </c>
      <c r="S631" s="32">
        <f t="shared" si="88"/>
        <v>0.81586254984162121</v>
      </c>
      <c r="T631" s="4">
        <f t="shared" si="89"/>
        <v>0</v>
      </c>
      <c r="U631" s="4"/>
      <c r="W631" s="18"/>
      <c r="X631" s="18"/>
      <c r="Y631" s="18"/>
      <c r="Z631" s="18"/>
      <c r="AA631" s="18"/>
      <c r="AB631" s="18"/>
      <c r="AC631" s="18"/>
      <c r="AD631" s="18"/>
      <c r="AE631" s="18"/>
      <c r="AH631" s="21"/>
    </row>
    <row r="632" spans="1:34" x14ac:dyDescent="0.25">
      <c r="A632" s="10">
        <v>131</v>
      </c>
      <c r="B632" s="10">
        <v>199</v>
      </c>
      <c r="C632" s="5">
        <v>78</v>
      </c>
      <c r="D632" s="5">
        <v>111</v>
      </c>
      <c r="E632" s="5">
        <v>77</v>
      </c>
      <c r="F632" s="5">
        <v>63</v>
      </c>
      <c r="G632" s="5">
        <v>1</v>
      </c>
      <c r="K632" s="15">
        <f t="shared" si="81"/>
        <v>0.39344262295081966</v>
      </c>
      <c r="L632" s="15">
        <f t="shared" si="82"/>
        <v>6.4385150812064959E-2</v>
      </c>
      <c r="M632" s="15">
        <f t="shared" si="83"/>
        <v>0.40869565217391307</v>
      </c>
      <c r="N632" s="6">
        <f t="shared" si="84"/>
        <v>2.2588741484403013E-2</v>
      </c>
      <c r="O632" s="6">
        <f t="shared" si="85"/>
        <v>1</v>
      </c>
      <c r="Q632" s="3">
        <f t="shared" si="86"/>
        <v>0.74887715054395221</v>
      </c>
      <c r="R632" s="4">
        <f t="shared" si="87"/>
        <v>0</v>
      </c>
      <c r="S632" s="32">
        <f t="shared" si="88"/>
        <v>0.82647347596737575</v>
      </c>
      <c r="T632" s="4">
        <f t="shared" si="89"/>
        <v>0</v>
      </c>
      <c r="U632" s="4"/>
      <c r="W632" s="18"/>
      <c r="X632" s="18"/>
      <c r="Y632" s="18"/>
      <c r="Z632" s="18"/>
      <c r="AA632" s="18"/>
      <c r="AB632" s="18"/>
      <c r="AC632" s="18"/>
      <c r="AD632" s="18"/>
      <c r="AE632" s="18"/>
      <c r="AH632" s="21"/>
    </row>
    <row r="633" spans="1:34" x14ac:dyDescent="0.25">
      <c r="A633" s="10">
        <v>100</v>
      </c>
      <c r="B633" s="10">
        <v>200</v>
      </c>
      <c r="C633" s="5">
        <v>78</v>
      </c>
      <c r="D633" s="5">
        <v>328</v>
      </c>
      <c r="E633" s="5">
        <v>78</v>
      </c>
      <c r="F633" s="5">
        <v>474</v>
      </c>
      <c r="G633" s="5">
        <v>1</v>
      </c>
      <c r="K633" s="15">
        <f t="shared" si="81"/>
        <v>0.39344262295081966</v>
      </c>
      <c r="L633" s="15">
        <f t="shared" si="82"/>
        <v>0.1902552204176334</v>
      </c>
      <c r="M633" s="15">
        <f t="shared" si="83"/>
        <v>0.41739130434782606</v>
      </c>
      <c r="N633" s="6">
        <f t="shared" si="84"/>
        <v>0.16995338831122267</v>
      </c>
      <c r="O633" s="6">
        <f t="shared" si="85"/>
        <v>1</v>
      </c>
      <c r="Q633" s="3">
        <f t="shared" si="86"/>
        <v>0.79282620711150908</v>
      </c>
      <c r="R633" s="4">
        <f t="shared" si="87"/>
        <v>0</v>
      </c>
      <c r="S633" s="32">
        <f t="shared" si="88"/>
        <v>0.84238675604265456</v>
      </c>
      <c r="T633" s="4">
        <f t="shared" si="89"/>
        <v>0</v>
      </c>
      <c r="U633" s="4"/>
      <c r="W633" s="18"/>
      <c r="X633" s="18"/>
      <c r="Y633" s="18"/>
      <c r="Z633" s="18"/>
      <c r="AA633" s="18"/>
      <c r="AB633" s="18"/>
      <c r="AC633" s="18"/>
      <c r="AD633" s="18"/>
      <c r="AE633" s="18"/>
      <c r="AH633" s="21"/>
    </row>
    <row r="634" spans="1:34" x14ac:dyDescent="0.25">
      <c r="A634" s="10">
        <v>81</v>
      </c>
      <c r="B634" s="10">
        <v>50</v>
      </c>
      <c r="C634" s="5">
        <v>78</v>
      </c>
      <c r="D634" s="5">
        <v>245</v>
      </c>
      <c r="E634" s="5">
        <v>83</v>
      </c>
      <c r="F634" s="5">
        <v>507</v>
      </c>
      <c r="G634" s="5">
        <v>1</v>
      </c>
      <c r="K634" s="15">
        <f t="shared" si="81"/>
        <v>0.39344262295081966</v>
      </c>
      <c r="L634" s="15">
        <f t="shared" si="82"/>
        <v>0.14211136890951276</v>
      </c>
      <c r="M634" s="15">
        <f t="shared" si="83"/>
        <v>0.46086956521739131</v>
      </c>
      <c r="N634" s="6">
        <f t="shared" si="84"/>
        <v>0.18178558623162425</v>
      </c>
      <c r="O634" s="6">
        <f t="shared" si="85"/>
        <v>1</v>
      </c>
      <c r="Q634" s="3">
        <f t="shared" si="86"/>
        <v>1.0125714899492944</v>
      </c>
      <c r="R634" s="4">
        <f t="shared" si="87"/>
        <v>0</v>
      </c>
      <c r="S634" s="32">
        <f t="shared" si="88"/>
        <v>1.0014884656617591</v>
      </c>
      <c r="T634" s="4">
        <f t="shared" si="89"/>
        <v>0</v>
      </c>
      <c r="U634" s="4"/>
      <c r="W634" s="18"/>
      <c r="X634" s="18"/>
      <c r="Y634" s="18"/>
      <c r="Z634" s="18"/>
      <c r="AA634" s="18"/>
      <c r="AB634" s="18"/>
      <c r="AC634" s="18"/>
      <c r="AD634" s="18"/>
      <c r="AE634" s="18"/>
      <c r="AH634" s="21"/>
    </row>
    <row r="635" spans="1:34" x14ac:dyDescent="0.25">
      <c r="A635" s="10">
        <v>112</v>
      </c>
      <c r="B635" s="10">
        <v>50</v>
      </c>
      <c r="C635" s="5">
        <v>78</v>
      </c>
      <c r="D635" s="5">
        <v>429</v>
      </c>
      <c r="E635" s="5">
        <v>84</v>
      </c>
      <c r="F635" s="5">
        <v>737</v>
      </c>
      <c r="G635" s="5">
        <v>1</v>
      </c>
      <c r="K635" s="15">
        <f t="shared" si="81"/>
        <v>0.39344262295081966</v>
      </c>
      <c r="L635" s="15">
        <f t="shared" si="82"/>
        <v>0.2488399071925754</v>
      </c>
      <c r="M635" s="15">
        <f t="shared" si="83"/>
        <v>0.46956521739130436</v>
      </c>
      <c r="N635" s="6">
        <f t="shared" si="84"/>
        <v>0.26425242022230189</v>
      </c>
      <c r="O635" s="6">
        <f t="shared" si="85"/>
        <v>1</v>
      </c>
      <c r="Q635" s="3">
        <f t="shared" si="86"/>
        <v>1.0565205465168512</v>
      </c>
      <c r="R635" s="4">
        <f t="shared" si="87"/>
        <v>0</v>
      </c>
      <c r="S635" s="32">
        <f t="shared" si="88"/>
        <v>1.0492158694341347</v>
      </c>
      <c r="T635" s="4">
        <f t="shared" si="89"/>
        <v>0</v>
      </c>
      <c r="U635" s="4"/>
      <c r="W635" s="18"/>
      <c r="X635" s="18"/>
      <c r="Y635" s="18"/>
      <c r="Z635" s="18"/>
      <c r="AA635" s="18"/>
      <c r="AB635" s="18"/>
      <c r="AC635" s="18"/>
      <c r="AD635" s="18"/>
      <c r="AE635" s="18"/>
      <c r="AH635" s="21"/>
    </row>
    <row r="636" spans="1:34" x14ac:dyDescent="0.25">
      <c r="A636" s="10">
        <v>197</v>
      </c>
      <c r="B636" s="10">
        <v>58</v>
      </c>
      <c r="C636" s="5">
        <v>78</v>
      </c>
      <c r="D636" s="5">
        <v>228</v>
      </c>
      <c r="E636" s="5">
        <v>82</v>
      </c>
      <c r="F636" s="5">
        <v>452</v>
      </c>
      <c r="G636" s="5">
        <v>1</v>
      </c>
      <c r="K636" s="15">
        <f t="shared" si="81"/>
        <v>0.39344262295081966</v>
      </c>
      <c r="L636" s="15">
        <f t="shared" si="82"/>
        <v>0.13225058004640372</v>
      </c>
      <c r="M636" s="15">
        <f t="shared" si="83"/>
        <v>0.45217391304347826</v>
      </c>
      <c r="N636" s="6">
        <f t="shared" si="84"/>
        <v>0.16206525636428828</v>
      </c>
      <c r="O636" s="6">
        <f t="shared" si="85"/>
        <v>1</v>
      </c>
      <c r="Q636" s="3">
        <f t="shared" si="86"/>
        <v>0.96862243338173748</v>
      </c>
      <c r="R636" s="4">
        <f t="shared" si="87"/>
        <v>0</v>
      </c>
      <c r="S636" s="32">
        <f t="shared" si="88"/>
        <v>0.95906341583890686</v>
      </c>
      <c r="T636" s="4">
        <f t="shared" si="89"/>
        <v>0</v>
      </c>
      <c r="U636" s="4"/>
      <c r="W636" s="18"/>
      <c r="X636" s="18"/>
      <c r="Y636" s="18"/>
      <c r="Z636" s="18"/>
      <c r="AA636" s="18"/>
      <c r="AB636" s="18"/>
      <c r="AC636" s="18"/>
      <c r="AD636" s="18"/>
      <c r="AE636" s="18"/>
      <c r="AH636" s="21"/>
    </row>
    <row r="637" spans="1:34" x14ac:dyDescent="0.25">
      <c r="A637" s="10">
        <v>95</v>
      </c>
      <c r="B637" s="10">
        <v>32</v>
      </c>
      <c r="C637" s="5">
        <v>78</v>
      </c>
      <c r="D637" s="5">
        <v>79</v>
      </c>
      <c r="E637" s="5">
        <v>78</v>
      </c>
      <c r="F637" s="5">
        <v>81</v>
      </c>
      <c r="G637" s="5">
        <v>0</v>
      </c>
      <c r="K637" s="15">
        <f t="shared" si="81"/>
        <v>0.39344262295081966</v>
      </c>
      <c r="L637" s="15">
        <f t="shared" si="82"/>
        <v>4.5823665893271463E-2</v>
      </c>
      <c r="M637" s="15">
        <f t="shared" si="83"/>
        <v>0.41739130434782606</v>
      </c>
      <c r="N637" s="6">
        <f t="shared" si="84"/>
        <v>2.9042667622803872E-2</v>
      </c>
      <c r="O637" s="6">
        <f t="shared" si="85"/>
        <v>0</v>
      </c>
      <c r="Q637" s="3">
        <f t="shared" si="86"/>
        <v>0.79282620711150908</v>
      </c>
      <c r="R637" s="4">
        <f t="shared" si="87"/>
        <v>1</v>
      </c>
      <c r="S637" s="32">
        <f t="shared" si="88"/>
        <v>0.84238675604265456</v>
      </c>
      <c r="T637" s="4">
        <f t="shared" si="89"/>
        <v>1</v>
      </c>
      <c r="U637" s="4"/>
      <c r="W637" s="18"/>
      <c r="X637" s="18"/>
      <c r="Y637" s="18"/>
      <c r="Z637" s="18"/>
      <c r="AA637" s="18"/>
      <c r="AB637" s="18"/>
      <c r="AC637" s="18"/>
      <c r="AD637" s="18"/>
      <c r="AE637" s="18"/>
      <c r="AH637" s="21"/>
    </row>
    <row r="638" spans="1:34" x14ac:dyDescent="0.25">
      <c r="A638" s="10">
        <v>91</v>
      </c>
      <c r="B638" s="10">
        <v>197</v>
      </c>
      <c r="C638" s="5">
        <v>79</v>
      </c>
      <c r="D638" s="5">
        <v>301</v>
      </c>
      <c r="E638" s="5">
        <v>82</v>
      </c>
      <c r="F638" s="5">
        <v>545</v>
      </c>
      <c r="G638" s="5">
        <v>1</v>
      </c>
      <c r="K638" s="15">
        <f t="shared" si="81"/>
        <v>0.40163934426229508</v>
      </c>
      <c r="L638" s="15">
        <f t="shared" si="82"/>
        <v>0.17459396751740139</v>
      </c>
      <c r="M638" s="15">
        <f t="shared" si="83"/>
        <v>0.45217391304347826</v>
      </c>
      <c r="N638" s="6">
        <f t="shared" si="84"/>
        <v>0.19541054141269273</v>
      </c>
      <c r="O638" s="6">
        <f t="shared" si="85"/>
        <v>1</v>
      </c>
      <c r="Q638" s="3">
        <f t="shared" si="86"/>
        <v>0.95262503419970357</v>
      </c>
      <c r="R638" s="4">
        <f t="shared" si="87"/>
        <v>0</v>
      </c>
      <c r="S638" s="32">
        <f t="shared" si="88"/>
        <v>0.93461924500023663</v>
      </c>
      <c r="T638" s="4">
        <f t="shared" si="89"/>
        <v>0</v>
      </c>
      <c r="U638" s="4"/>
      <c r="W638" s="18"/>
      <c r="X638" s="18"/>
      <c r="Y638" s="18"/>
      <c r="Z638" s="18"/>
      <c r="AA638" s="18"/>
      <c r="AB638" s="18"/>
      <c r="AC638" s="18"/>
      <c r="AD638" s="18"/>
      <c r="AE638" s="18"/>
      <c r="AH638" s="21"/>
    </row>
    <row r="639" spans="1:34" x14ac:dyDescent="0.25">
      <c r="A639" s="10">
        <v>210</v>
      </c>
      <c r="B639" s="10">
        <v>198</v>
      </c>
      <c r="C639" s="5">
        <v>79</v>
      </c>
      <c r="D639" s="5">
        <v>69</v>
      </c>
      <c r="E639" s="5">
        <v>77</v>
      </c>
      <c r="F639" s="5">
        <v>229</v>
      </c>
      <c r="G639" s="5">
        <v>1</v>
      </c>
      <c r="K639" s="15">
        <f t="shared" si="81"/>
        <v>0.40163934426229508</v>
      </c>
      <c r="L639" s="15">
        <f t="shared" si="82"/>
        <v>4.0023201856148494E-2</v>
      </c>
      <c r="M639" s="15">
        <f t="shared" si="83"/>
        <v>0.40869565217391307</v>
      </c>
      <c r="N639" s="6">
        <f t="shared" si="84"/>
        <v>8.2108282538544283E-2</v>
      </c>
      <c r="O639" s="6">
        <f t="shared" si="85"/>
        <v>1</v>
      </c>
      <c r="Q639" s="3">
        <f t="shared" si="86"/>
        <v>0.7328797513619183</v>
      </c>
      <c r="R639" s="4">
        <f t="shared" si="87"/>
        <v>0</v>
      </c>
      <c r="S639" s="32">
        <f t="shared" si="88"/>
        <v>0.85918589784652255</v>
      </c>
      <c r="T639" s="4">
        <f t="shared" si="89"/>
        <v>0</v>
      </c>
      <c r="U639" s="4"/>
      <c r="W639" s="18"/>
      <c r="X639" s="18"/>
      <c r="Y639" s="18"/>
      <c r="Z639" s="18"/>
      <c r="AA639" s="18"/>
      <c r="AB639" s="18"/>
      <c r="AC639" s="18"/>
      <c r="AD639" s="18"/>
      <c r="AE639" s="18"/>
      <c r="AH639" s="21"/>
    </row>
    <row r="640" spans="1:34" x14ac:dyDescent="0.25">
      <c r="A640" s="10">
        <v>147</v>
      </c>
      <c r="B640" s="10">
        <v>9</v>
      </c>
      <c r="C640" s="5">
        <v>79</v>
      </c>
      <c r="D640" s="5">
        <v>398</v>
      </c>
      <c r="E640" s="5">
        <v>81</v>
      </c>
      <c r="F640" s="5">
        <v>558</v>
      </c>
      <c r="G640" s="5">
        <v>1</v>
      </c>
      <c r="K640" s="15">
        <f t="shared" si="81"/>
        <v>0.40163934426229508</v>
      </c>
      <c r="L640" s="15">
        <f t="shared" si="82"/>
        <v>0.23085846867749421</v>
      </c>
      <c r="M640" s="15">
        <f t="shared" si="83"/>
        <v>0.44347826086956521</v>
      </c>
      <c r="N640" s="6">
        <f t="shared" si="84"/>
        <v>0.20007171029042667</v>
      </c>
      <c r="O640" s="6">
        <f t="shared" si="85"/>
        <v>1</v>
      </c>
      <c r="Q640" s="3">
        <f t="shared" si="86"/>
        <v>0.90867597763214625</v>
      </c>
      <c r="R640" s="4">
        <f t="shared" si="87"/>
        <v>0</v>
      </c>
      <c r="S640" s="32">
        <f t="shared" si="88"/>
        <v>0.90892786767046196</v>
      </c>
      <c r="T640" s="4">
        <f t="shared" si="89"/>
        <v>0</v>
      </c>
      <c r="U640" s="4"/>
      <c r="W640" s="18"/>
      <c r="X640" s="18"/>
      <c r="Y640" s="18"/>
      <c r="Z640" s="18"/>
      <c r="AA640" s="18"/>
      <c r="AB640" s="18"/>
      <c r="AC640" s="18"/>
      <c r="AD640" s="18"/>
      <c r="AE640" s="18"/>
      <c r="AH640" s="21"/>
    </row>
    <row r="641" spans="1:34" x14ac:dyDescent="0.25">
      <c r="A641" s="10">
        <v>237</v>
      </c>
      <c r="B641" s="10">
        <v>109</v>
      </c>
      <c r="C641" s="5">
        <v>79</v>
      </c>
      <c r="D641" s="5">
        <v>42</v>
      </c>
      <c r="E641" s="5">
        <v>84</v>
      </c>
      <c r="F641" s="5">
        <v>371</v>
      </c>
      <c r="G641" s="5">
        <v>1</v>
      </c>
      <c r="K641" s="15">
        <f t="shared" si="81"/>
        <v>0.40163934426229508</v>
      </c>
      <c r="L641" s="15">
        <f t="shared" si="82"/>
        <v>2.4361948955916472E-2</v>
      </c>
      <c r="M641" s="15">
        <f t="shared" si="83"/>
        <v>0.46956521739130436</v>
      </c>
      <c r="N641" s="6">
        <f t="shared" si="84"/>
        <v>0.1330225887414844</v>
      </c>
      <c r="O641" s="6">
        <f t="shared" si="85"/>
        <v>1</v>
      </c>
      <c r="Q641" s="3">
        <f t="shared" si="86"/>
        <v>1.0405231473348173</v>
      </c>
      <c r="R641" s="4">
        <f t="shared" si="87"/>
        <v>0</v>
      </c>
      <c r="S641" s="32">
        <f t="shared" si="88"/>
        <v>1.0019090615083384</v>
      </c>
      <c r="T641" s="4">
        <f t="shared" si="89"/>
        <v>0</v>
      </c>
      <c r="U641" s="4"/>
      <c r="W641" s="18"/>
      <c r="X641" s="18"/>
      <c r="Y641" s="18"/>
      <c r="Z641" s="18"/>
      <c r="AA641" s="18"/>
      <c r="AB641" s="18"/>
      <c r="AC641" s="18"/>
      <c r="AD641" s="18"/>
      <c r="AE641" s="18"/>
      <c r="AH641" s="21"/>
    </row>
    <row r="642" spans="1:34" x14ac:dyDescent="0.25">
      <c r="A642" s="10">
        <v>92</v>
      </c>
      <c r="B642" s="10">
        <v>103</v>
      </c>
      <c r="C642" s="5">
        <v>79</v>
      </c>
      <c r="D642" s="5">
        <v>258</v>
      </c>
      <c r="E642" s="5">
        <v>84</v>
      </c>
      <c r="F642" s="5">
        <v>650</v>
      </c>
      <c r="G642" s="5">
        <v>1</v>
      </c>
      <c r="K642" s="15">
        <f t="shared" si="81"/>
        <v>0.40163934426229508</v>
      </c>
      <c r="L642" s="15">
        <f t="shared" si="82"/>
        <v>0.14965197215777262</v>
      </c>
      <c r="M642" s="15">
        <f t="shared" si="83"/>
        <v>0.46956521739130436</v>
      </c>
      <c r="N642" s="6">
        <f t="shared" si="84"/>
        <v>0.23305844388669775</v>
      </c>
      <c r="O642" s="6">
        <f t="shared" si="85"/>
        <v>1</v>
      </c>
      <c r="Q642" s="3">
        <f t="shared" si="86"/>
        <v>1.0405231473348173</v>
      </c>
      <c r="R642" s="4">
        <f t="shared" si="87"/>
        <v>0</v>
      </c>
      <c r="S642" s="32">
        <f t="shared" si="88"/>
        <v>1.0019090615083384</v>
      </c>
      <c r="T642" s="4">
        <f t="shared" si="89"/>
        <v>0</v>
      </c>
      <c r="U642" s="4"/>
      <c r="W642" s="18"/>
      <c r="X642" s="18"/>
      <c r="Y642" s="18"/>
      <c r="Z642" s="18"/>
      <c r="AA642" s="18"/>
      <c r="AB642" s="18"/>
      <c r="AC642" s="18"/>
      <c r="AD642" s="18"/>
      <c r="AE642" s="18"/>
      <c r="AH642" s="21"/>
    </row>
    <row r="643" spans="1:34" x14ac:dyDescent="0.25">
      <c r="A643" s="10">
        <v>229</v>
      </c>
      <c r="B643" s="10">
        <v>107</v>
      </c>
      <c r="C643" s="5">
        <v>79</v>
      </c>
      <c r="D643" s="5">
        <v>230</v>
      </c>
      <c r="E643" s="5">
        <v>84</v>
      </c>
      <c r="F643" s="5">
        <v>731</v>
      </c>
      <c r="G643" s="5">
        <v>1</v>
      </c>
      <c r="K643" s="15">
        <f t="shared" si="81"/>
        <v>0.40163934426229508</v>
      </c>
      <c r="L643" s="15">
        <f t="shared" si="82"/>
        <v>0.13341067285382829</v>
      </c>
      <c r="M643" s="15">
        <f t="shared" si="83"/>
        <v>0.46956521739130436</v>
      </c>
      <c r="N643" s="6">
        <f t="shared" si="84"/>
        <v>0.26210111150950161</v>
      </c>
      <c r="O643" s="6">
        <f t="shared" si="85"/>
        <v>1</v>
      </c>
      <c r="Q643" s="3">
        <f t="shared" si="86"/>
        <v>1.0405231473348173</v>
      </c>
      <c r="R643" s="4">
        <f t="shared" si="87"/>
        <v>0</v>
      </c>
      <c r="S643" s="32">
        <f t="shared" si="88"/>
        <v>1.0019090615083384</v>
      </c>
      <c r="T643" s="4">
        <f t="shared" si="89"/>
        <v>0</v>
      </c>
      <c r="U643" s="4"/>
      <c r="W643" s="18"/>
      <c r="X643" s="18"/>
      <c r="Y643" s="18"/>
      <c r="Z643" s="18"/>
      <c r="AA643" s="18"/>
      <c r="AB643" s="18"/>
      <c r="AC643" s="18"/>
      <c r="AD643" s="18"/>
      <c r="AE643" s="18"/>
      <c r="AH643" s="21"/>
    </row>
    <row r="644" spans="1:34" x14ac:dyDescent="0.25">
      <c r="A644" s="10">
        <v>69</v>
      </c>
      <c r="B644" s="10">
        <v>135</v>
      </c>
      <c r="C644" s="5">
        <v>79</v>
      </c>
      <c r="D644" s="5">
        <v>111</v>
      </c>
      <c r="E644" s="5">
        <v>82</v>
      </c>
      <c r="F644" s="5">
        <v>242</v>
      </c>
      <c r="G644" s="5">
        <v>1</v>
      </c>
      <c r="K644" s="15">
        <f t="shared" si="81"/>
        <v>0.40163934426229508</v>
      </c>
      <c r="L644" s="15">
        <f t="shared" si="82"/>
        <v>6.4385150812064959E-2</v>
      </c>
      <c r="M644" s="15">
        <f t="shared" si="83"/>
        <v>0.45217391304347826</v>
      </c>
      <c r="N644" s="6">
        <f t="shared" si="84"/>
        <v>8.6769451416278232E-2</v>
      </c>
      <c r="O644" s="6">
        <f t="shared" si="85"/>
        <v>1</v>
      </c>
      <c r="Q644" s="3">
        <f t="shared" si="86"/>
        <v>0.95262503419970357</v>
      </c>
      <c r="R644" s="4">
        <f t="shared" si="87"/>
        <v>0</v>
      </c>
      <c r="S644" s="32">
        <f t="shared" si="88"/>
        <v>0.93461924500023663</v>
      </c>
      <c r="T644" s="4">
        <f t="shared" si="89"/>
        <v>0</v>
      </c>
      <c r="U644" s="4"/>
      <c r="W644" s="18"/>
      <c r="X644" s="18"/>
      <c r="Y644" s="18"/>
      <c r="Z644" s="18"/>
      <c r="AA644" s="18"/>
      <c r="AB644" s="18"/>
      <c r="AC644" s="18"/>
      <c r="AD644" s="18"/>
      <c r="AE644" s="18"/>
      <c r="AH644" s="21"/>
    </row>
    <row r="645" spans="1:34" x14ac:dyDescent="0.25">
      <c r="A645" s="10">
        <v>234</v>
      </c>
      <c r="B645" s="10">
        <v>71</v>
      </c>
      <c r="C645" s="5">
        <v>79</v>
      </c>
      <c r="D645" s="5">
        <v>226</v>
      </c>
      <c r="E645" s="5">
        <v>84</v>
      </c>
      <c r="F645" s="5">
        <v>397</v>
      </c>
      <c r="G645" s="5">
        <v>1</v>
      </c>
      <c r="K645" s="15">
        <f t="shared" ref="K645:K708" si="90">(C645-$C$989)/($C$991-$C$989)</f>
        <v>0.40163934426229508</v>
      </c>
      <c r="L645" s="15">
        <f t="shared" ref="L645:L708" si="91">(D645-$D$989)/($D$991-$D$989)</f>
        <v>0.13109048723897912</v>
      </c>
      <c r="M645" s="15">
        <f t="shared" ref="M645:M708" si="92">(E645-$E$989)/($E$991-$E$989)</f>
        <v>0.46956521739130436</v>
      </c>
      <c r="N645" s="6">
        <f t="shared" ref="N645:N708" si="93">(F645-$F$989)/($F$991-$F$989)</f>
        <v>0.14234492649695232</v>
      </c>
      <c r="O645" s="6">
        <f t="shared" ref="O645:O708" si="94">G645</f>
        <v>1</v>
      </c>
      <c r="Q645" s="3">
        <f t="shared" ref="Q645:Q708" si="95">$W$44+$W$45*K645+$W$46*M645</f>
        <v>1.0405231473348173</v>
      </c>
      <c r="R645" s="4">
        <f t="shared" ref="R645:R708" si="96">IF(AND(O645=0,Q645&gt;=0.5),1,IF(AND(O645=1,Q645&lt;0.5),1,0))</f>
        <v>0</v>
      </c>
      <c r="S645" s="32">
        <f t="shared" ref="S645:S708" si="97">$AB$130+$AB$131*K645+$AB$132*M645+$AB$133*K645^2+$AB$134*K645*M645+$AB$135*M645^2</f>
        <v>1.0019090615083384</v>
      </c>
      <c r="T645" s="4">
        <f t="shared" ref="T645:T708" si="98">IF(AND(O645=0,S645&gt;=0.5),1,IF(AND(O645=1,S645&lt;0.5),1,0))</f>
        <v>0</v>
      </c>
      <c r="U645" s="4"/>
      <c r="W645" s="18"/>
      <c r="X645" s="18"/>
      <c r="Y645" s="18"/>
      <c r="Z645" s="18"/>
      <c r="AA645" s="18"/>
      <c r="AB645" s="18"/>
      <c r="AC645" s="18"/>
      <c r="AD645" s="18"/>
      <c r="AE645" s="18"/>
      <c r="AH645" s="21"/>
    </row>
    <row r="646" spans="1:34" x14ac:dyDescent="0.25">
      <c r="A646" s="10">
        <v>66</v>
      </c>
      <c r="B646" s="10">
        <v>109</v>
      </c>
      <c r="C646" s="5">
        <v>79</v>
      </c>
      <c r="D646" s="5">
        <v>177</v>
      </c>
      <c r="E646" s="5">
        <v>85</v>
      </c>
      <c r="F646" s="5">
        <v>462</v>
      </c>
      <c r="G646" s="5">
        <v>1</v>
      </c>
      <c r="K646" s="15">
        <f t="shared" si="90"/>
        <v>0.40163934426229508</v>
      </c>
      <c r="L646" s="15">
        <f t="shared" si="91"/>
        <v>0.10266821345707657</v>
      </c>
      <c r="M646" s="15">
        <f t="shared" si="92"/>
        <v>0.47826086956521741</v>
      </c>
      <c r="N646" s="6">
        <f t="shared" si="93"/>
        <v>0.16565077088562208</v>
      </c>
      <c r="O646" s="6">
        <f t="shared" si="94"/>
        <v>1</v>
      </c>
      <c r="Q646" s="3">
        <f t="shared" si="95"/>
        <v>1.0844722039023746</v>
      </c>
      <c r="R646" s="4">
        <f t="shared" si="96"/>
        <v>0</v>
      </c>
      <c r="S646" s="32">
        <f t="shared" si="97"/>
        <v>1.0435075006866636</v>
      </c>
      <c r="T646" s="4">
        <f t="shared" si="98"/>
        <v>0</v>
      </c>
      <c r="U646" s="4"/>
      <c r="W646" s="18"/>
      <c r="X646" s="18"/>
      <c r="Y646" s="18"/>
      <c r="Z646" s="18"/>
      <c r="AA646" s="18"/>
      <c r="AB646" s="18"/>
      <c r="AC646" s="18"/>
      <c r="AD646" s="18"/>
      <c r="AE646" s="18"/>
      <c r="AH646" s="21"/>
    </row>
    <row r="647" spans="1:34" x14ac:dyDescent="0.25">
      <c r="A647" s="10">
        <v>113</v>
      </c>
      <c r="B647" s="10">
        <v>199</v>
      </c>
      <c r="C647" s="5">
        <v>80</v>
      </c>
      <c r="D647" s="5">
        <v>88</v>
      </c>
      <c r="E647" s="5">
        <v>78</v>
      </c>
      <c r="F647" s="5">
        <v>103</v>
      </c>
      <c r="G647" s="5">
        <v>1</v>
      </c>
      <c r="K647" s="15">
        <f t="shared" si="90"/>
        <v>0.4098360655737705</v>
      </c>
      <c r="L647" s="15">
        <f t="shared" si="91"/>
        <v>5.1044083526682132E-2</v>
      </c>
      <c r="M647" s="15">
        <f t="shared" si="92"/>
        <v>0.41739130434782606</v>
      </c>
      <c r="N647" s="6">
        <f t="shared" si="93"/>
        <v>3.6930799569738257E-2</v>
      </c>
      <c r="O647" s="6">
        <f t="shared" si="94"/>
        <v>1</v>
      </c>
      <c r="Q647" s="3">
        <f t="shared" si="95"/>
        <v>0.76083140874744104</v>
      </c>
      <c r="R647" s="4">
        <f t="shared" si="96"/>
        <v>0</v>
      </c>
      <c r="S647" s="32">
        <f t="shared" si="97"/>
        <v>0.90242799877737401</v>
      </c>
      <c r="T647" s="4">
        <f t="shared" si="98"/>
        <v>0</v>
      </c>
      <c r="U647" s="4"/>
      <c r="W647" s="18"/>
      <c r="X647" s="18"/>
      <c r="Y647" s="18"/>
      <c r="Z647" s="18"/>
      <c r="AA647" s="18"/>
      <c r="AB647" s="18"/>
      <c r="AC647" s="18"/>
      <c r="AD647" s="18"/>
      <c r="AE647" s="18"/>
      <c r="AH647" s="21"/>
    </row>
    <row r="648" spans="1:34" x14ac:dyDescent="0.25">
      <c r="A648" s="10">
        <v>80</v>
      </c>
      <c r="B648" s="10">
        <v>146</v>
      </c>
      <c r="C648" s="5">
        <v>80</v>
      </c>
      <c r="D648" s="5">
        <v>282</v>
      </c>
      <c r="E648" s="5">
        <v>89</v>
      </c>
      <c r="F648" s="5">
        <v>833</v>
      </c>
      <c r="G648" s="5">
        <v>1</v>
      </c>
      <c r="K648" s="15">
        <f t="shared" si="90"/>
        <v>0.4098360655737705</v>
      </c>
      <c r="L648" s="15">
        <f t="shared" si="91"/>
        <v>0.16357308584686775</v>
      </c>
      <c r="M648" s="15">
        <f t="shared" si="92"/>
        <v>0.5130434782608696</v>
      </c>
      <c r="N648" s="6">
        <f t="shared" si="93"/>
        <v>0.2986733596271065</v>
      </c>
      <c r="O648" s="6">
        <f t="shared" si="94"/>
        <v>1</v>
      </c>
      <c r="Q648" s="3">
        <f t="shared" si="95"/>
        <v>1.2442710309905685</v>
      </c>
      <c r="R648" s="4">
        <f t="shared" si="96"/>
        <v>0</v>
      </c>
      <c r="S648" s="32">
        <f t="shared" si="97"/>
        <v>1.1759404323150804</v>
      </c>
      <c r="T648" s="4">
        <f t="shared" si="98"/>
        <v>0</v>
      </c>
      <c r="U648" s="4"/>
      <c r="W648" s="18"/>
      <c r="X648" s="18"/>
      <c r="Y648" s="18"/>
      <c r="Z648" s="18"/>
      <c r="AA648" s="18"/>
      <c r="AB648" s="18"/>
      <c r="AC648" s="18"/>
      <c r="AD648" s="18"/>
      <c r="AE648" s="18"/>
      <c r="AH648" s="21"/>
    </row>
    <row r="649" spans="1:34" x14ac:dyDescent="0.25">
      <c r="A649" s="10">
        <v>130</v>
      </c>
      <c r="B649" s="10">
        <v>38</v>
      </c>
      <c r="C649" s="5">
        <v>80</v>
      </c>
      <c r="D649" s="5">
        <v>199</v>
      </c>
      <c r="E649" s="5">
        <v>84</v>
      </c>
      <c r="F649" s="5">
        <v>461</v>
      </c>
      <c r="G649" s="5">
        <v>1</v>
      </c>
      <c r="K649" s="15">
        <f t="shared" si="90"/>
        <v>0.4098360655737705</v>
      </c>
      <c r="L649" s="15">
        <f t="shared" si="91"/>
        <v>0.11542923433874711</v>
      </c>
      <c r="M649" s="15">
        <f t="shared" si="92"/>
        <v>0.46956521739130436</v>
      </c>
      <c r="N649" s="6">
        <f t="shared" si="93"/>
        <v>0.16529221943348871</v>
      </c>
      <c r="O649" s="6">
        <f t="shared" si="94"/>
        <v>1</v>
      </c>
      <c r="Q649" s="3">
        <f t="shared" si="95"/>
        <v>1.0245257481527832</v>
      </c>
      <c r="R649" s="4">
        <f t="shared" si="96"/>
        <v>0</v>
      </c>
      <c r="S649" s="32">
        <f t="shared" si="97"/>
        <v>0.97208128964609752</v>
      </c>
      <c r="T649" s="4">
        <f t="shared" si="98"/>
        <v>0</v>
      </c>
      <c r="U649" s="4"/>
      <c r="W649" s="18"/>
      <c r="X649" s="18"/>
      <c r="Y649" s="18"/>
      <c r="Z649" s="18"/>
      <c r="AA649" s="18"/>
      <c r="AB649" s="18"/>
      <c r="AC649" s="18"/>
      <c r="AD649" s="18"/>
      <c r="AE649" s="18"/>
      <c r="AH649" s="21"/>
    </row>
    <row r="650" spans="1:34" x14ac:dyDescent="0.25">
      <c r="A650" s="10">
        <v>52</v>
      </c>
      <c r="B650" s="10">
        <v>186</v>
      </c>
      <c r="C650" s="5">
        <v>80</v>
      </c>
      <c r="D650" s="5">
        <v>271</v>
      </c>
      <c r="E650" s="5">
        <v>87</v>
      </c>
      <c r="F650" s="5">
        <v>829</v>
      </c>
      <c r="G650" s="5">
        <v>1</v>
      </c>
      <c r="K650" s="15">
        <f t="shared" si="90"/>
        <v>0.4098360655737705</v>
      </c>
      <c r="L650" s="15">
        <f t="shared" si="91"/>
        <v>0.15719257540603249</v>
      </c>
      <c r="M650" s="15">
        <f t="shared" si="92"/>
        <v>0.4956521739130435</v>
      </c>
      <c r="N650" s="6">
        <f t="shared" si="93"/>
        <v>0.29723915381857297</v>
      </c>
      <c r="O650" s="6">
        <f t="shared" si="94"/>
        <v>1</v>
      </c>
      <c r="Q650" s="3">
        <f t="shared" si="95"/>
        <v>1.1563729178554547</v>
      </c>
      <c r="R650" s="4">
        <f t="shared" si="96"/>
        <v>0</v>
      </c>
      <c r="S650" s="32">
        <f t="shared" si="97"/>
        <v>1.0784897133989357</v>
      </c>
      <c r="T650" s="4">
        <f t="shared" si="98"/>
        <v>0</v>
      </c>
      <c r="U650" s="4"/>
      <c r="W650" s="18"/>
      <c r="X650" s="18"/>
      <c r="Y650" s="18"/>
      <c r="Z650" s="18"/>
      <c r="AA650" s="18"/>
      <c r="AB650" s="18"/>
      <c r="AC650" s="18"/>
      <c r="AD650" s="18"/>
      <c r="AE650" s="18"/>
      <c r="AH650" s="21"/>
    </row>
    <row r="651" spans="1:34" x14ac:dyDescent="0.25">
      <c r="A651" s="10">
        <v>88</v>
      </c>
      <c r="B651" s="10">
        <v>46</v>
      </c>
      <c r="C651" s="5">
        <v>80</v>
      </c>
      <c r="D651" s="5">
        <v>238</v>
      </c>
      <c r="E651" s="5">
        <v>83</v>
      </c>
      <c r="F651" s="5">
        <v>608</v>
      </c>
      <c r="G651" s="5">
        <v>1</v>
      </c>
      <c r="K651" s="15">
        <f t="shared" si="90"/>
        <v>0.4098360655737705</v>
      </c>
      <c r="L651" s="15">
        <f t="shared" si="91"/>
        <v>0.13805104408352667</v>
      </c>
      <c r="M651" s="15">
        <f t="shared" si="92"/>
        <v>0.46086956521739131</v>
      </c>
      <c r="N651" s="6">
        <f t="shared" si="93"/>
        <v>0.21799928289709572</v>
      </c>
      <c r="O651" s="6">
        <f t="shared" si="94"/>
        <v>1</v>
      </c>
      <c r="Q651" s="3">
        <f t="shared" si="95"/>
        <v>0.98057669158522631</v>
      </c>
      <c r="R651" s="4">
        <f t="shared" si="96"/>
        <v>0</v>
      </c>
      <c r="S651" s="32">
        <f t="shared" si="97"/>
        <v>0.94721652296085512</v>
      </c>
      <c r="T651" s="4">
        <f t="shared" si="98"/>
        <v>0</v>
      </c>
      <c r="U651" s="4"/>
      <c r="W651" s="18"/>
      <c r="X651" s="18"/>
      <c r="Y651" s="18"/>
      <c r="Z651" s="18"/>
      <c r="AA651" s="18"/>
      <c r="AB651" s="18"/>
      <c r="AC651" s="18"/>
      <c r="AD651" s="18"/>
      <c r="AE651" s="18"/>
      <c r="AH651" s="21"/>
    </row>
    <row r="652" spans="1:34" x14ac:dyDescent="0.25">
      <c r="A652" s="10">
        <v>168</v>
      </c>
      <c r="B652" s="10">
        <v>199</v>
      </c>
      <c r="C652" s="5">
        <v>80</v>
      </c>
      <c r="D652" s="5">
        <v>163</v>
      </c>
      <c r="E652" s="5">
        <v>80</v>
      </c>
      <c r="F652" s="5">
        <v>89</v>
      </c>
      <c r="G652" s="5">
        <v>1</v>
      </c>
      <c r="K652" s="15">
        <f t="shared" si="90"/>
        <v>0.4098360655737705</v>
      </c>
      <c r="L652" s="15">
        <f t="shared" si="91"/>
        <v>9.4547563805104415E-2</v>
      </c>
      <c r="M652" s="15">
        <f t="shared" si="92"/>
        <v>0.43478260869565216</v>
      </c>
      <c r="N652" s="6">
        <f t="shared" si="93"/>
        <v>3.1911079239870924E-2</v>
      </c>
      <c r="O652" s="6">
        <f t="shared" si="94"/>
        <v>1</v>
      </c>
      <c r="Q652" s="3">
        <f t="shared" si="95"/>
        <v>0.84872952188255524</v>
      </c>
      <c r="R652" s="4">
        <f t="shared" si="96"/>
        <v>0</v>
      </c>
      <c r="S652" s="32">
        <f t="shared" si="97"/>
        <v>0.90443634660221672</v>
      </c>
      <c r="T652" s="4">
        <f t="shared" si="98"/>
        <v>0</v>
      </c>
      <c r="U652" s="4"/>
      <c r="W652" s="18"/>
      <c r="X652" s="18"/>
      <c r="Y652" s="18"/>
      <c r="Z652" s="18"/>
      <c r="AA652" s="18"/>
      <c r="AB652" s="18"/>
      <c r="AC652" s="18"/>
      <c r="AD652" s="18"/>
      <c r="AE652" s="18"/>
      <c r="AH652" s="21"/>
    </row>
    <row r="653" spans="1:34" x14ac:dyDescent="0.25">
      <c r="A653" s="10">
        <v>179</v>
      </c>
      <c r="B653" s="10">
        <v>196</v>
      </c>
      <c r="C653" s="5">
        <v>80</v>
      </c>
      <c r="D653" s="5">
        <v>128</v>
      </c>
      <c r="E653" s="5">
        <v>77</v>
      </c>
      <c r="F653" s="5">
        <v>224</v>
      </c>
      <c r="G653" s="5">
        <v>1</v>
      </c>
      <c r="K653" s="15">
        <f t="shared" si="90"/>
        <v>0.4098360655737705</v>
      </c>
      <c r="L653" s="15">
        <f t="shared" si="91"/>
        <v>7.4245939675174011E-2</v>
      </c>
      <c r="M653" s="15">
        <f t="shared" si="92"/>
        <v>0.40869565217391307</v>
      </c>
      <c r="N653" s="6">
        <f t="shared" si="93"/>
        <v>8.0315525277877373E-2</v>
      </c>
      <c r="O653" s="6">
        <f t="shared" si="94"/>
        <v>1</v>
      </c>
      <c r="Q653" s="3">
        <f t="shared" si="95"/>
        <v>0.71688235217988416</v>
      </c>
      <c r="R653" s="4">
        <f t="shared" si="96"/>
        <v>0</v>
      </c>
      <c r="S653" s="32">
        <f t="shared" si="97"/>
        <v>0.90937735578922485</v>
      </c>
      <c r="T653" s="4">
        <f t="shared" si="98"/>
        <v>0</v>
      </c>
      <c r="U653" s="4"/>
      <c r="W653" s="18"/>
      <c r="X653" s="18"/>
      <c r="Y653" s="18"/>
      <c r="Z653" s="18"/>
      <c r="AA653" s="18"/>
      <c r="AB653" s="18"/>
      <c r="AC653" s="18"/>
      <c r="AD653" s="18"/>
      <c r="AE653" s="18"/>
      <c r="AH653" s="21"/>
    </row>
    <row r="654" spans="1:34" x14ac:dyDescent="0.25">
      <c r="A654" s="10">
        <v>236</v>
      </c>
      <c r="B654" s="10">
        <v>85</v>
      </c>
      <c r="C654" s="5">
        <v>80</v>
      </c>
      <c r="D654" s="5">
        <v>298</v>
      </c>
      <c r="E654" s="5">
        <v>84</v>
      </c>
      <c r="F654" s="5">
        <v>680</v>
      </c>
      <c r="G654" s="5">
        <v>1</v>
      </c>
      <c r="K654" s="15">
        <f t="shared" si="90"/>
        <v>0.4098360655737705</v>
      </c>
      <c r="L654" s="15">
        <f t="shared" si="91"/>
        <v>0.1728538283062645</v>
      </c>
      <c r="M654" s="15">
        <f t="shared" si="92"/>
        <v>0.46956521739130436</v>
      </c>
      <c r="N654" s="6">
        <f t="shared" si="93"/>
        <v>0.24381498745069918</v>
      </c>
      <c r="O654" s="6">
        <f t="shared" si="94"/>
        <v>1</v>
      </c>
      <c r="Q654" s="3">
        <f t="shared" si="95"/>
        <v>1.0245257481527832</v>
      </c>
      <c r="R654" s="4">
        <f t="shared" si="96"/>
        <v>0</v>
      </c>
      <c r="S654" s="32">
        <f t="shared" si="97"/>
        <v>0.97208128964609752</v>
      </c>
      <c r="T654" s="4">
        <f t="shared" si="98"/>
        <v>0</v>
      </c>
      <c r="U654" s="4"/>
      <c r="W654" s="18"/>
      <c r="X654" s="18"/>
      <c r="Y654" s="18"/>
      <c r="Z654" s="18"/>
      <c r="AA654" s="18"/>
      <c r="AB654" s="18"/>
      <c r="AC654" s="18"/>
      <c r="AD654" s="18"/>
      <c r="AE654" s="18"/>
      <c r="AH654" s="21"/>
    </row>
    <row r="655" spans="1:34" x14ac:dyDescent="0.25">
      <c r="A655" s="10">
        <v>145</v>
      </c>
      <c r="B655" s="10">
        <v>218</v>
      </c>
      <c r="C655" s="5">
        <v>80</v>
      </c>
      <c r="D655" s="5">
        <v>60</v>
      </c>
      <c r="E655" s="5">
        <v>78</v>
      </c>
      <c r="F655" s="5">
        <v>142</v>
      </c>
      <c r="G655" s="5">
        <v>1</v>
      </c>
      <c r="K655" s="15">
        <f t="shared" si="90"/>
        <v>0.4098360655737705</v>
      </c>
      <c r="L655" s="15">
        <f t="shared" si="91"/>
        <v>3.4802784222737818E-2</v>
      </c>
      <c r="M655" s="15">
        <f t="shared" si="92"/>
        <v>0.41739130434782606</v>
      </c>
      <c r="N655" s="6">
        <f t="shared" si="93"/>
        <v>5.0914306202940122E-2</v>
      </c>
      <c r="O655" s="6">
        <f t="shared" si="94"/>
        <v>1</v>
      </c>
      <c r="Q655" s="3">
        <f t="shared" si="95"/>
        <v>0.76083140874744104</v>
      </c>
      <c r="R655" s="4">
        <f t="shared" si="96"/>
        <v>0</v>
      </c>
      <c r="S655" s="32">
        <f t="shared" si="97"/>
        <v>0.90242799877737401</v>
      </c>
      <c r="T655" s="4">
        <f t="shared" si="98"/>
        <v>0</v>
      </c>
      <c r="U655" s="4"/>
      <c r="W655" s="18"/>
      <c r="X655" s="18"/>
      <c r="Y655" s="18"/>
      <c r="Z655" s="18"/>
      <c r="AA655" s="18"/>
      <c r="AB655" s="18"/>
      <c r="AC655" s="18"/>
      <c r="AD655" s="18"/>
      <c r="AE655" s="18"/>
      <c r="AH655" s="21"/>
    </row>
    <row r="656" spans="1:34" x14ac:dyDescent="0.25">
      <c r="A656" s="10">
        <v>141</v>
      </c>
      <c r="B656" s="10">
        <v>230</v>
      </c>
      <c r="C656" s="5">
        <v>80</v>
      </c>
      <c r="D656" s="5">
        <v>60</v>
      </c>
      <c r="E656" s="5">
        <v>77</v>
      </c>
      <c r="F656" s="5">
        <v>92</v>
      </c>
      <c r="G656" s="5">
        <v>1</v>
      </c>
      <c r="K656" s="15">
        <f t="shared" si="90"/>
        <v>0.4098360655737705</v>
      </c>
      <c r="L656" s="15">
        <f t="shared" si="91"/>
        <v>3.4802784222737818E-2</v>
      </c>
      <c r="M656" s="15">
        <f t="shared" si="92"/>
        <v>0.40869565217391307</v>
      </c>
      <c r="N656" s="6">
        <f t="shared" si="93"/>
        <v>3.2986733596271064E-2</v>
      </c>
      <c r="O656" s="6">
        <f t="shared" si="94"/>
        <v>1</v>
      </c>
      <c r="Q656" s="3">
        <f t="shared" si="95"/>
        <v>0.71688235217988416</v>
      </c>
      <c r="R656" s="4">
        <f t="shared" si="96"/>
        <v>0</v>
      </c>
      <c r="S656" s="32">
        <f t="shared" si="97"/>
        <v>0.90937735578922485</v>
      </c>
      <c r="T656" s="4">
        <f t="shared" si="98"/>
        <v>0</v>
      </c>
      <c r="U656" s="4"/>
      <c r="W656" s="18"/>
      <c r="X656" s="18"/>
      <c r="Y656" s="18"/>
      <c r="Z656" s="18"/>
      <c r="AA656" s="18"/>
      <c r="AB656" s="18"/>
      <c r="AC656" s="18"/>
      <c r="AD656" s="18"/>
      <c r="AE656" s="18"/>
      <c r="AH656" s="21"/>
    </row>
    <row r="657" spans="1:34" x14ac:dyDescent="0.25">
      <c r="A657" s="10">
        <v>52</v>
      </c>
      <c r="B657" s="10">
        <v>110</v>
      </c>
      <c r="C657" s="5">
        <v>80</v>
      </c>
      <c r="D657" s="5">
        <v>126</v>
      </c>
      <c r="E657" s="5">
        <v>85</v>
      </c>
      <c r="F657" s="5">
        <v>254</v>
      </c>
      <c r="G657" s="5">
        <v>1</v>
      </c>
      <c r="K657" s="15">
        <f t="shared" si="90"/>
        <v>0.4098360655737705</v>
      </c>
      <c r="L657" s="15">
        <f t="shared" si="91"/>
        <v>7.3085846867749424E-2</v>
      </c>
      <c r="M657" s="15">
        <f t="shared" si="92"/>
        <v>0.47826086956521741</v>
      </c>
      <c r="N657" s="6">
        <f t="shared" si="93"/>
        <v>9.1072068841878809E-2</v>
      </c>
      <c r="O657" s="6">
        <f t="shared" si="94"/>
        <v>1</v>
      </c>
      <c r="Q657" s="3">
        <f t="shared" si="95"/>
        <v>1.0684748047203405</v>
      </c>
      <c r="R657" s="4">
        <f t="shared" si="96"/>
        <v>0</v>
      </c>
      <c r="S657" s="32">
        <f t="shared" si="97"/>
        <v>1.0022484102808686</v>
      </c>
      <c r="T657" s="4">
        <f t="shared" si="98"/>
        <v>0</v>
      </c>
      <c r="U657" s="4"/>
      <c r="W657" s="18"/>
      <c r="X657" s="18"/>
      <c r="Y657" s="18"/>
      <c r="Z657" s="18"/>
      <c r="AA657" s="18"/>
      <c r="AB657" s="18"/>
      <c r="AC657" s="18"/>
      <c r="AD657" s="18"/>
      <c r="AE657" s="18"/>
      <c r="AH657" s="21"/>
    </row>
    <row r="658" spans="1:34" x14ac:dyDescent="0.25">
      <c r="A658" s="10">
        <v>275</v>
      </c>
      <c r="B658" s="10">
        <v>128</v>
      </c>
      <c r="C658" s="5">
        <v>80</v>
      </c>
      <c r="D658" s="5">
        <v>1</v>
      </c>
      <c r="E658" s="5">
        <v>79</v>
      </c>
      <c r="F658" s="5">
        <v>153</v>
      </c>
      <c r="G658" s="5">
        <v>0</v>
      </c>
      <c r="K658" s="15">
        <f t="shared" si="90"/>
        <v>0.4098360655737705</v>
      </c>
      <c r="L658" s="15">
        <f t="shared" si="91"/>
        <v>5.8004640371229696E-4</v>
      </c>
      <c r="M658" s="15">
        <f t="shared" si="92"/>
        <v>0.42608695652173911</v>
      </c>
      <c r="N658" s="6">
        <f t="shared" si="93"/>
        <v>5.4858372176407315E-2</v>
      </c>
      <c r="O658" s="6">
        <f t="shared" si="94"/>
        <v>0</v>
      </c>
      <c r="Q658" s="3">
        <f t="shared" si="95"/>
        <v>0.80478046531499792</v>
      </c>
      <c r="R658" s="4">
        <f t="shared" si="96"/>
        <v>1</v>
      </c>
      <c r="S658" s="32">
        <f t="shared" si="97"/>
        <v>0.90078099571503678</v>
      </c>
      <c r="T658" s="4">
        <f t="shared" si="98"/>
        <v>1</v>
      </c>
      <c r="U658" s="4"/>
      <c r="W658" s="18"/>
      <c r="X658" s="18"/>
      <c r="Y658" s="18"/>
      <c r="Z658" s="18"/>
      <c r="AA658" s="18"/>
      <c r="AB658" s="18"/>
      <c r="AC658" s="18"/>
      <c r="AD658" s="18"/>
      <c r="AE658" s="18"/>
      <c r="AH658" s="21"/>
    </row>
    <row r="659" spans="1:34" x14ac:dyDescent="0.25">
      <c r="A659" s="10">
        <v>178</v>
      </c>
      <c r="B659" s="10">
        <v>212</v>
      </c>
      <c r="C659" s="5">
        <v>81</v>
      </c>
      <c r="D659" s="5">
        <v>87</v>
      </c>
      <c r="E659" s="5">
        <v>80</v>
      </c>
      <c r="F659" s="5">
        <v>41</v>
      </c>
      <c r="G659" s="5">
        <v>1</v>
      </c>
      <c r="K659" s="15">
        <f t="shared" si="90"/>
        <v>0.41803278688524592</v>
      </c>
      <c r="L659" s="15">
        <f t="shared" si="91"/>
        <v>5.0464037122969839E-2</v>
      </c>
      <c r="M659" s="15">
        <f t="shared" si="92"/>
        <v>0.43478260869565216</v>
      </c>
      <c r="N659" s="6">
        <f t="shared" si="93"/>
        <v>1.4700609537468627E-2</v>
      </c>
      <c r="O659" s="6">
        <f t="shared" si="94"/>
        <v>1</v>
      </c>
      <c r="Q659" s="3">
        <f t="shared" si="95"/>
        <v>0.83273212270052133</v>
      </c>
      <c r="R659" s="4">
        <f t="shared" si="96"/>
        <v>0</v>
      </c>
      <c r="S659" s="32">
        <f t="shared" si="97"/>
        <v>0.93781288497780846</v>
      </c>
      <c r="T659" s="4">
        <f t="shared" si="98"/>
        <v>0</v>
      </c>
      <c r="U659" s="4"/>
      <c r="W659" s="18"/>
      <c r="X659" s="18"/>
      <c r="Y659" s="18"/>
      <c r="Z659" s="18"/>
      <c r="AA659" s="18"/>
      <c r="AB659" s="18"/>
      <c r="AC659" s="18"/>
      <c r="AD659" s="18"/>
      <c r="AE659" s="18"/>
      <c r="AH659" s="21"/>
    </row>
    <row r="660" spans="1:34" x14ac:dyDescent="0.25">
      <c r="A660" s="10">
        <v>169</v>
      </c>
      <c r="B660" s="10">
        <v>39</v>
      </c>
      <c r="C660" s="5">
        <v>81</v>
      </c>
      <c r="D660" s="5">
        <v>253</v>
      </c>
      <c r="E660" s="5">
        <v>83</v>
      </c>
      <c r="F660" s="5">
        <v>531</v>
      </c>
      <c r="G660" s="5">
        <v>1</v>
      </c>
      <c r="K660" s="15">
        <f t="shared" si="90"/>
        <v>0.41803278688524592</v>
      </c>
      <c r="L660" s="15">
        <f t="shared" si="91"/>
        <v>0.14675174013921113</v>
      </c>
      <c r="M660" s="15">
        <f t="shared" si="92"/>
        <v>0.46086956521739131</v>
      </c>
      <c r="N660" s="6">
        <f t="shared" si="93"/>
        <v>0.19039082108282537</v>
      </c>
      <c r="O660" s="6">
        <f t="shared" si="94"/>
        <v>1</v>
      </c>
      <c r="Q660" s="3">
        <f t="shared" si="95"/>
        <v>0.9645792924031924</v>
      </c>
      <c r="R660" s="4">
        <f t="shared" si="96"/>
        <v>0</v>
      </c>
      <c r="S660" s="32">
        <f t="shared" si="97"/>
        <v>0.94629910570575948</v>
      </c>
      <c r="T660" s="4">
        <f t="shared" si="98"/>
        <v>0</v>
      </c>
      <c r="U660" s="4"/>
      <c r="W660" s="18"/>
      <c r="X660" s="18"/>
      <c r="Y660" s="18"/>
      <c r="Z660" s="18"/>
      <c r="AA660" s="18"/>
      <c r="AB660" s="18"/>
      <c r="AC660" s="18"/>
      <c r="AD660" s="18"/>
      <c r="AE660" s="18"/>
      <c r="AH660" s="21"/>
    </row>
    <row r="661" spans="1:34" x14ac:dyDescent="0.25">
      <c r="A661" s="10">
        <v>37</v>
      </c>
      <c r="B661" s="10">
        <v>148</v>
      </c>
      <c r="C661" s="5">
        <v>81</v>
      </c>
      <c r="D661" s="5">
        <v>465</v>
      </c>
      <c r="E661" s="5">
        <v>91</v>
      </c>
      <c r="F661" s="5">
        <v>1179</v>
      </c>
      <c r="G661" s="5">
        <v>1</v>
      </c>
      <c r="K661" s="15">
        <f t="shared" si="90"/>
        <v>0.41803278688524592</v>
      </c>
      <c r="L661" s="15">
        <f t="shared" si="91"/>
        <v>0.26972157772621808</v>
      </c>
      <c r="M661" s="15">
        <f t="shared" si="92"/>
        <v>0.5304347826086957</v>
      </c>
      <c r="N661" s="6">
        <f t="shared" si="93"/>
        <v>0.42273216206525638</v>
      </c>
      <c r="O661" s="6">
        <f t="shared" si="94"/>
        <v>1</v>
      </c>
      <c r="Q661" s="3">
        <f t="shared" si="95"/>
        <v>1.3161717449436487</v>
      </c>
      <c r="R661" s="4">
        <f t="shared" si="96"/>
        <v>0</v>
      </c>
      <c r="S661" s="32">
        <f t="shared" si="97"/>
        <v>1.2022326014256919</v>
      </c>
      <c r="T661" s="4">
        <f t="shared" si="98"/>
        <v>0</v>
      </c>
      <c r="U661" s="4"/>
      <c r="W661" s="18"/>
      <c r="X661" s="18"/>
      <c r="Y661" s="18"/>
      <c r="Z661" s="18"/>
      <c r="AA661" s="18"/>
      <c r="AB661" s="18"/>
      <c r="AC661" s="18"/>
      <c r="AD661" s="18"/>
      <c r="AE661" s="18"/>
      <c r="AH661" s="21"/>
    </row>
    <row r="662" spans="1:34" x14ac:dyDescent="0.25">
      <c r="A662" s="10">
        <v>58</v>
      </c>
      <c r="B662" s="10">
        <v>145</v>
      </c>
      <c r="C662" s="5">
        <v>81</v>
      </c>
      <c r="D662" s="5">
        <v>120</v>
      </c>
      <c r="E662" s="5">
        <v>86</v>
      </c>
      <c r="F662" s="5">
        <v>213</v>
      </c>
      <c r="G662" s="5">
        <v>1</v>
      </c>
      <c r="K662" s="15">
        <f t="shared" si="90"/>
        <v>0.41803278688524592</v>
      </c>
      <c r="L662" s="15">
        <f t="shared" si="91"/>
        <v>6.9605568445475635E-2</v>
      </c>
      <c r="M662" s="15">
        <f t="shared" si="92"/>
        <v>0.48695652173913045</v>
      </c>
      <c r="N662" s="6">
        <f t="shared" si="93"/>
        <v>7.637145930441018E-2</v>
      </c>
      <c r="O662" s="6">
        <f t="shared" si="94"/>
        <v>1</v>
      </c>
      <c r="Q662" s="3">
        <f t="shared" si="95"/>
        <v>1.0964264621058635</v>
      </c>
      <c r="R662" s="4">
        <f t="shared" si="96"/>
        <v>0</v>
      </c>
      <c r="S662" s="32">
        <f t="shared" si="97"/>
        <v>1.002506511979357</v>
      </c>
      <c r="T662" s="4">
        <f t="shared" si="98"/>
        <v>0</v>
      </c>
      <c r="U662" s="4"/>
      <c r="W662" s="18"/>
      <c r="X662" s="18"/>
      <c r="Y662" s="18"/>
      <c r="Z662" s="18"/>
      <c r="AA662" s="18"/>
      <c r="AB662" s="18"/>
      <c r="AC662" s="18"/>
      <c r="AD662" s="18"/>
      <c r="AE662" s="18"/>
      <c r="AH662" s="21"/>
    </row>
    <row r="663" spans="1:34" x14ac:dyDescent="0.25">
      <c r="A663" s="10">
        <v>86</v>
      </c>
      <c r="B663" s="10">
        <v>170</v>
      </c>
      <c r="C663" s="5">
        <v>81</v>
      </c>
      <c r="D663" s="5">
        <v>403</v>
      </c>
      <c r="E663" s="5">
        <v>83</v>
      </c>
      <c r="F663" s="5">
        <v>530</v>
      </c>
      <c r="G663" s="5">
        <v>1</v>
      </c>
      <c r="K663" s="15">
        <f t="shared" si="90"/>
        <v>0.41803278688524592</v>
      </c>
      <c r="L663" s="15">
        <f t="shared" si="91"/>
        <v>0.23375870069605567</v>
      </c>
      <c r="M663" s="15">
        <f t="shared" si="92"/>
        <v>0.46086956521739131</v>
      </c>
      <c r="N663" s="6">
        <f t="shared" si="93"/>
        <v>0.190032269630692</v>
      </c>
      <c r="O663" s="6">
        <f t="shared" si="94"/>
        <v>1</v>
      </c>
      <c r="Q663" s="3">
        <f t="shared" si="95"/>
        <v>0.9645792924031924</v>
      </c>
      <c r="R663" s="4">
        <f t="shared" si="96"/>
        <v>0</v>
      </c>
      <c r="S663" s="32">
        <f t="shared" si="97"/>
        <v>0.94629910570575948</v>
      </c>
      <c r="T663" s="4">
        <f t="shared" si="98"/>
        <v>0</v>
      </c>
      <c r="U663" s="4"/>
      <c r="W663" s="18"/>
      <c r="X663" s="18"/>
      <c r="Y663" s="18"/>
      <c r="Z663" s="18"/>
      <c r="AA663" s="18"/>
      <c r="AB663" s="18"/>
      <c r="AC663" s="18"/>
      <c r="AD663" s="18"/>
      <c r="AE663" s="18"/>
      <c r="AH663" s="21"/>
    </row>
    <row r="664" spans="1:34" x14ac:dyDescent="0.25">
      <c r="A664" s="10">
        <v>152</v>
      </c>
      <c r="B664" s="10">
        <v>229</v>
      </c>
      <c r="C664" s="5">
        <v>81</v>
      </c>
      <c r="D664" s="5">
        <v>47</v>
      </c>
      <c r="E664" s="5">
        <v>80</v>
      </c>
      <c r="F664" s="5">
        <v>145</v>
      </c>
      <c r="G664" s="5">
        <v>1</v>
      </c>
      <c r="K664" s="15">
        <f t="shared" si="90"/>
        <v>0.41803278688524592</v>
      </c>
      <c r="L664" s="15">
        <f t="shared" si="91"/>
        <v>2.7262180974477957E-2</v>
      </c>
      <c r="M664" s="15">
        <f t="shared" si="92"/>
        <v>0.43478260869565216</v>
      </c>
      <c r="N664" s="6">
        <f t="shared" si="93"/>
        <v>5.1989960559340263E-2</v>
      </c>
      <c r="O664" s="6">
        <f t="shared" si="94"/>
        <v>1</v>
      </c>
      <c r="Q664" s="3">
        <f t="shared" si="95"/>
        <v>0.83273212270052133</v>
      </c>
      <c r="R664" s="4">
        <f t="shared" si="96"/>
        <v>0</v>
      </c>
      <c r="S664" s="32">
        <f t="shared" si="97"/>
        <v>0.93781288497780846</v>
      </c>
      <c r="T664" s="4">
        <f t="shared" si="98"/>
        <v>0</v>
      </c>
      <c r="U664" s="4"/>
      <c r="W664" s="18"/>
      <c r="X664" s="18"/>
      <c r="Y664" s="18"/>
      <c r="Z664" s="18"/>
      <c r="AA664" s="18"/>
      <c r="AB664" s="18"/>
      <c r="AC664" s="18"/>
      <c r="AD664" s="18"/>
      <c r="AE664" s="18"/>
      <c r="AH664" s="21"/>
    </row>
    <row r="665" spans="1:34" x14ac:dyDescent="0.25">
      <c r="A665" s="10">
        <v>196</v>
      </c>
      <c r="B665" s="10">
        <v>203</v>
      </c>
      <c r="C665" s="5">
        <v>81</v>
      </c>
      <c r="D665" s="5">
        <v>154</v>
      </c>
      <c r="E665" s="5">
        <v>78</v>
      </c>
      <c r="F665" s="5">
        <v>241</v>
      </c>
      <c r="G665" s="5">
        <v>1</v>
      </c>
      <c r="K665" s="15">
        <f t="shared" si="90"/>
        <v>0.41803278688524592</v>
      </c>
      <c r="L665" s="15">
        <f t="shared" si="91"/>
        <v>8.9327146171693739E-2</v>
      </c>
      <c r="M665" s="15">
        <f t="shared" si="92"/>
        <v>0.41739130434782606</v>
      </c>
      <c r="N665" s="6">
        <f t="shared" si="93"/>
        <v>8.6410899964144861E-2</v>
      </c>
      <c r="O665" s="6">
        <f t="shared" si="94"/>
        <v>1</v>
      </c>
      <c r="Q665" s="3">
        <f t="shared" si="95"/>
        <v>0.74483400956540713</v>
      </c>
      <c r="R665" s="4">
        <f t="shared" si="96"/>
        <v>0</v>
      </c>
      <c r="S665" s="32">
        <f t="shared" si="97"/>
        <v>0.9586671742400954</v>
      </c>
      <c r="T665" s="4">
        <f t="shared" si="98"/>
        <v>0</v>
      </c>
      <c r="U665" s="4"/>
      <c r="W665" s="18"/>
      <c r="X665" s="18"/>
      <c r="Y665" s="18"/>
      <c r="Z665" s="18"/>
      <c r="AA665" s="18"/>
      <c r="AB665" s="18"/>
      <c r="AC665" s="18"/>
      <c r="AD665" s="18"/>
      <c r="AE665" s="18"/>
      <c r="AH665" s="21"/>
    </row>
    <row r="666" spans="1:34" x14ac:dyDescent="0.25">
      <c r="A666" s="10">
        <v>176</v>
      </c>
      <c r="B666" s="10">
        <v>205</v>
      </c>
      <c r="C666" s="5">
        <v>81</v>
      </c>
      <c r="D666" s="5">
        <v>41</v>
      </c>
      <c r="E666" s="5">
        <v>80</v>
      </c>
      <c r="F666" s="5">
        <v>188</v>
      </c>
      <c r="G666" s="5">
        <v>1</v>
      </c>
      <c r="K666" s="15">
        <f t="shared" si="90"/>
        <v>0.41803278688524592</v>
      </c>
      <c r="L666" s="15">
        <f t="shared" si="91"/>
        <v>2.3781902552204175E-2</v>
      </c>
      <c r="M666" s="15">
        <f t="shared" si="92"/>
        <v>0.43478260869565216</v>
      </c>
      <c r="N666" s="6">
        <f t="shared" si="93"/>
        <v>6.7407673001075655E-2</v>
      </c>
      <c r="O666" s="6">
        <f t="shared" si="94"/>
        <v>1</v>
      </c>
      <c r="Q666" s="3">
        <f t="shared" si="95"/>
        <v>0.83273212270052133</v>
      </c>
      <c r="R666" s="4">
        <f t="shared" si="96"/>
        <v>0</v>
      </c>
      <c r="S666" s="32">
        <f t="shared" si="97"/>
        <v>0.93781288497780846</v>
      </c>
      <c r="T666" s="4">
        <f t="shared" si="98"/>
        <v>0</v>
      </c>
      <c r="U666" s="4"/>
      <c r="W666" s="18"/>
      <c r="X666" s="18"/>
      <c r="Y666" s="18"/>
      <c r="Z666" s="18"/>
      <c r="AA666" s="18"/>
      <c r="AB666" s="18"/>
      <c r="AC666" s="18"/>
      <c r="AD666" s="18"/>
      <c r="AE666" s="18"/>
      <c r="AH666" s="21"/>
    </row>
    <row r="667" spans="1:34" x14ac:dyDescent="0.25">
      <c r="A667" s="10">
        <v>233</v>
      </c>
      <c r="B667" s="10">
        <v>93</v>
      </c>
      <c r="C667" s="5">
        <v>81</v>
      </c>
      <c r="D667" s="5">
        <v>192</v>
      </c>
      <c r="E667" s="5">
        <v>85</v>
      </c>
      <c r="F667" s="5">
        <v>547</v>
      </c>
      <c r="G667" s="5">
        <v>1</v>
      </c>
      <c r="K667" s="15">
        <f t="shared" si="90"/>
        <v>0.41803278688524592</v>
      </c>
      <c r="L667" s="15">
        <f t="shared" si="91"/>
        <v>0.11136890951276102</v>
      </c>
      <c r="M667" s="15">
        <f t="shared" si="92"/>
        <v>0.47826086956521741</v>
      </c>
      <c r="N667" s="6">
        <f t="shared" si="93"/>
        <v>0.19612764431695948</v>
      </c>
      <c r="O667" s="6">
        <f t="shared" si="94"/>
        <v>1</v>
      </c>
      <c r="Q667" s="3">
        <f t="shared" si="95"/>
        <v>1.0524774055383066</v>
      </c>
      <c r="R667" s="4">
        <f t="shared" si="96"/>
        <v>0</v>
      </c>
      <c r="S667" s="32">
        <f t="shared" si="97"/>
        <v>0.97846835593864689</v>
      </c>
      <c r="T667" s="4">
        <f t="shared" si="98"/>
        <v>0</v>
      </c>
      <c r="U667" s="4"/>
      <c r="W667" s="18"/>
      <c r="X667" s="18"/>
      <c r="Y667" s="18"/>
      <c r="Z667" s="18"/>
      <c r="AA667" s="18"/>
      <c r="AB667" s="18"/>
      <c r="AC667" s="18"/>
      <c r="AD667" s="18"/>
      <c r="AE667" s="18"/>
      <c r="AH667" s="21"/>
    </row>
    <row r="668" spans="1:34" x14ac:dyDescent="0.25">
      <c r="A668" s="10">
        <v>219</v>
      </c>
      <c r="B668" s="10">
        <v>57</v>
      </c>
      <c r="C668" s="5">
        <v>81</v>
      </c>
      <c r="D668" s="5">
        <v>282</v>
      </c>
      <c r="E668" s="5">
        <v>81</v>
      </c>
      <c r="F668" s="5">
        <v>483</v>
      </c>
      <c r="G668" s="5">
        <v>1</v>
      </c>
      <c r="K668" s="15">
        <f t="shared" si="90"/>
        <v>0.41803278688524592</v>
      </c>
      <c r="L668" s="15">
        <f t="shared" si="91"/>
        <v>0.16357308584686775</v>
      </c>
      <c r="M668" s="15">
        <f t="shared" si="92"/>
        <v>0.44347826086956521</v>
      </c>
      <c r="N668" s="6">
        <f t="shared" si="93"/>
        <v>0.17318035138042309</v>
      </c>
      <c r="O668" s="6">
        <f t="shared" si="94"/>
        <v>1</v>
      </c>
      <c r="Q668" s="3">
        <f t="shared" si="95"/>
        <v>0.8766811792680782</v>
      </c>
      <c r="R668" s="4">
        <f t="shared" si="96"/>
        <v>0</v>
      </c>
      <c r="S668" s="32">
        <f t="shared" si="97"/>
        <v>0.93533927127094252</v>
      </c>
      <c r="T668" s="4">
        <f t="shared" si="98"/>
        <v>0</v>
      </c>
      <c r="U668" s="4"/>
      <c r="W668" s="18"/>
      <c r="X668" s="18"/>
      <c r="Y668" s="18"/>
      <c r="Z668" s="18"/>
      <c r="AA668" s="18"/>
      <c r="AB668" s="18"/>
      <c r="AC668" s="18"/>
      <c r="AD668" s="18"/>
      <c r="AE668" s="18"/>
      <c r="AH668" s="21"/>
    </row>
    <row r="669" spans="1:34" x14ac:dyDescent="0.25">
      <c r="A669" s="10">
        <v>87</v>
      </c>
      <c r="B669" s="10">
        <v>34</v>
      </c>
      <c r="C669" s="5">
        <v>81</v>
      </c>
      <c r="D669" s="5">
        <v>515</v>
      </c>
      <c r="E669" s="5">
        <v>82</v>
      </c>
      <c r="F669" s="5">
        <v>730</v>
      </c>
      <c r="G669" s="5">
        <v>1</v>
      </c>
      <c r="K669" s="15">
        <f t="shared" si="90"/>
        <v>0.41803278688524592</v>
      </c>
      <c r="L669" s="15">
        <f t="shared" si="91"/>
        <v>0.29872389791183296</v>
      </c>
      <c r="M669" s="15">
        <f t="shared" si="92"/>
        <v>0.45217391304347826</v>
      </c>
      <c r="N669" s="6">
        <f t="shared" si="93"/>
        <v>0.26174256005736823</v>
      </c>
      <c r="O669" s="6">
        <f t="shared" si="94"/>
        <v>1</v>
      </c>
      <c r="Q669" s="3">
        <f t="shared" si="95"/>
        <v>0.92063023583563552</v>
      </c>
      <c r="R669" s="4">
        <f t="shared" si="96"/>
        <v>0</v>
      </c>
      <c r="S669" s="32">
        <f t="shared" si="97"/>
        <v>0.93816801151359464</v>
      </c>
      <c r="T669" s="4">
        <f t="shared" si="98"/>
        <v>0</v>
      </c>
      <c r="U669" s="4"/>
      <c r="W669" s="18"/>
      <c r="X669" s="18"/>
      <c r="Y669" s="18"/>
      <c r="Z669" s="18"/>
      <c r="AA669" s="18"/>
      <c r="AB669" s="18"/>
      <c r="AC669" s="18"/>
      <c r="AD669" s="18"/>
      <c r="AE669" s="18"/>
      <c r="AH669" s="21"/>
    </row>
    <row r="670" spans="1:34" x14ac:dyDescent="0.25">
      <c r="A670" s="10">
        <v>175</v>
      </c>
      <c r="B670" s="10">
        <v>44</v>
      </c>
      <c r="C670" s="5">
        <v>82</v>
      </c>
      <c r="D670" s="5">
        <v>230</v>
      </c>
      <c r="E670" s="5">
        <v>80</v>
      </c>
      <c r="F670" s="5">
        <v>256</v>
      </c>
      <c r="G670" s="5">
        <v>1</v>
      </c>
      <c r="K670" s="15">
        <f t="shared" si="90"/>
        <v>0.42622950819672129</v>
      </c>
      <c r="L670" s="15">
        <f t="shared" si="91"/>
        <v>0.13341067285382829</v>
      </c>
      <c r="M670" s="15">
        <f t="shared" si="92"/>
        <v>0.43478260869565216</v>
      </c>
      <c r="N670" s="6">
        <f t="shared" si="93"/>
        <v>9.1789171746145579E-2</v>
      </c>
      <c r="O670" s="6">
        <f t="shared" si="94"/>
        <v>1</v>
      </c>
      <c r="Q670" s="3">
        <f t="shared" si="95"/>
        <v>0.81673472351848719</v>
      </c>
      <c r="R670" s="4">
        <f t="shared" si="96"/>
        <v>0</v>
      </c>
      <c r="S670" s="32">
        <f t="shared" si="97"/>
        <v>0.9886684594169699</v>
      </c>
      <c r="T670" s="4">
        <f t="shared" si="98"/>
        <v>0</v>
      </c>
      <c r="U670" s="4"/>
      <c r="W670" s="18"/>
      <c r="X670" s="18"/>
      <c r="Y670" s="18"/>
      <c r="Z670" s="18"/>
      <c r="AA670" s="18"/>
      <c r="AB670" s="18"/>
      <c r="AC670" s="18"/>
      <c r="AD670" s="18"/>
      <c r="AE670" s="18"/>
      <c r="AH670" s="21"/>
    </row>
    <row r="671" spans="1:34" x14ac:dyDescent="0.25">
      <c r="A671" s="10">
        <v>253</v>
      </c>
      <c r="B671" s="10">
        <v>97</v>
      </c>
      <c r="C671" s="5">
        <v>82</v>
      </c>
      <c r="D671" s="5">
        <v>266</v>
      </c>
      <c r="E671" s="5">
        <v>86</v>
      </c>
      <c r="F671" s="5">
        <v>566</v>
      </c>
      <c r="G671" s="5">
        <v>1</v>
      </c>
      <c r="K671" s="15">
        <f t="shared" si="90"/>
        <v>0.42622950819672129</v>
      </c>
      <c r="L671" s="15">
        <f t="shared" si="91"/>
        <v>0.154292343387471</v>
      </c>
      <c r="M671" s="15">
        <f t="shared" si="92"/>
        <v>0.48695652173913045</v>
      </c>
      <c r="N671" s="6">
        <f t="shared" si="93"/>
        <v>0.20294012190749372</v>
      </c>
      <c r="O671" s="6">
        <f t="shared" si="94"/>
        <v>1</v>
      </c>
      <c r="Q671" s="3">
        <f t="shared" si="95"/>
        <v>1.0804290629238293</v>
      </c>
      <c r="R671" s="4">
        <f t="shared" si="96"/>
        <v>0</v>
      </c>
      <c r="S671" s="32">
        <f t="shared" si="97"/>
        <v>0.98477417515714016</v>
      </c>
      <c r="T671" s="4">
        <f t="shared" si="98"/>
        <v>0</v>
      </c>
      <c r="U671" s="4"/>
      <c r="W671" s="18"/>
      <c r="X671" s="18"/>
      <c r="Y671" s="18"/>
      <c r="Z671" s="18"/>
      <c r="AA671" s="18"/>
      <c r="AB671" s="18"/>
      <c r="AC671" s="18"/>
      <c r="AD671" s="18"/>
      <c r="AE671" s="18"/>
      <c r="AH671" s="21"/>
    </row>
    <row r="672" spans="1:34" x14ac:dyDescent="0.25">
      <c r="A672" s="10">
        <v>145</v>
      </c>
      <c r="B672" s="10">
        <v>226</v>
      </c>
      <c r="C672" s="5">
        <v>82</v>
      </c>
      <c r="D672" s="5">
        <v>57</v>
      </c>
      <c r="E672" s="5">
        <v>78</v>
      </c>
      <c r="F672" s="5">
        <v>184</v>
      </c>
      <c r="G672" s="5">
        <v>1</v>
      </c>
      <c r="K672" s="15">
        <f t="shared" si="90"/>
        <v>0.42622950819672129</v>
      </c>
      <c r="L672" s="15">
        <f t="shared" si="91"/>
        <v>3.306264501160093E-2</v>
      </c>
      <c r="M672" s="15">
        <f t="shared" si="92"/>
        <v>0.41739130434782606</v>
      </c>
      <c r="N672" s="6">
        <f t="shared" si="93"/>
        <v>6.5973467192542129E-2</v>
      </c>
      <c r="O672" s="6">
        <f t="shared" si="94"/>
        <v>1</v>
      </c>
      <c r="Q672" s="3">
        <f t="shared" si="95"/>
        <v>0.728836610383373</v>
      </c>
      <c r="R672" s="4">
        <f t="shared" si="96"/>
        <v>0</v>
      </c>
      <c r="S672" s="32">
        <f t="shared" si="97"/>
        <v>1.0323853857663758</v>
      </c>
      <c r="T672" s="4">
        <f t="shared" si="98"/>
        <v>0</v>
      </c>
      <c r="U672" s="4"/>
      <c r="W672" s="18"/>
      <c r="X672" s="18"/>
      <c r="Y672" s="18"/>
      <c r="Z672" s="18"/>
      <c r="AA672" s="18"/>
      <c r="AB672" s="18"/>
      <c r="AC672" s="18"/>
      <c r="AD672" s="18"/>
      <c r="AE672" s="18"/>
      <c r="AH672" s="21"/>
    </row>
    <row r="673" spans="1:34" x14ac:dyDescent="0.25">
      <c r="A673" s="10">
        <v>73</v>
      </c>
      <c r="B673" s="10">
        <v>99</v>
      </c>
      <c r="C673" s="5">
        <v>82</v>
      </c>
      <c r="D673" s="5">
        <v>131</v>
      </c>
      <c r="E673" s="5">
        <v>88</v>
      </c>
      <c r="F673" s="5">
        <v>486</v>
      </c>
      <c r="G673" s="5">
        <v>1</v>
      </c>
      <c r="K673" s="15">
        <f t="shared" si="90"/>
        <v>0.42622950819672129</v>
      </c>
      <c r="L673" s="15">
        <f t="shared" si="91"/>
        <v>7.5986078886310898E-2</v>
      </c>
      <c r="M673" s="15">
        <f t="shared" si="92"/>
        <v>0.5043478260869565</v>
      </c>
      <c r="N673" s="6">
        <f t="shared" si="93"/>
        <v>0.17425600573682323</v>
      </c>
      <c r="O673" s="6">
        <f t="shared" si="94"/>
        <v>1</v>
      </c>
      <c r="Q673" s="3">
        <f t="shared" si="95"/>
        <v>1.1683271760589431</v>
      </c>
      <c r="R673" s="4">
        <f t="shared" si="96"/>
        <v>0</v>
      </c>
      <c r="S673" s="32">
        <f t="shared" si="97"/>
        <v>1.0258949119999965</v>
      </c>
      <c r="T673" s="4">
        <f t="shared" si="98"/>
        <v>0</v>
      </c>
      <c r="U673" s="4"/>
      <c r="W673" s="18"/>
      <c r="X673" s="18"/>
      <c r="Y673" s="18"/>
      <c r="Z673" s="18"/>
      <c r="AA673" s="18"/>
      <c r="AB673" s="18"/>
      <c r="AC673" s="18"/>
      <c r="AD673" s="18"/>
      <c r="AE673" s="18"/>
      <c r="AH673" s="21"/>
    </row>
    <row r="674" spans="1:34" x14ac:dyDescent="0.25">
      <c r="A674" s="10">
        <v>76</v>
      </c>
      <c r="B674" s="10">
        <v>158</v>
      </c>
      <c r="C674" s="5">
        <v>82</v>
      </c>
      <c r="D674" s="5">
        <v>346</v>
      </c>
      <c r="E674" s="5">
        <v>85</v>
      </c>
      <c r="F674" s="5">
        <v>877</v>
      </c>
      <c r="G674" s="5">
        <v>1</v>
      </c>
      <c r="K674" s="15">
        <f t="shared" si="90"/>
        <v>0.42622950819672129</v>
      </c>
      <c r="L674" s="15">
        <f t="shared" si="91"/>
        <v>0.20069605568445475</v>
      </c>
      <c r="M674" s="15">
        <f t="shared" si="92"/>
        <v>0.47826086956521741</v>
      </c>
      <c r="N674" s="6">
        <f t="shared" si="93"/>
        <v>0.31444962352097527</v>
      </c>
      <c r="O674" s="6">
        <f t="shared" si="94"/>
        <v>1</v>
      </c>
      <c r="Q674" s="3">
        <f t="shared" si="95"/>
        <v>1.0364800063562725</v>
      </c>
      <c r="R674" s="4">
        <f t="shared" si="96"/>
        <v>0</v>
      </c>
      <c r="S674" s="32">
        <f t="shared" si="97"/>
        <v>0.97216733765999486</v>
      </c>
      <c r="T674" s="4">
        <f t="shared" si="98"/>
        <v>0</v>
      </c>
      <c r="U674" s="4"/>
      <c r="W674" s="18"/>
      <c r="X674" s="18"/>
      <c r="Y674" s="18"/>
      <c r="Z674" s="18"/>
      <c r="AA674" s="18"/>
      <c r="AB674" s="18"/>
      <c r="AC674" s="18"/>
      <c r="AD674" s="18"/>
      <c r="AE674" s="18"/>
      <c r="AH674" s="21"/>
    </row>
    <row r="675" spans="1:34" x14ac:dyDescent="0.25">
      <c r="A675" s="10">
        <v>173</v>
      </c>
      <c r="B675" s="10">
        <v>18</v>
      </c>
      <c r="C675" s="5">
        <v>82</v>
      </c>
      <c r="D675" s="5">
        <v>391</v>
      </c>
      <c r="E675" s="5">
        <v>83</v>
      </c>
      <c r="F675" s="5">
        <v>575</v>
      </c>
      <c r="G675" s="5">
        <v>1</v>
      </c>
      <c r="K675" s="15">
        <f t="shared" si="90"/>
        <v>0.42622950819672129</v>
      </c>
      <c r="L675" s="15">
        <f t="shared" si="91"/>
        <v>0.22679814385150812</v>
      </c>
      <c r="M675" s="15">
        <f t="shared" si="92"/>
        <v>0.46086956521739131</v>
      </c>
      <c r="N675" s="6">
        <f t="shared" si="93"/>
        <v>0.20616708497669414</v>
      </c>
      <c r="O675" s="6">
        <f t="shared" si="94"/>
        <v>1</v>
      </c>
      <c r="Q675" s="3">
        <f t="shared" si="95"/>
        <v>0.94858189322115827</v>
      </c>
      <c r="R675" s="4">
        <f t="shared" si="96"/>
        <v>0</v>
      </c>
      <c r="S675" s="32">
        <f t="shared" si="97"/>
        <v>0.96286072451422999</v>
      </c>
      <c r="T675" s="4">
        <f t="shared" si="98"/>
        <v>0</v>
      </c>
      <c r="U675" s="4"/>
      <c r="W675" s="18"/>
      <c r="X675" s="18"/>
      <c r="Y675" s="18"/>
      <c r="Z675" s="18"/>
      <c r="AA675" s="18"/>
      <c r="AB675" s="18"/>
      <c r="AC675" s="18"/>
      <c r="AD675" s="18"/>
      <c r="AE675" s="18"/>
      <c r="AH675" s="21"/>
    </row>
    <row r="676" spans="1:34" x14ac:dyDescent="0.25">
      <c r="A676" s="10">
        <v>142</v>
      </c>
      <c r="B676" s="10">
        <v>203</v>
      </c>
      <c r="C676" s="5">
        <v>83</v>
      </c>
      <c r="D676" s="5">
        <v>200</v>
      </c>
      <c r="E676" s="5">
        <v>81</v>
      </c>
      <c r="F676" s="5">
        <v>216</v>
      </c>
      <c r="G676" s="5">
        <v>1</v>
      </c>
      <c r="K676" s="15">
        <f t="shared" si="90"/>
        <v>0.4344262295081967</v>
      </c>
      <c r="L676" s="15">
        <f t="shared" si="91"/>
        <v>0.11600928074245939</v>
      </c>
      <c r="M676" s="15">
        <f t="shared" si="92"/>
        <v>0.44347826086956521</v>
      </c>
      <c r="N676" s="6">
        <f t="shared" si="93"/>
        <v>7.7447113660810321E-2</v>
      </c>
      <c r="O676" s="6">
        <f t="shared" si="94"/>
        <v>1</v>
      </c>
      <c r="Q676" s="3">
        <f t="shared" si="95"/>
        <v>0.84468638090400994</v>
      </c>
      <c r="R676" s="4">
        <f t="shared" si="96"/>
        <v>0</v>
      </c>
      <c r="S676" s="32">
        <f t="shared" si="97"/>
        <v>1.031666819125709</v>
      </c>
      <c r="T676" s="4">
        <f t="shared" si="98"/>
        <v>0</v>
      </c>
      <c r="U676" s="4"/>
      <c r="W676" s="18"/>
      <c r="X676" s="18"/>
      <c r="Y676" s="18"/>
      <c r="Z676" s="18"/>
      <c r="AA676" s="18"/>
      <c r="AB676" s="18"/>
      <c r="AC676" s="18"/>
      <c r="AD676" s="18"/>
      <c r="AE676" s="18"/>
      <c r="AH676" s="21"/>
    </row>
    <row r="677" spans="1:34" x14ac:dyDescent="0.25">
      <c r="A677" s="10">
        <v>258</v>
      </c>
      <c r="B677" s="10">
        <v>86</v>
      </c>
      <c r="C677" s="5">
        <v>83</v>
      </c>
      <c r="D677" s="5">
        <v>115</v>
      </c>
      <c r="E677" s="5">
        <v>86</v>
      </c>
      <c r="F677" s="5">
        <v>301</v>
      </c>
      <c r="G677" s="5">
        <v>1</v>
      </c>
      <c r="K677" s="15">
        <f t="shared" si="90"/>
        <v>0.4344262295081967</v>
      </c>
      <c r="L677" s="15">
        <f t="shared" si="91"/>
        <v>6.6705336426914147E-2</v>
      </c>
      <c r="M677" s="15">
        <f t="shared" si="92"/>
        <v>0.48695652173913045</v>
      </c>
      <c r="N677" s="6">
        <f t="shared" si="93"/>
        <v>0.10792398709214772</v>
      </c>
      <c r="O677" s="6">
        <f t="shared" si="94"/>
        <v>1</v>
      </c>
      <c r="Q677" s="3">
        <f t="shared" si="95"/>
        <v>1.0644316637417952</v>
      </c>
      <c r="R677" s="4">
        <f t="shared" si="96"/>
        <v>0</v>
      </c>
      <c r="S677" s="32">
        <f t="shared" si="97"/>
        <v>0.98452087439848945</v>
      </c>
      <c r="T677" s="4">
        <f t="shared" si="98"/>
        <v>0</v>
      </c>
      <c r="U677" s="4"/>
      <c r="W677" s="18"/>
      <c r="X677" s="18"/>
      <c r="Y677" s="18"/>
      <c r="Z677" s="18"/>
      <c r="AA677" s="18"/>
      <c r="AB677" s="18"/>
      <c r="AC677" s="18"/>
      <c r="AD677" s="18"/>
      <c r="AE677" s="18"/>
      <c r="AH677" s="21"/>
    </row>
    <row r="678" spans="1:34" x14ac:dyDescent="0.25">
      <c r="A678" s="10">
        <v>116</v>
      </c>
      <c r="B678" s="10">
        <v>212</v>
      </c>
      <c r="C678" s="5">
        <v>83</v>
      </c>
      <c r="D678" s="5">
        <v>67</v>
      </c>
      <c r="E678" s="5">
        <v>79</v>
      </c>
      <c r="F678" s="5">
        <v>269</v>
      </c>
      <c r="G678" s="5">
        <v>1</v>
      </c>
      <c r="K678" s="15">
        <f t="shared" si="90"/>
        <v>0.4344262295081967</v>
      </c>
      <c r="L678" s="15">
        <f t="shared" si="91"/>
        <v>3.88631090487239E-2</v>
      </c>
      <c r="M678" s="15">
        <f t="shared" si="92"/>
        <v>0.42608695652173911</v>
      </c>
      <c r="N678" s="6">
        <f t="shared" si="93"/>
        <v>9.6450340623879527E-2</v>
      </c>
      <c r="O678" s="6">
        <f t="shared" si="94"/>
        <v>1</v>
      </c>
      <c r="Q678" s="3">
        <f t="shared" si="95"/>
        <v>0.75678826776889574</v>
      </c>
      <c r="R678" s="4">
        <f t="shared" si="96"/>
        <v>0</v>
      </c>
      <c r="S678" s="32">
        <f t="shared" si="97"/>
        <v>1.0876416746632085</v>
      </c>
      <c r="T678" s="4">
        <f t="shared" si="98"/>
        <v>0</v>
      </c>
      <c r="U678" s="4"/>
      <c r="W678" s="18"/>
      <c r="X678" s="18"/>
      <c r="Y678" s="18"/>
      <c r="Z678" s="18"/>
      <c r="AA678" s="18"/>
      <c r="AB678" s="18"/>
      <c r="AC678" s="18"/>
      <c r="AD678" s="18"/>
      <c r="AE678" s="18"/>
      <c r="AH678" s="21"/>
    </row>
    <row r="679" spans="1:34" x14ac:dyDescent="0.25">
      <c r="A679" s="10">
        <v>225</v>
      </c>
      <c r="B679" s="10">
        <v>193</v>
      </c>
      <c r="C679" s="5">
        <v>83</v>
      </c>
      <c r="D679" s="5">
        <v>121</v>
      </c>
      <c r="E679" s="5">
        <v>83</v>
      </c>
      <c r="F679" s="5">
        <v>187</v>
      </c>
      <c r="G679" s="5">
        <v>1</v>
      </c>
      <c r="K679" s="15">
        <f t="shared" si="90"/>
        <v>0.4344262295081967</v>
      </c>
      <c r="L679" s="15">
        <f t="shared" si="91"/>
        <v>7.0185614849187936E-2</v>
      </c>
      <c r="M679" s="15">
        <f t="shared" si="92"/>
        <v>0.46086956521739131</v>
      </c>
      <c r="N679" s="6">
        <f t="shared" si="93"/>
        <v>6.704912154894227E-2</v>
      </c>
      <c r="O679" s="6">
        <f t="shared" si="94"/>
        <v>1</v>
      </c>
      <c r="Q679" s="3">
        <f t="shared" si="95"/>
        <v>0.93258449403912413</v>
      </c>
      <c r="R679" s="4">
        <f t="shared" si="96"/>
        <v>0</v>
      </c>
      <c r="S679" s="32">
        <f t="shared" si="97"/>
        <v>0.99690137938626666</v>
      </c>
      <c r="T679" s="4">
        <f t="shared" si="98"/>
        <v>0</v>
      </c>
      <c r="U679" s="4"/>
      <c r="W679" s="18"/>
      <c r="X679" s="18"/>
      <c r="Y679" s="18"/>
      <c r="Z679" s="18"/>
      <c r="AA679" s="18"/>
      <c r="AB679" s="18"/>
      <c r="AC679" s="18"/>
      <c r="AD679" s="18"/>
      <c r="AE679" s="18"/>
      <c r="AH679" s="21"/>
    </row>
    <row r="680" spans="1:34" x14ac:dyDescent="0.25">
      <c r="A680" s="10">
        <v>86</v>
      </c>
      <c r="B680" s="10">
        <v>29</v>
      </c>
      <c r="C680" s="5">
        <v>83</v>
      </c>
      <c r="D680" s="5">
        <v>286</v>
      </c>
      <c r="E680" s="5">
        <v>88</v>
      </c>
      <c r="F680" s="5">
        <v>405</v>
      </c>
      <c r="G680" s="5">
        <v>1</v>
      </c>
      <c r="K680" s="15">
        <f t="shared" si="90"/>
        <v>0.4344262295081967</v>
      </c>
      <c r="L680" s="15">
        <f t="shared" si="91"/>
        <v>0.16589327146171692</v>
      </c>
      <c r="M680" s="15">
        <f t="shared" si="92"/>
        <v>0.5043478260869565</v>
      </c>
      <c r="N680" s="6">
        <f t="shared" si="93"/>
        <v>0.14521333811401937</v>
      </c>
      <c r="O680" s="6">
        <f t="shared" si="94"/>
        <v>1</v>
      </c>
      <c r="Q680" s="3">
        <f t="shared" si="95"/>
        <v>1.152329776876909</v>
      </c>
      <c r="R680" s="4">
        <f t="shared" si="96"/>
        <v>0</v>
      </c>
      <c r="S680" s="32">
        <f t="shared" si="97"/>
        <v>1.0027789741542303</v>
      </c>
      <c r="T680" s="4">
        <f t="shared" si="98"/>
        <v>0</v>
      </c>
      <c r="U680" s="4"/>
      <c r="W680" s="18"/>
      <c r="X680" s="18"/>
      <c r="Y680" s="18"/>
      <c r="Z680" s="18"/>
      <c r="AA680" s="18"/>
      <c r="AB680" s="18"/>
      <c r="AC680" s="18"/>
      <c r="AD680" s="18"/>
      <c r="AE680" s="18"/>
      <c r="AH680" s="21"/>
    </row>
    <row r="681" spans="1:34" x14ac:dyDescent="0.25">
      <c r="A681" s="10">
        <v>223</v>
      </c>
      <c r="B681" s="10">
        <v>73</v>
      </c>
      <c r="C681" s="5">
        <v>83</v>
      </c>
      <c r="D681" s="5">
        <v>130</v>
      </c>
      <c r="E681" s="5">
        <v>86</v>
      </c>
      <c r="F681" s="5">
        <v>392</v>
      </c>
      <c r="G681" s="5">
        <v>1</v>
      </c>
      <c r="K681" s="15">
        <f t="shared" si="90"/>
        <v>0.4344262295081967</v>
      </c>
      <c r="L681" s="15">
        <f t="shared" si="91"/>
        <v>7.5406032482598612E-2</v>
      </c>
      <c r="M681" s="15">
        <f t="shared" si="92"/>
        <v>0.48695652173913045</v>
      </c>
      <c r="N681" s="6">
        <f t="shared" si="93"/>
        <v>0.14055216923628541</v>
      </c>
      <c r="O681" s="6">
        <f t="shared" si="94"/>
        <v>1</v>
      </c>
      <c r="Q681" s="3">
        <f t="shared" si="95"/>
        <v>1.0644316637417952</v>
      </c>
      <c r="R681" s="4">
        <f t="shared" si="96"/>
        <v>0</v>
      </c>
      <c r="S681" s="32">
        <f t="shared" si="97"/>
        <v>0.98452087439848945</v>
      </c>
      <c r="T681" s="4">
        <f t="shared" si="98"/>
        <v>0</v>
      </c>
      <c r="U681" s="4"/>
      <c r="W681" s="18"/>
      <c r="X681" s="18"/>
      <c r="Y681" s="18"/>
      <c r="Z681" s="18"/>
      <c r="AA681" s="18"/>
      <c r="AB681" s="18"/>
      <c r="AC681" s="18"/>
      <c r="AD681" s="18"/>
      <c r="AE681" s="18"/>
      <c r="AH681" s="21"/>
    </row>
    <row r="682" spans="1:34" x14ac:dyDescent="0.25">
      <c r="A682" s="10">
        <v>99</v>
      </c>
      <c r="B682" s="10">
        <v>31</v>
      </c>
      <c r="C682" s="5">
        <v>83</v>
      </c>
      <c r="D682" s="5">
        <v>221</v>
      </c>
      <c r="E682" s="5">
        <v>87</v>
      </c>
      <c r="F682" s="5">
        <v>628</v>
      </c>
      <c r="G682" s="5">
        <v>1</v>
      </c>
      <c r="K682" s="15">
        <f t="shared" si="90"/>
        <v>0.4344262295081967</v>
      </c>
      <c r="L682" s="15">
        <f t="shared" si="91"/>
        <v>0.12819025522041763</v>
      </c>
      <c r="M682" s="15">
        <f t="shared" si="92"/>
        <v>0.4956521739130435</v>
      </c>
      <c r="N682" s="6">
        <f t="shared" si="93"/>
        <v>0.22517031193976336</v>
      </c>
      <c r="O682" s="6">
        <f t="shared" si="94"/>
        <v>1</v>
      </c>
      <c r="Q682" s="3">
        <f t="shared" si="95"/>
        <v>1.1083807203093525</v>
      </c>
      <c r="R682" s="4">
        <f t="shared" si="96"/>
        <v>0</v>
      </c>
      <c r="S682" s="32">
        <f t="shared" si="97"/>
        <v>0.99099874730160131</v>
      </c>
      <c r="T682" s="4">
        <f t="shared" si="98"/>
        <v>0</v>
      </c>
      <c r="U682" s="4"/>
      <c r="W682" s="18"/>
      <c r="X682" s="18"/>
      <c r="Y682" s="18"/>
      <c r="Z682" s="18"/>
      <c r="AA682" s="18"/>
      <c r="AB682" s="18"/>
      <c r="AC682" s="18"/>
      <c r="AD682" s="18"/>
      <c r="AE682" s="18"/>
      <c r="AH682" s="21"/>
    </row>
    <row r="683" spans="1:34" x14ac:dyDescent="0.25">
      <c r="A683" s="10">
        <v>107</v>
      </c>
      <c r="B683" s="10">
        <v>206</v>
      </c>
      <c r="C683" s="5">
        <v>83</v>
      </c>
      <c r="D683" s="5">
        <v>149</v>
      </c>
      <c r="E683" s="5">
        <v>82</v>
      </c>
      <c r="F683" s="5">
        <v>347</v>
      </c>
      <c r="G683" s="5">
        <v>1</v>
      </c>
      <c r="K683" s="15">
        <f t="shared" si="90"/>
        <v>0.4344262295081967</v>
      </c>
      <c r="L683" s="15">
        <f t="shared" si="91"/>
        <v>8.642691415313225E-2</v>
      </c>
      <c r="M683" s="15">
        <f t="shared" si="92"/>
        <v>0.45217391304347826</v>
      </c>
      <c r="N683" s="6">
        <f t="shared" si="93"/>
        <v>0.12441735389028326</v>
      </c>
      <c r="O683" s="6">
        <f t="shared" si="94"/>
        <v>1</v>
      </c>
      <c r="Q683" s="3">
        <f t="shared" si="95"/>
        <v>0.88863543747156726</v>
      </c>
      <c r="R683" s="4">
        <f t="shared" si="96"/>
        <v>0</v>
      </c>
      <c r="S683" s="32">
        <f t="shared" si="97"/>
        <v>1.0116329222812315</v>
      </c>
      <c r="T683" s="4">
        <f t="shared" si="98"/>
        <v>0</v>
      </c>
      <c r="U683" s="4"/>
      <c r="W683" s="18"/>
      <c r="X683" s="18"/>
      <c r="Y683" s="18"/>
      <c r="Z683" s="18"/>
      <c r="AA683" s="18"/>
      <c r="AB683" s="18"/>
      <c r="AC683" s="18"/>
      <c r="AD683" s="18"/>
      <c r="AE683" s="18"/>
      <c r="AH683" s="21"/>
    </row>
    <row r="684" spans="1:34" x14ac:dyDescent="0.25">
      <c r="A684" s="10">
        <v>244</v>
      </c>
      <c r="B684" s="10">
        <v>86</v>
      </c>
      <c r="C684" s="5">
        <v>83</v>
      </c>
      <c r="D684" s="5">
        <v>169</v>
      </c>
      <c r="E684" s="5">
        <v>85</v>
      </c>
      <c r="F684" s="5">
        <v>192</v>
      </c>
      <c r="G684" s="5">
        <v>1</v>
      </c>
      <c r="K684" s="15">
        <f t="shared" si="90"/>
        <v>0.4344262295081967</v>
      </c>
      <c r="L684" s="15">
        <f t="shared" si="91"/>
        <v>9.802784222737819E-2</v>
      </c>
      <c r="M684" s="15">
        <f t="shared" si="92"/>
        <v>0.47826086956521741</v>
      </c>
      <c r="N684" s="6">
        <f t="shared" si="93"/>
        <v>6.884187880960918E-2</v>
      </c>
      <c r="O684" s="6">
        <f t="shared" si="94"/>
        <v>1</v>
      </c>
      <c r="Q684" s="3">
        <f t="shared" si="95"/>
        <v>1.0204826071742383</v>
      </c>
      <c r="R684" s="4">
        <f t="shared" si="96"/>
        <v>0</v>
      </c>
      <c r="S684" s="32">
        <f t="shared" si="97"/>
        <v>0.98334535544490187</v>
      </c>
      <c r="T684" s="4">
        <f t="shared" si="98"/>
        <v>0</v>
      </c>
      <c r="U684" s="4"/>
      <c r="W684" s="18"/>
      <c r="X684" s="18"/>
      <c r="Y684" s="18"/>
      <c r="Z684" s="18"/>
      <c r="AA684" s="18"/>
      <c r="AB684" s="18"/>
      <c r="AC684" s="18"/>
      <c r="AD684" s="18"/>
      <c r="AE684" s="18"/>
      <c r="AH684" s="21"/>
    </row>
    <row r="685" spans="1:34" x14ac:dyDescent="0.25">
      <c r="A685" s="10">
        <v>59</v>
      </c>
      <c r="B685" s="10">
        <v>168</v>
      </c>
      <c r="C685" s="5">
        <v>83</v>
      </c>
      <c r="D685" s="5">
        <v>225</v>
      </c>
      <c r="E685" s="5">
        <v>89</v>
      </c>
      <c r="F685" s="5">
        <v>794</v>
      </c>
      <c r="G685" s="5">
        <v>1</v>
      </c>
      <c r="K685" s="15">
        <f t="shared" si="90"/>
        <v>0.4344262295081967</v>
      </c>
      <c r="L685" s="15">
        <f t="shared" si="91"/>
        <v>0.13051044083526683</v>
      </c>
      <c r="M685" s="15">
        <f t="shared" si="92"/>
        <v>0.5130434782608696</v>
      </c>
      <c r="N685" s="6">
        <f t="shared" si="93"/>
        <v>0.28468985299390465</v>
      </c>
      <c r="O685" s="6">
        <f t="shared" si="94"/>
        <v>1</v>
      </c>
      <c r="Q685" s="3">
        <f t="shared" si="95"/>
        <v>1.1962788334444663</v>
      </c>
      <c r="R685" s="4">
        <f t="shared" si="96"/>
        <v>0</v>
      </c>
      <c r="S685" s="32">
        <f t="shared" si="97"/>
        <v>1.0198615549563641</v>
      </c>
      <c r="T685" s="4">
        <f t="shared" si="98"/>
        <v>0</v>
      </c>
      <c r="U685" s="4"/>
      <c r="W685" s="18"/>
      <c r="X685" s="18"/>
      <c r="Y685" s="18"/>
      <c r="Z685" s="18"/>
      <c r="AA685" s="18"/>
      <c r="AB685" s="18"/>
      <c r="AC685" s="18"/>
      <c r="AD685" s="18"/>
      <c r="AE685" s="18"/>
      <c r="AH685" s="21"/>
    </row>
    <row r="686" spans="1:34" x14ac:dyDescent="0.25">
      <c r="A686" s="10">
        <v>127</v>
      </c>
      <c r="B686" s="10">
        <v>32</v>
      </c>
      <c r="C686" s="5">
        <v>83</v>
      </c>
      <c r="D686" s="5">
        <v>416</v>
      </c>
      <c r="E686" s="5">
        <v>84</v>
      </c>
      <c r="F686" s="5">
        <v>577</v>
      </c>
      <c r="G686" s="5">
        <v>1</v>
      </c>
      <c r="K686" s="15">
        <f t="shared" si="90"/>
        <v>0.4344262295081967</v>
      </c>
      <c r="L686" s="15">
        <f t="shared" si="91"/>
        <v>0.24129930394431554</v>
      </c>
      <c r="M686" s="15">
        <f t="shared" si="92"/>
        <v>0.46956521739130436</v>
      </c>
      <c r="N686" s="6">
        <f t="shared" si="93"/>
        <v>0.20688418788096091</v>
      </c>
      <c r="O686" s="6">
        <f t="shared" si="94"/>
        <v>1</v>
      </c>
      <c r="Q686" s="3">
        <f t="shared" si="95"/>
        <v>0.97653355060668101</v>
      </c>
      <c r="R686" s="4">
        <f t="shared" si="96"/>
        <v>0</v>
      </c>
      <c r="S686" s="32">
        <f t="shared" si="97"/>
        <v>0.98747219044082879</v>
      </c>
      <c r="T686" s="4">
        <f t="shared" si="98"/>
        <v>0</v>
      </c>
      <c r="U686" s="4"/>
      <c r="W686" s="18"/>
      <c r="X686" s="18"/>
      <c r="Y686" s="18"/>
      <c r="Z686" s="18"/>
      <c r="AA686" s="18"/>
      <c r="AB686" s="18"/>
      <c r="AC686" s="18"/>
      <c r="AD686" s="18"/>
      <c r="AE686" s="18"/>
      <c r="AH686" s="21"/>
    </row>
    <row r="687" spans="1:34" x14ac:dyDescent="0.25">
      <c r="A687" s="10">
        <v>209</v>
      </c>
      <c r="B687" s="10">
        <v>156</v>
      </c>
      <c r="C687" s="5">
        <v>84</v>
      </c>
      <c r="D687" s="5">
        <v>347</v>
      </c>
      <c r="E687" s="5">
        <v>85</v>
      </c>
      <c r="F687" s="5">
        <v>439</v>
      </c>
      <c r="G687" s="5">
        <v>1</v>
      </c>
      <c r="K687" s="15">
        <f t="shared" si="90"/>
        <v>0.44262295081967212</v>
      </c>
      <c r="L687" s="15">
        <f t="shared" si="91"/>
        <v>0.20127610208816704</v>
      </c>
      <c r="M687" s="15">
        <f t="shared" si="92"/>
        <v>0.47826086956521741</v>
      </c>
      <c r="N687" s="6">
        <f t="shared" si="93"/>
        <v>0.15740408748655432</v>
      </c>
      <c r="O687" s="6">
        <f t="shared" si="94"/>
        <v>1</v>
      </c>
      <c r="Q687" s="3">
        <f t="shared" si="95"/>
        <v>1.0044852079922044</v>
      </c>
      <c r="R687" s="4">
        <f t="shared" si="96"/>
        <v>0</v>
      </c>
      <c r="S687" s="32">
        <f t="shared" si="97"/>
        <v>1.0120024092933786</v>
      </c>
      <c r="T687" s="4">
        <f t="shared" si="98"/>
        <v>0</v>
      </c>
      <c r="U687" s="4"/>
      <c r="W687" s="18"/>
      <c r="X687" s="18"/>
      <c r="Y687" s="18"/>
      <c r="Z687" s="18"/>
      <c r="AA687" s="18"/>
      <c r="AB687" s="18"/>
      <c r="AC687" s="18"/>
      <c r="AD687" s="18"/>
      <c r="AE687" s="18"/>
      <c r="AH687" s="21"/>
    </row>
    <row r="688" spans="1:34" x14ac:dyDescent="0.25">
      <c r="A688" s="10">
        <v>205</v>
      </c>
      <c r="B688" s="10">
        <v>28</v>
      </c>
      <c r="C688" s="5">
        <v>84</v>
      </c>
      <c r="D688" s="5">
        <v>286</v>
      </c>
      <c r="E688" s="5">
        <v>87</v>
      </c>
      <c r="F688" s="5">
        <v>626</v>
      </c>
      <c r="G688" s="5">
        <v>1</v>
      </c>
      <c r="K688" s="15">
        <f t="shared" si="90"/>
        <v>0.44262295081967212</v>
      </c>
      <c r="L688" s="15">
        <f t="shared" si="91"/>
        <v>0.16589327146171692</v>
      </c>
      <c r="M688" s="15">
        <f t="shared" si="92"/>
        <v>0.4956521739130435</v>
      </c>
      <c r="N688" s="6">
        <f t="shared" si="93"/>
        <v>0.22445320903549659</v>
      </c>
      <c r="O688" s="6">
        <f t="shared" si="94"/>
        <v>1</v>
      </c>
      <c r="Q688" s="3">
        <f t="shared" si="95"/>
        <v>1.0923833211273186</v>
      </c>
      <c r="R688" s="4">
        <f t="shared" si="96"/>
        <v>0</v>
      </c>
      <c r="S688" s="32">
        <f t="shared" si="97"/>
        <v>0.99679316406295548</v>
      </c>
      <c r="T688" s="4">
        <f t="shared" si="98"/>
        <v>0</v>
      </c>
      <c r="U688" s="4"/>
      <c r="W688" s="18"/>
      <c r="X688" s="18"/>
      <c r="Y688" s="18"/>
      <c r="Z688" s="18"/>
      <c r="AA688" s="18"/>
      <c r="AB688" s="18"/>
      <c r="AC688" s="18"/>
      <c r="AD688" s="18"/>
      <c r="AE688" s="18"/>
      <c r="AH688" s="21"/>
    </row>
    <row r="689" spans="1:34" x14ac:dyDescent="0.25">
      <c r="A689" s="10">
        <v>102</v>
      </c>
      <c r="B689" s="10">
        <v>169</v>
      </c>
      <c r="C689" s="5">
        <v>84</v>
      </c>
      <c r="D689" s="5">
        <v>132</v>
      </c>
      <c r="E689" s="5">
        <v>82</v>
      </c>
      <c r="F689" s="5">
        <v>258</v>
      </c>
      <c r="G689" s="5">
        <v>1</v>
      </c>
      <c r="K689" s="15">
        <f t="shared" si="90"/>
        <v>0.44262295081967212</v>
      </c>
      <c r="L689" s="15">
        <f t="shared" si="91"/>
        <v>7.6566125290023199E-2</v>
      </c>
      <c r="M689" s="15">
        <f t="shared" si="92"/>
        <v>0.45217391304347826</v>
      </c>
      <c r="N689" s="6">
        <f t="shared" si="93"/>
        <v>9.2506274650412335E-2</v>
      </c>
      <c r="O689" s="6">
        <f t="shared" si="94"/>
        <v>1</v>
      </c>
      <c r="Q689" s="3">
        <f t="shared" si="95"/>
        <v>0.87263803828953335</v>
      </c>
      <c r="R689" s="4">
        <f t="shared" si="96"/>
        <v>0</v>
      </c>
      <c r="S689" s="32">
        <f t="shared" si="97"/>
        <v>1.0745839317603991</v>
      </c>
      <c r="T689" s="4">
        <f t="shared" si="98"/>
        <v>0</v>
      </c>
      <c r="U689" s="4"/>
      <c r="W689" s="18"/>
      <c r="X689" s="18"/>
      <c r="Y689" s="18"/>
      <c r="Z689" s="18"/>
      <c r="AA689" s="18"/>
      <c r="AB689" s="18"/>
      <c r="AC689" s="18"/>
      <c r="AD689" s="18"/>
      <c r="AE689" s="18"/>
      <c r="AH689" s="21"/>
    </row>
    <row r="690" spans="1:34" x14ac:dyDescent="0.25">
      <c r="A690" s="10">
        <v>190</v>
      </c>
      <c r="B690" s="10">
        <v>59</v>
      </c>
      <c r="C690" s="5">
        <v>84</v>
      </c>
      <c r="D690" s="5">
        <v>285</v>
      </c>
      <c r="E690" s="5">
        <v>87</v>
      </c>
      <c r="F690" s="5">
        <v>560</v>
      </c>
      <c r="G690" s="5">
        <v>1</v>
      </c>
      <c r="K690" s="15">
        <f t="shared" si="90"/>
        <v>0.44262295081967212</v>
      </c>
      <c r="L690" s="15">
        <f t="shared" si="91"/>
        <v>0.16531322505800464</v>
      </c>
      <c r="M690" s="15">
        <f t="shared" si="92"/>
        <v>0.4956521739130435</v>
      </c>
      <c r="N690" s="6">
        <f t="shared" si="93"/>
        <v>0.20078881319469344</v>
      </c>
      <c r="O690" s="6">
        <f t="shared" si="94"/>
        <v>1</v>
      </c>
      <c r="Q690" s="3">
        <f t="shared" si="95"/>
        <v>1.0923833211273186</v>
      </c>
      <c r="R690" s="4">
        <f t="shared" si="96"/>
        <v>0</v>
      </c>
      <c r="S690" s="32">
        <f t="shared" si="97"/>
        <v>0.99679316406295548</v>
      </c>
      <c r="T690" s="4">
        <f t="shared" si="98"/>
        <v>0</v>
      </c>
      <c r="U690" s="4"/>
      <c r="W690" s="18"/>
      <c r="X690" s="18"/>
      <c r="Y690" s="18"/>
      <c r="Z690" s="18"/>
      <c r="AA690" s="18"/>
      <c r="AB690" s="18"/>
      <c r="AC690" s="18"/>
      <c r="AD690" s="18"/>
      <c r="AE690" s="18"/>
      <c r="AH690" s="21"/>
    </row>
    <row r="691" spans="1:34" x14ac:dyDescent="0.25">
      <c r="A691" s="10">
        <v>113</v>
      </c>
      <c r="B691" s="10">
        <v>188</v>
      </c>
      <c r="C691" s="5">
        <v>84</v>
      </c>
      <c r="D691" s="5">
        <v>106</v>
      </c>
      <c r="E691" s="5">
        <v>81</v>
      </c>
      <c r="F691" s="5">
        <v>97</v>
      </c>
      <c r="G691" s="5">
        <v>1</v>
      </c>
      <c r="K691" s="15">
        <f t="shared" si="90"/>
        <v>0.44262295081967212</v>
      </c>
      <c r="L691" s="15">
        <f t="shared" si="91"/>
        <v>6.1484918793503478E-2</v>
      </c>
      <c r="M691" s="15">
        <f t="shared" si="92"/>
        <v>0.44347826086956521</v>
      </c>
      <c r="N691" s="6">
        <f t="shared" si="93"/>
        <v>3.4779490856937968E-2</v>
      </c>
      <c r="O691" s="6">
        <f t="shared" si="94"/>
        <v>1</v>
      </c>
      <c r="Q691" s="3">
        <f t="shared" si="95"/>
        <v>0.82868898172197603</v>
      </c>
      <c r="R691" s="4">
        <f t="shared" si="96"/>
        <v>0</v>
      </c>
      <c r="S691" s="32">
        <f t="shared" si="97"/>
        <v>1.1060491471484379</v>
      </c>
      <c r="T691" s="4">
        <f t="shared" si="98"/>
        <v>0</v>
      </c>
      <c r="U691" s="4"/>
      <c r="W691" s="18"/>
      <c r="X691" s="18"/>
      <c r="Y691" s="18"/>
      <c r="Z691" s="18"/>
      <c r="AA691" s="18"/>
      <c r="AB691" s="18"/>
      <c r="AC691" s="18"/>
      <c r="AD691" s="18"/>
      <c r="AE691" s="18"/>
      <c r="AH691" s="21"/>
    </row>
    <row r="692" spans="1:34" x14ac:dyDescent="0.25">
      <c r="A692" s="10">
        <v>88</v>
      </c>
      <c r="B692" s="10">
        <v>221</v>
      </c>
      <c r="C692" s="5">
        <v>84</v>
      </c>
      <c r="D692" s="5">
        <v>199</v>
      </c>
      <c r="E692" s="5">
        <v>82</v>
      </c>
      <c r="F692" s="5">
        <v>453</v>
      </c>
      <c r="G692" s="5">
        <v>1</v>
      </c>
      <c r="K692" s="15">
        <f t="shared" si="90"/>
        <v>0.44262295081967212</v>
      </c>
      <c r="L692" s="15">
        <f t="shared" si="91"/>
        <v>0.11542923433874711</v>
      </c>
      <c r="M692" s="15">
        <f t="shared" si="92"/>
        <v>0.45217391304347826</v>
      </c>
      <c r="N692" s="6">
        <f t="shared" si="93"/>
        <v>0.16242380781642166</v>
      </c>
      <c r="O692" s="6">
        <f t="shared" si="94"/>
        <v>1</v>
      </c>
      <c r="Q692" s="3">
        <f t="shared" si="95"/>
        <v>0.87263803828953335</v>
      </c>
      <c r="R692" s="4">
        <f t="shared" si="96"/>
        <v>0</v>
      </c>
      <c r="S692" s="32">
        <f t="shared" si="97"/>
        <v>1.0745839317603991</v>
      </c>
      <c r="T692" s="4">
        <f t="shared" si="98"/>
        <v>0</v>
      </c>
      <c r="U692" s="4"/>
      <c r="W692" s="18"/>
      <c r="X692" s="18"/>
      <c r="Y692" s="18"/>
      <c r="Z692" s="18"/>
      <c r="AA692" s="18"/>
      <c r="AB692" s="18"/>
      <c r="AC692" s="18"/>
      <c r="AD692" s="18"/>
      <c r="AE692" s="18"/>
      <c r="AH692" s="21"/>
    </row>
    <row r="693" spans="1:34" x14ac:dyDescent="0.25">
      <c r="A693" s="10">
        <v>219</v>
      </c>
      <c r="B693" s="10">
        <v>49</v>
      </c>
      <c r="C693" s="5">
        <v>85</v>
      </c>
      <c r="D693" s="5">
        <v>398</v>
      </c>
      <c r="E693" s="5">
        <v>90</v>
      </c>
      <c r="F693" s="5">
        <v>754</v>
      </c>
      <c r="G693" s="5">
        <v>1</v>
      </c>
      <c r="K693" s="15">
        <f t="shared" si="90"/>
        <v>0.45081967213114754</v>
      </c>
      <c r="L693" s="15">
        <f t="shared" si="91"/>
        <v>0.23085846867749421</v>
      </c>
      <c r="M693" s="15">
        <f t="shared" si="92"/>
        <v>0.52173913043478259</v>
      </c>
      <c r="N693" s="6">
        <f t="shared" si="93"/>
        <v>0.27034779490856936</v>
      </c>
      <c r="O693" s="6">
        <f t="shared" si="94"/>
        <v>1</v>
      </c>
      <c r="Q693" s="3">
        <f t="shared" si="95"/>
        <v>1.2082330916479553</v>
      </c>
      <c r="R693" s="4">
        <f t="shared" si="96"/>
        <v>0</v>
      </c>
      <c r="S693" s="32">
        <f t="shared" si="97"/>
        <v>1.0027264480329272</v>
      </c>
      <c r="T693" s="4">
        <f t="shared" si="98"/>
        <v>0</v>
      </c>
      <c r="U693" s="4"/>
      <c r="W693" s="18"/>
      <c r="X693" s="18"/>
      <c r="Y693" s="18"/>
      <c r="Z693" s="18"/>
      <c r="AA693" s="18"/>
      <c r="AB693" s="18"/>
      <c r="AC693" s="18"/>
      <c r="AD693" s="18"/>
      <c r="AE693" s="18"/>
      <c r="AH693" s="21"/>
    </row>
    <row r="694" spans="1:34" x14ac:dyDescent="0.25">
      <c r="A694" s="10">
        <v>205</v>
      </c>
      <c r="B694" s="10">
        <v>71</v>
      </c>
      <c r="C694" s="5">
        <v>85</v>
      </c>
      <c r="D694" s="5">
        <v>420</v>
      </c>
      <c r="E694" s="5">
        <v>87</v>
      </c>
      <c r="F694" s="5">
        <v>507</v>
      </c>
      <c r="G694" s="5">
        <v>1</v>
      </c>
      <c r="K694" s="15">
        <f t="shared" si="90"/>
        <v>0.45081967213114754</v>
      </c>
      <c r="L694" s="15">
        <f t="shared" si="91"/>
        <v>0.24361948955916474</v>
      </c>
      <c r="M694" s="15">
        <f t="shared" si="92"/>
        <v>0.4956521739130435</v>
      </c>
      <c r="N694" s="6">
        <f t="shared" si="93"/>
        <v>0.18178558623162425</v>
      </c>
      <c r="O694" s="6">
        <f t="shared" si="94"/>
        <v>1</v>
      </c>
      <c r="Q694" s="3">
        <f t="shared" si="95"/>
        <v>1.0763859219452847</v>
      </c>
      <c r="R694" s="4">
        <f t="shared" si="96"/>
        <v>0</v>
      </c>
      <c r="S694" s="32">
        <f t="shared" si="97"/>
        <v>1.0200666168878829</v>
      </c>
      <c r="T694" s="4">
        <f t="shared" si="98"/>
        <v>0</v>
      </c>
      <c r="U694" s="4"/>
      <c r="W694" s="18"/>
      <c r="X694" s="18"/>
      <c r="Y694" s="18"/>
      <c r="Z694" s="18"/>
      <c r="AA694" s="18"/>
      <c r="AB694" s="18"/>
      <c r="AC694" s="18"/>
      <c r="AD694" s="18"/>
      <c r="AE694" s="18"/>
      <c r="AH694" s="21"/>
    </row>
    <row r="695" spans="1:34" x14ac:dyDescent="0.25">
      <c r="A695" s="10">
        <v>109</v>
      </c>
      <c r="B695" s="10">
        <v>27</v>
      </c>
      <c r="C695" s="5">
        <v>85</v>
      </c>
      <c r="D695" s="5">
        <v>402</v>
      </c>
      <c r="E695" s="5">
        <v>86</v>
      </c>
      <c r="F695" s="5">
        <v>566</v>
      </c>
      <c r="G695" s="5">
        <v>1</v>
      </c>
      <c r="K695" s="15">
        <f t="shared" si="90"/>
        <v>0.45081967213114754</v>
      </c>
      <c r="L695" s="15">
        <f t="shared" si="91"/>
        <v>0.23317865429234338</v>
      </c>
      <c r="M695" s="15">
        <f t="shared" si="92"/>
        <v>0.48695652173913045</v>
      </c>
      <c r="N695" s="6">
        <f t="shared" si="93"/>
        <v>0.20294012190749372</v>
      </c>
      <c r="O695" s="6">
        <f t="shared" si="94"/>
        <v>1</v>
      </c>
      <c r="Q695" s="3">
        <f t="shared" si="95"/>
        <v>1.0324368653777274</v>
      </c>
      <c r="R695" s="4">
        <f t="shared" si="96"/>
        <v>0</v>
      </c>
      <c r="S695" s="32">
        <f t="shared" si="97"/>
        <v>1.0364513810719043</v>
      </c>
      <c r="T695" s="4">
        <f t="shared" si="98"/>
        <v>0</v>
      </c>
      <c r="U695" s="4"/>
      <c r="W695" s="18"/>
      <c r="X695" s="18"/>
      <c r="Y695" s="18"/>
      <c r="Z695" s="18"/>
      <c r="AA695" s="18"/>
      <c r="AB695" s="18"/>
      <c r="AC695" s="18"/>
      <c r="AD695" s="18"/>
      <c r="AE695" s="18"/>
      <c r="AH695" s="21"/>
    </row>
    <row r="696" spans="1:34" x14ac:dyDescent="0.25">
      <c r="A696" s="10">
        <v>191</v>
      </c>
      <c r="B696" s="10">
        <v>50</v>
      </c>
      <c r="C696" s="5">
        <v>85</v>
      </c>
      <c r="D696" s="5">
        <v>292</v>
      </c>
      <c r="E696" s="5">
        <v>89</v>
      </c>
      <c r="F696" s="5">
        <v>488</v>
      </c>
      <c r="G696" s="5">
        <v>1</v>
      </c>
      <c r="K696" s="15">
        <f t="shared" si="90"/>
        <v>0.45081967213114754</v>
      </c>
      <c r="L696" s="15">
        <f t="shared" si="91"/>
        <v>0.16937354988399073</v>
      </c>
      <c r="M696" s="15">
        <f t="shared" si="92"/>
        <v>0.5130434782608696</v>
      </c>
      <c r="N696" s="6">
        <f t="shared" si="93"/>
        <v>0.17497310864109</v>
      </c>
      <c r="O696" s="6">
        <f t="shared" si="94"/>
        <v>1</v>
      </c>
      <c r="Q696" s="3">
        <f t="shared" si="95"/>
        <v>1.1642840350803985</v>
      </c>
      <c r="R696" s="4">
        <f t="shared" si="96"/>
        <v>0</v>
      </c>
      <c r="S696" s="32">
        <f t="shared" si="97"/>
        <v>1.0032041503683971</v>
      </c>
      <c r="T696" s="4">
        <f t="shared" si="98"/>
        <v>0</v>
      </c>
      <c r="U696" s="4"/>
      <c r="W696" s="18"/>
      <c r="X696" s="18"/>
      <c r="Y696" s="18"/>
      <c r="Z696" s="18"/>
      <c r="AA696" s="18"/>
      <c r="AB696" s="18"/>
      <c r="AC696" s="18"/>
      <c r="AD696" s="18"/>
      <c r="AE696" s="18"/>
      <c r="AH696" s="21"/>
    </row>
    <row r="697" spans="1:34" x14ac:dyDescent="0.25">
      <c r="A697" s="10">
        <v>210</v>
      </c>
      <c r="B697" s="10">
        <v>35</v>
      </c>
      <c r="C697" s="5">
        <v>85</v>
      </c>
      <c r="D697" s="5">
        <v>427</v>
      </c>
      <c r="E697" s="5">
        <v>87</v>
      </c>
      <c r="F697" s="5">
        <v>617</v>
      </c>
      <c r="G697" s="5">
        <v>1</v>
      </c>
      <c r="K697" s="15">
        <f t="shared" si="90"/>
        <v>0.45081967213114754</v>
      </c>
      <c r="L697" s="15">
        <f t="shared" si="91"/>
        <v>0.2476798143851508</v>
      </c>
      <c r="M697" s="15">
        <f t="shared" si="92"/>
        <v>0.4956521739130435</v>
      </c>
      <c r="N697" s="6">
        <f t="shared" si="93"/>
        <v>0.22122624596629617</v>
      </c>
      <c r="O697" s="6">
        <f t="shared" si="94"/>
        <v>1</v>
      </c>
      <c r="Q697" s="3">
        <f t="shared" si="95"/>
        <v>1.0763859219452847</v>
      </c>
      <c r="R697" s="4">
        <f t="shared" si="96"/>
        <v>0</v>
      </c>
      <c r="S697" s="32">
        <f t="shared" si="97"/>
        <v>1.0200666168878829</v>
      </c>
      <c r="T697" s="4">
        <f t="shared" si="98"/>
        <v>0</v>
      </c>
      <c r="U697" s="4"/>
      <c r="W697" s="18"/>
      <c r="X697" s="18"/>
      <c r="Y697" s="18"/>
      <c r="Z697" s="18"/>
      <c r="AA697" s="18"/>
      <c r="AB697" s="18"/>
      <c r="AC697" s="18"/>
      <c r="AD697" s="18"/>
      <c r="AE697" s="18"/>
      <c r="AH697" s="21"/>
    </row>
    <row r="698" spans="1:34" x14ac:dyDescent="0.25">
      <c r="A698" s="10">
        <v>254</v>
      </c>
      <c r="B698" s="10">
        <v>95</v>
      </c>
      <c r="C698" s="5">
        <v>85</v>
      </c>
      <c r="D698" s="5">
        <v>235</v>
      </c>
      <c r="E698" s="5">
        <v>91</v>
      </c>
      <c r="F698" s="5">
        <v>792</v>
      </c>
      <c r="G698" s="5">
        <v>1</v>
      </c>
      <c r="K698" s="15">
        <f t="shared" si="90"/>
        <v>0.45081967213114754</v>
      </c>
      <c r="L698" s="15">
        <f t="shared" si="91"/>
        <v>0.13631090487238978</v>
      </c>
      <c r="M698" s="15">
        <f t="shared" si="92"/>
        <v>0.5304347826086957</v>
      </c>
      <c r="N698" s="6">
        <f t="shared" si="93"/>
        <v>0.28397275008963785</v>
      </c>
      <c r="O698" s="6">
        <f t="shared" si="94"/>
        <v>1</v>
      </c>
      <c r="Q698" s="3">
        <f t="shared" si="95"/>
        <v>1.2521821482155127</v>
      </c>
      <c r="R698" s="4">
        <f t="shared" si="96"/>
        <v>0</v>
      </c>
      <c r="S698" s="32">
        <f t="shared" si="97"/>
        <v>1.0075510996469781</v>
      </c>
      <c r="T698" s="4">
        <f t="shared" si="98"/>
        <v>0</v>
      </c>
      <c r="U698" s="4"/>
      <c r="W698" s="18"/>
      <c r="X698" s="18"/>
      <c r="Y698" s="18"/>
      <c r="Z698" s="18"/>
      <c r="AA698" s="18"/>
      <c r="AB698" s="18"/>
      <c r="AC698" s="18"/>
      <c r="AD698" s="18"/>
      <c r="AE698" s="18"/>
      <c r="AH698" s="21"/>
    </row>
    <row r="699" spans="1:34" x14ac:dyDescent="0.25">
      <c r="A699" s="10">
        <v>220</v>
      </c>
      <c r="B699" s="10">
        <v>99</v>
      </c>
      <c r="C699" s="5">
        <v>86</v>
      </c>
      <c r="D699" s="5">
        <v>37</v>
      </c>
      <c r="E699" s="5">
        <v>90</v>
      </c>
      <c r="F699" s="5">
        <v>222</v>
      </c>
      <c r="G699" s="5">
        <v>1</v>
      </c>
      <c r="K699" s="15">
        <f t="shared" si="90"/>
        <v>0.45901639344262296</v>
      </c>
      <c r="L699" s="15">
        <f t="shared" si="91"/>
        <v>2.1461716937354988E-2</v>
      </c>
      <c r="M699" s="15">
        <f t="shared" si="92"/>
        <v>0.52173913043478259</v>
      </c>
      <c r="N699" s="6">
        <f t="shared" si="93"/>
        <v>7.9598422373610617E-2</v>
      </c>
      <c r="O699" s="6">
        <f t="shared" si="94"/>
        <v>1</v>
      </c>
      <c r="Q699" s="3">
        <f t="shared" si="95"/>
        <v>1.1922356924659212</v>
      </c>
      <c r="R699" s="4">
        <f t="shared" si="96"/>
        <v>0</v>
      </c>
      <c r="S699" s="32">
        <f t="shared" si="97"/>
        <v>1.0091849812907228</v>
      </c>
      <c r="T699" s="4">
        <f t="shared" si="98"/>
        <v>0</v>
      </c>
      <c r="U699" s="4"/>
      <c r="W699" s="18"/>
      <c r="X699" s="18"/>
      <c r="Y699" s="18"/>
      <c r="Z699" s="18"/>
      <c r="AA699" s="18"/>
      <c r="AB699" s="18"/>
      <c r="AC699" s="18"/>
      <c r="AD699" s="18"/>
      <c r="AE699" s="18"/>
      <c r="AH699" s="21"/>
    </row>
    <row r="700" spans="1:34" x14ac:dyDescent="0.25">
      <c r="A700" s="10">
        <v>121</v>
      </c>
      <c r="B700" s="10">
        <v>213</v>
      </c>
      <c r="C700" s="5">
        <v>86</v>
      </c>
      <c r="D700" s="5">
        <v>147</v>
      </c>
      <c r="E700" s="5">
        <v>85</v>
      </c>
      <c r="F700" s="5">
        <v>113</v>
      </c>
      <c r="G700" s="5">
        <v>1</v>
      </c>
      <c r="K700" s="15">
        <f t="shared" si="90"/>
        <v>0.45901639344262296</v>
      </c>
      <c r="L700" s="15">
        <f t="shared" si="91"/>
        <v>8.5266821345707663E-2</v>
      </c>
      <c r="M700" s="15">
        <f t="shared" si="92"/>
        <v>0.47826086956521741</v>
      </c>
      <c r="N700" s="6">
        <f t="shared" si="93"/>
        <v>4.0516314091072071E-2</v>
      </c>
      <c r="O700" s="6">
        <f t="shared" si="94"/>
        <v>1</v>
      </c>
      <c r="Q700" s="3">
        <f t="shared" si="95"/>
        <v>0.97249040962813638</v>
      </c>
      <c r="R700" s="4">
        <f t="shared" si="96"/>
        <v>0</v>
      </c>
      <c r="S700" s="32">
        <f t="shared" si="97"/>
        <v>1.1217536251810518</v>
      </c>
      <c r="T700" s="4">
        <f t="shared" si="98"/>
        <v>0</v>
      </c>
      <c r="U700" s="4"/>
      <c r="W700" s="18"/>
      <c r="X700" s="18"/>
      <c r="Y700" s="18"/>
      <c r="Z700" s="18"/>
      <c r="AA700" s="18"/>
      <c r="AB700" s="18"/>
      <c r="AC700" s="18"/>
      <c r="AD700" s="18"/>
      <c r="AE700" s="18"/>
      <c r="AH700" s="21"/>
    </row>
    <row r="701" spans="1:34" ht="12.75" customHeight="1" x14ac:dyDescent="0.25">
      <c r="A701" s="10">
        <v>66</v>
      </c>
      <c r="B701" s="10">
        <v>115</v>
      </c>
      <c r="C701" s="5">
        <v>86</v>
      </c>
      <c r="D701" s="5">
        <v>349</v>
      </c>
      <c r="E701" s="5">
        <v>94</v>
      </c>
      <c r="F701" s="5">
        <v>859</v>
      </c>
      <c r="G701" s="5">
        <v>1</v>
      </c>
      <c r="K701" s="15">
        <f t="shared" si="90"/>
        <v>0.45901639344262296</v>
      </c>
      <c r="L701" s="15">
        <f t="shared" si="91"/>
        <v>0.20243619489559164</v>
      </c>
      <c r="M701" s="15">
        <f t="shared" si="92"/>
        <v>0.55652173913043479</v>
      </c>
      <c r="N701" s="6">
        <f t="shared" si="93"/>
        <v>0.30799569738257437</v>
      </c>
      <c r="O701" s="6">
        <f t="shared" si="94"/>
        <v>1</v>
      </c>
      <c r="Q701" s="3">
        <f t="shared" si="95"/>
        <v>1.3680319187361496</v>
      </c>
      <c r="R701" s="4">
        <f t="shared" si="96"/>
        <v>0</v>
      </c>
      <c r="S701" s="32">
        <f t="shared" si="97"/>
        <v>1.0145724372697646</v>
      </c>
      <c r="T701" s="4">
        <f t="shared" si="98"/>
        <v>0</v>
      </c>
      <c r="U701" s="4"/>
      <c r="W701" s="18"/>
      <c r="X701" s="18"/>
      <c r="Y701" s="18"/>
      <c r="Z701" s="18"/>
      <c r="AA701" s="18"/>
      <c r="AB701" s="18"/>
      <c r="AC701" s="18"/>
      <c r="AD701" s="18"/>
      <c r="AE701" s="18"/>
      <c r="AH701" s="21"/>
    </row>
    <row r="702" spans="1:34" x14ac:dyDescent="0.25">
      <c r="A702" s="10">
        <v>90</v>
      </c>
      <c r="B702" s="10">
        <v>177</v>
      </c>
      <c r="C702" s="5">
        <v>86</v>
      </c>
      <c r="D702" s="5">
        <v>176</v>
      </c>
      <c r="E702" s="5">
        <v>90</v>
      </c>
      <c r="F702" s="5">
        <v>547</v>
      </c>
      <c r="G702" s="5">
        <v>1</v>
      </c>
      <c r="K702" s="15">
        <f t="shared" si="90"/>
        <v>0.45901639344262296</v>
      </c>
      <c r="L702" s="15">
        <f t="shared" si="91"/>
        <v>0.10208816705336426</v>
      </c>
      <c r="M702" s="15">
        <f t="shared" si="92"/>
        <v>0.52173913043478259</v>
      </c>
      <c r="N702" s="6">
        <f t="shared" si="93"/>
        <v>0.19612764431695948</v>
      </c>
      <c r="O702" s="6">
        <f t="shared" si="94"/>
        <v>1</v>
      </c>
      <c r="Q702" s="3">
        <f t="shared" si="95"/>
        <v>1.1922356924659212</v>
      </c>
      <c r="R702" s="4">
        <f t="shared" si="96"/>
        <v>0</v>
      </c>
      <c r="S702" s="32">
        <f t="shared" si="97"/>
        <v>1.0091849812907228</v>
      </c>
      <c r="T702" s="4">
        <f t="shared" si="98"/>
        <v>0</v>
      </c>
      <c r="U702" s="4"/>
      <c r="W702" s="18"/>
      <c r="X702" s="18"/>
      <c r="Y702" s="18"/>
      <c r="Z702" s="18"/>
      <c r="AA702" s="18"/>
      <c r="AB702" s="18"/>
      <c r="AC702" s="18"/>
      <c r="AD702" s="18"/>
      <c r="AE702" s="18"/>
      <c r="AH702" s="21"/>
    </row>
    <row r="703" spans="1:34" x14ac:dyDescent="0.25">
      <c r="A703" s="10">
        <v>218</v>
      </c>
      <c r="B703" s="10">
        <v>55</v>
      </c>
      <c r="C703" s="5">
        <v>86</v>
      </c>
      <c r="D703" s="5">
        <v>146</v>
      </c>
      <c r="E703" s="5">
        <v>90</v>
      </c>
      <c r="F703" s="5">
        <v>339</v>
      </c>
      <c r="G703" s="5">
        <v>1</v>
      </c>
      <c r="K703" s="15">
        <f t="shared" si="90"/>
        <v>0.45901639344262296</v>
      </c>
      <c r="L703" s="15">
        <f t="shared" si="91"/>
        <v>8.4686774941995363E-2</v>
      </c>
      <c r="M703" s="15">
        <f t="shared" si="92"/>
        <v>0.52173913043478259</v>
      </c>
      <c r="N703" s="6">
        <f t="shared" si="93"/>
        <v>0.12154894227321621</v>
      </c>
      <c r="O703" s="6">
        <f t="shared" si="94"/>
        <v>1</v>
      </c>
      <c r="Q703" s="3">
        <f t="shared" si="95"/>
        <v>1.1922356924659212</v>
      </c>
      <c r="R703" s="4">
        <f t="shared" si="96"/>
        <v>0</v>
      </c>
      <c r="S703" s="32">
        <f t="shared" si="97"/>
        <v>1.0091849812907228</v>
      </c>
      <c r="T703" s="4">
        <f t="shared" si="98"/>
        <v>0</v>
      </c>
      <c r="U703" s="4"/>
      <c r="W703" s="18"/>
      <c r="X703" s="18"/>
      <c r="Y703" s="18"/>
      <c r="Z703" s="18"/>
      <c r="AA703" s="18"/>
      <c r="AB703" s="18"/>
      <c r="AC703" s="18"/>
      <c r="AD703" s="18"/>
      <c r="AE703" s="18"/>
      <c r="AH703" s="21"/>
    </row>
    <row r="704" spans="1:34" x14ac:dyDescent="0.25">
      <c r="A704" s="10">
        <v>80</v>
      </c>
      <c r="B704" s="10">
        <v>173</v>
      </c>
      <c r="C704" s="5">
        <v>86</v>
      </c>
      <c r="D704" s="5">
        <v>600</v>
      </c>
      <c r="E704" s="5">
        <v>92</v>
      </c>
      <c r="F704" s="5">
        <v>957</v>
      </c>
      <c r="G704" s="5">
        <v>1</v>
      </c>
      <c r="K704" s="15">
        <f t="shared" si="90"/>
        <v>0.45901639344262296</v>
      </c>
      <c r="L704" s="15">
        <f t="shared" si="91"/>
        <v>0.3480278422273782</v>
      </c>
      <c r="M704" s="15">
        <f t="shared" si="92"/>
        <v>0.53913043478260869</v>
      </c>
      <c r="N704" s="6">
        <f t="shared" si="93"/>
        <v>0.34313373969164573</v>
      </c>
      <c r="O704" s="6">
        <f t="shared" si="94"/>
        <v>1</v>
      </c>
      <c r="Q704" s="3">
        <f t="shared" si="95"/>
        <v>1.2801338056010354</v>
      </c>
      <c r="R704" s="4">
        <f t="shared" si="96"/>
        <v>0</v>
      </c>
      <c r="S704" s="32">
        <f t="shared" si="97"/>
        <v>1.0012740013812156</v>
      </c>
      <c r="T704" s="4">
        <f t="shared" si="98"/>
        <v>0</v>
      </c>
      <c r="U704" s="4"/>
      <c r="W704" s="18"/>
      <c r="X704" s="18"/>
      <c r="Y704" s="18"/>
      <c r="Z704" s="18"/>
      <c r="AA704" s="18"/>
      <c r="AB704" s="18"/>
      <c r="AC704" s="18"/>
      <c r="AD704" s="18"/>
      <c r="AE704" s="18"/>
      <c r="AH704" s="21"/>
    </row>
    <row r="705" spans="1:34" x14ac:dyDescent="0.25">
      <c r="A705" s="10">
        <v>212</v>
      </c>
      <c r="B705" s="10">
        <v>194</v>
      </c>
      <c r="C705" s="5">
        <v>86</v>
      </c>
      <c r="D705" s="5">
        <v>127</v>
      </c>
      <c r="E705" s="5">
        <v>84</v>
      </c>
      <c r="F705" s="5">
        <v>214</v>
      </c>
      <c r="G705" s="5">
        <v>1</v>
      </c>
      <c r="K705" s="15">
        <f t="shared" si="90"/>
        <v>0.45901639344262296</v>
      </c>
      <c r="L705" s="15">
        <f t="shared" si="91"/>
        <v>7.366589327146171E-2</v>
      </c>
      <c r="M705" s="15">
        <f t="shared" si="92"/>
        <v>0.46956521739130436</v>
      </c>
      <c r="N705" s="6">
        <f t="shared" si="93"/>
        <v>7.6730010756543565E-2</v>
      </c>
      <c r="O705" s="6">
        <f t="shared" si="94"/>
        <v>1</v>
      </c>
      <c r="Q705" s="3">
        <f t="shared" si="95"/>
        <v>0.92854135306057906</v>
      </c>
      <c r="R705" s="4">
        <f t="shared" si="96"/>
        <v>0</v>
      </c>
      <c r="S705" s="32">
        <f t="shared" si="97"/>
        <v>1.1601744158076626</v>
      </c>
      <c r="T705" s="4">
        <f t="shared" si="98"/>
        <v>0</v>
      </c>
      <c r="U705" s="4"/>
      <c r="W705" s="18"/>
      <c r="X705" s="18"/>
      <c r="Y705" s="18"/>
      <c r="Z705" s="18"/>
      <c r="AA705" s="18"/>
      <c r="AB705" s="18"/>
      <c r="AC705" s="18"/>
      <c r="AD705" s="18"/>
      <c r="AE705" s="18"/>
      <c r="AH705" s="21"/>
    </row>
    <row r="706" spans="1:34" x14ac:dyDescent="0.25">
      <c r="A706" s="10">
        <v>49</v>
      </c>
      <c r="B706" s="10">
        <v>94</v>
      </c>
      <c r="C706" s="5">
        <v>86</v>
      </c>
      <c r="D706" s="5">
        <v>383</v>
      </c>
      <c r="E706" s="5">
        <v>94</v>
      </c>
      <c r="F706" s="5">
        <v>896</v>
      </c>
      <c r="G706" s="5">
        <v>1</v>
      </c>
      <c r="K706" s="15">
        <f t="shared" si="90"/>
        <v>0.45901639344262296</v>
      </c>
      <c r="L706" s="15">
        <f t="shared" si="91"/>
        <v>0.22215777262180975</v>
      </c>
      <c r="M706" s="15">
        <f t="shared" si="92"/>
        <v>0.55652173913043479</v>
      </c>
      <c r="N706" s="6">
        <f t="shared" si="93"/>
        <v>0.32126210111150949</v>
      </c>
      <c r="O706" s="6">
        <f t="shared" si="94"/>
        <v>1</v>
      </c>
      <c r="Q706" s="3">
        <f t="shared" si="95"/>
        <v>1.3680319187361496</v>
      </c>
      <c r="R706" s="4">
        <f t="shared" si="96"/>
        <v>0</v>
      </c>
      <c r="S706" s="32">
        <f t="shared" si="97"/>
        <v>1.0145724372697646</v>
      </c>
      <c r="T706" s="4">
        <f t="shared" si="98"/>
        <v>0</v>
      </c>
      <c r="U706" s="4"/>
      <c r="W706" s="18"/>
      <c r="X706" s="18"/>
      <c r="Y706" s="18"/>
      <c r="Z706" s="18"/>
      <c r="AA706" s="18"/>
      <c r="AB706" s="18"/>
      <c r="AC706" s="18"/>
      <c r="AD706" s="18"/>
      <c r="AE706" s="18"/>
      <c r="AH706" s="21"/>
    </row>
    <row r="707" spans="1:34" x14ac:dyDescent="0.25">
      <c r="A707" s="10">
        <v>58</v>
      </c>
      <c r="B707" s="10">
        <v>53</v>
      </c>
      <c r="C707" s="5">
        <v>86</v>
      </c>
      <c r="D707" s="5">
        <v>293</v>
      </c>
      <c r="E707" s="5">
        <v>91</v>
      </c>
      <c r="F707" s="5">
        <v>952</v>
      </c>
      <c r="G707" s="5">
        <v>1</v>
      </c>
      <c r="K707" s="15">
        <f t="shared" si="90"/>
        <v>0.45901639344262296</v>
      </c>
      <c r="L707" s="15">
        <f t="shared" si="91"/>
        <v>0.16995359628770301</v>
      </c>
      <c r="M707" s="15">
        <f t="shared" si="92"/>
        <v>0.5304347826086957</v>
      </c>
      <c r="N707" s="6">
        <f t="shared" si="93"/>
        <v>0.34134098243097882</v>
      </c>
      <c r="O707" s="6">
        <f t="shared" si="94"/>
        <v>1</v>
      </c>
      <c r="Q707" s="3">
        <f t="shared" si="95"/>
        <v>1.2361847490334785</v>
      </c>
      <c r="R707" s="4">
        <f t="shared" si="96"/>
        <v>0</v>
      </c>
      <c r="S707" s="32">
        <f t="shared" si="97"/>
        <v>1.0025783143612088</v>
      </c>
      <c r="T707" s="4">
        <f t="shared" si="98"/>
        <v>0</v>
      </c>
      <c r="U707" s="4"/>
      <c r="W707" s="18"/>
      <c r="X707" s="18"/>
      <c r="Y707" s="18"/>
      <c r="Z707" s="18"/>
      <c r="AA707" s="18"/>
      <c r="AB707" s="18"/>
      <c r="AC707" s="18"/>
      <c r="AD707" s="18"/>
      <c r="AE707" s="18"/>
      <c r="AH707" s="21"/>
    </row>
    <row r="708" spans="1:34" x14ac:dyDescent="0.25">
      <c r="A708" s="10">
        <v>83</v>
      </c>
      <c r="B708" s="10">
        <v>208</v>
      </c>
      <c r="C708" s="5">
        <v>86</v>
      </c>
      <c r="D708" s="5">
        <v>411</v>
      </c>
      <c r="E708" s="5">
        <v>86</v>
      </c>
      <c r="F708" s="5">
        <v>620</v>
      </c>
      <c r="G708" s="5">
        <v>1</v>
      </c>
      <c r="K708" s="15">
        <f t="shared" si="90"/>
        <v>0.45901639344262296</v>
      </c>
      <c r="L708" s="15">
        <f t="shared" si="91"/>
        <v>0.23839907192575405</v>
      </c>
      <c r="M708" s="15">
        <f t="shared" si="92"/>
        <v>0.48695652173913045</v>
      </c>
      <c r="N708" s="6">
        <f t="shared" si="93"/>
        <v>0.22230190032269631</v>
      </c>
      <c r="O708" s="6">
        <f t="shared" si="94"/>
        <v>1</v>
      </c>
      <c r="Q708" s="3">
        <f t="shared" si="95"/>
        <v>1.0164394661956933</v>
      </c>
      <c r="R708" s="4">
        <f t="shared" si="96"/>
        <v>0</v>
      </c>
      <c r="S708" s="32">
        <f t="shared" si="97"/>
        <v>1.088635188503952</v>
      </c>
      <c r="T708" s="4">
        <f t="shared" si="98"/>
        <v>0</v>
      </c>
      <c r="U708" s="4"/>
      <c r="W708" s="18"/>
      <c r="X708" s="18"/>
      <c r="Y708" s="18"/>
      <c r="Z708" s="18"/>
      <c r="AA708" s="18"/>
      <c r="AB708" s="18"/>
      <c r="AC708" s="18"/>
      <c r="AD708" s="18"/>
      <c r="AE708" s="18"/>
      <c r="AH708" s="21"/>
    </row>
    <row r="709" spans="1:34" x14ac:dyDescent="0.25">
      <c r="A709" s="10">
        <v>201</v>
      </c>
      <c r="B709" s="10">
        <v>182</v>
      </c>
      <c r="C709" s="5">
        <v>86</v>
      </c>
      <c r="D709" s="5">
        <v>176</v>
      </c>
      <c r="E709" s="5">
        <v>87</v>
      </c>
      <c r="F709" s="5">
        <v>77</v>
      </c>
      <c r="G709" s="5">
        <v>1</v>
      </c>
      <c r="K709" s="15">
        <f t="shared" ref="K709:K772" si="99">(C709-$C$989)/($C$991-$C$989)</f>
        <v>0.45901639344262296</v>
      </c>
      <c r="L709" s="15">
        <f t="shared" ref="L709:L772" si="100">(D709-$D$989)/($D$991-$D$989)</f>
        <v>0.10208816705336426</v>
      </c>
      <c r="M709" s="15">
        <f t="shared" ref="M709:M772" si="101">(E709-$E$989)/($E$991-$E$989)</f>
        <v>0.4956521739130435</v>
      </c>
      <c r="N709" s="6">
        <f t="shared" ref="N709:N772" si="102">(F709-$F$989)/($F$991-$F$989)</f>
        <v>2.7608461814270346E-2</v>
      </c>
      <c r="O709" s="6">
        <f t="shared" ref="O709:O772" si="103">G709</f>
        <v>1</v>
      </c>
      <c r="Q709" s="3">
        <f t="shared" ref="Q709:Q772" si="104">$W$44+$W$45*K709+$W$46*M709</f>
        <v>1.0603885227632506</v>
      </c>
      <c r="R709" s="4">
        <f t="shared" ref="R709:R772" si="105">IF(AND(O709=0,Q709&gt;=0.5),1,IF(AND(O709=1,Q709&lt;0.5),1,0))</f>
        <v>0</v>
      </c>
      <c r="S709" s="32">
        <f t="shared" ref="S709:S772" si="106">$AB$130+$AB$131*K709+$AB$132*M709+$AB$133*K709^2+$AB$134*K709*M709+$AB$135*M709^2</f>
        <v>1.0608191057763658</v>
      </c>
      <c r="T709" s="4">
        <f t="shared" ref="T709:T772" si="107">IF(AND(O709=0,S709&gt;=0.5),1,IF(AND(O709=1,S709&lt;0.5),1,0))</f>
        <v>0</v>
      </c>
      <c r="U709" s="4"/>
      <c r="W709" s="18"/>
      <c r="X709" s="18"/>
      <c r="Y709" s="18"/>
      <c r="Z709" s="18"/>
      <c r="AA709" s="18"/>
      <c r="AB709" s="18"/>
      <c r="AC709" s="18"/>
      <c r="AD709" s="18"/>
      <c r="AE709" s="18"/>
      <c r="AH709" s="21"/>
    </row>
    <row r="710" spans="1:34" x14ac:dyDescent="0.25">
      <c r="A710" s="10">
        <v>143</v>
      </c>
      <c r="B710" s="10">
        <v>19</v>
      </c>
      <c r="C710" s="5">
        <v>87</v>
      </c>
      <c r="D710" s="5">
        <v>250</v>
      </c>
      <c r="E710" s="5">
        <v>90</v>
      </c>
      <c r="F710" s="5">
        <v>509</v>
      </c>
      <c r="G710" s="5">
        <v>1</v>
      </c>
      <c r="K710" s="15">
        <f t="shared" si="99"/>
        <v>0.46721311475409838</v>
      </c>
      <c r="L710" s="15">
        <f t="shared" si="100"/>
        <v>0.14501160092807425</v>
      </c>
      <c r="M710" s="15">
        <f t="shared" si="101"/>
        <v>0.52173913043478259</v>
      </c>
      <c r="N710" s="6">
        <f t="shared" si="102"/>
        <v>0.18250268913589099</v>
      </c>
      <c r="O710" s="6">
        <f t="shared" si="103"/>
        <v>1</v>
      </c>
      <c r="Q710" s="3">
        <f t="shared" si="104"/>
        <v>1.1762382932838871</v>
      </c>
      <c r="R710" s="4">
        <f t="shared" si="105"/>
        <v>0</v>
      </c>
      <c r="S710" s="32">
        <f t="shared" si="106"/>
        <v>1.0331225506120987</v>
      </c>
      <c r="T710" s="4">
        <f t="shared" si="107"/>
        <v>0</v>
      </c>
      <c r="U710" s="4"/>
      <c r="W710" s="18"/>
      <c r="X710" s="18"/>
      <c r="Y710" s="18"/>
      <c r="Z710" s="18"/>
      <c r="AA710" s="18"/>
      <c r="AB710" s="18"/>
      <c r="AC710" s="18"/>
      <c r="AD710" s="18"/>
      <c r="AE710" s="18"/>
      <c r="AH710" s="21"/>
    </row>
    <row r="711" spans="1:34" x14ac:dyDescent="0.25">
      <c r="A711" s="10">
        <v>232</v>
      </c>
      <c r="B711" s="10">
        <v>63</v>
      </c>
      <c r="C711" s="5">
        <v>87</v>
      </c>
      <c r="D711" s="5">
        <v>317</v>
      </c>
      <c r="E711" s="5">
        <v>92</v>
      </c>
      <c r="F711" s="5">
        <v>772</v>
      </c>
      <c r="G711" s="5">
        <v>1</v>
      </c>
      <c r="K711" s="15">
        <f t="shared" si="99"/>
        <v>0.46721311475409838</v>
      </c>
      <c r="L711" s="15">
        <f t="shared" si="100"/>
        <v>0.18387470997679814</v>
      </c>
      <c r="M711" s="15">
        <f t="shared" si="101"/>
        <v>0.53913043478260869</v>
      </c>
      <c r="N711" s="6">
        <f t="shared" si="102"/>
        <v>0.27680172104697026</v>
      </c>
      <c r="O711" s="6">
        <f t="shared" si="103"/>
        <v>1</v>
      </c>
      <c r="Q711" s="3">
        <f t="shared" si="104"/>
        <v>1.2641364064190013</v>
      </c>
      <c r="R711" s="4">
        <f t="shared" si="105"/>
        <v>0</v>
      </c>
      <c r="S711" s="32">
        <f t="shared" si="106"/>
        <v>1.0023489336154618</v>
      </c>
      <c r="T711" s="4">
        <f t="shared" si="107"/>
        <v>0</v>
      </c>
      <c r="U711" s="4"/>
      <c r="W711" s="18"/>
      <c r="X711" s="18"/>
      <c r="Y711" s="18"/>
      <c r="Z711" s="18"/>
      <c r="AA711" s="18"/>
      <c r="AB711" s="18"/>
      <c r="AC711" s="18"/>
      <c r="AD711" s="18"/>
      <c r="AE711" s="18"/>
      <c r="AH711" s="21"/>
    </row>
    <row r="712" spans="1:34" x14ac:dyDescent="0.25">
      <c r="A712" s="10">
        <v>95</v>
      </c>
      <c r="B712" s="10">
        <v>212</v>
      </c>
      <c r="C712" s="5">
        <v>87</v>
      </c>
      <c r="D712" s="5">
        <v>164</v>
      </c>
      <c r="E712" s="5">
        <v>86</v>
      </c>
      <c r="F712" s="5">
        <v>176</v>
      </c>
      <c r="G712" s="5">
        <v>1</v>
      </c>
      <c r="K712" s="15">
        <f t="shared" si="99"/>
        <v>0.46721311475409838</v>
      </c>
      <c r="L712" s="15">
        <f t="shared" si="100"/>
        <v>9.5127610208816701E-2</v>
      </c>
      <c r="M712" s="15">
        <f t="shared" si="101"/>
        <v>0.48695652173913045</v>
      </c>
      <c r="N712" s="6">
        <f t="shared" si="102"/>
        <v>6.3105055575475077E-2</v>
      </c>
      <c r="O712" s="6">
        <f t="shared" si="103"/>
        <v>1</v>
      </c>
      <c r="Q712" s="3">
        <f t="shared" si="104"/>
        <v>1.0004420670136591</v>
      </c>
      <c r="R712" s="4">
        <f t="shared" si="105"/>
        <v>0</v>
      </c>
      <c r="S712" s="32">
        <f t="shared" si="106"/>
        <v>1.1582980319995801</v>
      </c>
      <c r="T712" s="4">
        <f t="shared" si="107"/>
        <v>0</v>
      </c>
      <c r="U712" s="4"/>
      <c r="W712" s="18"/>
      <c r="X712" s="18"/>
      <c r="Y712" s="18"/>
      <c r="Z712" s="18"/>
      <c r="AA712" s="18"/>
      <c r="AB712" s="18"/>
      <c r="AC712" s="18"/>
      <c r="AD712" s="18"/>
      <c r="AE712" s="18"/>
      <c r="AH712" s="21"/>
    </row>
    <row r="713" spans="1:34" x14ac:dyDescent="0.25">
      <c r="A713" s="10">
        <v>196</v>
      </c>
      <c r="B713" s="10">
        <v>196</v>
      </c>
      <c r="C713" s="5">
        <v>87</v>
      </c>
      <c r="D713" s="5">
        <v>198</v>
      </c>
      <c r="E713" s="5">
        <v>88</v>
      </c>
      <c r="F713" s="5">
        <v>315</v>
      </c>
      <c r="G713" s="5">
        <v>1</v>
      </c>
      <c r="K713" s="15">
        <f t="shared" si="99"/>
        <v>0.46721311475409838</v>
      </c>
      <c r="L713" s="15">
        <f t="shared" si="100"/>
        <v>0.1148491879350348</v>
      </c>
      <c r="M713" s="15">
        <f t="shared" si="101"/>
        <v>0.5043478260869565</v>
      </c>
      <c r="N713" s="6">
        <f t="shared" si="102"/>
        <v>0.11294370742201507</v>
      </c>
      <c r="O713" s="6">
        <f t="shared" si="103"/>
        <v>1</v>
      </c>
      <c r="Q713" s="3">
        <f t="shared" si="104"/>
        <v>1.0883401801487729</v>
      </c>
      <c r="R713" s="4">
        <f t="shared" si="105"/>
        <v>0</v>
      </c>
      <c r="S713" s="32">
        <f t="shared" si="106"/>
        <v>1.085105583406806</v>
      </c>
      <c r="T713" s="4">
        <f t="shared" si="107"/>
        <v>0</v>
      </c>
      <c r="U713" s="4"/>
      <c r="W713" s="18"/>
      <c r="X713" s="18"/>
      <c r="Y713" s="18"/>
      <c r="Z713" s="18"/>
      <c r="AA713" s="18"/>
      <c r="AB713" s="18"/>
      <c r="AC713" s="18"/>
      <c r="AD713" s="18"/>
      <c r="AE713" s="18"/>
      <c r="AH713" s="21"/>
    </row>
    <row r="714" spans="1:34" x14ac:dyDescent="0.25">
      <c r="A714" s="10">
        <v>107</v>
      </c>
      <c r="B714" s="10">
        <v>190</v>
      </c>
      <c r="C714" s="5">
        <v>87</v>
      </c>
      <c r="D714" s="5">
        <v>283</v>
      </c>
      <c r="E714" s="5">
        <v>89</v>
      </c>
      <c r="F714" s="5">
        <v>518</v>
      </c>
      <c r="G714" s="5">
        <v>1</v>
      </c>
      <c r="K714" s="15">
        <f t="shared" si="99"/>
        <v>0.46721311475409838</v>
      </c>
      <c r="L714" s="15">
        <f t="shared" si="100"/>
        <v>0.16415313225058004</v>
      </c>
      <c r="M714" s="15">
        <f t="shared" si="101"/>
        <v>0.5130434782608696</v>
      </c>
      <c r="N714" s="6">
        <f t="shared" si="102"/>
        <v>0.18572965220509144</v>
      </c>
      <c r="O714" s="6">
        <f t="shared" si="103"/>
        <v>1</v>
      </c>
      <c r="Q714" s="3">
        <f t="shared" si="104"/>
        <v>1.1322892367163302</v>
      </c>
      <c r="R714" s="4">
        <f t="shared" si="105"/>
        <v>0</v>
      </c>
      <c r="S714" s="32">
        <f t="shared" si="106"/>
        <v>1.0564628900346982</v>
      </c>
      <c r="T714" s="4">
        <f t="shared" si="107"/>
        <v>0</v>
      </c>
      <c r="U714" s="4"/>
      <c r="W714" s="18"/>
      <c r="X714" s="18"/>
      <c r="Y714" s="18"/>
      <c r="Z714" s="18"/>
      <c r="AA714" s="18"/>
      <c r="AB714" s="18"/>
      <c r="AC714" s="18"/>
      <c r="AD714" s="18"/>
      <c r="AE714" s="18"/>
      <c r="AH714" s="21"/>
    </row>
    <row r="715" spans="1:34" x14ac:dyDescent="0.25">
      <c r="A715" s="10">
        <v>59</v>
      </c>
      <c r="B715" s="10">
        <v>102</v>
      </c>
      <c r="C715" s="5">
        <v>87</v>
      </c>
      <c r="D715" s="5">
        <v>103</v>
      </c>
      <c r="E715" s="5">
        <v>91</v>
      </c>
      <c r="F715" s="5">
        <v>262</v>
      </c>
      <c r="G715" s="5">
        <v>1</v>
      </c>
      <c r="K715" s="15">
        <f t="shared" si="99"/>
        <v>0.46721311475409838</v>
      </c>
      <c r="L715" s="15">
        <f t="shared" si="100"/>
        <v>5.974477958236659E-2</v>
      </c>
      <c r="M715" s="15">
        <f t="shared" si="101"/>
        <v>0.5304347826086957</v>
      </c>
      <c r="N715" s="6">
        <f t="shared" si="102"/>
        <v>9.394048045894586E-2</v>
      </c>
      <c r="O715" s="6">
        <f t="shared" si="103"/>
        <v>1</v>
      </c>
      <c r="Q715" s="3">
        <f t="shared" si="104"/>
        <v>1.2201873498514444</v>
      </c>
      <c r="R715" s="4">
        <f t="shared" si="105"/>
        <v>0</v>
      </c>
      <c r="S715" s="32">
        <f t="shared" si="106"/>
        <v>1.015084565139027</v>
      </c>
      <c r="T715" s="4">
        <f t="shared" si="107"/>
        <v>0</v>
      </c>
      <c r="U715" s="4"/>
      <c r="W715" s="18"/>
      <c r="X715" s="18"/>
      <c r="Y715" s="18"/>
      <c r="Z715" s="18"/>
      <c r="AA715" s="18"/>
      <c r="AB715" s="18"/>
      <c r="AC715" s="18"/>
      <c r="AD715" s="18"/>
      <c r="AE715" s="18"/>
      <c r="AH715" s="21"/>
    </row>
    <row r="716" spans="1:34" x14ac:dyDescent="0.25">
      <c r="A716" s="10">
        <v>244</v>
      </c>
      <c r="B716" s="10">
        <v>81</v>
      </c>
      <c r="C716" s="5">
        <v>87</v>
      </c>
      <c r="D716" s="5">
        <v>462</v>
      </c>
      <c r="E716" s="5">
        <v>89</v>
      </c>
      <c r="F716" s="5">
        <v>849</v>
      </c>
      <c r="G716" s="5">
        <v>1</v>
      </c>
      <c r="K716" s="15">
        <f t="shared" si="99"/>
        <v>0.46721311475409838</v>
      </c>
      <c r="L716" s="15">
        <f t="shared" si="100"/>
        <v>0.26798143851508122</v>
      </c>
      <c r="M716" s="15">
        <f t="shared" si="101"/>
        <v>0.5130434782608696</v>
      </c>
      <c r="N716" s="6">
        <f t="shared" si="102"/>
        <v>0.30441018286124061</v>
      </c>
      <c r="O716" s="6">
        <f t="shared" si="103"/>
        <v>1</v>
      </c>
      <c r="Q716" s="3">
        <f t="shared" si="104"/>
        <v>1.1322892367163302</v>
      </c>
      <c r="R716" s="4">
        <f t="shared" si="105"/>
        <v>0</v>
      </c>
      <c r="S716" s="32">
        <f t="shared" si="106"/>
        <v>1.0564628900346982</v>
      </c>
      <c r="T716" s="4">
        <f t="shared" si="107"/>
        <v>0</v>
      </c>
      <c r="U716" s="4"/>
      <c r="W716" s="18"/>
      <c r="X716" s="18"/>
      <c r="Y716" s="18"/>
      <c r="Z716" s="18"/>
      <c r="AA716" s="18"/>
      <c r="AB716" s="18"/>
      <c r="AC716" s="18"/>
      <c r="AD716" s="18"/>
      <c r="AE716" s="18"/>
      <c r="AH716" s="21"/>
    </row>
    <row r="717" spans="1:34" x14ac:dyDescent="0.25">
      <c r="A717" s="10">
        <v>74</v>
      </c>
      <c r="B717" s="10">
        <v>54</v>
      </c>
      <c r="C717" s="5">
        <v>87</v>
      </c>
      <c r="D717" s="5">
        <v>484</v>
      </c>
      <c r="E717" s="5">
        <v>91</v>
      </c>
      <c r="F717" s="5">
        <v>938</v>
      </c>
      <c r="G717" s="5">
        <v>1</v>
      </c>
      <c r="K717" s="15">
        <f t="shared" si="99"/>
        <v>0.46721311475409838</v>
      </c>
      <c r="L717" s="15">
        <f t="shared" si="100"/>
        <v>0.28074245939675174</v>
      </c>
      <c r="M717" s="15">
        <f t="shared" si="101"/>
        <v>0.5304347826086957</v>
      </c>
      <c r="N717" s="6">
        <f t="shared" si="102"/>
        <v>0.33632126210111152</v>
      </c>
      <c r="O717" s="6">
        <f t="shared" si="103"/>
        <v>1</v>
      </c>
      <c r="Q717" s="3">
        <f t="shared" si="104"/>
        <v>1.2201873498514444</v>
      </c>
      <c r="R717" s="4">
        <f t="shared" si="105"/>
        <v>0</v>
      </c>
      <c r="S717" s="32">
        <f t="shared" si="106"/>
        <v>1.015084565139027</v>
      </c>
      <c r="T717" s="4">
        <f t="shared" si="107"/>
        <v>0</v>
      </c>
      <c r="U717" s="4"/>
      <c r="W717" s="18"/>
      <c r="X717" s="18"/>
      <c r="Y717" s="18"/>
      <c r="Z717" s="18"/>
      <c r="AA717" s="18"/>
      <c r="AB717" s="18"/>
      <c r="AC717" s="18"/>
      <c r="AD717" s="18"/>
      <c r="AE717" s="18"/>
      <c r="AH717" s="21"/>
    </row>
    <row r="718" spans="1:34" ht="9" customHeight="1" x14ac:dyDescent="0.25">
      <c r="A718" s="10">
        <v>126</v>
      </c>
      <c r="B718" s="10">
        <v>226</v>
      </c>
      <c r="C718" s="5">
        <v>87</v>
      </c>
      <c r="D718" s="5">
        <v>90</v>
      </c>
      <c r="E718" s="5">
        <v>87</v>
      </c>
      <c r="F718" s="5">
        <v>116</v>
      </c>
      <c r="G718" s="5">
        <v>1</v>
      </c>
      <c r="K718" s="15">
        <f t="shared" si="99"/>
        <v>0.46721311475409838</v>
      </c>
      <c r="L718" s="15">
        <f t="shared" si="100"/>
        <v>5.2204176334106726E-2</v>
      </c>
      <c r="M718" s="15">
        <f t="shared" si="101"/>
        <v>0.4956521739130435</v>
      </c>
      <c r="N718" s="6">
        <f t="shared" si="102"/>
        <v>4.1591968447472212E-2</v>
      </c>
      <c r="O718" s="6">
        <f t="shared" si="103"/>
        <v>1</v>
      </c>
      <c r="Q718" s="3">
        <f t="shared" si="104"/>
        <v>1.0443911235812164</v>
      </c>
      <c r="R718" s="4">
        <f t="shared" si="105"/>
        <v>0</v>
      </c>
      <c r="S718" s="32">
        <f t="shared" si="106"/>
        <v>1.1190506307284362</v>
      </c>
      <c r="T718" s="4">
        <f t="shared" si="107"/>
        <v>0</v>
      </c>
      <c r="U718" s="4"/>
      <c r="W718" s="18"/>
      <c r="X718" s="18"/>
      <c r="Y718" s="18"/>
      <c r="Z718" s="18"/>
      <c r="AA718" s="18"/>
      <c r="AB718" s="18"/>
      <c r="AC718" s="18"/>
      <c r="AD718" s="18"/>
      <c r="AE718" s="18"/>
      <c r="AH718" s="21"/>
    </row>
    <row r="719" spans="1:34" x14ac:dyDescent="0.25">
      <c r="A719" s="10">
        <v>207</v>
      </c>
      <c r="B719" s="10">
        <v>141</v>
      </c>
      <c r="C719" s="5">
        <v>87</v>
      </c>
      <c r="D719" s="5">
        <v>369</v>
      </c>
      <c r="E719" s="5">
        <v>90</v>
      </c>
      <c r="F719" s="5">
        <v>770</v>
      </c>
      <c r="G719" s="5">
        <v>1</v>
      </c>
      <c r="K719" s="15">
        <f t="shared" si="99"/>
        <v>0.46721311475409838</v>
      </c>
      <c r="L719" s="15">
        <f t="shared" si="100"/>
        <v>0.2140371229698376</v>
      </c>
      <c r="M719" s="15">
        <f t="shared" si="101"/>
        <v>0.52173913043478259</v>
      </c>
      <c r="N719" s="6">
        <f t="shared" si="102"/>
        <v>0.27608461814270346</v>
      </c>
      <c r="O719" s="6">
        <f t="shared" si="103"/>
        <v>1</v>
      </c>
      <c r="Q719" s="3">
        <f t="shared" si="104"/>
        <v>1.1762382932838871</v>
      </c>
      <c r="R719" s="4">
        <f t="shared" si="105"/>
        <v>0</v>
      </c>
      <c r="S719" s="32">
        <f t="shared" si="106"/>
        <v>1.0331225506120987</v>
      </c>
      <c r="T719" s="4">
        <f t="shared" si="107"/>
        <v>0</v>
      </c>
      <c r="U719" s="4"/>
      <c r="W719" s="18"/>
      <c r="X719" s="18"/>
      <c r="Y719" s="18"/>
      <c r="Z719" s="18"/>
      <c r="AA719" s="18"/>
      <c r="AB719" s="18"/>
      <c r="AC719" s="18"/>
      <c r="AD719" s="18"/>
      <c r="AE719" s="18"/>
      <c r="AH719" s="21"/>
    </row>
    <row r="720" spans="1:34" x14ac:dyDescent="0.25">
      <c r="A720" s="10">
        <v>238</v>
      </c>
      <c r="B720" s="10">
        <v>148</v>
      </c>
      <c r="C720" s="5">
        <v>88</v>
      </c>
      <c r="D720" s="5">
        <v>281</v>
      </c>
      <c r="E720" s="5">
        <v>90</v>
      </c>
      <c r="F720" s="5">
        <v>610</v>
      </c>
      <c r="G720" s="5">
        <v>1</v>
      </c>
      <c r="K720" s="15">
        <f t="shared" si="99"/>
        <v>0.47540983606557374</v>
      </c>
      <c r="L720" s="15">
        <f t="shared" si="100"/>
        <v>0.16299303944315546</v>
      </c>
      <c r="M720" s="15">
        <f t="shared" si="101"/>
        <v>0.52173913043478259</v>
      </c>
      <c r="N720" s="6">
        <f t="shared" si="102"/>
        <v>0.21871638580136249</v>
      </c>
      <c r="O720" s="6">
        <f t="shared" si="103"/>
        <v>1</v>
      </c>
      <c r="Q720" s="3">
        <f t="shared" si="104"/>
        <v>1.1602408941018532</v>
      </c>
      <c r="R720" s="4">
        <f t="shared" si="105"/>
        <v>0</v>
      </c>
      <c r="S720" s="32">
        <f t="shared" si="106"/>
        <v>1.0745391559970443</v>
      </c>
      <c r="T720" s="4">
        <f t="shared" si="107"/>
        <v>0</v>
      </c>
      <c r="U720" s="4"/>
      <c r="W720" s="18"/>
      <c r="X720" s="18"/>
      <c r="Y720" s="18"/>
      <c r="Z720" s="18"/>
      <c r="AA720" s="18"/>
      <c r="AB720" s="18"/>
      <c r="AC720" s="18"/>
      <c r="AD720" s="18"/>
      <c r="AE720" s="18"/>
      <c r="AH720" s="21"/>
    </row>
    <row r="721" spans="1:34" x14ac:dyDescent="0.25">
      <c r="A721" s="10">
        <v>236</v>
      </c>
      <c r="B721" s="10">
        <v>110</v>
      </c>
      <c r="C721" s="5">
        <v>88</v>
      </c>
      <c r="D721" s="5">
        <v>337</v>
      </c>
      <c r="E721" s="5">
        <v>95</v>
      </c>
      <c r="F721" s="5">
        <v>719</v>
      </c>
      <c r="G721" s="5">
        <v>1</v>
      </c>
      <c r="K721" s="15">
        <f t="shared" si="99"/>
        <v>0.47540983606557374</v>
      </c>
      <c r="L721" s="15">
        <f t="shared" si="100"/>
        <v>0.19547563805104409</v>
      </c>
      <c r="M721" s="15">
        <f t="shared" si="101"/>
        <v>0.56521739130434778</v>
      </c>
      <c r="N721" s="6">
        <f t="shared" si="102"/>
        <v>0.25779849408390104</v>
      </c>
      <c r="O721" s="6">
        <f t="shared" si="103"/>
        <v>1</v>
      </c>
      <c r="Q721" s="3">
        <f t="shared" si="104"/>
        <v>1.3799861769396384</v>
      </c>
      <c r="R721" s="4">
        <f t="shared" si="105"/>
        <v>0</v>
      </c>
      <c r="S721" s="32">
        <f t="shared" si="106"/>
        <v>0.98021617540900863</v>
      </c>
      <c r="T721" s="4">
        <f t="shared" si="107"/>
        <v>0</v>
      </c>
      <c r="U721" s="4"/>
      <c r="W721" s="18"/>
      <c r="X721" s="18"/>
      <c r="Y721" s="18"/>
      <c r="Z721" s="18"/>
      <c r="AA721" s="18"/>
      <c r="AB721" s="18"/>
      <c r="AC721" s="18"/>
      <c r="AD721" s="18"/>
      <c r="AE721" s="18"/>
      <c r="AH721" s="21"/>
    </row>
    <row r="722" spans="1:34" x14ac:dyDescent="0.25">
      <c r="A722" s="10">
        <v>56</v>
      </c>
      <c r="B722" s="10">
        <v>63</v>
      </c>
      <c r="C722" s="5">
        <v>88</v>
      </c>
      <c r="D722" s="5">
        <v>190</v>
      </c>
      <c r="E722" s="5">
        <v>93</v>
      </c>
      <c r="F722" s="5">
        <v>367</v>
      </c>
      <c r="G722" s="5">
        <v>1</v>
      </c>
      <c r="K722" s="15">
        <f t="shared" si="99"/>
        <v>0.47540983606557374</v>
      </c>
      <c r="L722" s="15">
        <f t="shared" si="100"/>
        <v>0.11020881670533643</v>
      </c>
      <c r="M722" s="15">
        <f t="shared" si="101"/>
        <v>0.54782608695652169</v>
      </c>
      <c r="N722" s="6">
        <f t="shared" si="102"/>
        <v>0.13158838293295089</v>
      </c>
      <c r="O722" s="6">
        <f t="shared" si="103"/>
        <v>1</v>
      </c>
      <c r="Q722" s="3">
        <f t="shared" si="104"/>
        <v>1.2920880638045242</v>
      </c>
      <c r="R722" s="4">
        <f t="shared" si="105"/>
        <v>0</v>
      </c>
      <c r="S722" s="32">
        <f t="shared" si="106"/>
        <v>1.002038305795681</v>
      </c>
      <c r="T722" s="4">
        <f t="shared" si="107"/>
        <v>0</v>
      </c>
      <c r="U722" s="4"/>
      <c r="W722" s="18"/>
      <c r="X722" s="18"/>
      <c r="Y722" s="18"/>
      <c r="Z722" s="18"/>
      <c r="AA722" s="18"/>
      <c r="AB722" s="18"/>
      <c r="AC722" s="18"/>
      <c r="AD722" s="18"/>
      <c r="AE722" s="18"/>
      <c r="AH722" s="21"/>
    </row>
    <row r="723" spans="1:34" x14ac:dyDescent="0.25">
      <c r="A723" s="10">
        <v>68</v>
      </c>
      <c r="B723" s="10">
        <v>160</v>
      </c>
      <c r="C723" s="5">
        <v>88</v>
      </c>
      <c r="D723" s="5">
        <v>51</v>
      </c>
      <c r="E723" s="5">
        <v>91</v>
      </c>
      <c r="F723" s="5">
        <v>248</v>
      </c>
      <c r="G723" s="5">
        <v>1</v>
      </c>
      <c r="K723" s="15">
        <f t="shared" si="99"/>
        <v>0.47540983606557374</v>
      </c>
      <c r="L723" s="15">
        <f t="shared" si="100"/>
        <v>2.9582366589327145E-2</v>
      </c>
      <c r="M723" s="15">
        <f t="shared" si="101"/>
        <v>0.5304347826086957</v>
      </c>
      <c r="N723" s="6">
        <f t="shared" si="102"/>
        <v>8.8920760129078527E-2</v>
      </c>
      <c r="O723" s="6">
        <f t="shared" si="103"/>
        <v>1</v>
      </c>
      <c r="Q723" s="3">
        <f t="shared" si="104"/>
        <v>1.2041899506694105</v>
      </c>
      <c r="R723" s="4">
        <f t="shared" si="105"/>
        <v>0</v>
      </c>
      <c r="S723" s="32">
        <f t="shared" si="106"/>
        <v>1.0450698519804078</v>
      </c>
      <c r="T723" s="4">
        <f t="shared" si="107"/>
        <v>0</v>
      </c>
      <c r="U723" s="4"/>
      <c r="W723" s="18"/>
      <c r="X723" s="18"/>
      <c r="Y723" s="18"/>
      <c r="Z723" s="18"/>
      <c r="AA723" s="18"/>
      <c r="AB723" s="18"/>
      <c r="AC723" s="18"/>
      <c r="AD723" s="18"/>
      <c r="AE723" s="18"/>
      <c r="AH723" s="21"/>
    </row>
    <row r="724" spans="1:34" x14ac:dyDescent="0.25">
      <c r="A724" s="10">
        <v>249</v>
      </c>
      <c r="B724" s="10">
        <v>135</v>
      </c>
      <c r="C724" s="5">
        <v>88</v>
      </c>
      <c r="D724" s="5">
        <v>191</v>
      </c>
      <c r="E724" s="5">
        <v>93</v>
      </c>
      <c r="F724" s="5">
        <v>373</v>
      </c>
      <c r="G724" s="5">
        <v>1</v>
      </c>
      <c r="K724" s="15">
        <f t="shared" si="99"/>
        <v>0.47540983606557374</v>
      </c>
      <c r="L724" s="15">
        <f t="shared" si="100"/>
        <v>0.11078886310904873</v>
      </c>
      <c r="M724" s="15">
        <f t="shared" si="101"/>
        <v>0.54782608695652169</v>
      </c>
      <c r="N724" s="6">
        <f t="shared" si="102"/>
        <v>0.13373969164575117</v>
      </c>
      <c r="O724" s="6">
        <f t="shared" si="103"/>
        <v>1</v>
      </c>
      <c r="Q724" s="3">
        <f t="shared" si="104"/>
        <v>1.2920880638045242</v>
      </c>
      <c r="R724" s="4">
        <f t="shared" si="105"/>
        <v>0</v>
      </c>
      <c r="S724" s="32">
        <f t="shared" si="106"/>
        <v>1.002038305795681</v>
      </c>
      <c r="T724" s="4">
        <f t="shared" si="107"/>
        <v>0</v>
      </c>
      <c r="U724" s="4"/>
      <c r="W724" s="18"/>
      <c r="X724" s="18"/>
      <c r="Y724" s="18"/>
      <c r="Z724" s="18"/>
      <c r="AA724" s="18"/>
      <c r="AB724" s="18"/>
      <c r="AC724" s="18"/>
      <c r="AD724" s="18"/>
      <c r="AE724" s="18"/>
      <c r="AH724" s="21"/>
    </row>
    <row r="725" spans="1:34" x14ac:dyDescent="0.25">
      <c r="A725" s="10">
        <v>206</v>
      </c>
      <c r="B725" s="10">
        <v>168</v>
      </c>
      <c r="C725" s="5">
        <v>88</v>
      </c>
      <c r="D725" s="5">
        <v>407</v>
      </c>
      <c r="E725" s="5">
        <v>88</v>
      </c>
      <c r="F725" s="5">
        <v>676</v>
      </c>
      <c r="G725" s="5">
        <v>1</v>
      </c>
      <c r="K725" s="15">
        <f t="shared" si="99"/>
        <v>0.47540983606557374</v>
      </c>
      <c r="L725" s="15">
        <f t="shared" si="100"/>
        <v>0.23607888631090487</v>
      </c>
      <c r="M725" s="15">
        <f t="shared" si="101"/>
        <v>0.5043478260869565</v>
      </c>
      <c r="N725" s="6">
        <f t="shared" si="102"/>
        <v>0.24238078164216564</v>
      </c>
      <c r="O725" s="6">
        <f t="shared" si="103"/>
        <v>1</v>
      </c>
      <c r="Q725" s="3">
        <f t="shared" si="104"/>
        <v>1.072342780966739</v>
      </c>
      <c r="R725" s="4">
        <f t="shared" si="105"/>
        <v>0</v>
      </c>
      <c r="S725" s="32">
        <f t="shared" si="106"/>
        <v>1.1493848258788812</v>
      </c>
      <c r="T725" s="4">
        <f t="shared" si="107"/>
        <v>0</v>
      </c>
      <c r="U725" s="4"/>
      <c r="W725" s="18"/>
      <c r="X725" s="18"/>
      <c r="Y725" s="18"/>
      <c r="Z725" s="18"/>
      <c r="AA725" s="18"/>
      <c r="AB725" s="18"/>
      <c r="AC725" s="18"/>
      <c r="AD725" s="18"/>
      <c r="AE725" s="18"/>
      <c r="AH725" s="21"/>
    </row>
    <row r="726" spans="1:34" x14ac:dyDescent="0.25">
      <c r="A726" s="10">
        <v>73</v>
      </c>
      <c r="B726" s="10">
        <v>89</v>
      </c>
      <c r="C726" s="5">
        <v>88</v>
      </c>
      <c r="D726" s="5">
        <v>126</v>
      </c>
      <c r="E726" s="5">
        <v>93</v>
      </c>
      <c r="F726" s="5">
        <v>295</v>
      </c>
      <c r="G726" s="5">
        <v>1</v>
      </c>
      <c r="K726" s="15">
        <f t="shared" si="99"/>
        <v>0.47540983606557374</v>
      </c>
      <c r="L726" s="15">
        <f t="shared" si="100"/>
        <v>7.3085846867749424E-2</v>
      </c>
      <c r="M726" s="15">
        <f t="shared" si="101"/>
        <v>0.54782608695652169</v>
      </c>
      <c r="N726" s="6">
        <f t="shared" si="102"/>
        <v>0.10577267837934744</v>
      </c>
      <c r="O726" s="6">
        <f t="shared" si="103"/>
        <v>1</v>
      </c>
      <c r="Q726" s="3">
        <f t="shared" si="104"/>
        <v>1.2920880638045242</v>
      </c>
      <c r="R726" s="4">
        <f t="shared" si="105"/>
        <v>0</v>
      </c>
      <c r="S726" s="32">
        <f t="shared" si="106"/>
        <v>1.002038305795681</v>
      </c>
      <c r="T726" s="4">
        <f t="shared" si="107"/>
        <v>0</v>
      </c>
      <c r="U726" s="4"/>
      <c r="W726" s="18"/>
      <c r="X726" s="18"/>
      <c r="Y726" s="18"/>
      <c r="Z726" s="18"/>
      <c r="AA726" s="18"/>
      <c r="AB726" s="18"/>
      <c r="AC726" s="18"/>
      <c r="AD726" s="18"/>
      <c r="AE726" s="18"/>
      <c r="AH726" s="21"/>
    </row>
    <row r="727" spans="1:34" x14ac:dyDescent="0.25">
      <c r="A727" s="10">
        <v>74</v>
      </c>
      <c r="B727" s="10">
        <v>72</v>
      </c>
      <c r="C727" s="5">
        <v>88</v>
      </c>
      <c r="D727" s="5">
        <v>535</v>
      </c>
      <c r="E727" s="5">
        <v>93</v>
      </c>
      <c r="F727" s="5">
        <v>1076</v>
      </c>
      <c r="G727" s="5">
        <v>1</v>
      </c>
      <c r="K727" s="15">
        <f t="shared" si="99"/>
        <v>0.47540983606557374</v>
      </c>
      <c r="L727" s="15">
        <f t="shared" si="100"/>
        <v>0.31032482598607891</v>
      </c>
      <c r="M727" s="15">
        <f t="shared" si="101"/>
        <v>0.54782608695652169</v>
      </c>
      <c r="N727" s="6">
        <f t="shared" si="102"/>
        <v>0.38580136249551811</v>
      </c>
      <c r="O727" s="6">
        <f t="shared" si="103"/>
        <v>1</v>
      </c>
      <c r="Q727" s="3">
        <f t="shared" si="104"/>
        <v>1.2920880638045242</v>
      </c>
      <c r="R727" s="4">
        <f t="shared" si="105"/>
        <v>0</v>
      </c>
      <c r="S727" s="32">
        <f t="shared" si="106"/>
        <v>1.002038305795681</v>
      </c>
      <c r="T727" s="4">
        <f t="shared" si="107"/>
        <v>0</v>
      </c>
      <c r="U727" s="4"/>
      <c r="W727" s="18"/>
      <c r="X727" s="18"/>
      <c r="Y727" s="18"/>
      <c r="Z727" s="18"/>
      <c r="AA727" s="18"/>
      <c r="AB727" s="18"/>
      <c r="AC727" s="18"/>
      <c r="AD727" s="18"/>
      <c r="AE727" s="18"/>
      <c r="AH727" s="21"/>
    </row>
    <row r="728" spans="1:34" x14ac:dyDescent="0.25">
      <c r="A728" s="10">
        <v>209</v>
      </c>
      <c r="B728" s="10">
        <v>208</v>
      </c>
      <c r="C728" s="5">
        <v>88</v>
      </c>
      <c r="D728" s="5">
        <v>222</v>
      </c>
      <c r="E728" s="5">
        <v>85</v>
      </c>
      <c r="F728" s="5">
        <v>319</v>
      </c>
      <c r="G728" s="5">
        <v>1</v>
      </c>
      <c r="K728" s="15">
        <f t="shared" si="99"/>
        <v>0.47540983606557374</v>
      </c>
      <c r="L728" s="15">
        <f t="shared" si="100"/>
        <v>0.12877030162412992</v>
      </c>
      <c r="M728" s="15">
        <f t="shared" si="101"/>
        <v>0.47826086956521741</v>
      </c>
      <c r="N728" s="6">
        <f t="shared" si="102"/>
        <v>0.11437791323054858</v>
      </c>
      <c r="O728" s="6">
        <f t="shared" si="103"/>
        <v>1</v>
      </c>
      <c r="Q728" s="3">
        <f t="shared" si="104"/>
        <v>0.94049561126406833</v>
      </c>
      <c r="R728" s="4">
        <f t="shared" si="105"/>
        <v>0</v>
      </c>
      <c r="S728" s="32">
        <f t="shared" si="106"/>
        <v>1.3014209853230074</v>
      </c>
      <c r="T728" s="4">
        <f t="shared" si="107"/>
        <v>0</v>
      </c>
      <c r="U728" s="4"/>
      <c r="W728" s="18"/>
      <c r="X728" s="18"/>
      <c r="Y728" s="18"/>
      <c r="Z728" s="18"/>
      <c r="AA728" s="18"/>
      <c r="AB728" s="18"/>
      <c r="AC728" s="18"/>
      <c r="AD728" s="18"/>
      <c r="AE728" s="18"/>
      <c r="AH728" s="21"/>
    </row>
    <row r="729" spans="1:34" x14ac:dyDescent="0.25">
      <c r="A729" s="10">
        <v>35</v>
      </c>
      <c r="B729" s="10">
        <v>91</v>
      </c>
      <c r="C729" s="5">
        <v>88</v>
      </c>
      <c r="D729" s="5">
        <v>393</v>
      </c>
      <c r="E729" s="5">
        <v>97</v>
      </c>
      <c r="F729" s="5">
        <v>1394</v>
      </c>
      <c r="G729" s="5">
        <v>1</v>
      </c>
      <c r="K729" s="15">
        <f t="shared" si="99"/>
        <v>0.47540983606557374</v>
      </c>
      <c r="L729" s="15">
        <f t="shared" si="100"/>
        <v>0.22795823665893272</v>
      </c>
      <c r="M729" s="15">
        <f t="shared" si="101"/>
        <v>0.58260869565217388</v>
      </c>
      <c r="N729" s="6">
        <f t="shared" si="102"/>
        <v>0.49982072427393331</v>
      </c>
      <c r="O729" s="6">
        <f t="shared" si="103"/>
        <v>1</v>
      </c>
      <c r="Q729" s="3">
        <f t="shared" si="104"/>
        <v>1.4678842900747522</v>
      </c>
      <c r="R729" s="4">
        <f t="shared" si="105"/>
        <v>0</v>
      </c>
      <c r="S729" s="32">
        <f t="shared" si="106"/>
        <v>0.97960346082041738</v>
      </c>
      <c r="T729" s="4">
        <f t="shared" si="107"/>
        <v>0</v>
      </c>
      <c r="U729" s="4"/>
      <c r="W729" s="18"/>
      <c r="X729" s="18"/>
      <c r="Y729" s="18"/>
      <c r="Z729" s="18"/>
      <c r="AA729" s="18"/>
      <c r="AB729" s="18"/>
      <c r="AC729" s="18"/>
      <c r="AD729" s="18"/>
      <c r="AE729" s="18"/>
      <c r="AH729" s="21"/>
    </row>
    <row r="730" spans="1:34" x14ac:dyDescent="0.25">
      <c r="A730" s="10">
        <v>45</v>
      </c>
      <c r="B730" s="10">
        <v>155</v>
      </c>
      <c r="C730" s="5">
        <v>88</v>
      </c>
      <c r="D730" s="5">
        <v>560</v>
      </c>
      <c r="E730" s="5">
        <v>96</v>
      </c>
      <c r="F730" s="5">
        <v>1133</v>
      </c>
      <c r="G730" s="5">
        <v>1</v>
      </c>
      <c r="K730" s="15">
        <f t="shared" si="99"/>
        <v>0.47540983606557374</v>
      </c>
      <c r="L730" s="15">
        <f t="shared" si="100"/>
        <v>0.3248259860788863</v>
      </c>
      <c r="M730" s="15">
        <f t="shared" si="101"/>
        <v>0.57391304347826089</v>
      </c>
      <c r="N730" s="6">
        <f t="shared" si="102"/>
        <v>0.40623879526712081</v>
      </c>
      <c r="O730" s="6">
        <f t="shared" si="103"/>
        <v>1</v>
      </c>
      <c r="Q730" s="3">
        <f t="shared" si="104"/>
        <v>1.4239352335071958</v>
      </c>
      <c r="R730" s="4">
        <f t="shared" si="105"/>
        <v>0</v>
      </c>
      <c r="S730" s="32">
        <f t="shared" si="106"/>
        <v>0.97725864113994909</v>
      </c>
      <c r="T730" s="4">
        <f t="shared" si="107"/>
        <v>0</v>
      </c>
      <c r="U730" s="4"/>
      <c r="W730" s="18"/>
      <c r="X730" s="18"/>
      <c r="Y730" s="18"/>
      <c r="Z730" s="18"/>
      <c r="AA730" s="18"/>
      <c r="AB730" s="18"/>
      <c r="AC730" s="18"/>
      <c r="AD730" s="18"/>
      <c r="AE730" s="18"/>
      <c r="AH730" s="21"/>
    </row>
    <row r="731" spans="1:34" x14ac:dyDescent="0.25">
      <c r="A731" s="10">
        <v>131</v>
      </c>
      <c r="B731" s="10">
        <v>28</v>
      </c>
      <c r="C731" s="5">
        <v>89</v>
      </c>
      <c r="D731" s="5">
        <v>462</v>
      </c>
      <c r="E731" s="5">
        <v>93</v>
      </c>
      <c r="F731" s="5">
        <v>837</v>
      </c>
      <c r="G731" s="5">
        <v>1</v>
      </c>
      <c r="K731" s="15">
        <f t="shared" si="99"/>
        <v>0.48360655737704916</v>
      </c>
      <c r="L731" s="15">
        <f t="shared" si="100"/>
        <v>0.26798143851508122</v>
      </c>
      <c r="M731" s="15">
        <f t="shared" si="101"/>
        <v>0.54782608695652169</v>
      </c>
      <c r="N731" s="6">
        <f t="shared" si="102"/>
        <v>0.30010756543563999</v>
      </c>
      <c r="O731" s="6">
        <f t="shared" si="103"/>
        <v>1</v>
      </c>
      <c r="Q731" s="3">
        <f t="shared" si="104"/>
        <v>1.2760906646224903</v>
      </c>
      <c r="R731" s="4">
        <f t="shared" si="105"/>
        <v>0</v>
      </c>
      <c r="S731" s="32">
        <f t="shared" si="106"/>
        <v>1.0266399916135089</v>
      </c>
      <c r="T731" s="4">
        <f t="shared" si="107"/>
        <v>0</v>
      </c>
      <c r="U731" s="4"/>
      <c r="W731" s="18"/>
      <c r="X731" s="18"/>
      <c r="Y731" s="18"/>
      <c r="Z731" s="18"/>
      <c r="AA731" s="18"/>
      <c r="AB731" s="18"/>
      <c r="AC731" s="18"/>
      <c r="AD731" s="18"/>
      <c r="AE731" s="18"/>
      <c r="AH731" s="21"/>
    </row>
    <row r="732" spans="1:34" x14ac:dyDescent="0.25">
      <c r="A732" s="10">
        <v>76</v>
      </c>
      <c r="B732" s="10">
        <v>126</v>
      </c>
      <c r="C732" s="5">
        <v>89</v>
      </c>
      <c r="D732" s="5">
        <v>380</v>
      </c>
      <c r="E732" s="5">
        <v>97</v>
      </c>
      <c r="F732" s="5">
        <v>1054</v>
      </c>
      <c r="G732" s="5">
        <v>1</v>
      </c>
      <c r="K732" s="15">
        <f t="shared" si="99"/>
        <v>0.48360655737704916</v>
      </c>
      <c r="L732" s="15">
        <f t="shared" si="100"/>
        <v>0.22041763341067286</v>
      </c>
      <c r="M732" s="15">
        <f t="shared" si="101"/>
        <v>0.58260869565217388</v>
      </c>
      <c r="N732" s="6">
        <f t="shared" si="102"/>
        <v>0.37791323054858372</v>
      </c>
      <c r="O732" s="6">
        <f t="shared" si="103"/>
        <v>1</v>
      </c>
      <c r="Q732" s="3">
        <f t="shared" si="104"/>
        <v>1.4518868908927183</v>
      </c>
      <c r="R732" s="4">
        <f t="shared" si="105"/>
        <v>0</v>
      </c>
      <c r="S732" s="32">
        <f t="shared" si="106"/>
        <v>0.95847987246399313</v>
      </c>
      <c r="T732" s="4">
        <f t="shared" si="107"/>
        <v>0</v>
      </c>
      <c r="U732" s="4"/>
      <c r="W732" s="18"/>
      <c r="X732" s="18"/>
      <c r="Y732" s="18"/>
      <c r="Z732" s="18"/>
      <c r="AA732" s="18"/>
      <c r="AB732" s="18"/>
      <c r="AC732" s="18"/>
      <c r="AD732" s="18"/>
      <c r="AE732" s="18"/>
      <c r="AH732" s="21"/>
    </row>
    <row r="733" spans="1:34" x14ac:dyDescent="0.25">
      <c r="A733" s="10">
        <v>102</v>
      </c>
      <c r="B733" s="10">
        <v>27</v>
      </c>
      <c r="C733" s="5">
        <v>89</v>
      </c>
      <c r="D733" s="5">
        <v>230</v>
      </c>
      <c r="E733" s="5">
        <v>93</v>
      </c>
      <c r="F733" s="5">
        <v>596</v>
      </c>
      <c r="G733" s="5">
        <v>1</v>
      </c>
      <c r="K733" s="15">
        <f t="shared" si="99"/>
        <v>0.48360655737704916</v>
      </c>
      <c r="L733" s="15">
        <f t="shared" si="100"/>
        <v>0.13341067285382829</v>
      </c>
      <c r="M733" s="15">
        <f t="shared" si="101"/>
        <v>0.54782608695652169</v>
      </c>
      <c r="N733" s="6">
        <f t="shared" si="102"/>
        <v>0.21369666547149516</v>
      </c>
      <c r="O733" s="6">
        <f t="shared" si="103"/>
        <v>1</v>
      </c>
      <c r="Q733" s="3">
        <f t="shared" si="104"/>
        <v>1.2760906646224903</v>
      </c>
      <c r="R733" s="4">
        <f t="shared" si="105"/>
        <v>0</v>
      </c>
      <c r="S733" s="32">
        <f t="shared" si="106"/>
        <v>1.0266399916135089</v>
      </c>
      <c r="T733" s="4">
        <f t="shared" si="107"/>
        <v>0</v>
      </c>
      <c r="U733" s="4"/>
      <c r="W733" s="18"/>
      <c r="X733" s="18"/>
      <c r="Y733" s="18"/>
      <c r="Z733" s="18"/>
      <c r="AA733" s="18"/>
      <c r="AB733" s="18"/>
      <c r="AC733" s="18"/>
      <c r="AD733" s="18"/>
      <c r="AE733" s="18"/>
      <c r="AH733" s="21"/>
    </row>
    <row r="734" spans="1:34" x14ac:dyDescent="0.25">
      <c r="A734" s="10">
        <v>70</v>
      </c>
      <c r="B734" s="10">
        <v>129</v>
      </c>
      <c r="C734" s="5">
        <v>89</v>
      </c>
      <c r="D734" s="5">
        <v>356</v>
      </c>
      <c r="E734" s="5">
        <v>98</v>
      </c>
      <c r="F734" s="5">
        <v>1227</v>
      </c>
      <c r="G734" s="5">
        <v>1</v>
      </c>
      <c r="K734" s="15">
        <f t="shared" si="99"/>
        <v>0.48360655737704916</v>
      </c>
      <c r="L734" s="15">
        <f t="shared" si="100"/>
        <v>0.20649651972157773</v>
      </c>
      <c r="M734" s="15">
        <f t="shared" si="101"/>
        <v>0.59130434782608698</v>
      </c>
      <c r="N734" s="6">
        <f t="shared" si="102"/>
        <v>0.43994263176765863</v>
      </c>
      <c r="O734" s="6">
        <f t="shared" si="103"/>
        <v>1</v>
      </c>
      <c r="Q734" s="3">
        <f t="shared" si="104"/>
        <v>1.4958359474602756</v>
      </c>
      <c r="R734" s="4">
        <f t="shared" si="105"/>
        <v>0</v>
      </c>
      <c r="S734" s="32">
        <f t="shared" si="106"/>
        <v>0.95469572755040844</v>
      </c>
      <c r="T734" s="4">
        <f t="shared" si="107"/>
        <v>0</v>
      </c>
      <c r="U734" s="4"/>
      <c r="W734" s="18"/>
      <c r="X734" s="18"/>
      <c r="Y734" s="18"/>
      <c r="Z734" s="18"/>
      <c r="AA734" s="18"/>
      <c r="AB734" s="18"/>
      <c r="AC734" s="18"/>
      <c r="AD734" s="18"/>
      <c r="AE734" s="18"/>
      <c r="AH734" s="21"/>
    </row>
    <row r="735" spans="1:34" x14ac:dyDescent="0.25">
      <c r="A735" s="10">
        <v>260</v>
      </c>
      <c r="B735" s="10">
        <v>127</v>
      </c>
      <c r="C735" s="5">
        <v>89</v>
      </c>
      <c r="D735" s="5">
        <v>424</v>
      </c>
      <c r="E735" s="5">
        <v>94</v>
      </c>
      <c r="F735" s="5">
        <v>1152</v>
      </c>
      <c r="G735" s="5">
        <v>1</v>
      </c>
      <c r="K735" s="15">
        <f t="shared" si="99"/>
        <v>0.48360655737704916</v>
      </c>
      <c r="L735" s="15">
        <f t="shared" si="100"/>
        <v>0.24593967517401391</v>
      </c>
      <c r="M735" s="15">
        <f t="shared" si="101"/>
        <v>0.55652173913043479</v>
      </c>
      <c r="N735" s="6">
        <f t="shared" si="102"/>
        <v>0.41305127285765508</v>
      </c>
      <c r="O735" s="6">
        <f t="shared" si="103"/>
        <v>1</v>
      </c>
      <c r="Q735" s="3">
        <f t="shared" si="104"/>
        <v>1.3200397211900476</v>
      </c>
      <c r="R735" s="4">
        <f t="shared" si="105"/>
        <v>0</v>
      </c>
      <c r="S735" s="32">
        <f t="shared" si="106"/>
        <v>1.001646430901852</v>
      </c>
      <c r="T735" s="4">
        <f t="shared" si="107"/>
        <v>0</v>
      </c>
      <c r="U735" s="4"/>
      <c r="W735" s="18"/>
      <c r="X735" s="18"/>
      <c r="Y735" s="18"/>
      <c r="Z735" s="18"/>
      <c r="AA735" s="18"/>
      <c r="AB735" s="18"/>
      <c r="AC735" s="18"/>
      <c r="AD735" s="18"/>
      <c r="AE735" s="18"/>
      <c r="AH735" s="21"/>
    </row>
    <row r="736" spans="1:34" x14ac:dyDescent="0.25">
      <c r="A736" s="10">
        <v>95</v>
      </c>
      <c r="B736" s="10">
        <v>84</v>
      </c>
      <c r="C736" s="5">
        <v>89</v>
      </c>
      <c r="D736" s="5">
        <v>456</v>
      </c>
      <c r="E736" s="5">
        <v>97</v>
      </c>
      <c r="F736" s="5">
        <v>1141</v>
      </c>
      <c r="G736" s="5">
        <v>1</v>
      </c>
      <c r="K736" s="15">
        <f t="shared" si="99"/>
        <v>0.48360655737704916</v>
      </c>
      <c r="L736" s="15">
        <f t="shared" si="100"/>
        <v>0.26450116009280744</v>
      </c>
      <c r="M736" s="15">
        <f t="shared" si="101"/>
        <v>0.58260869565217388</v>
      </c>
      <c r="N736" s="6">
        <f t="shared" si="102"/>
        <v>0.40910720688418789</v>
      </c>
      <c r="O736" s="6">
        <f t="shared" si="103"/>
        <v>1</v>
      </c>
      <c r="Q736" s="3">
        <f t="shared" si="104"/>
        <v>1.4518868908927183</v>
      </c>
      <c r="R736" s="4">
        <f t="shared" si="105"/>
        <v>0</v>
      </c>
      <c r="S736" s="32">
        <f t="shared" si="106"/>
        <v>0.95847987246399313</v>
      </c>
      <c r="T736" s="4">
        <f t="shared" si="107"/>
        <v>0</v>
      </c>
      <c r="U736" s="4"/>
      <c r="W736" s="18"/>
      <c r="X736" s="18"/>
      <c r="Y736" s="18"/>
      <c r="Z736" s="18"/>
      <c r="AA736" s="18"/>
      <c r="AB736" s="18"/>
      <c r="AC736" s="18"/>
      <c r="AD736" s="18"/>
      <c r="AE736" s="18"/>
      <c r="AH736" s="21"/>
    </row>
    <row r="737" spans="1:34" x14ac:dyDescent="0.25">
      <c r="A737" s="10">
        <v>99</v>
      </c>
      <c r="B737" s="10">
        <v>56</v>
      </c>
      <c r="C737" s="5">
        <v>89</v>
      </c>
      <c r="D737" s="5">
        <v>355</v>
      </c>
      <c r="E737" s="5">
        <v>92</v>
      </c>
      <c r="F737" s="5">
        <v>635</v>
      </c>
      <c r="G737" s="5">
        <v>1</v>
      </c>
      <c r="K737" s="15">
        <f t="shared" si="99"/>
        <v>0.48360655737704916</v>
      </c>
      <c r="L737" s="15">
        <f t="shared" si="100"/>
        <v>0.20591647331786542</v>
      </c>
      <c r="M737" s="15">
        <f t="shared" si="101"/>
        <v>0.53913043478260869</v>
      </c>
      <c r="N737" s="6">
        <f t="shared" si="102"/>
        <v>0.22768017210469702</v>
      </c>
      <c r="O737" s="6">
        <f t="shared" si="103"/>
        <v>1</v>
      </c>
      <c r="Q737" s="3">
        <f t="shared" si="104"/>
        <v>1.2321416080549334</v>
      </c>
      <c r="R737" s="4">
        <f t="shared" si="105"/>
        <v>0</v>
      </c>
      <c r="S737" s="32">
        <f t="shared" si="106"/>
        <v>1.0569359062746813</v>
      </c>
      <c r="T737" s="4">
        <f t="shared" si="107"/>
        <v>0</v>
      </c>
      <c r="U737" s="4"/>
      <c r="W737" s="18"/>
      <c r="X737" s="18"/>
      <c r="Y737" s="18"/>
      <c r="Z737" s="18"/>
      <c r="AA737" s="18"/>
      <c r="AB737" s="18"/>
      <c r="AC737" s="18"/>
      <c r="AD737" s="18"/>
      <c r="AE737" s="18"/>
      <c r="AH737" s="21"/>
    </row>
    <row r="738" spans="1:34" x14ac:dyDescent="0.25">
      <c r="A738" s="10">
        <v>87</v>
      </c>
      <c r="B738" s="10">
        <v>182</v>
      </c>
      <c r="C738" s="5">
        <v>89</v>
      </c>
      <c r="D738" s="5">
        <v>272</v>
      </c>
      <c r="E738" s="5">
        <v>86</v>
      </c>
      <c r="F738" s="5">
        <v>701</v>
      </c>
      <c r="G738" s="5">
        <v>1</v>
      </c>
      <c r="K738" s="15">
        <f t="shared" si="99"/>
        <v>0.48360655737704916</v>
      </c>
      <c r="L738" s="15">
        <f t="shared" si="100"/>
        <v>0.15777262180974477</v>
      </c>
      <c r="M738" s="15">
        <f t="shared" si="101"/>
        <v>0.48695652173913045</v>
      </c>
      <c r="N738" s="6">
        <f t="shared" si="102"/>
        <v>0.2513445679455002</v>
      </c>
      <c r="O738" s="6">
        <f t="shared" si="103"/>
        <v>1</v>
      </c>
      <c r="Q738" s="3">
        <f t="shared" si="104"/>
        <v>0.9684472686495913</v>
      </c>
      <c r="R738" s="4">
        <f t="shared" si="105"/>
        <v>0</v>
      </c>
      <c r="S738" s="32">
        <f t="shared" si="106"/>
        <v>1.3500608271815455</v>
      </c>
      <c r="T738" s="4">
        <f t="shared" si="107"/>
        <v>0</v>
      </c>
      <c r="U738" s="4"/>
      <c r="W738" s="18"/>
      <c r="X738" s="18"/>
      <c r="Y738" s="18"/>
      <c r="Z738" s="18"/>
      <c r="AH738" s="18"/>
    </row>
    <row r="739" spans="1:34" x14ac:dyDescent="0.25">
      <c r="A739" s="10">
        <v>52</v>
      </c>
      <c r="B739" s="10">
        <v>156</v>
      </c>
      <c r="C739" s="5">
        <v>89</v>
      </c>
      <c r="D739" s="5">
        <v>551</v>
      </c>
      <c r="E739" s="5">
        <v>93</v>
      </c>
      <c r="F739" s="5">
        <v>1067</v>
      </c>
      <c r="G739" s="5">
        <v>1</v>
      </c>
      <c r="K739" s="16">
        <f t="shared" si="99"/>
        <v>0.48360655737704916</v>
      </c>
      <c r="L739" s="16">
        <f t="shared" si="100"/>
        <v>0.31960556844547566</v>
      </c>
      <c r="M739" s="16">
        <f t="shared" si="101"/>
        <v>0.54782608695652169</v>
      </c>
      <c r="N739" s="6">
        <f t="shared" si="102"/>
        <v>0.38257439942631766</v>
      </c>
      <c r="O739" s="6">
        <f t="shared" si="103"/>
        <v>1</v>
      </c>
      <c r="Q739" s="3">
        <f t="shared" si="104"/>
        <v>1.2760906646224903</v>
      </c>
      <c r="R739" s="4">
        <f t="shared" si="105"/>
        <v>0</v>
      </c>
      <c r="S739" s="32">
        <f t="shared" si="106"/>
        <v>1.0266399916135089</v>
      </c>
      <c r="T739" s="4">
        <f t="shared" si="107"/>
        <v>0</v>
      </c>
      <c r="U739" s="4"/>
      <c r="W739" s="18"/>
      <c r="X739" s="18"/>
      <c r="Y739" s="18"/>
      <c r="Z739" s="18"/>
      <c r="AH739" s="18"/>
    </row>
    <row r="740" spans="1:34" x14ac:dyDescent="0.25">
      <c r="A740" s="10">
        <v>118</v>
      </c>
      <c r="B740" s="10">
        <v>46</v>
      </c>
      <c r="C740" s="5">
        <v>89</v>
      </c>
      <c r="D740" s="5">
        <v>214</v>
      </c>
      <c r="E740" s="5">
        <v>87</v>
      </c>
      <c r="F740" s="5">
        <v>443</v>
      </c>
      <c r="G740" s="5">
        <v>1</v>
      </c>
      <c r="K740" s="16">
        <f t="shared" si="99"/>
        <v>0.48360655737704916</v>
      </c>
      <c r="L740" s="16">
        <f t="shared" si="100"/>
        <v>0.12412993039443156</v>
      </c>
      <c r="M740" s="16">
        <f t="shared" si="101"/>
        <v>0.4956521739130435</v>
      </c>
      <c r="N740" s="6">
        <f t="shared" si="102"/>
        <v>0.15883829329508783</v>
      </c>
      <c r="O740" s="6">
        <f t="shared" si="103"/>
        <v>1</v>
      </c>
      <c r="Q740" s="3">
        <f t="shared" si="104"/>
        <v>1.0123963252171486</v>
      </c>
      <c r="R740" s="4">
        <f t="shared" si="105"/>
        <v>0</v>
      </c>
      <c r="S740" s="32">
        <f t="shared" si="106"/>
        <v>1.287950788823272</v>
      </c>
      <c r="T740" s="4">
        <f t="shared" si="107"/>
        <v>0</v>
      </c>
      <c r="U740" s="4"/>
      <c r="W740" s="18"/>
      <c r="X740" s="18"/>
      <c r="Y740" s="18"/>
      <c r="Z740" s="18"/>
      <c r="AH740" s="18"/>
    </row>
    <row r="741" spans="1:34" x14ac:dyDescent="0.25">
      <c r="A741" s="10">
        <v>124</v>
      </c>
      <c r="B741" s="10">
        <v>177</v>
      </c>
      <c r="C741" s="5">
        <v>89</v>
      </c>
      <c r="D741" s="5">
        <v>166</v>
      </c>
      <c r="E741" s="5">
        <v>87</v>
      </c>
      <c r="F741" s="5">
        <v>195</v>
      </c>
      <c r="G741" s="5">
        <v>1</v>
      </c>
      <c r="K741" s="16">
        <f t="shared" si="99"/>
        <v>0.48360655737704916</v>
      </c>
      <c r="L741" s="16">
        <f t="shared" si="100"/>
        <v>9.6287703016241302E-2</v>
      </c>
      <c r="M741" s="16">
        <f t="shared" si="101"/>
        <v>0.4956521739130435</v>
      </c>
      <c r="N741" s="6">
        <f t="shared" si="102"/>
        <v>6.9917533166009321E-2</v>
      </c>
      <c r="O741" s="6">
        <f t="shared" si="103"/>
        <v>1</v>
      </c>
      <c r="Q741" s="3">
        <f t="shared" si="104"/>
        <v>1.0123963252171486</v>
      </c>
      <c r="R741" s="4">
        <f t="shared" si="105"/>
        <v>0</v>
      </c>
      <c r="S741" s="32">
        <f t="shared" si="106"/>
        <v>1.287950788823272</v>
      </c>
      <c r="T741" s="4">
        <f t="shared" si="107"/>
        <v>0</v>
      </c>
      <c r="U741" s="4"/>
      <c r="W741" s="18"/>
      <c r="X741" s="18"/>
      <c r="Y741" s="18"/>
      <c r="Z741" s="18"/>
      <c r="AH741" s="18"/>
    </row>
    <row r="742" spans="1:34" x14ac:dyDescent="0.25">
      <c r="A742" s="10">
        <v>205</v>
      </c>
      <c r="B742" s="10">
        <v>203</v>
      </c>
      <c r="C742" s="5">
        <v>90</v>
      </c>
      <c r="D742" s="5">
        <v>250</v>
      </c>
      <c r="E742" s="5">
        <v>88</v>
      </c>
      <c r="F742" s="5">
        <v>387</v>
      </c>
      <c r="G742" s="5">
        <v>1</v>
      </c>
      <c r="K742" s="16">
        <f t="shared" si="99"/>
        <v>0.49180327868852458</v>
      </c>
      <c r="L742" s="16">
        <f t="shared" si="100"/>
        <v>0.14501160092807425</v>
      </c>
      <c r="M742" s="16">
        <f t="shared" si="101"/>
        <v>0.5043478260869565</v>
      </c>
      <c r="N742" s="6">
        <f t="shared" si="102"/>
        <v>0.1387594119756185</v>
      </c>
      <c r="O742" s="6">
        <f t="shared" si="103"/>
        <v>1</v>
      </c>
      <c r="Q742" s="3">
        <f t="shared" si="104"/>
        <v>1.0403479826026709</v>
      </c>
      <c r="R742" s="4">
        <f t="shared" si="105"/>
        <v>0</v>
      </c>
      <c r="S742" s="32">
        <f t="shared" si="106"/>
        <v>1.3303804190137196</v>
      </c>
      <c r="T742" s="4">
        <f t="shared" si="107"/>
        <v>0</v>
      </c>
      <c r="U742" s="4"/>
      <c r="W742" s="18"/>
      <c r="X742" s="18"/>
      <c r="Y742" s="18"/>
      <c r="Z742" s="18"/>
      <c r="AH742" s="18"/>
    </row>
    <row r="743" spans="1:34" x14ac:dyDescent="0.25">
      <c r="A743" s="10">
        <v>258</v>
      </c>
      <c r="B743" s="10">
        <v>145</v>
      </c>
      <c r="C743" s="5">
        <v>90</v>
      </c>
      <c r="D743" s="5">
        <v>284</v>
      </c>
      <c r="E743" s="5">
        <v>95</v>
      </c>
      <c r="F743" s="5">
        <v>693</v>
      </c>
      <c r="G743" s="5">
        <v>1</v>
      </c>
      <c r="K743" s="16">
        <f t="shared" si="99"/>
        <v>0.49180327868852458</v>
      </c>
      <c r="L743" s="16">
        <f t="shared" si="100"/>
        <v>0.16473317865429235</v>
      </c>
      <c r="M743" s="16">
        <f t="shared" si="101"/>
        <v>0.56521739130434778</v>
      </c>
      <c r="N743" s="6">
        <f t="shared" si="102"/>
        <v>0.24847615632843312</v>
      </c>
      <c r="O743" s="6">
        <f t="shared" si="103"/>
        <v>1</v>
      </c>
      <c r="Q743" s="3">
        <f t="shared" si="104"/>
        <v>1.3479913785755704</v>
      </c>
      <c r="R743" s="4">
        <f t="shared" si="105"/>
        <v>0</v>
      </c>
      <c r="S743" s="32">
        <f t="shared" si="106"/>
        <v>1.0011733089339678</v>
      </c>
      <c r="T743" s="4">
        <f t="shared" si="107"/>
        <v>0</v>
      </c>
      <c r="U743" s="4"/>
      <c r="W743" s="18"/>
      <c r="X743" s="18"/>
      <c r="Y743" s="18"/>
      <c r="Z743" s="18"/>
      <c r="AH743" s="18"/>
    </row>
    <row r="744" spans="1:34" x14ac:dyDescent="0.25">
      <c r="A744" s="10">
        <v>64</v>
      </c>
      <c r="B744" s="10">
        <v>131</v>
      </c>
      <c r="C744" s="5">
        <v>90</v>
      </c>
      <c r="D744" s="5">
        <v>371</v>
      </c>
      <c r="E744" s="5">
        <v>95</v>
      </c>
      <c r="F744" s="5">
        <v>876</v>
      </c>
      <c r="G744" s="5">
        <v>1</v>
      </c>
      <c r="K744" s="16">
        <f t="shared" si="99"/>
        <v>0.49180327868852458</v>
      </c>
      <c r="L744" s="16">
        <f t="shared" si="100"/>
        <v>0.21519721577726217</v>
      </c>
      <c r="M744" s="16">
        <f t="shared" si="101"/>
        <v>0.56521739130434778</v>
      </c>
      <c r="N744" s="6">
        <f t="shared" si="102"/>
        <v>0.3140910720688419</v>
      </c>
      <c r="O744" s="6">
        <f t="shared" si="103"/>
        <v>1</v>
      </c>
      <c r="Q744" s="3">
        <f t="shared" si="104"/>
        <v>1.3479913785755704</v>
      </c>
      <c r="R744" s="4">
        <f t="shared" si="105"/>
        <v>0</v>
      </c>
      <c r="S744" s="32">
        <f t="shared" si="106"/>
        <v>1.0011733089339678</v>
      </c>
      <c r="T744" s="4">
        <f t="shared" si="107"/>
        <v>0</v>
      </c>
      <c r="U744" s="4"/>
      <c r="W744" s="18"/>
      <c r="X744" s="18"/>
      <c r="Y744" s="18"/>
      <c r="Z744" s="18"/>
      <c r="AH744" s="18"/>
    </row>
    <row r="745" spans="1:34" x14ac:dyDescent="0.25">
      <c r="A745" s="10">
        <v>213</v>
      </c>
      <c r="B745" s="10">
        <v>152</v>
      </c>
      <c r="C745" s="5">
        <v>90</v>
      </c>
      <c r="D745" s="5">
        <v>406</v>
      </c>
      <c r="E745" s="5">
        <v>90</v>
      </c>
      <c r="F745" s="5">
        <v>520</v>
      </c>
      <c r="G745" s="5">
        <v>1</v>
      </c>
      <c r="K745" s="16">
        <f t="shared" si="99"/>
        <v>0.49180327868852458</v>
      </c>
      <c r="L745" s="16">
        <f t="shared" si="100"/>
        <v>0.23549883990719259</v>
      </c>
      <c r="M745" s="16">
        <f t="shared" si="101"/>
        <v>0.52173913043478259</v>
      </c>
      <c r="N745" s="6">
        <f t="shared" si="102"/>
        <v>0.18644675510935818</v>
      </c>
      <c r="O745" s="6">
        <f t="shared" si="103"/>
        <v>1</v>
      </c>
      <c r="Q745" s="3">
        <f t="shared" si="104"/>
        <v>1.1282460957377851</v>
      </c>
      <c r="R745" s="4">
        <f t="shared" si="105"/>
        <v>0</v>
      </c>
      <c r="S745" s="32">
        <f t="shared" si="106"/>
        <v>1.2098094749576411</v>
      </c>
      <c r="T745" s="4">
        <f t="shared" si="107"/>
        <v>0</v>
      </c>
      <c r="U745" s="4"/>
      <c r="W745" s="18"/>
      <c r="X745" s="18"/>
      <c r="Y745" s="18"/>
      <c r="Z745" s="18"/>
      <c r="AH745" s="18"/>
    </row>
    <row r="746" spans="1:34" x14ac:dyDescent="0.25">
      <c r="A746" s="10">
        <v>188</v>
      </c>
      <c r="B746" s="10">
        <v>54</v>
      </c>
      <c r="C746" s="5">
        <v>90</v>
      </c>
      <c r="D746" s="5">
        <v>183</v>
      </c>
      <c r="E746" s="5">
        <v>94</v>
      </c>
      <c r="F746" s="5">
        <v>375</v>
      </c>
      <c r="G746" s="5">
        <v>1</v>
      </c>
      <c r="K746" s="16">
        <f t="shared" si="99"/>
        <v>0.49180327868852458</v>
      </c>
      <c r="L746" s="16">
        <f t="shared" si="100"/>
        <v>0.10614849187935035</v>
      </c>
      <c r="M746" s="16">
        <f t="shared" si="101"/>
        <v>0.55652173913043479</v>
      </c>
      <c r="N746" s="6">
        <f t="shared" si="102"/>
        <v>0.13445679455001794</v>
      </c>
      <c r="O746" s="6">
        <f t="shared" si="103"/>
        <v>1</v>
      </c>
      <c r="Q746" s="3">
        <f t="shared" si="104"/>
        <v>1.3040423220080135</v>
      </c>
      <c r="R746" s="4">
        <f t="shared" si="105"/>
        <v>0</v>
      </c>
      <c r="S746" s="32">
        <f t="shared" si="106"/>
        <v>1.0322958342396706</v>
      </c>
      <c r="T746" s="4">
        <f t="shared" si="107"/>
        <v>0</v>
      </c>
      <c r="U746" s="4"/>
      <c r="W746" s="18"/>
      <c r="X746" s="18"/>
      <c r="Y746" s="18"/>
      <c r="Z746" s="18"/>
      <c r="AH746" s="18"/>
    </row>
    <row r="747" spans="1:34" x14ac:dyDescent="0.25">
      <c r="A747" s="10">
        <v>176</v>
      </c>
      <c r="B747" s="10">
        <v>210</v>
      </c>
      <c r="C747" s="5">
        <v>90</v>
      </c>
      <c r="D747" s="5">
        <v>147</v>
      </c>
      <c r="E747" s="5">
        <v>89</v>
      </c>
      <c r="F747" s="5">
        <v>226</v>
      </c>
      <c r="G747" s="5">
        <v>1</v>
      </c>
      <c r="K747" s="16">
        <f t="shared" si="99"/>
        <v>0.49180327868852458</v>
      </c>
      <c r="L747" s="16">
        <f t="shared" si="100"/>
        <v>8.5266821345707663E-2</v>
      </c>
      <c r="M747" s="16">
        <f t="shared" si="101"/>
        <v>0.5130434782608696</v>
      </c>
      <c r="N747" s="6">
        <f t="shared" si="102"/>
        <v>8.1032628182144142E-2</v>
      </c>
      <c r="O747" s="6">
        <f t="shared" si="103"/>
        <v>1</v>
      </c>
      <c r="Q747" s="3">
        <f t="shared" si="104"/>
        <v>1.0842970391702282</v>
      </c>
      <c r="R747" s="4">
        <f t="shared" si="105"/>
        <v>0</v>
      </c>
      <c r="S747" s="32">
        <f t="shared" si="106"/>
        <v>1.2674437700109209</v>
      </c>
      <c r="T747" s="4">
        <f t="shared" si="107"/>
        <v>0</v>
      </c>
      <c r="U747" s="4"/>
      <c r="W747" s="18"/>
      <c r="X747" s="18"/>
      <c r="Y747" s="18"/>
      <c r="Z747" s="18"/>
      <c r="AH747" s="18"/>
    </row>
    <row r="748" spans="1:34" x14ac:dyDescent="0.25">
      <c r="A748" s="10">
        <v>171</v>
      </c>
      <c r="B748" s="10">
        <v>202</v>
      </c>
      <c r="C748" s="5">
        <v>90</v>
      </c>
      <c r="D748" s="5">
        <v>236</v>
      </c>
      <c r="E748" s="5">
        <v>89</v>
      </c>
      <c r="F748" s="5">
        <v>230</v>
      </c>
      <c r="G748" s="5">
        <v>1</v>
      </c>
      <c r="K748" s="16">
        <f t="shared" si="99"/>
        <v>0.49180327868852458</v>
      </c>
      <c r="L748" s="16">
        <f t="shared" si="100"/>
        <v>0.1368909512761021</v>
      </c>
      <c r="M748" s="16">
        <f t="shared" si="101"/>
        <v>0.5130434782608696</v>
      </c>
      <c r="N748" s="6">
        <f t="shared" si="102"/>
        <v>8.2466833990677668E-2</v>
      </c>
      <c r="O748" s="6">
        <f t="shared" si="103"/>
        <v>1</v>
      </c>
      <c r="Q748" s="3">
        <f t="shared" si="104"/>
        <v>1.0842970391702282</v>
      </c>
      <c r="R748" s="4">
        <f t="shared" si="105"/>
        <v>0</v>
      </c>
      <c r="S748" s="32">
        <f t="shared" si="106"/>
        <v>1.2674437700109209</v>
      </c>
      <c r="T748" s="4">
        <f t="shared" si="107"/>
        <v>0</v>
      </c>
      <c r="U748" s="4"/>
      <c r="W748" s="18"/>
      <c r="X748" s="18"/>
      <c r="Y748" s="18"/>
      <c r="Z748" s="18"/>
      <c r="AA748" s="18"/>
      <c r="AB748" s="18"/>
      <c r="AC748" s="18"/>
      <c r="AD748" s="18"/>
      <c r="AE748" s="18"/>
      <c r="AH748" s="18"/>
    </row>
    <row r="749" spans="1:34" x14ac:dyDescent="0.25">
      <c r="A749" s="10">
        <v>146</v>
      </c>
      <c r="B749" s="10">
        <v>209</v>
      </c>
      <c r="C749" s="5">
        <v>90</v>
      </c>
      <c r="D749" s="5">
        <v>105</v>
      </c>
      <c r="E749" s="5">
        <v>88</v>
      </c>
      <c r="F749" s="5">
        <v>122</v>
      </c>
      <c r="G749" s="5">
        <v>1</v>
      </c>
      <c r="K749" s="16">
        <f t="shared" si="99"/>
        <v>0.49180327868852458</v>
      </c>
      <c r="L749" s="16">
        <f t="shared" si="100"/>
        <v>6.0904872389791184E-2</v>
      </c>
      <c r="M749" s="16">
        <f t="shared" si="101"/>
        <v>0.5043478260869565</v>
      </c>
      <c r="N749" s="6">
        <f t="shared" si="102"/>
        <v>4.3743277160272501E-2</v>
      </c>
      <c r="O749" s="6">
        <f t="shared" si="103"/>
        <v>1</v>
      </c>
      <c r="Q749" s="3">
        <f t="shared" si="104"/>
        <v>1.0403479826026709</v>
      </c>
      <c r="R749" s="4">
        <f t="shared" si="105"/>
        <v>0</v>
      </c>
      <c r="S749" s="32">
        <f t="shared" si="106"/>
        <v>1.3303804190137196</v>
      </c>
      <c r="T749" s="4">
        <f t="shared" si="107"/>
        <v>0</v>
      </c>
      <c r="U749" s="4"/>
      <c r="W749" s="18"/>
      <c r="X749" s="18"/>
      <c r="Y749" s="18"/>
      <c r="Z749" s="18"/>
      <c r="AA749" s="18"/>
      <c r="AB749" s="18"/>
      <c r="AC749" s="18"/>
      <c r="AD749" s="18"/>
      <c r="AE749" s="18"/>
      <c r="AH749" s="18"/>
    </row>
    <row r="750" spans="1:34" x14ac:dyDescent="0.25">
      <c r="A750" s="10">
        <v>87</v>
      </c>
      <c r="B750" s="10">
        <v>190</v>
      </c>
      <c r="C750" s="5">
        <v>91</v>
      </c>
      <c r="D750" s="5">
        <v>289</v>
      </c>
      <c r="E750" s="5">
        <v>89</v>
      </c>
      <c r="F750" s="5">
        <v>344</v>
      </c>
      <c r="G750" s="5">
        <v>1</v>
      </c>
      <c r="K750" s="16">
        <f t="shared" si="99"/>
        <v>0.5</v>
      </c>
      <c r="L750" s="16">
        <f t="shared" si="100"/>
        <v>0.16763341067285384</v>
      </c>
      <c r="M750" s="16">
        <f t="shared" si="101"/>
        <v>0.5130434782608696</v>
      </c>
      <c r="N750" s="6">
        <f t="shared" si="102"/>
        <v>0.12334169953388312</v>
      </c>
      <c r="O750" s="6">
        <f t="shared" si="103"/>
        <v>1</v>
      </c>
      <c r="Q750" s="3">
        <f t="shared" si="104"/>
        <v>1.0682996399881941</v>
      </c>
      <c r="R750" s="4">
        <f t="shared" si="105"/>
        <v>0</v>
      </c>
      <c r="S750" s="32">
        <f t="shared" si="106"/>
        <v>1.3727288021301334</v>
      </c>
      <c r="T750" s="4">
        <f t="shared" si="107"/>
        <v>0</v>
      </c>
      <c r="U750" s="4"/>
      <c r="W750" s="18"/>
      <c r="X750" s="18"/>
      <c r="Y750" s="18"/>
      <c r="Z750" s="18"/>
      <c r="AA750" s="18"/>
      <c r="AB750" s="18"/>
      <c r="AC750" s="18"/>
      <c r="AD750" s="18"/>
      <c r="AE750" s="18"/>
      <c r="AH750" s="18"/>
    </row>
    <row r="751" spans="1:34" x14ac:dyDescent="0.25">
      <c r="A751" s="10">
        <v>182</v>
      </c>
      <c r="B751" s="10">
        <v>47</v>
      </c>
      <c r="C751" s="5">
        <v>91</v>
      </c>
      <c r="D751" s="5">
        <v>394</v>
      </c>
      <c r="E751" s="5">
        <v>89</v>
      </c>
      <c r="F751" s="5">
        <v>610</v>
      </c>
      <c r="G751" s="5">
        <v>1</v>
      </c>
      <c r="K751" s="16">
        <f t="shared" si="99"/>
        <v>0.5</v>
      </c>
      <c r="L751" s="16">
        <f t="shared" si="100"/>
        <v>0.22853828306264501</v>
      </c>
      <c r="M751" s="16">
        <f t="shared" si="101"/>
        <v>0.5130434782608696</v>
      </c>
      <c r="N751" s="6">
        <f t="shared" si="102"/>
        <v>0.21871638580136249</v>
      </c>
      <c r="O751" s="6">
        <f t="shared" si="103"/>
        <v>1</v>
      </c>
      <c r="Q751" s="3">
        <f t="shared" si="104"/>
        <v>1.0682996399881941</v>
      </c>
      <c r="R751" s="4">
        <f t="shared" si="105"/>
        <v>0</v>
      </c>
      <c r="S751" s="32">
        <f t="shared" si="106"/>
        <v>1.3727288021301334</v>
      </c>
      <c r="T751" s="4">
        <f t="shared" si="107"/>
        <v>0</v>
      </c>
      <c r="U751" s="4"/>
      <c r="AH751" s="18"/>
    </row>
    <row r="752" spans="1:34" x14ac:dyDescent="0.25">
      <c r="A752" s="10">
        <v>67</v>
      </c>
      <c r="B752" s="10">
        <v>80</v>
      </c>
      <c r="C752" s="5">
        <v>91</v>
      </c>
      <c r="D752" s="5">
        <v>184</v>
      </c>
      <c r="E752" s="5">
        <v>96</v>
      </c>
      <c r="F752" s="5">
        <v>443</v>
      </c>
      <c r="G752" s="5">
        <v>1</v>
      </c>
      <c r="K752" s="16">
        <f t="shared" si="99"/>
        <v>0.5</v>
      </c>
      <c r="L752" s="16">
        <f t="shared" si="100"/>
        <v>0.10672853828306264</v>
      </c>
      <c r="M752" s="16">
        <f t="shared" si="101"/>
        <v>0.57391304347826089</v>
      </c>
      <c r="N752" s="6">
        <f t="shared" si="102"/>
        <v>0.15883829329508783</v>
      </c>
      <c r="O752" s="6">
        <f t="shared" si="103"/>
        <v>1</v>
      </c>
      <c r="Q752" s="3">
        <f t="shared" si="104"/>
        <v>1.3759430359610936</v>
      </c>
      <c r="R752" s="4">
        <f t="shared" si="105"/>
        <v>0</v>
      </c>
      <c r="S752" s="32">
        <f t="shared" si="106"/>
        <v>1.0006189398920586</v>
      </c>
      <c r="T752" s="4">
        <f t="shared" si="107"/>
        <v>0</v>
      </c>
      <c r="U752" s="4"/>
      <c r="AH752" s="18"/>
    </row>
    <row r="753" spans="1:34" x14ac:dyDescent="0.25">
      <c r="A753" s="10">
        <v>238</v>
      </c>
      <c r="B753" s="10">
        <v>154</v>
      </c>
      <c r="C753" s="5">
        <v>91</v>
      </c>
      <c r="D753" s="5">
        <v>339</v>
      </c>
      <c r="E753" s="5">
        <v>94</v>
      </c>
      <c r="F753" s="5">
        <v>654</v>
      </c>
      <c r="G753" s="5">
        <v>1</v>
      </c>
      <c r="K753" s="16">
        <f t="shared" si="99"/>
        <v>0.5</v>
      </c>
      <c r="L753" s="16">
        <f t="shared" si="100"/>
        <v>0.19663573085846867</v>
      </c>
      <c r="M753" s="16">
        <f t="shared" si="101"/>
        <v>0.55652173913043479</v>
      </c>
      <c r="N753" s="6">
        <f t="shared" si="102"/>
        <v>0.23449264969523126</v>
      </c>
      <c r="O753" s="6">
        <f t="shared" si="103"/>
        <v>1</v>
      </c>
      <c r="Q753" s="3">
        <f t="shared" si="104"/>
        <v>1.2880449228259794</v>
      </c>
      <c r="R753" s="4">
        <f t="shared" si="105"/>
        <v>0</v>
      </c>
      <c r="S753" s="32">
        <f t="shared" si="106"/>
        <v>1.0804242736410732</v>
      </c>
      <c r="T753" s="4">
        <f t="shared" si="107"/>
        <v>0</v>
      </c>
      <c r="U753" s="4"/>
      <c r="AH753" s="18"/>
    </row>
    <row r="754" spans="1:34" x14ac:dyDescent="0.25">
      <c r="A754" s="10">
        <v>198</v>
      </c>
      <c r="B754" s="10">
        <v>40</v>
      </c>
      <c r="C754" s="5">
        <v>91</v>
      </c>
      <c r="D754" s="5">
        <v>77</v>
      </c>
      <c r="E754" s="5">
        <v>93</v>
      </c>
      <c r="F754" s="5">
        <v>275</v>
      </c>
      <c r="G754" s="5">
        <v>1</v>
      </c>
      <c r="K754" s="16">
        <f t="shared" si="99"/>
        <v>0.5</v>
      </c>
      <c r="L754" s="16">
        <f t="shared" si="100"/>
        <v>4.4663573085846869E-2</v>
      </c>
      <c r="M754" s="16">
        <f t="shared" si="101"/>
        <v>0.54782608695652169</v>
      </c>
      <c r="N754" s="6">
        <f t="shared" si="102"/>
        <v>9.8601649336679809E-2</v>
      </c>
      <c r="O754" s="6">
        <f t="shared" si="103"/>
        <v>1</v>
      </c>
      <c r="Q754" s="3">
        <f t="shared" si="104"/>
        <v>1.2440958662584221</v>
      </c>
      <c r="R754" s="4">
        <f t="shared" si="105"/>
        <v>0</v>
      </c>
      <c r="S754" s="32">
        <f t="shared" si="106"/>
        <v>1.1282804714398598</v>
      </c>
      <c r="T754" s="4">
        <f t="shared" si="107"/>
        <v>0</v>
      </c>
      <c r="U754" s="4"/>
      <c r="AH754" s="18"/>
    </row>
    <row r="755" spans="1:34" x14ac:dyDescent="0.25">
      <c r="A755" s="10">
        <v>147</v>
      </c>
      <c r="B755" s="10">
        <v>27</v>
      </c>
      <c r="C755" s="5">
        <v>91</v>
      </c>
      <c r="D755" s="5">
        <v>195</v>
      </c>
      <c r="E755" s="5">
        <v>88</v>
      </c>
      <c r="F755" s="5">
        <v>368</v>
      </c>
      <c r="G755" s="5">
        <v>1</v>
      </c>
      <c r="K755" s="16">
        <f t="shared" si="99"/>
        <v>0.5</v>
      </c>
      <c r="L755" s="16">
        <f t="shared" si="100"/>
        <v>0.11310904872389792</v>
      </c>
      <c r="M755" s="16">
        <f t="shared" si="101"/>
        <v>0.5043478260869565</v>
      </c>
      <c r="N755" s="6">
        <f t="shared" si="102"/>
        <v>0.13194693438508426</v>
      </c>
      <c r="O755" s="6">
        <f t="shared" si="103"/>
        <v>1</v>
      </c>
      <c r="Q755" s="3">
        <f t="shared" si="104"/>
        <v>1.0243505834206368</v>
      </c>
      <c r="R755" s="4">
        <f t="shared" si="105"/>
        <v>0</v>
      </c>
      <c r="S755" s="32">
        <f t="shared" si="106"/>
        <v>1.447096769676504</v>
      </c>
      <c r="T755" s="4">
        <f t="shared" si="107"/>
        <v>0</v>
      </c>
      <c r="U755" s="4"/>
      <c r="AH755" s="18"/>
    </row>
    <row r="756" spans="1:34" x14ac:dyDescent="0.25">
      <c r="A756" s="10">
        <v>124</v>
      </c>
      <c r="B756" s="10">
        <v>200</v>
      </c>
      <c r="C756" s="5">
        <v>91</v>
      </c>
      <c r="D756" s="5">
        <v>227</v>
      </c>
      <c r="E756" s="5">
        <v>88</v>
      </c>
      <c r="F756" s="5">
        <v>251</v>
      </c>
      <c r="G756" s="5">
        <v>1</v>
      </c>
      <c r="K756" s="16">
        <f t="shared" si="99"/>
        <v>0.5</v>
      </c>
      <c r="L756" s="16">
        <f t="shared" si="100"/>
        <v>0.13167053364269141</v>
      </c>
      <c r="M756" s="16">
        <f t="shared" si="101"/>
        <v>0.5043478260869565</v>
      </c>
      <c r="N756" s="6">
        <f t="shared" si="102"/>
        <v>8.9996414485478668E-2</v>
      </c>
      <c r="O756" s="6">
        <f t="shared" si="103"/>
        <v>1</v>
      </c>
      <c r="Q756" s="3">
        <f t="shared" si="104"/>
        <v>1.0243505834206368</v>
      </c>
      <c r="R756" s="4">
        <f t="shared" si="105"/>
        <v>0</v>
      </c>
      <c r="S756" s="32">
        <f t="shared" si="106"/>
        <v>1.447096769676504</v>
      </c>
      <c r="T756" s="4">
        <f t="shared" si="107"/>
        <v>0</v>
      </c>
      <c r="U756" s="4"/>
      <c r="AH756" s="18"/>
    </row>
    <row r="757" spans="1:34" x14ac:dyDescent="0.25">
      <c r="A757" s="10">
        <v>92</v>
      </c>
      <c r="B757" s="10">
        <v>129</v>
      </c>
      <c r="C757" s="5">
        <v>91</v>
      </c>
      <c r="D757" s="5">
        <v>534</v>
      </c>
      <c r="E757" s="5">
        <v>98</v>
      </c>
      <c r="F757" s="5">
        <v>1128</v>
      </c>
      <c r="G757" s="5">
        <v>1</v>
      </c>
      <c r="K757" s="16">
        <f t="shared" si="99"/>
        <v>0.5</v>
      </c>
      <c r="L757" s="16">
        <f t="shared" si="100"/>
        <v>0.30974477958236657</v>
      </c>
      <c r="M757" s="16">
        <f t="shared" si="101"/>
        <v>0.59130434782608698</v>
      </c>
      <c r="N757" s="6">
        <f t="shared" si="102"/>
        <v>0.4044460380064539</v>
      </c>
      <c r="O757" s="6">
        <f t="shared" si="103"/>
        <v>1</v>
      </c>
      <c r="Q757" s="3">
        <f t="shared" si="104"/>
        <v>1.4638411490962073</v>
      </c>
      <c r="R757" s="4">
        <f t="shared" si="105"/>
        <v>0</v>
      </c>
      <c r="S757" s="32">
        <f t="shared" si="106"/>
        <v>0.94202302194112519</v>
      </c>
      <c r="T757" s="4">
        <f t="shared" si="107"/>
        <v>0</v>
      </c>
      <c r="U757" s="4"/>
      <c r="AH757" s="18"/>
    </row>
    <row r="758" spans="1:34" x14ac:dyDescent="0.25">
      <c r="A758" s="10">
        <v>108</v>
      </c>
      <c r="B758" s="10">
        <v>184</v>
      </c>
      <c r="C758" s="5">
        <v>92</v>
      </c>
      <c r="D758" s="5">
        <v>339</v>
      </c>
      <c r="E758" s="5">
        <v>92</v>
      </c>
      <c r="F758" s="5">
        <v>505</v>
      </c>
      <c r="G758" s="5">
        <v>1</v>
      </c>
      <c r="K758" s="16">
        <f t="shared" si="99"/>
        <v>0.50819672131147542</v>
      </c>
      <c r="L758" s="16">
        <f t="shared" si="100"/>
        <v>0.19663573085846867</v>
      </c>
      <c r="M758" s="16">
        <f t="shared" si="101"/>
        <v>0.53913043478260869</v>
      </c>
      <c r="N758" s="6">
        <f t="shared" si="102"/>
        <v>0.18106848332735748</v>
      </c>
      <c r="O758" s="6">
        <f t="shared" si="103"/>
        <v>1</v>
      </c>
      <c r="Q758" s="3">
        <f t="shared" si="104"/>
        <v>1.184149410508831</v>
      </c>
      <c r="R758" s="4">
        <f t="shared" si="105"/>
        <v>0</v>
      </c>
      <c r="S758" s="32">
        <f t="shared" si="106"/>
        <v>1.2699091357402494</v>
      </c>
      <c r="T758" s="4">
        <f t="shared" si="107"/>
        <v>0</v>
      </c>
      <c r="U758" s="4"/>
      <c r="AH758" s="18"/>
    </row>
    <row r="759" spans="1:34" x14ac:dyDescent="0.25">
      <c r="A759" s="10">
        <v>101</v>
      </c>
      <c r="B759" s="10">
        <v>197</v>
      </c>
      <c r="C759" s="5">
        <v>92</v>
      </c>
      <c r="D759" s="5">
        <v>483</v>
      </c>
      <c r="E759" s="5">
        <v>90</v>
      </c>
      <c r="F759" s="5">
        <v>849</v>
      </c>
      <c r="G759" s="5">
        <v>1</v>
      </c>
      <c r="K759" s="16">
        <f t="shared" si="99"/>
        <v>0.50819672131147542</v>
      </c>
      <c r="L759" s="16">
        <f t="shared" si="100"/>
        <v>0.28016241299303946</v>
      </c>
      <c r="M759" s="16">
        <f t="shared" si="101"/>
        <v>0.52173913043478259</v>
      </c>
      <c r="N759" s="6">
        <f t="shared" si="102"/>
        <v>0.30441018286124061</v>
      </c>
      <c r="O759" s="6">
        <f t="shared" si="103"/>
        <v>1</v>
      </c>
      <c r="Q759" s="3">
        <f t="shared" si="104"/>
        <v>1.0962512973737168</v>
      </c>
      <c r="R759" s="4">
        <f t="shared" si="105"/>
        <v>0</v>
      </c>
      <c r="S759" s="32">
        <f t="shared" si="106"/>
        <v>1.4149959381725061</v>
      </c>
      <c r="T759" s="4">
        <f t="shared" si="107"/>
        <v>0</v>
      </c>
      <c r="U759" s="4"/>
      <c r="AH759" s="18"/>
    </row>
    <row r="760" spans="1:34" x14ac:dyDescent="0.25">
      <c r="A760" s="10">
        <v>247</v>
      </c>
      <c r="B760" s="10">
        <v>144</v>
      </c>
      <c r="C760" s="5">
        <v>92</v>
      </c>
      <c r="D760" s="5">
        <v>541</v>
      </c>
      <c r="E760" s="5">
        <v>99</v>
      </c>
      <c r="F760" s="5">
        <v>1356</v>
      </c>
      <c r="G760" s="5">
        <v>1</v>
      </c>
      <c r="K760" s="16">
        <f t="shared" si="99"/>
        <v>0.50819672131147542</v>
      </c>
      <c r="L760" s="16">
        <f t="shared" si="100"/>
        <v>0.31380510440835269</v>
      </c>
      <c r="M760" s="16">
        <f t="shared" si="101"/>
        <v>0.6</v>
      </c>
      <c r="N760" s="6">
        <f t="shared" si="102"/>
        <v>0.48619576909286483</v>
      </c>
      <c r="O760" s="6">
        <f t="shared" si="103"/>
        <v>1</v>
      </c>
      <c r="Q760" s="3">
        <f t="shared" si="104"/>
        <v>1.4917928064817301</v>
      </c>
      <c r="R760" s="4">
        <f t="shared" si="105"/>
        <v>0</v>
      </c>
      <c r="S760" s="32">
        <f t="shared" si="106"/>
        <v>0.92912947663708678</v>
      </c>
      <c r="T760" s="4">
        <f t="shared" si="107"/>
        <v>0</v>
      </c>
      <c r="U760" s="4"/>
      <c r="AH760" s="18"/>
    </row>
    <row r="761" spans="1:34" x14ac:dyDescent="0.25">
      <c r="A761" s="10">
        <v>87</v>
      </c>
      <c r="B761" s="10">
        <v>186</v>
      </c>
      <c r="C761" s="5">
        <v>92</v>
      </c>
      <c r="D761" s="5">
        <v>541</v>
      </c>
      <c r="E761" s="5">
        <v>92</v>
      </c>
      <c r="F761" s="5">
        <v>860</v>
      </c>
      <c r="G761" s="5">
        <v>1</v>
      </c>
      <c r="K761" s="16">
        <f t="shared" si="99"/>
        <v>0.50819672131147542</v>
      </c>
      <c r="L761" s="16">
        <f t="shared" si="100"/>
        <v>0.31380510440835269</v>
      </c>
      <c r="M761" s="16">
        <f t="shared" si="101"/>
        <v>0.53913043478260869</v>
      </c>
      <c r="N761" s="6">
        <f t="shared" si="102"/>
        <v>0.3083542488347078</v>
      </c>
      <c r="O761" s="6">
        <f t="shared" si="103"/>
        <v>1</v>
      </c>
      <c r="Q761" s="3">
        <f t="shared" si="104"/>
        <v>1.184149410508831</v>
      </c>
      <c r="R761" s="4">
        <f t="shared" si="105"/>
        <v>0</v>
      </c>
      <c r="S761" s="32">
        <f t="shared" si="106"/>
        <v>1.2699091357402494</v>
      </c>
      <c r="T761" s="4">
        <f t="shared" si="107"/>
        <v>0</v>
      </c>
      <c r="U761" s="4"/>
      <c r="AH761" s="18"/>
    </row>
    <row r="762" spans="1:34" x14ac:dyDescent="0.25">
      <c r="A762" s="10">
        <v>241</v>
      </c>
      <c r="B762" s="10">
        <v>73</v>
      </c>
      <c r="C762" s="5">
        <v>92</v>
      </c>
      <c r="D762" s="5">
        <v>363</v>
      </c>
      <c r="E762" s="5">
        <v>92</v>
      </c>
      <c r="F762" s="5">
        <v>636</v>
      </c>
      <c r="G762" s="5">
        <v>1</v>
      </c>
      <c r="K762" s="16">
        <f t="shared" si="99"/>
        <v>0.50819672131147542</v>
      </c>
      <c r="L762" s="16">
        <f t="shared" si="100"/>
        <v>0.21055684454756379</v>
      </c>
      <c r="M762" s="16">
        <f t="shared" si="101"/>
        <v>0.53913043478260869</v>
      </c>
      <c r="N762" s="6">
        <f t="shared" si="102"/>
        <v>0.22803872355683041</v>
      </c>
      <c r="O762" s="6">
        <f t="shared" si="103"/>
        <v>1</v>
      </c>
      <c r="Q762" s="3">
        <f t="shared" si="104"/>
        <v>1.184149410508831</v>
      </c>
      <c r="R762" s="4">
        <f t="shared" si="105"/>
        <v>0</v>
      </c>
      <c r="S762" s="32">
        <f t="shared" si="106"/>
        <v>1.2699091357402494</v>
      </c>
      <c r="T762" s="4">
        <f t="shared" si="107"/>
        <v>0</v>
      </c>
      <c r="U762" s="4"/>
      <c r="AH762" s="18"/>
    </row>
    <row r="763" spans="1:34" x14ac:dyDescent="0.25">
      <c r="A763" s="10">
        <v>51</v>
      </c>
      <c r="B763" s="10">
        <v>135</v>
      </c>
      <c r="C763" s="5">
        <v>92</v>
      </c>
      <c r="D763" s="5">
        <v>501</v>
      </c>
      <c r="E763" s="5">
        <v>101</v>
      </c>
      <c r="F763" s="5">
        <v>1280</v>
      </c>
      <c r="G763" s="5">
        <v>1</v>
      </c>
      <c r="K763" s="16">
        <f t="shared" si="99"/>
        <v>0.50819672131147542</v>
      </c>
      <c r="L763" s="16">
        <f t="shared" si="100"/>
        <v>0.29060324825986078</v>
      </c>
      <c r="M763" s="16">
        <f t="shared" si="101"/>
        <v>0.61739130434782608</v>
      </c>
      <c r="N763" s="6">
        <f t="shared" si="102"/>
        <v>0.45894585873072785</v>
      </c>
      <c r="O763" s="6">
        <f t="shared" si="103"/>
        <v>1</v>
      </c>
      <c r="Q763" s="3">
        <f t="shared" si="104"/>
        <v>1.5796909196168443</v>
      </c>
      <c r="R763" s="4">
        <f t="shared" si="105"/>
        <v>0</v>
      </c>
      <c r="S763" s="32">
        <f t="shared" si="106"/>
        <v>0.87948504529610894</v>
      </c>
      <c r="T763" s="4">
        <f t="shared" si="107"/>
        <v>0</v>
      </c>
      <c r="U763" s="4"/>
      <c r="AH763" s="18"/>
    </row>
    <row r="764" spans="1:34" x14ac:dyDescent="0.25">
      <c r="A764" s="10">
        <v>81</v>
      </c>
      <c r="B764" s="10">
        <v>61</v>
      </c>
      <c r="C764" s="5">
        <v>92</v>
      </c>
      <c r="D764" s="5">
        <v>311</v>
      </c>
      <c r="E764" s="5">
        <v>98</v>
      </c>
      <c r="F764" s="5">
        <v>743</v>
      </c>
      <c r="G764" s="5">
        <v>1</v>
      </c>
      <c r="K764" s="16">
        <f t="shared" si="99"/>
        <v>0.50819672131147542</v>
      </c>
      <c r="L764" s="16">
        <f t="shared" si="100"/>
        <v>0.18039443155452436</v>
      </c>
      <c r="M764" s="16">
        <f t="shared" si="101"/>
        <v>0.59130434782608698</v>
      </c>
      <c r="N764" s="6">
        <f t="shared" si="102"/>
        <v>0.26640372893510217</v>
      </c>
      <c r="O764" s="6">
        <f t="shared" si="103"/>
        <v>1</v>
      </c>
      <c r="Q764" s="3">
        <f t="shared" si="104"/>
        <v>1.4478437499141732</v>
      </c>
      <c r="R764" s="4">
        <f t="shared" si="105"/>
        <v>0</v>
      </c>
      <c r="S764" s="32">
        <f t="shared" si="106"/>
        <v>0.96190522323184524</v>
      </c>
      <c r="T764" s="4">
        <f t="shared" si="107"/>
        <v>0</v>
      </c>
      <c r="U764" s="4"/>
      <c r="AH764" s="18"/>
    </row>
    <row r="765" spans="1:34" x14ac:dyDescent="0.25">
      <c r="A765" s="10">
        <v>222</v>
      </c>
      <c r="B765" s="10">
        <v>113</v>
      </c>
      <c r="C765" s="5">
        <v>93</v>
      </c>
      <c r="D765" s="5">
        <v>370</v>
      </c>
      <c r="E765" s="5">
        <v>95</v>
      </c>
      <c r="F765" s="5">
        <v>855</v>
      </c>
      <c r="G765" s="5">
        <v>1</v>
      </c>
      <c r="K765" s="16">
        <f t="shared" si="99"/>
        <v>0.51639344262295084</v>
      </c>
      <c r="L765" s="16">
        <f t="shared" si="100"/>
        <v>0.21461716937354988</v>
      </c>
      <c r="M765" s="16">
        <f t="shared" si="101"/>
        <v>0.56521739130434778</v>
      </c>
      <c r="N765" s="6">
        <f t="shared" si="102"/>
        <v>0.30656149157404089</v>
      </c>
      <c r="O765" s="6">
        <f t="shared" si="103"/>
        <v>1</v>
      </c>
      <c r="Q765" s="3">
        <f t="shared" si="104"/>
        <v>1.2999991810294682</v>
      </c>
      <c r="R765" s="4">
        <f t="shared" si="105"/>
        <v>0</v>
      </c>
      <c r="S765" s="32">
        <f t="shared" si="106"/>
        <v>1.1637017796981901</v>
      </c>
      <c r="T765" s="4">
        <f t="shared" si="107"/>
        <v>0</v>
      </c>
      <c r="U765" s="4"/>
      <c r="AH765" s="18"/>
    </row>
    <row r="766" spans="1:34" x14ac:dyDescent="0.25">
      <c r="A766" s="10">
        <v>147</v>
      </c>
      <c r="B766" s="10">
        <v>202</v>
      </c>
      <c r="C766" s="5">
        <v>93</v>
      </c>
      <c r="D766" s="5">
        <v>110</v>
      </c>
      <c r="E766" s="5">
        <v>91</v>
      </c>
      <c r="F766" s="5">
        <v>253</v>
      </c>
      <c r="G766" s="5">
        <v>1</v>
      </c>
      <c r="K766" s="16">
        <f t="shared" si="99"/>
        <v>0.51639344262295084</v>
      </c>
      <c r="L766" s="16">
        <f t="shared" si="100"/>
        <v>6.3805104408352672E-2</v>
      </c>
      <c r="M766" s="16">
        <f t="shared" si="101"/>
        <v>0.5304347826086957</v>
      </c>
      <c r="N766" s="6">
        <f t="shared" si="102"/>
        <v>9.0713517389745424E-2</v>
      </c>
      <c r="O766" s="6">
        <f t="shared" si="103"/>
        <v>1</v>
      </c>
      <c r="Q766" s="3">
        <f t="shared" si="104"/>
        <v>1.1242029547592403</v>
      </c>
      <c r="R766" s="4">
        <f t="shared" si="105"/>
        <v>0</v>
      </c>
      <c r="S766" s="32">
        <f t="shared" si="106"/>
        <v>1.4571818271408468</v>
      </c>
      <c r="T766" s="4">
        <f t="shared" si="107"/>
        <v>0</v>
      </c>
      <c r="U766" s="4"/>
      <c r="AH766" s="18"/>
    </row>
    <row r="767" spans="1:34" x14ac:dyDescent="0.25">
      <c r="A767" s="10">
        <v>196</v>
      </c>
      <c r="B767" s="10">
        <v>42</v>
      </c>
      <c r="C767" s="5">
        <v>93</v>
      </c>
      <c r="D767" s="5">
        <v>241</v>
      </c>
      <c r="E767" s="5">
        <v>94</v>
      </c>
      <c r="F767" s="5">
        <v>578</v>
      </c>
      <c r="G767" s="5">
        <v>1</v>
      </c>
      <c r="K767" s="16">
        <f t="shared" si="99"/>
        <v>0.51639344262295084</v>
      </c>
      <c r="L767" s="16">
        <f t="shared" si="100"/>
        <v>0.13979118329466358</v>
      </c>
      <c r="M767" s="16">
        <f t="shared" si="101"/>
        <v>0.55652173913043479</v>
      </c>
      <c r="N767" s="6">
        <f t="shared" si="102"/>
        <v>0.20724273933309431</v>
      </c>
      <c r="O767" s="6">
        <f t="shared" si="103"/>
        <v>1</v>
      </c>
      <c r="Q767" s="3">
        <f t="shared" si="104"/>
        <v>1.2560501244619113</v>
      </c>
      <c r="R767" s="4">
        <f t="shared" si="105"/>
        <v>0</v>
      </c>
      <c r="S767" s="32">
        <f t="shared" si="106"/>
        <v>1.2291182606345803</v>
      </c>
      <c r="T767" s="4">
        <f t="shared" si="107"/>
        <v>0</v>
      </c>
      <c r="U767" s="4"/>
      <c r="AH767" s="18"/>
    </row>
    <row r="768" spans="1:34" x14ac:dyDescent="0.25">
      <c r="A768" s="10">
        <v>153</v>
      </c>
      <c r="B768" s="10">
        <v>53</v>
      </c>
      <c r="C768" s="5">
        <v>93</v>
      </c>
      <c r="D768" s="5">
        <v>246</v>
      </c>
      <c r="E768" s="5">
        <v>91</v>
      </c>
      <c r="F768" s="5">
        <v>512</v>
      </c>
      <c r="G768" s="5">
        <v>1</v>
      </c>
      <c r="K768" s="16">
        <f t="shared" si="99"/>
        <v>0.51639344262295084</v>
      </c>
      <c r="L768" s="16">
        <f t="shared" si="100"/>
        <v>0.14269141531322505</v>
      </c>
      <c r="M768" s="16">
        <f t="shared" si="101"/>
        <v>0.5304347826086957</v>
      </c>
      <c r="N768" s="6">
        <f t="shared" si="102"/>
        <v>0.18357834349229116</v>
      </c>
      <c r="O768" s="6">
        <f t="shared" si="103"/>
        <v>1</v>
      </c>
      <c r="Q768" s="3">
        <f t="shared" si="104"/>
        <v>1.1242029547592403</v>
      </c>
      <c r="R768" s="4">
        <f t="shared" si="105"/>
        <v>0</v>
      </c>
      <c r="S768" s="32">
        <f t="shared" si="106"/>
        <v>1.4571818271408468</v>
      </c>
      <c r="T768" s="4">
        <f t="shared" si="107"/>
        <v>0</v>
      </c>
      <c r="U768" s="4"/>
      <c r="AH768" s="18"/>
    </row>
    <row r="769" spans="1:34" x14ac:dyDescent="0.25">
      <c r="A769" s="10">
        <v>101</v>
      </c>
      <c r="B769" s="10">
        <v>66</v>
      </c>
      <c r="C769" s="5">
        <v>93</v>
      </c>
      <c r="D769" s="5">
        <v>353</v>
      </c>
      <c r="E769" s="5">
        <v>96</v>
      </c>
      <c r="F769" s="5">
        <v>764</v>
      </c>
      <c r="G769" s="5">
        <v>1</v>
      </c>
      <c r="K769" s="16">
        <f t="shared" si="99"/>
        <v>0.51639344262295084</v>
      </c>
      <c r="L769" s="16">
        <f t="shared" si="100"/>
        <v>0.20475638051044084</v>
      </c>
      <c r="M769" s="16">
        <f t="shared" si="101"/>
        <v>0.57391304347826089</v>
      </c>
      <c r="N769" s="6">
        <f t="shared" si="102"/>
        <v>0.27393330942990318</v>
      </c>
      <c r="O769" s="6">
        <f t="shared" si="103"/>
        <v>1</v>
      </c>
      <c r="Q769" s="3">
        <f t="shared" si="104"/>
        <v>1.3439482375970255</v>
      </c>
      <c r="R769" s="4">
        <f t="shared" si="105"/>
        <v>0</v>
      </c>
      <c r="S769" s="32">
        <f t="shared" si="106"/>
        <v>1.1035876527113135</v>
      </c>
      <c r="T769" s="4">
        <f t="shared" si="107"/>
        <v>0</v>
      </c>
      <c r="U769" s="4"/>
      <c r="AH769" s="18"/>
    </row>
    <row r="770" spans="1:34" x14ac:dyDescent="0.25">
      <c r="A770" s="10">
        <v>102</v>
      </c>
      <c r="B770" s="10">
        <v>60</v>
      </c>
      <c r="C770" s="5">
        <v>94</v>
      </c>
      <c r="D770" s="5">
        <v>363</v>
      </c>
      <c r="E770" s="5">
        <v>100</v>
      </c>
      <c r="F770" s="5">
        <v>853</v>
      </c>
      <c r="G770" s="5">
        <v>1</v>
      </c>
      <c r="K770" s="16">
        <f t="shared" si="99"/>
        <v>0.52459016393442626</v>
      </c>
      <c r="L770" s="16">
        <f t="shared" si="100"/>
        <v>0.21055684454756379</v>
      </c>
      <c r="M770" s="16">
        <f t="shared" si="101"/>
        <v>0.60869565217391308</v>
      </c>
      <c r="N770" s="6">
        <f t="shared" si="102"/>
        <v>0.30584438866977409</v>
      </c>
      <c r="O770" s="6">
        <f t="shared" si="103"/>
        <v>1</v>
      </c>
      <c r="Q770" s="3">
        <f t="shared" si="104"/>
        <v>1.5037470646852193</v>
      </c>
      <c r="R770" s="4">
        <f t="shared" si="105"/>
        <v>0</v>
      </c>
      <c r="S770" s="32">
        <f t="shared" si="106"/>
        <v>0.94813232058972474</v>
      </c>
      <c r="T770" s="4">
        <f t="shared" si="107"/>
        <v>0</v>
      </c>
      <c r="U770" s="4"/>
      <c r="AH770" s="18"/>
    </row>
    <row r="771" spans="1:34" x14ac:dyDescent="0.25">
      <c r="A771" s="10">
        <v>185</v>
      </c>
      <c r="B771" s="10">
        <v>18</v>
      </c>
      <c r="C771" s="5">
        <v>94</v>
      </c>
      <c r="D771" s="5">
        <v>358</v>
      </c>
      <c r="E771" s="5">
        <v>92</v>
      </c>
      <c r="F771" s="5">
        <v>571</v>
      </c>
      <c r="G771" s="5">
        <v>1</v>
      </c>
      <c r="K771" s="16">
        <f t="shared" si="99"/>
        <v>0.52459016393442626</v>
      </c>
      <c r="L771" s="16">
        <f t="shared" si="100"/>
        <v>0.20765661252900233</v>
      </c>
      <c r="M771" s="16">
        <f t="shared" si="101"/>
        <v>0.53913043478260869</v>
      </c>
      <c r="N771" s="6">
        <f t="shared" si="102"/>
        <v>0.20473287916816063</v>
      </c>
      <c r="O771" s="6">
        <f t="shared" si="103"/>
        <v>1</v>
      </c>
      <c r="Q771" s="3">
        <f t="shared" si="104"/>
        <v>1.152154612144763</v>
      </c>
      <c r="R771" s="4">
        <f t="shared" si="105"/>
        <v>0</v>
      </c>
      <c r="S771" s="32">
        <f t="shared" si="106"/>
        <v>1.4992864690351411</v>
      </c>
      <c r="T771" s="4">
        <f t="shared" si="107"/>
        <v>0</v>
      </c>
      <c r="U771" s="4"/>
      <c r="AH771" s="18"/>
    </row>
    <row r="772" spans="1:34" x14ac:dyDescent="0.25">
      <c r="A772" s="10">
        <v>77</v>
      </c>
      <c r="B772" s="10">
        <v>191</v>
      </c>
      <c r="C772" s="5">
        <v>94</v>
      </c>
      <c r="D772" s="5">
        <v>379</v>
      </c>
      <c r="E772" s="5">
        <v>91</v>
      </c>
      <c r="F772" s="5">
        <v>668</v>
      </c>
      <c r="G772" s="5">
        <v>1</v>
      </c>
      <c r="K772" s="16">
        <f t="shared" si="99"/>
        <v>0.52459016393442626</v>
      </c>
      <c r="L772" s="16">
        <f t="shared" si="100"/>
        <v>0.21983758700696054</v>
      </c>
      <c r="M772" s="16">
        <f t="shared" si="101"/>
        <v>0.5304347826086957</v>
      </c>
      <c r="N772" s="6">
        <f t="shared" si="102"/>
        <v>0.23951237002509859</v>
      </c>
      <c r="O772" s="6">
        <f t="shared" si="103"/>
        <v>1</v>
      </c>
      <c r="Q772" s="3">
        <f t="shared" si="104"/>
        <v>1.1082055555772061</v>
      </c>
      <c r="R772" s="4">
        <f t="shared" si="105"/>
        <v>0</v>
      </c>
      <c r="S772" s="32">
        <f t="shared" si="106"/>
        <v>1.5920413303636458</v>
      </c>
      <c r="T772" s="4">
        <f t="shared" si="107"/>
        <v>0</v>
      </c>
      <c r="U772" s="4"/>
      <c r="AH772" s="18"/>
    </row>
    <row r="773" spans="1:34" x14ac:dyDescent="0.25">
      <c r="A773" s="10">
        <v>39</v>
      </c>
      <c r="B773" s="10">
        <v>75</v>
      </c>
      <c r="C773" s="5">
        <v>94</v>
      </c>
      <c r="D773" s="5">
        <v>401</v>
      </c>
      <c r="E773" s="5">
        <v>104</v>
      </c>
      <c r="F773" s="5">
        <v>1179</v>
      </c>
      <c r="G773" s="5">
        <v>1</v>
      </c>
      <c r="K773" s="16">
        <f t="shared" ref="K773:K836" si="108">(C773-$C$989)/($C$991-$C$989)</f>
        <v>0.52459016393442626</v>
      </c>
      <c r="L773" s="16">
        <f t="shared" ref="L773:L836" si="109">(D773-$D$989)/($D$991-$D$989)</f>
        <v>0.2325986078886311</v>
      </c>
      <c r="M773" s="16">
        <f t="shared" ref="M773:M836" si="110">(E773-$E$989)/($E$991-$E$989)</f>
        <v>0.64347826086956517</v>
      </c>
      <c r="N773" s="6">
        <f t="shared" ref="N773:N836" si="111">(F773-$F$989)/($F$991-$F$989)</f>
        <v>0.42273216206525638</v>
      </c>
      <c r="O773" s="6">
        <f t="shared" ref="O773:O836" si="112">G773</f>
        <v>1</v>
      </c>
      <c r="Q773" s="3">
        <f t="shared" ref="Q773:Q836" si="113">$W$44+$W$45*K773+$W$46*M773</f>
        <v>1.6795432909554473</v>
      </c>
      <c r="R773" s="4">
        <f t="shared" ref="R773:R836" si="114">IF(AND(O773=0,Q773&gt;=0.5),1,IF(AND(O773=1,Q773&lt;0.5),1,0))</f>
        <v>0</v>
      </c>
      <c r="S773" s="32">
        <f t="shared" ref="S773:S836" si="115">$AB$130+$AB$131*K773+$AB$132*M773+$AB$133*K773^2+$AB$134*K773*M773+$AB$135*M773^2</f>
        <v>0.79981174115542153</v>
      </c>
      <c r="T773" s="4">
        <f t="shared" ref="T773:T836" si="116">IF(AND(O773=0,S773&gt;=0.5),1,IF(AND(O773=1,S773&lt;0.5),1,0))</f>
        <v>0</v>
      </c>
      <c r="U773" s="4"/>
      <c r="AH773" s="18"/>
    </row>
    <row r="774" spans="1:34" x14ac:dyDescent="0.25">
      <c r="A774" s="10">
        <v>35</v>
      </c>
      <c r="B774" s="10">
        <v>118</v>
      </c>
      <c r="C774" s="5">
        <v>94</v>
      </c>
      <c r="D774" s="5">
        <v>428</v>
      </c>
      <c r="E774" s="5">
        <v>106</v>
      </c>
      <c r="F774" s="5">
        <v>1536</v>
      </c>
      <c r="G774" s="5">
        <v>1</v>
      </c>
      <c r="K774" s="16">
        <f t="shared" si="108"/>
        <v>0.52459016393442626</v>
      </c>
      <c r="L774" s="16">
        <f t="shared" si="109"/>
        <v>0.24825986078886311</v>
      </c>
      <c r="M774" s="16">
        <f t="shared" si="110"/>
        <v>0.66086956521739126</v>
      </c>
      <c r="N774" s="6">
        <f t="shared" si="111"/>
        <v>0.55073503047687344</v>
      </c>
      <c r="O774" s="6">
        <f t="shared" si="112"/>
        <v>1</v>
      </c>
      <c r="Q774" s="3">
        <f t="shared" si="113"/>
        <v>1.7674414040905611</v>
      </c>
      <c r="R774" s="4">
        <f t="shared" si="114"/>
        <v>0</v>
      </c>
      <c r="S774" s="32">
        <f t="shared" si="115"/>
        <v>0.75746557513536494</v>
      </c>
      <c r="T774" s="4">
        <f t="shared" si="116"/>
        <v>0</v>
      </c>
      <c r="U774" s="4"/>
      <c r="AH774" s="18"/>
    </row>
    <row r="775" spans="1:34" x14ac:dyDescent="0.25">
      <c r="A775" s="10">
        <v>71</v>
      </c>
      <c r="B775" s="10">
        <v>195</v>
      </c>
      <c r="C775" s="5">
        <v>94</v>
      </c>
      <c r="D775" s="5">
        <v>366</v>
      </c>
      <c r="E775" s="5">
        <v>94</v>
      </c>
      <c r="F775" s="5">
        <v>563</v>
      </c>
      <c r="G775" s="5">
        <v>1</v>
      </c>
      <c r="K775" s="16">
        <f t="shared" si="108"/>
        <v>0.52459016393442626</v>
      </c>
      <c r="L775" s="16">
        <f t="shared" si="109"/>
        <v>0.21229698375870071</v>
      </c>
      <c r="M775" s="16">
        <f t="shared" si="110"/>
        <v>0.55652173913043479</v>
      </c>
      <c r="N775" s="6">
        <f t="shared" si="111"/>
        <v>0.20186446755109358</v>
      </c>
      <c r="O775" s="6">
        <f t="shared" si="112"/>
        <v>1</v>
      </c>
      <c r="Q775" s="3">
        <f t="shared" si="113"/>
        <v>1.2400527252798772</v>
      </c>
      <c r="R775" s="4">
        <f t="shared" si="114"/>
        <v>0</v>
      </c>
      <c r="S775" s="32">
        <f t="shared" si="115"/>
        <v>1.3296838082266849</v>
      </c>
      <c r="T775" s="4">
        <f t="shared" si="116"/>
        <v>0</v>
      </c>
      <c r="U775" s="4"/>
      <c r="AH775" s="18"/>
    </row>
    <row r="776" spans="1:34" x14ac:dyDescent="0.25">
      <c r="A776" s="10">
        <v>166</v>
      </c>
      <c r="B776" s="10">
        <v>45</v>
      </c>
      <c r="C776" s="5">
        <v>94</v>
      </c>
      <c r="D776" s="5">
        <v>129</v>
      </c>
      <c r="E776" s="5">
        <v>90</v>
      </c>
      <c r="F776" s="5">
        <v>196</v>
      </c>
      <c r="G776" s="5">
        <v>1</v>
      </c>
      <c r="K776" s="16">
        <f t="shared" si="108"/>
        <v>0.52459016393442626</v>
      </c>
      <c r="L776" s="16">
        <f t="shared" si="109"/>
        <v>7.4825986078886311E-2</v>
      </c>
      <c r="M776" s="16">
        <f t="shared" si="110"/>
        <v>0.52173913043478259</v>
      </c>
      <c r="N776" s="6">
        <f t="shared" si="111"/>
        <v>7.0276084618142706E-2</v>
      </c>
      <c r="O776" s="6">
        <f t="shared" si="112"/>
        <v>1</v>
      </c>
      <c r="Q776" s="3">
        <f t="shared" si="113"/>
        <v>1.0642564990096488</v>
      </c>
      <c r="R776" s="4">
        <f t="shared" si="114"/>
        <v>0</v>
      </c>
      <c r="S776" s="32">
        <f t="shared" si="115"/>
        <v>1.69009854564165</v>
      </c>
      <c r="T776" s="4">
        <f t="shared" si="116"/>
        <v>0</v>
      </c>
      <c r="U776" s="4"/>
      <c r="AH776" s="18"/>
    </row>
    <row r="777" spans="1:34" x14ac:dyDescent="0.25">
      <c r="A777" s="10">
        <v>70</v>
      </c>
      <c r="B777" s="10">
        <v>72</v>
      </c>
      <c r="C777" s="5">
        <v>94</v>
      </c>
      <c r="D777" s="5">
        <v>258</v>
      </c>
      <c r="E777" s="5">
        <v>102</v>
      </c>
      <c r="F777" s="5">
        <v>730</v>
      </c>
      <c r="G777" s="5">
        <v>1</v>
      </c>
      <c r="K777" s="16">
        <f t="shared" si="108"/>
        <v>0.52459016393442626</v>
      </c>
      <c r="L777" s="16">
        <f t="shared" si="109"/>
        <v>0.14965197215777262</v>
      </c>
      <c r="M777" s="16">
        <f t="shared" si="110"/>
        <v>0.62608695652173918</v>
      </c>
      <c r="N777" s="6">
        <f t="shared" si="111"/>
        <v>0.26174256005736823</v>
      </c>
      <c r="O777" s="6">
        <f t="shared" si="112"/>
        <v>1</v>
      </c>
      <c r="Q777" s="3">
        <f t="shared" si="113"/>
        <v>1.5916451778203335</v>
      </c>
      <c r="R777" s="4">
        <f t="shared" si="114"/>
        <v>0</v>
      </c>
      <c r="S777" s="32">
        <f t="shared" si="115"/>
        <v>0.86336732297354324</v>
      </c>
      <c r="T777" s="4">
        <f t="shared" si="116"/>
        <v>0</v>
      </c>
      <c r="U777" s="4"/>
      <c r="AH777" s="18"/>
    </row>
    <row r="778" spans="1:34" x14ac:dyDescent="0.25">
      <c r="A778" s="10">
        <v>186</v>
      </c>
      <c r="B778" s="10">
        <v>69</v>
      </c>
      <c r="C778" s="5">
        <v>94</v>
      </c>
      <c r="D778" s="5">
        <v>294</v>
      </c>
      <c r="E778" s="5">
        <v>92</v>
      </c>
      <c r="F778" s="5">
        <v>587</v>
      </c>
      <c r="G778" s="5">
        <v>1</v>
      </c>
      <c r="K778" s="16">
        <f t="shared" si="108"/>
        <v>0.52459016393442626</v>
      </c>
      <c r="L778" s="16">
        <f t="shared" si="109"/>
        <v>0.17053364269141533</v>
      </c>
      <c r="M778" s="16">
        <f t="shared" si="110"/>
        <v>0.53913043478260869</v>
      </c>
      <c r="N778" s="6">
        <f t="shared" si="111"/>
        <v>0.21046970240229473</v>
      </c>
      <c r="O778" s="6">
        <f t="shared" si="112"/>
        <v>1</v>
      </c>
      <c r="Q778" s="3">
        <f t="shared" si="113"/>
        <v>1.152154612144763</v>
      </c>
      <c r="R778" s="4">
        <f t="shared" si="114"/>
        <v>0</v>
      </c>
      <c r="S778" s="32">
        <f t="shared" si="115"/>
        <v>1.4992864690351411</v>
      </c>
      <c r="T778" s="4">
        <f t="shared" si="116"/>
        <v>0</v>
      </c>
      <c r="U778" s="4"/>
      <c r="AH778" s="18"/>
    </row>
    <row r="779" spans="1:34" x14ac:dyDescent="0.25">
      <c r="A779" s="10">
        <v>130</v>
      </c>
      <c r="B779" s="10">
        <v>74</v>
      </c>
      <c r="C779" s="5">
        <v>94</v>
      </c>
      <c r="D779" s="5">
        <v>363</v>
      </c>
      <c r="E779" s="5">
        <v>94</v>
      </c>
      <c r="F779" s="5">
        <v>690</v>
      </c>
      <c r="G779" s="5">
        <v>1</v>
      </c>
      <c r="K779" s="16">
        <f t="shared" si="108"/>
        <v>0.52459016393442626</v>
      </c>
      <c r="L779" s="16">
        <f t="shared" si="109"/>
        <v>0.21055684454756379</v>
      </c>
      <c r="M779" s="16">
        <f t="shared" si="110"/>
        <v>0.55652173913043479</v>
      </c>
      <c r="N779" s="6">
        <f t="shared" si="111"/>
        <v>0.24740050197203298</v>
      </c>
      <c r="O779" s="6">
        <f t="shared" si="112"/>
        <v>1</v>
      </c>
      <c r="Q779" s="3">
        <f t="shared" si="113"/>
        <v>1.2400527252798772</v>
      </c>
      <c r="R779" s="4">
        <f t="shared" si="114"/>
        <v>0</v>
      </c>
      <c r="S779" s="32">
        <f t="shared" si="115"/>
        <v>1.3296838082266849</v>
      </c>
      <c r="T779" s="4">
        <f t="shared" si="116"/>
        <v>0</v>
      </c>
      <c r="U779" s="4"/>
      <c r="AH779" s="18"/>
    </row>
    <row r="780" spans="1:34" x14ac:dyDescent="0.25">
      <c r="A780" s="10">
        <v>144</v>
      </c>
      <c r="B780" s="10">
        <v>31</v>
      </c>
      <c r="C780" s="5">
        <v>95</v>
      </c>
      <c r="D780" s="5">
        <v>241</v>
      </c>
      <c r="E780" s="5">
        <v>96</v>
      </c>
      <c r="F780" s="5">
        <v>305</v>
      </c>
      <c r="G780" s="5">
        <v>1</v>
      </c>
      <c r="K780" s="16">
        <f t="shared" si="108"/>
        <v>0.53278688524590168</v>
      </c>
      <c r="L780" s="16">
        <f t="shared" si="109"/>
        <v>0.13979118329466358</v>
      </c>
      <c r="M780" s="16">
        <f t="shared" si="110"/>
        <v>0.57391304347826089</v>
      </c>
      <c r="N780" s="6">
        <f t="shared" si="111"/>
        <v>0.10935819290068124</v>
      </c>
      <c r="O780" s="6">
        <f t="shared" si="112"/>
        <v>1</v>
      </c>
      <c r="Q780" s="3">
        <f t="shared" si="113"/>
        <v>1.3119534392329573</v>
      </c>
      <c r="R780" s="4">
        <f t="shared" si="114"/>
        <v>0</v>
      </c>
      <c r="S780" s="32">
        <f t="shared" si="115"/>
        <v>1.2764725097848402</v>
      </c>
      <c r="T780" s="4">
        <f t="shared" si="116"/>
        <v>0</v>
      </c>
      <c r="U780" s="4"/>
      <c r="AH780" s="18"/>
    </row>
    <row r="781" spans="1:34" x14ac:dyDescent="0.25">
      <c r="A781" s="10">
        <v>121</v>
      </c>
      <c r="B781" s="10">
        <v>46</v>
      </c>
      <c r="C781" s="5">
        <v>95</v>
      </c>
      <c r="D781" s="5">
        <v>257</v>
      </c>
      <c r="E781" s="5">
        <v>95</v>
      </c>
      <c r="F781" s="5">
        <v>533</v>
      </c>
      <c r="G781" s="5">
        <v>1</v>
      </c>
      <c r="K781" s="16">
        <f t="shared" si="108"/>
        <v>0.53278688524590168</v>
      </c>
      <c r="L781" s="16">
        <f t="shared" si="109"/>
        <v>0.14907192575406034</v>
      </c>
      <c r="M781" s="16">
        <f t="shared" si="110"/>
        <v>0.56521739130434778</v>
      </c>
      <c r="N781" s="6">
        <f t="shared" si="111"/>
        <v>0.19110792398709214</v>
      </c>
      <c r="O781" s="6">
        <f t="shared" si="112"/>
        <v>1</v>
      </c>
      <c r="Q781" s="3">
        <f t="shared" si="113"/>
        <v>1.2680043826653999</v>
      </c>
      <c r="R781" s="4">
        <f t="shared" si="114"/>
        <v>0</v>
      </c>
      <c r="S781" s="32">
        <f t="shared" si="115"/>
        <v>1.3594492738588393</v>
      </c>
      <c r="T781" s="4">
        <f t="shared" si="116"/>
        <v>0</v>
      </c>
      <c r="U781" s="4"/>
      <c r="AH781" s="18"/>
    </row>
    <row r="782" spans="1:34" x14ac:dyDescent="0.25">
      <c r="A782" s="10">
        <v>67</v>
      </c>
      <c r="B782" s="10">
        <v>165</v>
      </c>
      <c r="C782" s="5">
        <v>95</v>
      </c>
      <c r="D782" s="5">
        <v>322</v>
      </c>
      <c r="E782" s="5">
        <v>99</v>
      </c>
      <c r="F782" s="5">
        <v>854</v>
      </c>
      <c r="G782" s="5">
        <v>1</v>
      </c>
      <c r="K782" s="16">
        <f t="shared" si="108"/>
        <v>0.53278688524590168</v>
      </c>
      <c r="L782" s="16">
        <f t="shared" si="109"/>
        <v>0.18677494199535963</v>
      </c>
      <c r="M782" s="16">
        <f t="shared" si="110"/>
        <v>0.6</v>
      </c>
      <c r="N782" s="6">
        <f t="shared" si="111"/>
        <v>0.30620294012190752</v>
      </c>
      <c r="O782" s="6">
        <f t="shared" si="112"/>
        <v>1</v>
      </c>
      <c r="Q782" s="3">
        <f t="shared" si="113"/>
        <v>1.4438006089356279</v>
      </c>
      <c r="R782" s="4">
        <f t="shared" si="114"/>
        <v>0</v>
      </c>
      <c r="S782" s="32">
        <f t="shared" si="115"/>
        <v>1.0593563412599423</v>
      </c>
      <c r="T782" s="4">
        <f t="shared" si="116"/>
        <v>0</v>
      </c>
      <c r="U782" s="4"/>
      <c r="AH782" s="18"/>
    </row>
    <row r="783" spans="1:34" x14ac:dyDescent="0.25">
      <c r="A783" s="10">
        <v>224</v>
      </c>
      <c r="B783" s="10">
        <v>186</v>
      </c>
      <c r="C783" s="5">
        <v>95</v>
      </c>
      <c r="D783" s="5">
        <v>307</v>
      </c>
      <c r="E783" s="5">
        <v>97</v>
      </c>
      <c r="F783" s="5">
        <v>566</v>
      </c>
      <c r="G783" s="5">
        <v>1</v>
      </c>
      <c r="K783" s="16">
        <f t="shared" si="108"/>
        <v>0.53278688524590168</v>
      </c>
      <c r="L783" s="16">
        <f t="shared" si="109"/>
        <v>0.17807424593967516</v>
      </c>
      <c r="M783" s="16">
        <f t="shared" si="110"/>
        <v>0.58260869565217388</v>
      </c>
      <c r="N783" s="6">
        <f t="shared" si="111"/>
        <v>0.20294012190749372</v>
      </c>
      <c r="O783" s="6">
        <f t="shared" si="112"/>
        <v>1</v>
      </c>
      <c r="Q783" s="3">
        <f t="shared" si="113"/>
        <v>1.3559024958005137</v>
      </c>
      <c r="R783" s="4">
        <f t="shared" si="114"/>
        <v>0</v>
      </c>
      <c r="S783" s="32">
        <f t="shared" si="115"/>
        <v>1.1987980996603618</v>
      </c>
      <c r="T783" s="4">
        <f t="shared" si="116"/>
        <v>0</v>
      </c>
      <c r="U783" s="4"/>
      <c r="AH783" s="18"/>
    </row>
    <row r="784" spans="1:34" x14ac:dyDescent="0.25">
      <c r="A784" s="10">
        <v>109</v>
      </c>
      <c r="B784" s="10">
        <v>37</v>
      </c>
      <c r="C784" s="5">
        <v>95</v>
      </c>
      <c r="D784" s="5">
        <v>225</v>
      </c>
      <c r="E784" s="5">
        <v>96</v>
      </c>
      <c r="F784" s="5">
        <v>405</v>
      </c>
      <c r="G784" s="5">
        <v>1</v>
      </c>
      <c r="K784" s="16">
        <f t="shared" si="108"/>
        <v>0.53278688524590168</v>
      </c>
      <c r="L784" s="16">
        <f t="shared" si="109"/>
        <v>0.13051044083526683</v>
      </c>
      <c r="M784" s="16">
        <f t="shared" si="110"/>
        <v>0.57391304347826089</v>
      </c>
      <c r="N784" s="6">
        <f t="shared" si="111"/>
        <v>0.14521333811401937</v>
      </c>
      <c r="O784" s="6">
        <f t="shared" si="112"/>
        <v>1</v>
      </c>
      <c r="Q784" s="3">
        <f t="shared" si="113"/>
        <v>1.3119534392329573</v>
      </c>
      <c r="R784" s="4">
        <f t="shared" si="114"/>
        <v>0</v>
      </c>
      <c r="S784" s="32">
        <f t="shared" si="115"/>
        <v>1.2764725097848402</v>
      </c>
      <c r="T784" s="4">
        <f t="shared" si="116"/>
        <v>0</v>
      </c>
      <c r="U784" s="4"/>
      <c r="AH784" s="18"/>
    </row>
    <row r="785" spans="1:34" x14ac:dyDescent="0.25">
      <c r="A785" s="10">
        <v>211</v>
      </c>
      <c r="B785" s="10">
        <v>178</v>
      </c>
      <c r="C785" s="5">
        <v>96</v>
      </c>
      <c r="D785" s="5">
        <v>297</v>
      </c>
      <c r="E785" s="5">
        <v>94</v>
      </c>
      <c r="F785" s="5">
        <v>227</v>
      </c>
      <c r="G785" s="5">
        <v>1</v>
      </c>
      <c r="K785" s="16">
        <f t="shared" si="108"/>
        <v>0.54098360655737709</v>
      </c>
      <c r="L785" s="16">
        <f t="shared" si="109"/>
        <v>0.17227378190255221</v>
      </c>
      <c r="M785" s="16">
        <f t="shared" si="110"/>
        <v>0.55652173913043479</v>
      </c>
      <c r="N785" s="6">
        <f t="shared" si="111"/>
        <v>8.1391179634277513E-2</v>
      </c>
      <c r="O785" s="6">
        <f t="shared" si="112"/>
        <v>1</v>
      </c>
      <c r="Q785" s="3">
        <f t="shared" si="113"/>
        <v>1.2080579269158092</v>
      </c>
      <c r="R785" s="4">
        <f t="shared" si="114"/>
        <v>0</v>
      </c>
      <c r="S785" s="32">
        <f t="shared" si="115"/>
        <v>1.5832520116016031</v>
      </c>
      <c r="T785" s="4">
        <f t="shared" si="116"/>
        <v>0</v>
      </c>
      <c r="U785" s="4"/>
      <c r="AH785" s="18"/>
    </row>
    <row r="786" spans="1:34" x14ac:dyDescent="0.25">
      <c r="A786" s="10">
        <v>237</v>
      </c>
      <c r="B786" s="10">
        <v>146</v>
      </c>
      <c r="C786" s="5">
        <v>96</v>
      </c>
      <c r="D786" s="5">
        <v>320</v>
      </c>
      <c r="E786" s="5">
        <v>100</v>
      </c>
      <c r="F786" s="5">
        <v>846</v>
      </c>
      <c r="G786" s="5">
        <v>1</v>
      </c>
      <c r="K786" s="16">
        <f t="shared" si="108"/>
        <v>0.54098360655737709</v>
      </c>
      <c r="L786" s="16">
        <f t="shared" si="109"/>
        <v>0.18561484918793503</v>
      </c>
      <c r="M786" s="16">
        <f t="shared" si="110"/>
        <v>0.60869565217391308</v>
      </c>
      <c r="N786" s="6">
        <f t="shared" si="111"/>
        <v>0.30333452850484044</v>
      </c>
      <c r="O786" s="6">
        <f t="shared" si="112"/>
        <v>1</v>
      </c>
      <c r="Q786" s="3">
        <f t="shared" si="113"/>
        <v>1.4717522663211513</v>
      </c>
      <c r="R786" s="4">
        <f t="shared" si="114"/>
        <v>0</v>
      </c>
      <c r="S786" s="32">
        <f t="shared" si="115"/>
        <v>1.0645247014418864</v>
      </c>
      <c r="T786" s="4">
        <f t="shared" si="116"/>
        <v>0</v>
      </c>
      <c r="U786" s="4"/>
      <c r="AH786" s="18"/>
    </row>
    <row r="787" spans="1:34" x14ac:dyDescent="0.25">
      <c r="A787" s="10">
        <v>88</v>
      </c>
      <c r="B787" s="10">
        <v>71</v>
      </c>
      <c r="C787" s="5">
        <v>96</v>
      </c>
      <c r="D787" s="5">
        <v>349</v>
      </c>
      <c r="E787" s="5">
        <v>101</v>
      </c>
      <c r="F787" s="5">
        <v>986</v>
      </c>
      <c r="G787" s="5">
        <v>1</v>
      </c>
      <c r="K787" s="16">
        <f t="shared" si="108"/>
        <v>0.54098360655737709</v>
      </c>
      <c r="L787" s="16">
        <f t="shared" si="109"/>
        <v>0.20243619489559164</v>
      </c>
      <c r="M787" s="16">
        <f t="shared" si="110"/>
        <v>0.61739130434782608</v>
      </c>
      <c r="N787" s="6">
        <f t="shared" si="111"/>
        <v>0.35353173180351383</v>
      </c>
      <c r="O787" s="6">
        <f t="shared" si="112"/>
        <v>1</v>
      </c>
      <c r="Q787" s="3">
        <f t="shared" si="113"/>
        <v>1.5157013228887082</v>
      </c>
      <c r="R787" s="4">
        <f t="shared" si="114"/>
        <v>0</v>
      </c>
      <c r="S787" s="32">
        <f t="shared" si="115"/>
        <v>0.99662838857190827</v>
      </c>
      <c r="T787" s="4">
        <f t="shared" si="116"/>
        <v>0</v>
      </c>
      <c r="U787" s="4"/>
      <c r="AH787" s="18"/>
    </row>
    <row r="788" spans="1:34" x14ac:dyDescent="0.25">
      <c r="A788" s="10">
        <v>248</v>
      </c>
      <c r="B788" s="10">
        <v>186</v>
      </c>
      <c r="C788" s="5">
        <v>96</v>
      </c>
      <c r="D788" s="5">
        <v>324</v>
      </c>
      <c r="E788" s="5">
        <v>94</v>
      </c>
      <c r="F788" s="5">
        <v>630</v>
      </c>
      <c r="G788" s="5">
        <v>1</v>
      </c>
      <c r="K788" s="16">
        <f t="shared" si="108"/>
        <v>0.54098360655737709</v>
      </c>
      <c r="L788" s="16">
        <f t="shared" si="109"/>
        <v>0.18793503480278423</v>
      </c>
      <c r="M788" s="16">
        <f t="shared" si="110"/>
        <v>0.55652173913043479</v>
      </c>
      <c r="N788" s="6">
        <f t="shared" si="111"/>
        <v>0.22588741484403013</v>
      </c>
      <c r="O788" s="6">
        <f t="shared" si="112"/>
        <v>1</v>
      </c>
      <c r="Q788" s="3">
        <f t="shared" si="113"/>
        <v>1.2080579269158092</v>
      </c>
      <c r="R788" s="4">
        <f t="shared" si="114"/>
        <v>0</v>
      </c>
      <c r="S788" s="32">
        <f t="shared" si="115"/>
        <v>1.5832520116016031</v>
      </c>
      <c r="T788" s="4">
        <f t="shared" si="116"/>
        <v>0</v>
      </c>
      <c r="U788" s="4"/>
      <c r="AH788" s="18"/>
    </row>
    <row r="789" spans="1:34" x14ac:dyDescent="0.25">
      <c r="A789" s="10">
        <v>246</v>
      </c>
      <c r="B789" s="10">
        <v>72</v>
      </c>
      <c r="C789" s="5">
        <v>96</v>
      </c>
      <c r="D789" s="5">
        <v>177</v>
      </c>
      <c r="E789" s="5">
        <v>100</v>
      </c>
      <c r="F789" s="5">
        <v>683</v>
      </c>
      <c r="G789" s="5">
        <v>1</v>
      </c>
      <c r="K789" s="16">
        <f t="shared" si="108"/>
        <v>0.54098360655737709</v>
      </c>
      <c r="L789" s="16">
        <f t="shared" si="109"/>
        <v>0.10266821345707657</v>
      </c>
      <c r="M789" s="16">
        <f t="shared" si="110"/>
        <v>0.60869565217391308</v>
      </c>
      <c r="N789" s="6">
        <f t="shared" si="111"/>
        <v>0.24489064180709932</v>
      </c>
      <c r="O789" s="6">
        <f t="shared" si="112"/>
        <v>1</v>
      </c>
      <c r="Q789" s="3">
        <f t="shared" si="113"/>
        <v>1.4717522663211513</v>
      </c>
      <c r="R789" s="4">
        <f t="shared" si="114"/>
        <v>0</v>
      </c>
      <c r="S789" s="32">
        <f t="shared" si="115"/>
        <v>1.0645247014418864</v>
      </c>
      <c r="T789" s="4">
        <f t="shared" si="116"/>
        <v>0</v>
      </c>
      <c r="U789" s="4"/>
      <c r="AH789" s="18"/>
    </row>
    <row r="790" spans="1:34" x14ac:dyDescent="0.25">
      <c r="A790" s="10">
        <v>183</v>
      </c>
      <c r="B790" s="10">
        <v>32</v>
      </c>
      <c r="C790" s="5">
        <v>96</v>
      </c>
      <c r="D790" s="5">
        <v>280</v>
      </c>
      <c r="E790" s="5">
        <v>95</v>
      </c>
      <c r="F790" s="5">
        <v>465</v>
      </c>
      <c r="G790" s="5">
        <v>1</v>
      </c>
      <c r="K790" s="16">
        <f t="shared" si="108"/>
        <v>0.54098360655737709</v>
      </c>
      <c r="L790" s="16">
        <f t="shared" si="109"/>
        <v>0.16241299303944315</v>
      </c>
      <c r="M790" s="16">
        <f t="shared" si="110"/>
        <v>0.56521739130434778</v>
      </c>
      <c r="N790" s="6">
        <f t="shared" si="111"/>
        <v>0.16672642524202222</v>
      </c>
      <c r="O790" s="6">
        <f t="shared" si="112"/>
        <v>1</v>
      </c>
      <c r="Q790" s="3">
        <f t="shared" si="113"/>
        <v>1.252006983483366</v>
      </c>
      <c r="R790" s="4">
        <f t="shared" si="114"/>
        <v>0</v>
      </c>
      <c r="S790" s="32">
        <f t="shared" si="115"/>
        <v>1.4835415750345256</v>
      </c>
      <c r="T790" s="4">
        <f t="shared" si="116"/>
        <v>0</v>
      </c>
      <c r="U790" s="4"/>
      <c r="AH790" s="18"/>
    </row>
    <row r="791" spans="1:34" x14ac:dyDescent="0.25">
      <c r="A791" s="10">
        <v>158</v>
      </c>
      <c r="B791" s="10">
        <v>31</v>
      </c>
      <c r="C791" s="5">
        <v>96</v>
      </c>
      <c r="D791" s="5">
        <v>205</v>
      </c>
      <c r="E791" s="5">
        <v>94</v>
      </c>
      <c r="F791" s="5">
        <v>548</v>
      </c>
      <c r="G791" s="5">
        <v>1</v>
      </c>
      <c r="K791" s="16">
        <f t="shared" si="108"/>
        <v>0.54098360655737709</v>
      </c>
      <c r="L791" s="16">
        <f t="shared" si="109"/>
        <v>0.11890951276102088</v>
      </c>
      <c r="M791" s="16">
        <f t="shared" si="110"/>
        <v>0.55652173913043479</v>
      </c>
      <c r="N791" s="6">
        <f t="shared" si="111"/>
        <v>0.19648619576909288</v>
      </c>
      <c r="O791" s="6">
        <f t="shared" si="112"/>
        <v>1</v>
      </c>
      <c r="Q791" s="3">
        <f t="shared" si="113"/>
        <v>1.2080579269158092</v>
      </c>
      <c r="R791" s="4">
        <f t="shared" si="114"/>
        <v>0</v>
      </c>
      <c r="S791" s="32">
        <f t="shared" si="115"/>
        <v>1.5832520116016031</v>
      </c>
      <c r="T791" s="4">
        <f t="shared" si="116"/>
        <v>0</v>
      </c>
      <c r="U791" s="4"/>
      <c r="AH791" s="18"/>
    </row>
    <row r="792" spans="1:34" x14ac:dyDescent="0.25">
      <c r="A792" s="10">
        <v>222</v>
      </c>
      <c r="B792" s="10">
        <v>22</v>
      </c>
      <c r="C792" s="5">
        <v>97</v>
      </c>
      <c r="D792" s="5">
        <v>369</v>
      </c>
      <c r="E792" s="5">
        <v>96</v>
      </c>
      <c r="F792" s="5">
        <v>741</v>
      </c>
      <c r="G792" s="5">
        <v>1</v>
      </c>
      <c r="K792" s="16">
        <f t="shared" si="108"/>
        <v>0.54918032786885251</v>
      </c>
      <c r="L792" s="16">
        <f t="shared" si="109"/>
        <v>0.2140371229698376</v>
      </c>
      <c r="M792" s="16">
        <f t="shared" si="110"/>
        <v>0.57391304347826089</v>
      </c>
      <c r="N792" s="6">
        <f t="shared" si="111"/>
        <v>0.26568662603083543</v>
      </c>
      <c r="O792" s="6">
        <f t="shared" si="112"/>
        <v>1</v>
      </c>
      <c r="Q792" s="3">
        <f t="shared" si="113"/>
        <v>1.2799586408688892</v>
      </c>
      <c r="R792" s="4">
        <f t="shared" si="114"/>
        <v>0</v>
      </c>
      <c r="S792" s="32">
        <f t="shared" si="115"/>
        <v>1.5192735111126598</v>
      </c>
      <c r="T792" s="4">
        <f t="shared" si="116"/>
        <v>0</v>
      </c>
      <c r="U792" s="4"/>
      <c r="AH792" s="18"/>
    </row>
    <row r="793" spans="1:34" x14ac:dyDescent="0.25">
      <c r="A793" s="10">
        <v>213</v>
      </c>
      <c r="B793" s="10">
        <v>164</v>
      </c>
      <c r="C793" s="5">
        <v>97</v>
      </c>
      <c r="D793" s="5">
        <v>556</v>
      </c>
      <c r="E793" s="5">
        <v>96</v>
      </c>
      <c r="F793" s="5">
        <v>785</v>
      </c>
      <c r="G793" s="5">
        <v>1</v>
      </c>
      <c r="K793" s="16">
        <f t="shared" si="108"/>
        <v>0.54918032786885251</v>
      </c>
      <c r="L793" s="16">
        <f t="shared" si="109"/>
        <v>0.3225058004640371</v>
      </c>
      <c r="M793" s="16">
        <f t="shared" si="110"/>
        <v>0.57391304347826089</v>
      </c>
      <c r="N793" s="6">
        <f t="shared" si="111"/>
        <v>0.2814628899247042</v>
      </c>
      <c r="O793" s="6">
        <f t="shared" si="112"/>
        <v>1</v>
      </c>
      <c r="Q793" s="3">
        <f t="shared" si="113"/>
        <v>1.2799586408688892</v>
      </c>
      <c r="R793" s="4">
        <f t="shared" si="114"/>
        <v>0</v>
      </c>
      <c r="S793" s="32">
        <f t="shared" si="115"/>
        <v>1.5192735111126598</v>
      </c>
      <c r="T793" s="4">
        <f t="shared" si="116"/>
        <v>0</v>
      </c>
      <c r="U793" s="4"/>
      <c r="AH793" s="18"/>
    </row>
    <row r="794" spans="1:34" x14ac:dyDescent="0.25">
      <c r="A794" s="10">
        <v>79</v>
      </c>
      <c r="B794" s="10">
        <v>174</v>
      </c>
      <c r="C794" s="5">
        <v>97</v>
      </c>
      <c r="D794" s="5">
        <v>544</v>
      </c>
      <c r="E794" s="5">
        <v>97</v>
      </c>
      <c r="F794" s="5">
        <v>750</v>
      </c>
      <c r="G794" s="5">
        <v>1</v>
      </c>
      <c r="K794" s="16">
        <f t="shared" si="108"/>
        <v>0.54918032786885251</v>
      </c>
      <c r="L794" s="16">
        <f t="shared" si="109"/>
        <v>0.31554524361948955</v>
      </c>
      <c r="M794" s="16">
        <f t="shared" si="110"/>
        <v>0.58260869565217388</v>
      </c>
      <c r="N794" s="6">
        <f t="shared" si="111"/>
        <v>0.26891358910003588</v>
      </c>
      <c r="O794" s="6">
        <f t="shared" si="112"/>
        <v>1</v>
      </c>
      <c r="Q794" s="3">
        <f t="shared" si="113"/>
        <v>1.3239076974364457</v>
      </c>
      <c r="R794" s="4">
        <f t="shared" si="114"/>
        <v>0</v>
      </c>
      <c r="S794" s="32">
        <f t="shared" si="115"/>
        <v>1.4187364639010518</v>
      </c>
      <c r="T794" s="4">
        <f t="shared" si="116"/>
        <v>0</v>
      </c>
      <c r="U794" s="4"/>
      <c r="AH794" s="18"/>
    </row>
    <row r="795" spans="1:34" x14ac:dyDescent="0.25">
      <c r="A795" s="10">
        <v>209</v>
      </c>
      <c r="B795" s="10">
        <v>47</v>
      </c>
      <c r="C795" s="5">
        <v>97</v>
      </c>
      <c r="D795" s="5">
        <v>363</v>
      </c>
      <c r="E795" s="5">
        <v>97</v>
      </c>
      <c r="F795" s="5">
        <v>462</v>
      </c>
      <c r="G795" s="5">
        <v>1</v>
      </c>
      <c r="K795" s="16">
        <f t="shared" si="108"/>
        <v>0.54918032786885251</v>
      </c>
      <c r="L795" s="16">
        <f t="shared" si="109"/>
        <v>0.21055684454756379</v>
      </c>
      <c r="M795" s="16">
        <f t="shared" si="110"/>
        <v>0.58260869565217388</v>
      </c>
      <c r="N795" s="6">
        <f t="shared" si="111"/>
        <v>0.16565077088562208</v>
      </c>
      <c r="O795" s="6">
        <f t="shared" si="112"/>
        <v>1</v>
      </c>
      <c r="Q795" s="3">
        <f t="shared" si="113"/>
        <v>1.3239076974364457</v>
      </c>
      <c r="R795" s="4">
        <f t="shared" si="114"/>
        <v>0</v>
      </c>
      <c r="S795" s="32">
        <f t="shared" si="115"/>
        <v>1.4187364639010518</v>
      </c>
      <c r="T795" s="4">
        <f t="shared" si="116"/>
        <v>0</v>
      </c>
      <c r="U795" s="4"/>
      <c r="AH795" s="18"/>
    </row>
    <row r="796" spans="1:34" x14ac:dyDescent="0.25">
      <c r="A796" s="10">
        <v>68</v>
      </c>
      <c r="B796" s="10">
        <v>144</v>
      </c>
      <c r="C796" s="5">
        <v>97</v>
      </c>
      <c r="D796" s="5">
        <v>517</v>
      </c>
      <c r="E796" s="5">
        <v>106</v>
      </c>
      <c r="F796" s="5">
        <v>1196</v>
      </c>
      <c r="G796" s="5">
        <v>1</v>
      </c>
      <c r="K796" s="16">
        <f t="shared" si="108"/>
        <v>0.54918032786885251</v>
      </c>
      <c r="L796" s="16">
        <f t="shared" si="109"/>
        <v>0.29988399071925753</v>
      </c>
      <c r="M796" s="16">
        <f t="shared" si="110"/>
        <v>0.66086956521739126</v>
      </c>
      <c r="N796" s="6">
        <f t="shared" si="111"/>
        <v>0.42882753675152385</v>
      </c>
      <c r="O796" s="6">
        <f t="shared" si="112"/>
        <v>1</v>
      </c>
      <c r="Q796" s="3">
        <f t="shared" si="113"/>
        <v>1.7194492065444589</v>
      </c>
      <c r="R796" s="4">
        <f t="shared" si="114"/>
        <v>0</v>
      </c>
      <c r="S796" s="32">
        <f t="shared" si="115"/>
        <v>0.75250896672483414</v>
      </c>
      <c r="T796" s="4">
        <f t="shared" si="116"/>
        <v>0</v>
      </c>
      <c r="U796" s="4"/>
      <c r="AH796" s="18"/>
    </row>
    <row r="797" spans="1:34" x14ac:dyDescent="0.25">
      <c r="A797" s="10">
        <v>265</v>
      </c>
      <c r="B797" s="10">
        <v>86</v>
      </c>
      <c r="C797" s="5">
        <v>97</v>
      </c>
      <c r="D797" s="5">
        <v>435</v>
      </c>
      <c r="E797" s="5">
        <v>99</v>
      </c>
      <c r="F797" s="5">
        <v>826</v>
      </c>
      <c r="G797" s="5">
        <v>1</v>
      </c>
      <c r="K797" s="16">
        <f t="shared" si="108"/>
        <v>0.54918032786885251</v>
      </c>
      <c r="L797" s="16">
        <f t="shared" si="109"/>
        <v>0.2523201856148492</v>
      </c>
      <c r="M797" s="16">
        <f t="shared" si="110"/>
        <v>0.6</v>
      </c>
      <c r="N797" s="6">
        <f t="shared" si="111"/>
        <v>0.2961634994621728</v>
      </c>
      <c r="O797" s="6">
        <f t="shared" si="112"/>
        <v>1</v>
      </c>
      <c r="Q797" s="3">
        <f t="shared" si="113"/>
        <v>1.4118058105715598</v>
      </c>
      <c r="R797" s="4">
        <f t="shared" si="114"/>
        <v>0</v>
      </c>
      <c r="S797" s="32">
        <f t="shared" si="115"/>
        <v>1.2335694313263872</v>
      </c>
      <c r="T797" s="4">
        <f t="shared" si="116"/>
        <v>0</v>
      </c>
      <c r="U797" s="4"/>
      <c r="AH797" s="18"/>
    </row>
    <row r="798" spans="1:34" x14ac:dyDescent="0.25">
      <c r="A798" s="10">
        <v>240</v>
      </c>
      <c r="B798" s="10">
        <v>175</v>
      </c>
      <c r="C798" s="5">
        <v>97</v>
      </c>
      <c r="D798" s="5">
        <v>427</v>
      </c>
      <c r="E798" s="5">
        <v>95</v>
      </c>
      <c r="F798" s="5">
        <v>582</v>
      </c>
      <c r="G798" s="5">
        <v>1</v>
      </c>
      <c r="K798" s="16">
        <f t="shared" si="108"/>
        <v>0.54918032786885251</v>
      </c>
      <c r="L798" s="16">
        <f t="shared" si="109"/>
        <v>0.2476798143851508</v>
      </c>
      <c r="M798" s="16">
        <f t="shared" si="110"/>
        <v>0.56521739130434778</v>
      </c>
      <c r="N798" s="6">
        <f t="shared" si="111"/>
        <v>0.20867694514162782</v>
      </c>
      <c r="O798" s="6">
        <f t="shared" si="112"/>
        <v>1</v>
      </c>
      <c r="Q798" s="3">
        <f t="shared" si="113"/>
        <v>1.2360095843013319</v>
      </c>
      <c r="R798" s="4">
        <f t="shared" si="114"/>
        <v>0</v>
      </c>
      <c r="S798" s="32">
        <f t="shared" si="115"/>
        <v>1.6251129122737886</v>
      </c>
      <c r="T798" s="4">
        <f t="shared" si="116"/>
        <v>0</v>
      </c>
      <c r="U798" s="4"/>
      <c r="AH798" s="18"/>
    </row>
    <row r="799" spans="1:34" x14ac:dyDescent="0.25">
      <c r="A799" s="10">
        <v>106</v>
      </c>
      <c r="B799" s="10">
        <v>145</v>
      </c>
      <c r="C799" s="5">
        <v>97</v>
      </c>
      <c r="D799" s="5">
        <v>615</v>
      </c>
      <c r="E799" s="5">
        <v>98</v>
      </c>
      <c r="F799" s="5">
        <v>1147</v>
      </c>
      <c r="G799" s="5">
        <v>1</v>
      </c>
      <c r="K799" s="16">
        <f t="shared" si="108"/>
        <v>0.54918032786885251</v>
      </c>
      <c r="L799" s="16">
        <f t="shared" si="109"/>
        <v>0.35672853828306267</v>
      </c>
      <c r="M799" s="16">
        <f t="shared" si="110"/>
        <v>0.59130434782608698</v>
      </c>
      <c r="N799" s="6">
        <f t="shared" si="111"/>
        <v>0.41125851559698817</v>
      </c>
      <c r="O799" s="6">
        <f t="shared" si="112"/>
        <v>1</v>
      </c>
      <c r="Q799" s="3">
        <f t="shared" si="113"/>
        <v>1.367856754004003</v>
      </c>
      <c r="R799" s="4">
        <f t="shared" si="114"/>
        <v>0</v>
      </c>
      <c r="S799" s="32">
        <f t="shared" si="115"/>
        <v>1.3235017706389627</v>
      </c>
      <c r="T799" s="4">
        <f t="shared" si="116"/>
        <v>0</v>
      </c>
      <c r="U799" s="4"/>
      <c r="AH799" s="18"/>
    </row>
    <row r="800" spans="1:34" x14ac:dyDescent="0.25">
      <c r="A800" s="10">
        <v>188</v>
      </c>
      <c r="B800" s="10">
        <v>72</v>
      </c>
      <c r="C800" s="5">
        <v>97</v>
      </c>
      <c r="D800" s="5">
        <v>325</v>
      </c>
      <c r="E800" s="5">
        <v>95</v>
      </c>
      <c r="F800" s="5">
        <v>583</v>
      </c>
      <c r="G800" s="5">
        <v>1</v>
      </c>
      <c r="K800" s="16">
        <f t="shared" si="108"/>
        <v>0.54918032786885251</v>
      </c>
      <c r="L800" s="16">
        <f t="shared" si="109"/>
        <v>0.18851508120649652</v>
      </c>
      <c r="M800" s="16">
        <f t="shared" si="110"/>
        <v>0.56521739130434778</v>
      </c>
      <c r="N800" s="6">
        <f t="shared" si="111"/>
        <v>0.20903549659376119</v>
      </c>
      <c r="O800" s="6">
        <f t="shared" si="112"/>
        <v>1</v>
      </c>
      <c r="Q800" s="3">
        <f t="shared" si="113"/>
        <v>1.2360095843013319</v>
      </c>
      <c r="R800" s="4">
        <f t="shared" si="114"/>
        <v>0</v>
      </c>
      <c r="S800" s="32">
        <f t="shared" si="115"/>
        <v>1.6251129122737886</v>
      </c>
      <c r="T800" s="4">
        <f t="shared" si="116"/>
        <v>0</v>
      </c>
      <c r="U800" s="4"/>
      <c r="AH800" s="18"/>
    </row>
    <row r="801" spans="1:34" x14ac:dyDescent="0.25">
      <c r="A801" s="10">
        <v>76</v>
      </c>
      <c r="B801" s="10">
        <v>188</v>
      </c>
      <c r="C801" s="5">
        <v>97</v>
      </c>
      <c r="D801" s="5">
        <v>483</v>
      </c>
      <c r="E801" s="5">
        <v>96</v>
      </c>
      <c r="F801" s="5">
        <v>688</v>
      </c>
      <c r="G801" s="5">
        <v>1</v>
      </c>
      <c r="K801" s="16">
        <f t="shared" si="108"/>
        <v>0.54918032786885251</v>
      </c>
      <c r="L801" s="16">
        <f t="shared" si="109"/>
        <v>0.28016241299303946</v>
      </c>
      <c r="M801" s="16">
        <f t="shared" si="110"/>
        <v>0.57391304347826089</v>
      </c>
      <c r="N801" s="6">
        <f t="shared" si="111"/>
        <v>0.24668339906776623</v>
      </c>
      <c r="O801" s="6">
        <f t="shared" si="112"/>
        <v>1</v>
      </c>
      <c r="Q801" s="3">
        <f t="shared" si="113"/>
        <v>1.2799586408688892</v>
      </c>
      <c r="R801" s="4">
        <f t="shared" si="114"/>
        <v>0</v>
      </c>
      <c r="S801" s="32">
        <f t="shared" si="115"/>
        <v>1.5192735111126598</v>
      </c>
      <c r="T801" s="4">
        <f t="shared" si="116"/>
        <v>0</v>
      </c>
      <c r="U801" s="4"/>
      <c r="AH801" s="18"/>
    </row>
    <row r="802" spans="1:34" x14ac:dyDescent="0.25">
      <c r="A802" s="10">
        <v>229</v>
      </c>
      <c r="B802" s="10">
        <v>110</v>
      </c>
      <c r="C802" s="5">
        <v>97</v>
      </c>
      <c r="D802" s="5">
        <v>626</v>
      </c>
      <c r="E802" s="5">
        <v>95</v>
      </c>
      <c r="F802" s="5">
        <v>1059</v>
      </c>
      <c r="G802" s="5">
        <v>1</v>
      </c>
      <c r="K802" s="16">
        <f t="shared" si="108"/>
        <v>0.54918032786885251</v>
      </c>
      <c r="L802" s="16">
        <f t="shared" si="109"/>
        <v>0.36310904872389793</v>
      </c>
      <c r="M802" s="16">
        <f t="shared" si="110"/>
        <v>0.56521739130434778</v>
      </c>
      <c r="N802" s="6">
        <f t="shared" si="111"/>
        <v>0.37970598780925063</v>
      </c>
      <c r="O802" s="6">
        <f t="shared" si="112"/>
        <v>1</v>
      </c>
      <c r="Q802" s="3">
        <f t="shared" si="113"/>
        <v>1.2360095843013319</v>
      </c>
      <c r="R802" s="4">
        <f t="shared" si="114"/>
        <v>0</v>
      </c>
      <c r="S802" s="32">
        <f t="shared" si="115"/>
        <v>1.6251129122737886</v>
      </c>
      <c r="T802" s="4">
        <f t="shared" si="116"/>
        <v>0</v>
      </c>
      <c r="U802" s="4"/>
      <c r="AH802" s="18"/>
    </row>
    <row r="803" spans="1:34" x14ac:dyDescent="0.25">
      <c r="A803" s="10">
        <v>189</v>
      </c>
      <c r="B803" s="10">
        <v>32</v>
      </c>
      <c r="C803" s="5">
        <v>98</v>
      </c>
      <c r="D803" s="5">
        <v>333</v>
      </c>
      <c r="E803" s="5">
        <v>96</v>
      </c>
      <c r="F803" s="5">
        <v>482</v>
      </c>
      <c r="G803" s="5">
        <v>1</v>
      </c>
      <c r="K803" s="16">
        <f t="shared" si="108"/>
        <v>0.55737704918032782</v>
      </c>
      <c r="L803" s="16">
        <f t="shared" si="109"/>
        <v>0.19315545243619489</v>
      </c>
      <c r="M803" s="16">
        <f t="shared" si="110"/>
        <v>0.57391304347826089</v>
      </c>
      <c r="N803" s="6">
        <f t="shared" si="111"/>
        <v>0.17282179992828972</v>
      </c>
      <c r="O803" s="6">
        <f t="shared" si="112"/>
        <v>1</v>
      </c>
      <c r="Q803" s="3">
        <f t="shared" si="113"/>
        <v>1.2639612416868553</v>
      </c>
      <c r="R803" s="4">
        <f t="shared" si="114"/>
        <v>0</v>
      </c>
      <c r="S803" s="32">
        <f t="shared" si="115"/>
        <v>1.6668925658718994</v>
      </c>
      <c r="T803" s="4">
        <f t="shared" si="116"/>
        <v>0</v>
      </c>
      <c r="U803" s="4"/>
      <c r="AH803" s="18"/>
    </row>
    <row r="804" spans="1:34" x14ac:dyDescent="0.25">
      <c r="A804" s="10">
        <v>65</v>
      </c>
      <c r="B804" s="10">
        <v>132</v>
      </c>
      <c r="C804" s="5">
        <v>98</v>
      </c>
      <c r="D804" s="5">
        <v>641</v>
      </c>
      <c r="E804" s="5">
        <v>109</v>
      </c>
      <c r="F804" s="5">
        <v>1498</v>
      </c>
      <c r="G804" s="5">
        <v>1</v>
      </c>
      <c r="K804" s="16">
        <f t="shared" si="108"/>
        <v>0.55737704918032782</v>
      </c>
      <c r="L804" s="16">
        <f t="shared" si="109"/>
        <v>0.37180974477958234</v>
      </c>
      <c r="M804" s="16">
        <f t="shared" si="110"/>
        <v>0.68695652173913047</v>
      </c>
      <c r="N804" s="6">
        <f t="shared" si="111"/>
        <v>0.5371100752958049</v>
      </c>
      <c r="O804" s="6">
        <f t="shared" si="112"/>
        <v>1</v>
      </c>
      <c r="Q804" s="3">
        <f t="shared" si="113"/>
        <v>1.8352989770650965</v>
      </c>
      <c r="R804" s="4">
        <f t="shared" si="114"/>
        <v>0</v>
      </c>
      <c r="S804" s="32">
        <f t="shared" si="115"/>
        <v>0.62488741911700174</v>
      </c>
      <c r="T804" s="4">
        <f t="shared" si="116"/>
        <v>0</v>
      </c>
      <c r="U804" s="4"/>
      <c r="AH804" s="18"/>
    </row>
    <row r="805" spans="1:34" x14ac:dyDescent="0.25">
      <c r="A805" s="10">
        <v>250</v>
      </c>
      <c r="B805" s="10">
        <v>86</v>
      </c>
      <c r="C805" s="5">
        <v>98</v>
      </c>
      <c r="D805" s="5">
        <v>418</v>
      </c>
      <c r="E805" s="5">
        <v>104</v>
      </c>
      <c r="F805" s="5">
        <v>851</v>
      </c>
      <c r="G805" s="5">
        <v>1</v>
      </c>
      <c r="K805" s="16">
        <f t="shared" si="108"/>
        <v>0.55737704918032782</v>
      </c>
      <c r="L805" s="16">
        <f t="shared" si="109"/>
        <v>0.24245939675174014</v>
      </c>
      <c r="M805" s="16">
        <f t="shared" si="110"/>
        <v>0.64347826086956517</v>
      </c>
      <c r="N805" s="6">
        <f t="shared" si="111"/>
        <v>0.30512728576550735</v>
      </c>
      <c r="O805" s="6">
        <f t="shared" si="112"/>
        <v>1</v>
      </c>
      <c r="Q805" s="3">
        <f t="shared" si="113"/>
        <v>1.6155536942273112</v>
      </c>
      <c r="R805" s="4">
        <f t="shared" si="114"/>
        <v>0</v>
      </c>
      <c r="S805" s="32">
        <f t="shared" si="115"/>
        <v>0.91961155041701481</v>
      </c>
      <c r="T805" s="4">
        <f t="shared" si="116"/>
        <v>0</v>
      </c>
      <c r="U805" s="4"/>
      <c r="AH805" s="18"/>
    </row>
    <row r="806" spans="1:34" x14ac:dyDescent="0.25">
      <c r="A806" s="10">
        <v>259</v>
      </c>
      <c r="B806" s="10">
        <v>64</v>
      </c>
      <c r="C806" s="5">
        <v>98</v>
      </c>
      <c r="D806" s="5">
        <v>457</v>
      </c>
      <c r="E806" s="5">
        <v>102</v>
      </c>
      <c r="F806" s="5">
        <v>869</v>
      </c>
      <c r="G806" s="5">
        <v>1</v>
      </c>
      <c r="K806" s="16">
        <f t="shared" si="108"/>
        <v>0.55737704918032782</v>
      </c>
      <c r="L806" s="16">
        <f t="shared" si="109"/>
        <v>0.26508120649651973</v>
      </c>
      <c r="M806" s="16">
        <f t="shared" si="110"/>
        <v>0.62608695652173918</v>
      </c>
      <c r="N806" s="6">
        <f t="shared" si="111"/>
        <v>0.3115812119039082</v>
      </c>
      <c r="O806" s="6">
        <f t="shared" si="112"/>
        <v>1</v>
      </c>
      <c r="Q806" s="3">
        <f t="shared" si="113"/>
        <v>1.5276555810921975</v>
      </c>
      <c r="R806" s="4">
        <f t="shared" si="114"/>
        <v>0</v>
      </c>
      <c r="S806" s="32">
        <f t="shared" si="115"/>
        <v>1.0746176805836409</v>
      </c>
      <c r="T806" s="4">
        <f t="shared" si="116"/>
        <v>0</v>
      </c>
      <c r="U806" s="4"/>
      <c r="AH806" s="18"/>
    </row>
    <row r="807" spans="1:34" x14ac:dyDescent="0.25">
      <c r="A807" s="10">
        <v>165</v>
      </c>
      <c r="B807" s="10">
        <v>37</v>
      </c>
      <c r="C807" s="5">
        <v>98</v>
      </c>
      <c r="D807" s="5">
        <v>180</v>
      </c>
      <c r="E807" s="5">
        <v>95</v>
      </c>
      <c r="F807" s="5">
        <v>451</v>
      </c>
      <c r="G807" s="5">
        <v>1</v>
      </c>
      <c r="K807" s="16">
        <f t="shared" si="108"/>
        <v>0.55737704918032782</v>
      </c>
      <c r="L807" s="16">
        <f t="shared" si="109"/>
        <v>0.10440835266821345</v>
      </c>
      <c r="M807" s="16">
        <f t="shared" si="110"/>
        <v>0.56521739130434778</v>
      </c>
      <c r="N807" s="6">
        <f t="shared" si="111"/>
        <v>0.16170670491215489</v>
      </c>
      <c r="O807" s="6">
        <f t="shared" si="112"/>
        <v>1</v>
      </c>
      <c r="Q807" s="3">
        <f t="shared" si="113"/>
        <v>1.220012185119298</v>
      </c>
      <c r="R807" s="4">
        <f t="shared" si="114"/>
        <v>0</v>
      </c>
      <c r="S807" s="32">
        <f t="shared" si="115"/>
        <v>1.784163285576593</v>
      </c>
      <c r="T807" s="4">
        <f t="shared" si="116"/>
        <v>0</v>
      </c>
      <c r="U807" s="4"/>
      <c r="AH807" s="18"/>
    </row>
    <row r="808" spans="1:34" x14ac:dyDescent="0.25">
      <c r="A808" s="10">
        <v>230</v>
      </c>
      <c r="B808" s="10">
        <v>153</v>
      </c>
      <c r="C808" s="5">
        <v>98</v>
      </c>
      <c r="D808" s="5">
        <v>450</v>
      </c>
      <c r="E808" s="5">
        <v>99</v>
      </c>
      <c r="F808" s="5">
        <v>608</v>
      </c>
      <c r="G808" s="5">
        <v>1</v>
      </c>
      <c r="K808" s="16">
        <f t="shared" si="108"/>
        <v>0.55737704918032782</v>
      </c>
      <c r="L808" s="16">
        <f t="shared" si="109"/>
        <v>0.26102088167053367</v>
      </c>
      <c r="M808" s="16">
        <f t="shared" si="110"/>
        <v>0.6</v>
      </c>
      <c r="N808" s="6">
        <f t="shared" si="111"/>
        <v>0.21799928289709572</v>
      </c>
      <c r="O808" s="6">
        <f t="shared" si="112"/>
        <v>1</v>
      </c>
      <c r="Q808" s="3">
        <f t="shared" si="113"/>
        <v>1.3958084113895259</v>
      </c>
      <c r="R808" s="4">
        <f t="shared" si="114"/>
        <v>0</v>
      </c>
      <c r="S808" s="32">
        <f t="shared" si="115"/>
        <v>1.3468945304549536</v>
      </c>
      <c r="T808" s="4">
        <f t="shared" si="116"/>
        <v>0</v>
      </c>
      <c r="U808" s="4"/>
      <c r="AH808" s="18"/>
    </row>
    <row r="809" spans="1:34" x14ac:dyDescent="0.25">
      <c r="A809" s="10">
        <v>137</v>
      </c>
      <c r="B809" s="10">
        <v>36</v>
      </c>
      <c r="C809" s="5">
        <v>99</v>
      </c>
      <c r="D809" s="5">
        <v>452</v>
      </c>
      <c r="E809" s="5">
        <v>101</v>
      </c>
      <c r="F809" s="5">
        <v>832</v>
      </c>
      <c r="G809" s="5">
        <v>1</v>
      </c>
      <c r="K809" s="16">
        <f t="shared" si="108"/>
        <v>0.56557377049180324</v>
      </c>
      <c r="L809" s="16">
        <f t="shared" si="109"/>
        <v>0.26218097447795824</v>
      </c>
      <c r="M809" s="16">
        <f t="shared" si="110"/>
        <v>0.61739130434782608</v>
      </c>
      <c r="N809" s="6">
        <f t="shared" si="111"/>
        <v>0.29831480817497313</v>
      </c>
      <c r="O809" s="6">
        <f t="shared" si="112"/>
        <v>1</v>
      </c>
      <c r="Q809" s="3">
        <f t="shared" si="113"/>
        <v>1.4677091253426062</v>
      </c>
      <c r="R809" s="4">
        <f t="shared" si="114"/>
        <v>0</v>
      </c>
      <c r="S809" s="32">
        <f t="shared" si="115"/>
        <v>1.2680157746962397</v>
      </c>
      <c r="T809" s="4">
        <f t="shared" si="116"/>
        <v>0</v>
      </c>
      <c r="U809" s="4"/>
      <c r="AH809" s="18"/>
    </row>
    <row r="810" spans="1:34" x14ac:dyDescent="0.25">
      <c r="A810" s="10">
        <v>85</v>
      </c>
      <c r="B810" s="10">
        <v>81</v>
      </c>
      <c r="C810" s="5">
        <v>99</v>
      </c>
      <c r="D810" s="5">
        <v>388</v>
      </c>
      <c r="E810" s="5">
        <v>105</v>
      </c>
      <c r="F810" s="5">
        <v>1117</v>
      </c>
      <c r="G810" s="5">
        <v>1</v>
      </c>
      <c r="K810" s="16">
        <f t="shared" si="108"/>
        <v>0.56557377049180324</v>
      </c>
      <c r="L810" s="16">
        <f t="shared" si="109"/>
        <v>0.22505800464037123</v>
      </c>
      <c r="M810" s="16">
        <f t="shared" si="110"/>
        <v>0.65217391304347827</v>
      </c>
      <c r="N810" s="6">
        <f t="shared" si="111"/>
        <v>0.40050197203298671</v>
      </c>
      <c r="O810" s="6">
        <f t="shared" si="112"/>
        <v>1</v>
      </c>
      <c r="Q810" s="3">
        <f t="shared" si="113"/>
        <v>1.6435053516128346</v>
      </c>
      <c r="R810" s="4">
        <f t="shared" si="114"/>
        <v>0</v>
      </c>
      <c r="S810" s="32">
        <f t="shared" si="115"/>
        <v>0.91227824018873349</v>
      </c>
      <c r="T810" s="4">
        <f t="shared" si="116"/>
        <v>0</v>
      </c>
      <c r="U810" s="4"/>
      <c r="AH810" s="18"/>
    </row>
    <row r="811" spans="1:34" x14ac:dyDescent="0.25">
      <c r="A811" s="10">
        <v>239</v>
      </c>
      <c r="B811" s="10">
        <v>165</v>
      </c>
      <c r="C811" s="5">
        <v>99</v>
      </c>
      <c r="D811" s="5">
        <v>293</v>
      </c>
      <c r="E811" s="5">
        <v>97</v>
      </c>
      <c r="F811" s="5">
        <v>548</v>
      </c>
      <c r="G811" s="5">
        <v>1</v>
      </c>
      <c r="K811" s="16">
        <f t="shared" si="108"/>
        <v>0.56557377049180324</v>
      </c>
      <c r="L811" s="16">
        <f t="shared" si="109"/>
        <v>0.16995359628770301</v>
      </c>
      <c r="M811" s="16">
        <f t="shared" si="110"/>
        <v>0.58260869565217388</v>
      </c>
      <c r="N811" s="6">
        <f t="shared" si="111"/>
        <v>0.19648619576909288</v>
      </c>
      <c r="O811" s="6">
        <f t="shared" si="112"/>
        <v>1</v>
      </c>
      <c r="Q811" s="3">
        <f t="shared" si="113"/>
        <v>1.2919128990723778</v>
      </c>
      <c r="R811" s="4">
        <f t="shared" si="114"/>
        <v>0</v>
      </c>
      <c r="S811" s="32">
        <f t="shared" si="115"/>
        <v>1.7085909723960064</v>
      </c>
      <c r="T811" s="4">
        <f t="shared" si="116"/>
        <v>0</v>
      </c>
      <c r="U811" s="4"/>
      <c r="AH811" s="18"/>
    </row>
    <row r="812" spans="1:34" x14ac:dyDescent="0.25">
      <c r="A812" s="10">
        <v>88</v>
      </c>
      <c r="B812" s="10">
        <v>175</v>
      </c>
      <c r="C812" s="5">
        <v>99</v>
      </c>
      <c r="D812" s="5">
        <v>500</v>
      </c>
      <c r="E812" s="5">
        <v>102</v>
      </c>
      <c r="F812" s="5">
        <v>767</v>
      </c>
      <c r="G812" s="5">
        <v>1</v>
      </c>
      <c r="K812" s="16">
        <f t="shared" si="108"/>
        <v>0.56557377049180324</v>
      </c>
      <c r="L812" s="16">
        <f t="shared" si="109"/>
        <v>0.29002320185614849</v>
      </c>
      <c r="M812" s="16">
        <f t="shared" si="110"/>
        <v>0.62608695652173918</v>
      </c>
      <c r="N812" s="6">
        <f t="shared" si="111"/>
        <v>0.27500896378630335</v>
      </c>
      <c r="O812" s="6">
        <f t="shared" si="112"/>
        <v>1</v>
      </c>
      <c r="Q812" s="3">
        <f t="shared" si="113"/>
        <v>1.5116581819101635</v>
      </c>
      <c r="R812" s="4">
        <f t="shared" si="114"/>
        <v>0</v>
      </c>
      <c r="S812" s="32">
        <f t="shared" si="115"/>
        <v>1.1711278601450896</v>
      </c>
      <c r="T812" s="4">
        <f t="shared" si="116"/>
        <v>0</v>
      </c>
      <c r="U812" s="4"/>
      <c r="AH812" s="18"/>
    </row>
    <row r="813" spans="1:34" x14ac:dyDescent="0.25">
      <c r="A813" s="10">
        <v>203</v>
      </c>
      <c r="B813" s="10">
        <v>104</v>
      </c>
      <c r="C813" s="5">
        <v>99</v>
      </c>
      <c r="D813" s="5">
        <v>648</v>
      </c>
      <c r="E813" s="5">
        <v>102</v>
      </c>
      <c r="F813" s="5">
        <v>1040</v>
      </c>
      <c r="G813" s="5">
        <v>1</v>
      </c>
      <c r="K813" s="16">
        <f t="shared" si="108"/>
        <v>0.56557377049180324</v>
      </c>
      <c r="L813" s="16">
        <f t="shared" si="109"/>
        <v>0.37587006960556846</v>
      </c>
      <c r="M813" s="16">
        <f t="shared" si="110"/>
        <v>0.62608695652173918</v>
      </c>
      <c r="N813" s="6">
        <f t="shared" si="111"/>
        <v>0.37289351021871636</v>
      </c>
      <c r="O813" s="6">
        <f t="shared" si="112"/>
        <v>1</v>
      </c>
      <c r="Q813" s="3">
        <f t="shared" si="113"/>
        <v>1.5116581819101635</v>
      </c>
      <c r="R813" s="4">
        <f t="shared" si="114"/>
        <v>0</v>
      </c>
      <c r="S813" s="32">
        <f t="shared" si="115"/>
        <v>1.1711278601450896</v>
      </c>
      <c r="T813" s="4">
        <f t="shared" si="116"/>
        <v>0</v>
      </c>
      <c r="U813" s="4"/>
      <c r="AH813" s="18"/>
    </row>
    <row r="814" spans="1:34" x14ac:dyDescent="0.25">
      <c r="A814" s="10">
        <v>220</v>
      </c>
      <c r="B814" s="10">
        <v>144</v>
      </c>
      <c r="C814" s="5">
        <v>99</v>
      </c>
      <c r="D814" s="5">
        <v>388</v>
      </c>
      <c r="E814" s="5">
        <v>98</v>
      </c>
      <c r="F814" s="5">
        <v>846</v>
      </c>
      <c r="G814" s="5">
        <v>1</v>
      </c>
      <c r="K814" s="16">
        <f t="shared" si="108"/>
        <v>0.56557377049180324</v>
      </c>
      <c r="L814" s="16">
        <f t="shared" si="109"/>
        <v>0.22505800464037123</v>
      </c>
      <c r="M814" s="16">
        <f t="shared" si="110"/>
        <v>0.59130434782608698</v>
      </c>
      <c r="N814" s="6">
        <f t="shared" si="111"/>
        <v>0.30333452850484044</v>
      </c>
      <c r="O814" s="6">
        <f t="shared" si="112"/>
        <v>1</v>
      </c>
      <c r="Q814" s="3">
        <f t="shared" si="113"/>
        <v>1.3358619556399352</v>
      </c>
      <c r="R814" s="4">
        <f t="shared" si="114"/>
        <v>0</v>
      </c>
      <c r="S814" s="32">
        <f t="shared" si="115"/>
        <v>1.5904936420467877</v>
      </c>
      <c r="T814" s="4">
        <f t="shared" si="116"/>
        <v>0</v>
      </c>
      <c r="U814" s="4"/>
      <c r="AH814" s="18"/>
    </row>
    <row r="815" spans="1:34" x14ac:dyDescent="0.25">
      <c r="A815" s="10">
        <v>233</v>
      </c>
      <c r="B815" s="10">
        <v>184</v>
      </c>
      <c r="C815" s="5">
        <v>100</v>
      </c>
      <c r="D815" s="5">
        <v>158</v>
      </c>
      <c r="E815" s="5">
        <v>98</v>
      </c>
      <c r="F815" s="5">
        <v>438</v>
      </c>
      <c r="G815" s="5">
        <v>1</v>
      </c>
      <c r="K815" s="16">
        <f t="shared" si="108"/>
        <v>0.57377049180327866</v>
      </c>
      <c r="L815" s="16">
        <f t="shared" si="109"/>
        <v>9.1647331786542927E-2</v>
      </c>
      <c r="M815" s="16">
        <f t="shared" si="110"/>
        <v>0.59130434782608698</v>
      </c>
      <c r="N815" s="6">
        <f t="shared" si="111"/>
        <v>0.15704553603442095</v>
      </c>
      <c r="O815" s="6">
        <f t="shared" si="112"/>
        <v>1</v>
      </c>
      <c r="Q815" s="3">
        <f t="shared" si="113"/>
        <v>1.319864556457901</v>
      </c>
      <c r="R815" s="4">
        <f t="shared" si="114"/>
        <v>0</v>
      </c>
      <c r="S815" s="32">
        <f t="shared" si="115"/>
        <v>1.7502081318460583</v>
      </c>
      <c r="T815" s="4">
        <f t="shared" si="116"/>
        <v>0</v>
      </c>
      <c r="U815" s="4"/>
      <c r="AH815" s="18"/>
    </row>
    <row r="816" spans="1:34" x14ac:dyDescent="0.25">
      <c r="A816" s="10">
        <v>47</v>
      </c>
      <c r="B816" s="10">
        <v>167</v>
      </c>
      <c r="C816" s="5">
        <v>100</v>
      </c>
      <c r="D816" s="5">
        <v>742</v>
      </c>
      <c r="E816" s="5">
        <v>106</v>
      </c>
      <c r="F816" s="5">
        <v>1375</v>
      </c>
      <c r="G816" s="5">
        <v>1</v>
      </c>
      <c r="K816" s="16">
        <f t="shared" si="108"/>
        <v>0.57377049180327866</v>
      </c>
      <c r="L816" s="16">
        <f t="shared" si="109"/>
        <v>0.43039443155452434</v>
      </c>
      <c r="M816" s="16">
        <f t="shared" si="110"/>
        <v>0.66086956521739126</v>
      </c>
      <c r="N816" s="6">
        <f t="shared" si="111"/>
        <v>0.49300824668339904</v>
      </c>
      <c r="O816" s="6">
        <f t="shared" si="112"/>
        <v>1</v>
      </c>
      <c r="Q816" s="3">
        <f t="shared" si="113"/>
        <v>1.6714570089983569</v>
      </c>
      <c r="R816" s="4">
        <f t="shared" si="114"/>
        <v>0</v>
      </c>
      <c r="S816" s="32">
        <f t="shared" si="115"/>
        <v>0.9048636828864236</v>
      </c>
      <c r="T816" s="4">
        <f t="shared" si="116"/>
        <v>0</v>
      </c>
      <c r="U816" s="4"/>
      <c r="AH816" s="18"/>
    </row>
    <row r="817" spans="1:34" x14ac:dyDescent="0.25">
      <c r="A817" s="10">
        <v>97</v>
      </c>
      <c r="B817" s="10">
        <v>92</v>
      </c>
      <c r="C817" s="5">
        <v>100</v>
      </c>
      <c r="D817" s="5">
        <v>533</v>
      </c>
      <c r="E817" s="5">
        <v>103</v>
      </c>
      <c r="F817" s="5">
        <v>1172</v>
      </c>
      <c r="G817" s="5">
        <v>1</v>
      </c>
      <c r="K817" s="16">
        <f t="shared" si="108"/>
        <v>0.57377049180327866</v>
      </c>
      <c r="L817" s="16">
        <f t="shared" si="109"/>
        <v>0.30916473317865428</v>
      </c>
      <c r="M817" s="16">
        <f t="shared" si="110"/>
        <v>0.63478260869565217</v>
      </c>
      <c r="N817" s="6">
        <f t="shared" si="111"/>
        <v>0.42022230190032267</v>
      </c>
      <c r="O817" s="6">
        <f t="shared" si="112"/>
        <v>1</v>
      </c>
      <c r="Q817" s="3">
        <f t="shared" si="113"/>
        <v>1.5396098392956863</v>
      </c>
      <c r="R817" s="4">
        <f t="shared" si="114"/>
        <v>0</v>
      </c>
      <c r="S817" s="32">
        <f t="shared" si="115"/>
        <v>1.1821001966249103</v>
      </c>
      <c r="T817" s="4">
        <f t="shared" si="116"/>
        <v>0</v>
      </c>
      <c r="U817" s="4"/>
      <c r="AH817" s="18"/>
    </row>
    <row r="818" spans="1:34" x14ac:dyDescent="0.25">
      <c r="A818" s="10">
        <v>148</v>
      </c>
      <c r="B818" s="10">
        <v>21</v>
      </c>
      <c r="C818" s="5">
        <v>100</v>
      </c>
      <c r="D818" s="5">
        <v>61</v>
      </c>
      <c r="E818" s="5">
        <v>94</v>
      </c>
      <c r="F818" s="5">
        <v>367</v>
      </c>
      <c r="G818" s="5">
        <v>1</v>
      </c>
      <c r="K818" s="16">
        <f t="shared" si="108"/>
        <v>0.57377049180327866</v>
      </c>
      <c r="L818" s="16">
        <f t="shared" si="109"/>
        <v>3.5382830626450118E-2</v>
      </c>
      <c r="M818" s="16">
        <f t="shared" si="110"/>
        <v>0.55652173913043479</v>
      </c>
      <c r="N818" s="6">
        <f t="shared" si="111"/>
        <v>0.13158838293295089</v>
      </c>
      <c r="O818" s="6">
        <f t="shared" si="112"/>
        <v>1</v>
      </c>
      <c r="Q818" s="3">
        <f t="shared" si="113"/>
        <v>1.1440683301876731</v>
      </c>
      <c r="R818" s="4">
        <f t="shared" si="114"/>
        <v>0</v>
      </c>
      <c r="S818" s="32">
        <f t="shared" si="115"/>
        <v>2.300136851114269</v>
      </c>
      <c r="T818" s="4">
        <f t="shared" si="116"/>
        <v>0</v>
      </c>
      <c r="U818" s="4"/>
      <c r="AH818" s="18"/>
    </row>
    <row r="819" spans="1:34" x14ac:dyDescent="0.25">
      <c r="A819" s="10">
        <v>114</v>
      </c>
      <c r="B819" s="10">
        <v>36</v>
      </c>
      <c r="C819" s="5">
        <v>100</v>
      </c>
      <c r="D819" s="5">
        <v>279</v>
      </c>
      <c r="E819" s="5">
        <v>103</v>
      </c>
      <c r="F819" s="5">
        <v>829</v>
      </c>
      <c r="G819" s="5">
        <v>1</v>
      </c>
      <c r="K819" s="16">
        <f t="shared" si="108"/>
        <v>0.57377049180327866</v>
      </c>
      <c r="L819" s="16">
        <f t="shared" si="109"/>
        <v>0.16183294663573086</v>
      </c>
      <c r="M819" s="16">
        <f t="shared" si="110"/>
        <v>0.63478260869565217</v>
      </c>
      <c r="N819" s="6">
        <f t="shared" si="111"/>
        <v>0.29723915381857297</v>
      </c>
      <c r="O819" s="6">
        <f t="shared" si="112"/>
        <v>1</v>
      </c>
      <c r="Q819" s="3">
        <f t="shared" si="113"/>
        <v>1.5396098392956863</v>
      </c>
      <c r="R819" s="4">
        <f t="shared" si="114"/>
        <v>0</v>
      </c>
      <c r="S819" s="32">
        <f t="shared" si="115"/>
        <v>1.1821001966249103</v>
      </c>
      <c r="T819" s="4">
        <f t="shared" si="116"/>
        <v>0</v>
      </c>
      <c r="U819" s="4"/>
      <c r="AH819" s="18"/>
    </row>
    <row r="820" spans="1:34" x14ac:dyDescent="0.25">
      <c r="A820" s="10">
        <v>116</v>
      </c>
      <c r="B820" s="10">
        <v>194</v>
      </c>
      <c r="C820" s="5">
        <v>100</v>
      </c>
      <c r="D820" s="5">
        <v>209</v>
      </c>
      <c r="E820" s="5">
        <v>99</v>
      </c>
      <c r="F820" s="5">
        <v>143</v>
      </c>
      <c r="G820" s="5">
        <v>1</v>
      </c>
      <c r="K820" s="16">
        <f t="shared" si="108"/>
        <v>0.57377049180327866</v>
      </c>
      <c r="L820" s="16">
        <f t="shared" si="109"/>
        <v>0.12122969837587007</v>
      </c>
      <c r="M820" s="16">
        <f t="shared" si="110"/>
        <v>0.6</v>
      </c>
      <c r="N820" s="6">
        <f t="shared" si="111"/>
        <v>5.12728576550735E-2</v>
      </c>
      <c r="O820" s="6">
        <f t="shared" si="112"/>
        <v>1</v>
      </c>
      <c r="Q820" s="3">
        <f t="shared" si="113"/>
        <v>1.3638136130254579</v>
      </c>
      <c r="R820" s="4">
        <f t="shared" si="114"/>
        <v>0</v>
      </c>
      <c r="S820" s="32">
        <f t="shared" si="115"/>
        <v>1.6259818369027954</v>
      </c>
      <c r="T820" s="4">
        <f t="shared" si="116"/>
        <v>0</v>
      </c>
      <c r="U820" s="4"/>
      <c r="AH820" s="18"/>
    </row>
    <row r="821" spans="1:34" x14ac:dyDescent="0.25">
      <c r="A821" s="10">
        <v>138</v>
      </c>
      <c r="B821" s="10">
        <v>178</v>
      </c>
      <c r="C821" s="5">
        <v>100</v>
      </c>
      <c r="D821" s="5">
        <v>243</v>
      </c>
      <c r="E821" s="5">
        <v>97</v>
      </c>
      <c r="F821" s="5">
        <v>518</v>
      </c>
      <c r="G821" s="5">
        <v>1</v>
      </c>
      <c r="K821" s="16">
        <f t="shared" si="108"/>
        <v>0.57377049180327866</v>
      </c>
      <c r="L821" s="16">
        <f t="shared" si="109"/>
        <v>0.14095127610208816</v>
      </c>
      <c r="M821" s="16">
        <f t="shared" si="110"/>
        <v>0.58260869565217388</v>
      </c>
      <c r="N821" s="6">
        <f t="shared" si="111"/>
        <v>0.18572965220509144</v>
      </c>
      <c r="O821" s="6">
        <f t="shared" si="112"/>
        <v>1</v>
      </c>
      <c r="Q821" s="3">
        <f t="shared" si="113"/>
        <v>1.2759154998903437</v>
      </c>
      <c r="R821" s="4">
        <f t="shared" si="114"/>
        <v>0</v>
      </c>
      <c r="S821" s="32">
        <f t="shared" si="115"/>
        <v>1.8797367807388348</v>
      </c>
      <c r="T821" s="4">
        <f t="shared" si="116"/>
        <v>0</v>
      </c>
      <c r="U821" s="4"/>
      <c r="AH821" s="18"/>
    </row>
    <row r="822" spans="1:34" x14ac:dyDescent="0.25">
      <c r="A822" s="10">
        <v>203</v>
      </c>
      <c r="B822" s="10">
        <v>95</v>
      </c>
      <c r="C822" s="5">
        <v>100</v>
      </c>
      <c r="D822" s="5">
        <v>378</v>
      </c>
      <c r="E822" s="5">
        <v>98</v>
      </c>
      <c r="F822" s="5">
        <v>625</v>
      </c>
      <c r="G822" s="5">
        <v>1</v>
      </c>
      <c r="K822" s="16">
        <f t="shared" si="108"/>
        <v>0.57377049180327866</v>
      </c>
      <c r="L822" s="16">
        <f t="shared" si="109"/>
        <v>0.21925754060324826</v>
      </c>
      <c r="M822" s="16">
        <f t="shared" si="110"/>
        <v>0.59130434782608698</v>
      </c>
      <c r="N822" s="6">
        <f t="shared" si="111"/>
        <v>0.22409465758336322</v>
      </c>
      <c r="O822" s="6">
        <f t="shared" si="112"/>
        <v>1</v>
      </c>
      <c r="Q822" s="3">
        <f t="shared" si="113"/>
        <v>1.319864556457901</v>
      </c>
      <c r="R822" s="4">
        <f t="shared" si="114"/>
        <v>0</v>
      </c>
      <c r="S822" s="32">
        <f t="shared" si="115"/>
        <v>1.7502081318460583</v>
      </c>
      <c r="T822" s="4">
        <f t="shared" si="116"/>
        <v>0</v>
      </c>
      <c r="U822" s="4"/>
      <c r="AH822" s="18"/>
    </row>
    <row r="823" spans="1:34" x14ac:dyDescent="0.25">
      <c r="A823" s="10">
        <v>164</v>
      </c>
      <c r="B823" s="10">
        <v>173</v>
      </c>
      <c r="C823" s="5">
        <v>100</v>
      </c>
      <c r="D823" s="5">
        <v>148</v>
      </c>
      <c r="E823" s="5">
        <v>97</v>
      </c>
      <c r="F823" s="5">
        <v>178</v>
      </c>
      <c r="G823" s="5">
        <v>1</v>
      </c>
      <c r="K823" s="16">
        <f t="shared" si="108"/>
        <v>0.57377049180327866</v>
      </c>
      <c r="L823" s="16">
        <f t="shared" si="109"/>
        <v>8.584686774941995E-2</v>
      </c>
      <c r="M823" s="16">
        <f t="shared" si="110"/>
        <v>0.58260869565217388</v>
      </c>
      <c r="N823" s="6">
        <f t="shared" si="111"/>
        <v>6.3822158479741847E-2</v>
      </c>
      <c r="O823" s="6">
        <f t="shared" si="112"/>
        <v>1</v>
      </c>
      <c r="Q823" s="3">
        <f t="shared" si="113"/>
        <v>1.2759154998903437</v>
      </c>
      <c r="R823" s="4">
        <f t="shared" si="114"/>
        <v>0</v>
      </c>
      <c r="S823" s="32">
        <f t="shared" si="115"/>
        <v>1.8797367807388348</v>
      </c>
      <c r="T823" s="4">
        <f t="shared" si="116"/>
        <v>0</v>
      </c>
      <c r="U823" s="4"/>
      <c r="AH823" s="18"/>
    </row>
    <row r="824" spans="1:34" x14ac:dyDescent="0.25">
      <c r="A824" s="10">
        <v>64</v>
      </c>
      <c r="B824" s="10">
        <v>130</v>
      </c>
      <c r="C824" s="5">
        <v>101</v>
      </c>
      <c r="D824" s="5">
        <v>725</v>
      </c>
      <c r="E824" s="5">
        <v>103</v>
      </c>
      <c r="F824" s="5">
        <v>1064</v>
      </c>
      <c r="G824" s="5">
        <v>1</v>
      </c>
      <c r="K824" s="16">
        <f t="shared" si="108"/>
        <v>0.58196721311475408</v>
      </c>
      <c r="L824" s="16">
        <f t="shared" si="109"/>
        <v>0.4205336426914153</v>
      </c>
      <c r="M824" s="16">
        <f t="shared" si="110"/>
        <v>0.63478260869565217</v>
      </c>
      <c r="N824" s="6">
        <f t="shared" si="111"/>
        <v>0.38149874506991754</v>
      </c>
      <c r="O824" s="6">
        <f t="shared" si="112"/>
        <v>1</v>
      </c>
      <c r="Q824" s="3">
        <f t="shared" si="113"/>
        <v>1.5236124401136522</v>
      </c>
      <c r="R824" s="4">
        <f t="shared" si="114"/>
        <v>0</v>
      </c>
      <c r="S824" s="32">
        <f t="shared" si="115"/>
        <v>1.3021371297699265</v>
      </c>
      <c r="T824" s="4">
        <f t="shared" si="116"/>
        <v>0</v>
      </c>
      <c r="U824" s="4"/>
      <c r="AH824" s="18"/>
    </row>
    <row r="825" spans="1:34" x14ac:dyDescent="0.25">
      <c r="A825" s="10">
        <v>113</v>
      </c>
      <c r="B825" s="10">
        <v>66</v>
      </c>
      <c r="C825" s="5">
        <v>101</v>
      </c>
      <c r="D825" s="5">
        <v>652</v>
      </c>
      <c r="E825" s="5">
        <v>104</v>
      </c>
      <c r="F825" s="5">
        <v>1162</v>
      </c>
      <c r="G825" s="5">
        <v>1</v>
      </c>
      <c r="K825" s="6">
        <f t="shared" si="108"/>
        <v>0.58196721311475408</v>
      </c>
      <c r="L825" s="6">
        <f t="shared" si="109"/>
        <v>0.37819025522041766</v>
      </c>
      <c r="M825" s="6">
        <f t="shared" si="110"/>
        <v>0.64347826086956517</v>
      </c>
      <c r="N825" s="6">
        <f t="shared" si="111"/>
        <v>0.4166367873789889</v>
      </c>
      <c r="O825" s="6">
        <f t="shared" si="112"/>
        <v>1</v>
      </c>
      <c r="Q825" s="3">
        <f t="shared" si="113"/>
        <v>1.567561496681209</v>
      </c>
      <c r="R825" s="4">
        <f t="shared" si="114"/>
        <v>0</v>
      </c>
      <c r="S825" s="32">
        <f t="shared" si="115"/>
        <v>1.1929912860306882</v>
      </c>
      <c r="T825" s="4">
        <f t="shared" si="116"/>
        <v>0</v>
      </c>
      <c r="U825" s="4"/>
      <c r="AH825" s="18"/>
    </row>
    <row r="826" spans="1:34" x14ac:dyDescent="0.25">
      <c r="A826" s="10">
        <v>94</v>
      </c>
      <c r="B826" s="10">
        <v>132</v>
      </c>
      <c r="C826" s="5">
        <v>101</v>
      </c>
      <c r="D826" s="5">
        <v>900</v>
      </c>
      <c r="E826" s="5">
        <v>101</v>
      </c>
      <c r="F826" s="5">
        <v>1428</v>
      </c>
      <c r="G826" s="5">
        <v>1</v>
      </c>
      <c r="K826" s="6">
        <f t="shared" si="108"/>
        <v>0.58196721311475408</v>
      </c>
      <c r="L826" s="6">
        <f t="shared" si="109"/>
        <v>0.52204176334106733</v>
      </c>
      <c r="M826" s="6">
        <f t="shared" si="110"/>
        <v>0.61739130434782608</v>
      </c>
      <c r="N826" s="6">
        <f t="shared" si="111"/>
        <v>0.51201147364646826</v>
      </c>
      <c r="O826" s="6">
        <f t="shared" si="112"/>
        <v>1</v>
      </c>
      <c r="Q826" s="3">
        <f t="shared" si="113"/>
        <v>1.435714326978538</v>
      </c>
      <c r="R826" s="4">
        <f t="shared" si="114"/>
        <v>0</v>
      </c>
      <c r="S826" s="32">
        <f t="shared" si="115"/>
        <v>1.5363358790969617</v>
      </c>
      <c r="T826" s="4">
        <f t="shared" si="116"/>
        <v>0</v>
      </c>
      <c r="U826" s="4"/>
      <c r="AH826" s="18"/>
    </row>
    <row r="827" spans="1:34" x14ac:dyDescent="0.25">
      <c r="A827" s="10">
        <v>213</v>
      </c>
      <c r="B827" s="10">
        <v>164</v>
      </c>
      <c r="C827" s="5">
        <v>101</v>
      </c>
      <c r="D827" s="5">
        <v>187</v>
      </c>
      <c r="E827" s="5">
        <v>98</v>
      </c>
      <c r="F827" s="5">
        <v>337</v>
      </c>
      <c r="G827" s="5">
        <v>1</v>
      </c>
      <c r="K827" s="6">
        <f t="shared" si="108"/>
        <v>0.58196721311475408</v>
      </c>
      <c r="L827" s="6">
        <f t="shared" si="109"/>
        <v>0.10846867749419954</v>
      </c>
      <c r="M827" s="6">
        <f t="shared" si="110"/>
        <v>0.59130434782608698</v>
      </c>
      <c r="N827" s="6">
        <f t="shared" si="111"/>
        <v>0.12083183936894945</v>
      </c>
      <c r="O827" s="6">
        <f t="shared" si="112"/>
        <v>1</v>
      </c>
      <c r="Q827" s="3">
        <f t="shared" si="113"/>
        <v>1.3038671572758669</v>
      </c>
      <c r="R827" s="4">
        <f t="shared" si="114"/>
        <v>0</v>
      </c>
      <c r="S827" s="32">
        <f t="shared" si="115"/>
        <v>1.9274016577088844</v>
      </c>
      <c r="T827" s="4">
        <f t="shared" si="116"/>
        <v>0</v>
      </c>
      <c r="U827" s="4"/>
      <c r="AH827" s="18"/>
    </row>
    <row r="828" spans="1:34" x14ac:dyDescent="0.25">
      <c r="A828" s="10">
        <v>205</v>
      </c>
      <c r="B828" s="10">
        <v>193</v>
      </c>
      <c r="C828" s="5">
        <v>102</v>
      </c>
      <c r="D828" s="5">
        <v>256</v>
      </c>
      <c r="E828" s="5">
        <v>101</v>
      </c>
      <c r="F828" s="5">
        <v>363</v>
      </c>
      <c r="G828" s="5">
        <v>1</v>
      </c>
      <c r="K828" s="6">
        <f t="shared" si="108"/>
        <v>0.5901639344262295</v>
      </c>
      <c r="L828" s="6">
        <f t="shared" si="109"/>
        <v>0.14849187935034802</v>
      </c>
      <c r="M828" s="6">
        <f t="shared" si="110"/>
        <v>0.61739130434782608</v>
      </c>
      <c r="N828" s="6">
        <f t="shared" si="111"/>
        <v>0.13015417712441735</v>
      </c>
      <c r="O828" s="6">
        <f t="shared" si="112"/>
        <v>1</v>
      </c>
      <c r="Q828" s="3">
        <f t="shared" si="113"/>
        <v>1.419716927796504</v>
      </c>
      <c r="R828" s="4">
        <f t="shared" si="114"/>
        <v>0</v>
      </c>
      <c r="S828" s="32">
        <f t="shared" si="115"/>
        <v>1.6967144853926772</v>
      </c>
      <c r="T828" s="4">
        <f t="shared" si="116"/>
        <v>0</v>
      </c>
      <c r="U828" s="4"/>
      <c r="AH828" s="18"/>
    </row>
    <row r="829" spans="1:34" x14ac:dyDescent="0.25">
      <c r="A829" s="10">
        <v>236</v>
      </c>
      <c r="B829" s="10">
        <v>179</v>
      </c>
      <c r="C829" s="5">
        <v>102</v>
      </c>
      <c r="D829" s="5">
        <v>194</v>
      </c>
      <c r="E829" s="5">
        <v>98</v>
      </c>
      <c r="F829" s="5">
        <v>478</v>
      </c>
      <c r="G829" s="5">
        <v>1</v>
      </c>
      <c r="K829" s="6">
        <f t="shared" si="108"/>
        <v>0.5901639344262295</v>
      </c>
      <c r="L829" s="6">
        <f t="shared" si="109"/>
        <v>0.11252900232018562</v>
      </c>
      <c r="M829" s="6">
        <f t="shared" si="110"/>
        <v>0.59130434782608698</v>
      </c>
      <c r="N829" s="6">
        <f t="shared" si="111"/>
        <v>0.17138759411975618</v>
      </c>
      <c r="O829" s="6">
        <f t="shared" si="112"/>
        <v>1</v>
      </c>
      <c r="Q829" s="3">
        <f t="shared" si="113"/>
        <v>1.287869758093833</v>
      </c>
      <c r="R829" s="4">
        <f t="shared" si="114"/>
        <v>0</v>
      </c>
      <c r="S829" s="32">
        <f t="shared" si="115"/>
        <v>2.1220742196352944</v>
      </c>
      <c r="T829" s="4">
        <f t="shared" si="116"/>
        <v>0</v>
      </c>
      <c r="U829" s="4"/>
      <c r="AH829" s="18"/>
    </row>
    <row r="830" spans="1:34" x14ac:dyDescent="0.25">
      <c r="A830" s="10">
        <v>78</v>
      </c>
      <c r="B830" s="10">
        <v>88</v>
      </c>
      <c r="C830" s="5">
        <v>102</v>
      </c>
      <c r="D830" s="5">
        <v>513</v>
      </c>
      <c r="E830" s="5">
        <v>107</v>
      </c>
      <c r="F830" s="5">
        <v>1467</v>
      </c>
      <c r="G830" s="5">
        <v>1</v>
      </c>
      <c r="K830" s="6">
        <f t="shared" si="108"/>
        <v>0.5901639344262295</v>
      </c>
      <c r="L830" s="6">
        <f t="shared" si="109"/>
        <v>0.29756380510440833</v>
      </c>
      <c r="M830" s="6">
        <f t="shared" si="110"/>
        <v>0.66956521739130437</v>
      </c>
      <c r="N830" s="6">
        <f t="shared" si="111"/>
        <v>0.52599498027967018</v>
      </c>
      <c r="O830" s="6">
        <f t="shared" si="112"/>
        <v>1</v>
      </c>
      <c r="Q830" s="3">
        <f t="shared" si="113"/>
        <v>1.6834112672018462</v>
      </c>
      <c r="R830" s="4">
        <f t="shared" si="114"/>
        <v>0</v>
      </c>
      <c r="S830" s="32">
        <f t="shared" si="115"/>
        <v>0.98915857354439751</v>
      </c>
      <c r="T830" s="4">
        <f t="shared" si="116"/>
        <v>0</v>
      </c>
      <c r="U830" s="4"/>
      <c r="AH830" s="18"/>
    </row>
    <row r="831" spans="1:34" x14ac:dyDescent="0.25">
      <c r="A831" s="10">
        <v>247</v>
      </c>
      <c r="B831" s="10">
        <v>141</v>
      </c>
      <c r="C831" s="5">
        <v>102</v>
      </c>
      <c r="D831" s="5">
        <v>456</v>
      </c>
      <c r="E831" s="5">
        <v>107</v>
      </c>
      <c r="F831" s="5">
        <v>847</v>
      </c>
      <c r="G831" s="5">
        <v>1</v>
      </c>
      <c r="K831" s="6">
        <f t="shared" si="108"/>
        <v>0.5901639344262295</v>
      </c>
      <c r="L831" s="6">
        <f t="shared" si="109"/>
        <v>0.26450116009280744</v>
      </c>
      <c r="M831" s="6">
        <f t="shared" si="110"/>
        <v>0.66956521739130437</v>
      </c>
      <c r="N831" s="6">
        <f t="shared" si="111"/>
        <v>0.30369307995697381</v>
      </c>
      <c r="O831" s="6">
        <f t="shared" si="112"/>
        <v>1</v>
      </c>
      <c r="Q831" s="3">
        <f t="shared" si="113"/>
        <v>1.6834112672018462</v>
      </c>
      <c r="R831" s="4">
        <f t="shared" si="114"/>
        <v>0</v>
      </c>
      <c r="S831" s="32">
        <f t="shared" si="115"/>
        <v>0.98915857354439751</v>
      </c>
      <c r="T831" s="4">
        <f t="shared" si="116"/>
        <v>0</v>
      </c>
      <c r="U831" s="4"/>
      <c r="AH831" s="18"/>
    </row>
    <row r="832" spans="1:34" x14ac:dyDescent="0.25">
      <c r="A832" s="10">
        <v>127</v>
      </c>
      <c r="B832" s="10">
        <v>172</v>
      </c>
      <c r="C832" s="5">
        <v>102</v>
      </c>
      <c r="D832" s="5">
        <v>299</v>
      </c>
      <c r="E832" s="5">
        <v>98</v>
      </c>
      <c r="F832" s="5">
        <v>485</v>
      </c>
      <c r="G832" s="5">
        <v>1</v>
      </c>
      <c r="K832" s="6">
        <f t="shared" si="108"/>
        <v>0.5901639344262295</v>
      </c>
      <c r="L832" s="6">
        <f t="shared" si="109"/>
        <v>0.17343387470997679</v>
      </c>
      <c r="M832" s="6">
        <f t="shared" si="110"/>
        <v>0.59130434782608698</v>
      </c>
      <c r="N832" s="6">
        <f t="shared" si="111"/>
        <v>0.17389745428468986</v>
      </c>
      <c r="O832" s="6">
        <f t="shared" si="112"/>
        <v>1</v>
      </c>
      <c r="Q832" s="3">
        <f t="shared" si="113"/>
        <v>1.287869758093833</v>
      </c>
      <c r="R832" s="4">
        <f t="shared" si="114"/>
        <v>0</v>
      </c>
      <c r="S832" s="32">
        <f t="shared" si="115"/>
        <v>2.1220742196352944</v>
      </c>
      <c r="T832" s="4">
        <f t="shared" si="116"/>
        <v>0</v>
      </c>
      <c r="U832" s="4"/>
      <c r="AH832" s="18"/>
    </row>
    <row r="833" spans="1:34" x14ac:dyDescent="0.25">
      <c r="A833" s="10">
        <v>173</v>
      </c>
      <c r="B833" s="10">
        <v>223</v>
      </c>
      <c r="C833" s="5">
        <v>102</v>
      </c>
      <c r="D833" s="5">
        <v>149</v>
      </c>
      <c r="E833" s="5">
        <v>100</v>
      </c>
      <c r="F833" s="5">
        <v>194</v>
      </c>
      <c r="G833" s="5">
        <v>1</v>
      </c>
      <c r="K833" s="6">
        <f t="shared" si="108"/>
        <v>0.5901639344262295</v>
      </c>
      <c r="L833" s="6">
        <f t="shared" si="109"/>
        <v>8.642691415313225E-2</v>
      </c>
      <c r="M833" s="6">
        <f t="shared" si="110"/>
        <v>0.60869565217391308</v>
      </c>
      <c r="N833" s="6">
        <f t="shared" si="111"/>
        <v>6.9558981713875936E-2</v>
      </c>
      <c r="O833" s="6">
        <f t="shared" si="112"/>
        <v>1</v>
      </c>
      <c r="Q833" s="3">
        <f t="shared" si="113"/>
        <v>1.3757678712289472</v>
      </c>
      <c r="R833" s="4">
        <f t="shared" si="114"/>
        <v>0</v>
      </c>
      <c r="S833" s="32">
        <f t="shared" si="115"/>
        <v>1.8331987095240301</v>
      </c>
      <c r="T833" s="4">
        <f t="shared" si="116"/>
        <v>0</v>
      </c>
      <c r="U833" s="4"/>
      <c r="AH833" s="18"/>
    </row>
    <row r="834" spans="1:34" x14ac:dyDescent="0.25">
      <c r="A834" s="10">
        <v>204</v>
      </c>
      <c r="B834" s="10">
        <v>33</v>
      </c>
      <c r="C834" s="5">
        <v>104</v>
      </c>
      <c r="D834" s="5">
        <v>532</v>
      </c>
      <c r="E834" s="5">
        <v>104</v>
      </c>
      <c r="F834" s="5">
        <v>638</v>
      </c>
      <c r="G834" s="5">
        <v>1</v>
      </c>
      <c r="K834" s="6">
        <f t="shared" si="108"/>
        <v>0.60655737704918034</v>
      </c>
      <c r="L834" s="6">
        <f t="shared" si="109"/>
        <v>0.308584686774942</v>
      </c>
      <c r="M834" s="6">
        <f t="shared" si="110"/>
        <v>0.64347826086956517</v>
      </c>
      <c r="N834" s="6">
        <f t="shared" si="111"/>
        <v>0.22875582646109716</v>
      </c>
      <c r="O834" s="6">
        <f t="shared" si="112"/>
        <v>1</v>
      </c>
      <c r="Q834" s="3">
        <f t="shared" si="113"/>
        <v>1.5195692991351069</v>
      </c>
      <c r="R834" s="4">
        <f t="shared" si="114"/>
        <v>0</v>
      </c>
      <c r="S834" s="32">
        <f t="shared" si="115"/>
        <v>1.6236823462164747</v>
      </c>
      <c r="T834" s="4">
        <f t="shared" si="116"/>
        <v>0</v>
      </c>
      <c r="U834" s="4"/>
      <c r="AH834" s="18"/>
    </row>
    <row r="835" spans="1:34" x14ac:dyDescent="0.25">
      <c r="A835" s="10">
        <v>232</v>
      </c>
      <c r="B835" s="10">
        <v>105</v>
      </c>
      <c r="C835" s="5">
        <v>104</v>
      </c>
      <c r="D835" s="5">
        <v>418</v>
      </c>
      <c r="E835" s="5">
        <v>107</v>
      </c>
      <c r="F835" s="5">
        <v>922</v>
      </c>
      <c r="G835" s="5">
        <v>1</v>
      </c>
      <c r="K835" s="6">
        <f t="shared" si="108"/>
        <v>0.60655737704918034</v>
      </c>
      <c r="L835" s="6">
        <f t="shared" si="109"/>
        <v>0.24245939675174014</v>
      </c>
      <c r="M835" s="6">
        <f t="shared" si="110"/>
        <v>0.66956521739130437</v>
      </c>
      <c r="N835" s="6">
        <f t="shared" si="111"/>
        <v>0.33058443886697741</v>
      </c>
      <c r="O835" s="6">
        <f t="shared" si="112"/>
        <v>1</v>
      </c>
      <c r="Q835" s="3">
        <f t="shared" si="113"/>
        <v>1.6514164688377779</v>
      </c>
      <c r="R835" s="4">
        <f t="shared" si="114"/>
        <v>0</v>
      </c>
      <c r="S835" s="32">
        <f t="shared" si="115"/>
        <v>1.225177071803774</v>
      </c>
      <c r="T835" s="4">
        <f t="shared" si="116"/>
        <v>0</v>
      </c>
      <c r="U835" s="4"/>
      <c r="AH835" s="18"/>
    </row>
    <row r="836" spans="1:34" x14ac:dyDescent="0.25">
      <c r="A836" s="10">
        <v>245</v>
      </c>
      <c r="B836" s="10">
        <v>151</v>
      </c>
      <c r="C836" s="5">
        <v>104</v>
      </c>
      <c r="D836" s="5">
        <v>406</v>
      </c>
      <c r="E836" s="5">
        <v>104</v>
      </c>
      <c r="F836" s="5">
        <v>847</v>
      </c>
      <c r="G836" s="5">
        <v>1</v>
      </c>
      <c r="K836" s="6">
        <f t="shared" si="108"/>
        <v>0.60655737704918034</v>
      </c>
      <c r="L836" s="6">
        <f t="shared" si="109"/>
        <v>0.23549883990719259</v>
      </c>
      <c r="M836" s="6">
        <f t="shared" si="110"/>
        <v>0.64347826086956517</v>
      </c>
      <c r="N836" s="6">
        <f t="shared" si="111"/>
        <v>0.30369307995697381</v>
      </c>
      <c r="O836" s="6">
        <f t="shared" si="112"/>
        <v>1</v>
      </c>
      <c r="Q836" s="3">
        <f t="shared" si="113"/>
        <v>1.5195692991351069</v>
      </c>
      <c r="R836" s="4">
        <f t="shared" si="114"/>
        <v>0</v>
      </c>
      <c r="S836" s="32">
        <f t="shared" si="115"/>
        <v>1.6236823462164747</v>
      </c>
      <c r="T836" s="4">
        <f t="shared" si="116"/>
        <v>0</v>
      </c>
      <c r="U836" s="4"/>
      <c r="AH836" s="18"/>
    </row>
    <row r="837" spans="1:34" x14ac:dyDescent="0.25">
      <c r="A837" s="10">
        <v>221</v>
      </c>
      <c r="B837" s="10">
        <v>135</v>
      </c>
      <c r="C837" s="5">
        <v>104</v>
      </c>
      <c r="D837" s="5">
        <v>534</v>
      </c>
      <c r="E837" s="5">
        <v>109</v>
      </c>
      <c r="F837" s="5">
        <v>1031</v>
      </c>
      <c r="G837" s="5">
        <v>1</v>
      </c>
      <c r="K837" s="6">
        <f t="shared" ref="K837:K900" si="117">(C837-$C$989)/($C$991-$C$989)</f>
        <v>0.60655737704918034</v>
      </c>
      <c r="L837" s="6">
        <f t="shared" ref="L837:L900" si="118">(D837-$D$989)/($D$991-$D$989)</f>
        <v>0.30974477958236657</v>
      </c>
      <c r="M837" s="6">
        <f t="shared" ref="M837:M900" si="119">(E837-$E$989)/($E$991-$E$989)</f>
        <v>0.68695652173913047</v>
      </c>
      <c r="N837" s="6">
        <f t="shared" ref="N837:N900" si="120">(F837-$F$989)/($F$991-$F$989)</f>
        <v>0.36966654714951597</v>
      </c>
      <c r="O837" s="6">
        <f t="shared" ref="O837:O900" si="121">G837</f>
        <v>1</v>
      </c>
      <c r="Q837" s="3">
        <f t="shared" ref="Q837:Q900" si="122">$W$44+$W$45*K837+$W$46*M837</f>
        <v>1.7393145819728921</v>
      </c>
      <c r="R837" s="4">
        <f t="shared" ref="R837:R900" si="123">IF(AND(O837=0,Q837&gt;=0.5),1,IF(AND(O837=1,Q837&lt;0.5),1,0))</f>
        <v>0</v>
      </c>
      <c r="S837" s="32">
        <f t="shared" ref="S837:S900" si="124">$AB$130+$AB$131*K837+$AB$132*M837+$AB$133*K837^2+$AB$134*K837*M837+$AB$135*M837^2</f>
        <v>0.98601865860957361</v>
      </c>
      <c r="T837" s="4">
        <f t="shared" ref="T837:T900" si="125">IF(AND(O837=0,S837&gt;=0.5),1,IF(AND(O837=1,S837&lt;0.5),1,0))</f>
        <v>0</v>
      </c>
      <c r="U837" s="4"/>
      <c r="AH837" s="18"/>
    </row>
    <row r="838" spans="1:34" x14ac:dyDescent="0.25">
      <c r="A838" s="10">
        <v>124</v>
      </c>
      <c r="B838" s="10">
        <v>47</v>
      </c>
      <c r="C838" s="5">
        <v>104</v>
      </c>
      <c r="D838" s="5">
        <v>307</v>
      </c>
      <c r="E838" s="5">
        <v>101</v>
      </c>
      <c r="F838" s="5">
        <v>691</v>
      </c>
      <c r="G838" s="5">
        <v>1</v>
      </c>
      <c r="K838" s="6">
        <f t="shared" si="117"/>
        <v>0.60655737704918034</v>
      </c>
      <c r="L838" s="6">
        <f t="shared" si="118"/>
        <v>0.17807424593967516</v>
      </c>
      <c r="M838" s="6">
        <f t="shared" si="119"/>
        <v>0.61739130434782608</v>
      </c>
      <c r="N838" s="6">
        <f t="shared" si="120"/>
        <v>0.24775905342416638</v>
      </c>
      <c r="O838" s="6">
        <f t="shared" si="121"/>
        <v>1</v>
      </c>
      <c r="Q838" s="3">
        <f t="shared" si="122"/>
        <v>1.3877221294324358</v>
      </c>
      <c r="R838" s="4">
        <f t="shared" si="123"/>
        <v>0</v>
      </c>
      <c r="S838" s="32">
        <f t="shared" si="124"/>
        <v>2.0699088061748174</v>
      </c>
      <c r="T838" s="4">
        <f t="shared" si="125"/>
        <v>0</v>
      </c>
      <c r="U838" s="4"/>
      <c r="AH838" s="18"/>
    </row>
    <row r="839" spans="1:34" x14ac:dyDescent="0.25">
      <c r="A839" s="10">
        <v>57</v>
      </c>
      <c r="B839" s="10">
        <v>160</v>
      </c>
      <c r="C839" s="5">
        <v>104</v>
      </c>
      <c r="D839" s="5">
        <v>462</v>
      </c>
      <c r="E839" s="5">
        <v>100</v>
      </c>
      <c r="F839" s="5">
        <v>884</v>
      </c>
      <c r="G839" s="5">
        <v>1</v>
      </c>
      <c r="K839" s="6">
        <f t="shared" si="117"/>
        <v>0.60655737704918034</v>
      </c>
      <c r="L839" s="6">
        <f t="shared" si="118"/>
        <v>0.26798143851508122</v>
      </c>
      <c r="M839" s="6">
        <f t="shared" si="119"/>
        <v>0.60869565217391308</v>
      </c>
      <c r="N839" s="6">
        <f t="shared" si="120"/>
        <v>0.31695948368590893</v>
      </c>
      <c r="O839" s="6">
        <f t="shared" si="121"/>
        <v>1</v>
      </c>
      <c r="Q839" s="3">
        <f t="shared" si="122"/>
        <v>1.3437730728648789</v>
      </c>
      <c r="R839" s="4">
        <f t="shared" si="123"/>
        <v>0</v>
      </c>
      <c r="S839" s="32">
        <f t="shared" si="124"/>
        <v>2.2292556673932999</v>
      </c>
      <c r="T839" s="4">
        <f t="shared" si="125"/>
        <v>0</v>
      </c>
      <c r="U839" s="4"/>
      <c r="AH839" s="18"/>
    </row>
    <row r="840" spans="1:34" x14ac:dyDescent="0.25">
      <c r="A840" s="10">
        <v>181</v>
      </c>
      <c r="B840" s="10">
        <v>196</v>
      </c>
      <c r="C840" s="5">
        <v>105</v>
      </c>
      <c r="D840" s="5">
        <v>30</v>
      </c>
      <c r="E840" s="5">
        <v>101</v>
      </c>
      <c r="F840" s="5">
        <v>293</v>
      </c>
      <c r="G840" s="5">
        <v>1</v>
      </c>
      <c r="K840" s="6">
        <f t="shared" si="117"/>
        <v>0.61475409836065575</v>
      </c>
      <c r="L840" s="6">
        <f t="shared" si="118"/>
        <v>1.7401392111368909E-2</v>
      </c>
      <c r="M840" s="6">
        <f t="shared" si="119"/>
        <v>0.61739130434782608</v>
      </c>
      <c r="N840" s="6">
        <f t="shared" si="120"/>
        <v>0.10505557547508067</v>
      </c>
      <c r="O840" s="6">
        <f t="shared" si="121"/>
        <v>1</v>
      </c>
      <c r="Q840" s="3">
        <f t="shared" si="122"/>
        <v>1.3717247302504019</v>
      </c>
      <c r="R840" s="4">
        <f t="shared" si="123"/>
        <v>0</v>
      </c>
      <c r="S840" s="32">
        <f t="shared" si="124"/>
        <v>2.282724520661235</v>
      </c>
      <c r="T840" s="4">
        <f t="shared" si="125"/>
        <v>0</v>
      </c>
      <c r="U840" s="4"/>
      <c r="AH840" s="18"/>
    </row>
    <row r="841" spans="1:34" x14ac:dyDescent="0.25">
      <c r="A841" s="10">
        <v>214</v>
      </c>
      <c r="B841" s="10">
        <v>206</v>
      </c>
      <c r="C841" s="5">
        <v>105</v>
      </c>
      <c r="D841" s="5">
        <v>146</v>
      </c>
      <c r="E841" s="5">
        <v>101</v>
      </c>
      <c r="F841" s="5">
        <v>371</v>
      </c>
      <c r="G841" s="5">
        <v>1</v>
      </c>
      <c r="K841" s="6">
        <f t="shared" si="117"/>
        <v>0.61475409836065575</v>
      </c>
      <c r="L841" s="6">
        <f t="shared" si="118"/>
        <v>8.4686774941995363E-2</v>
      </c>
      <c r="M841" s="6">
        <f t="shared" si="119"/>
        <v>0.61739130434782608</v>
      </c>
      <c r="N841" s="6">
        <f t="shared" si="120"/>
        <v>0.1330225887414844</v>
      </c>
      <c r="O841" s="6">
        <f t="shared" si="121"/>
        <v>1</v>
      </c>
      <c r="Q841" s="3">
        <f t="shared" si="122"/>
        <v>1.3717247302504019</v>
      </c>
      <c r="R841" s="4">
        <f t="shared" si="123"/>
        <v>0</v>
      </c>
      <c r="S841" s="32">
        <f t="shared" si="124"/>
        <v>2.282724520661235</v>
      </c>
      <c r="T841" s="4">
        <f t="shared" si="125"/>
        <v>0</v>
      </c>
      <c r="U841" s="4"/>
      <c r="AH841" s="18"/>
    </row>
    <row r="842" spans="1:34" x14ac:dyDescent="0.25">
      <c r="A842" s="10">
        <v>105</v>
      </c>
      <c r="B842" s="10">
        <v>202</v>
      </c>
      <c r="C842" s="5">
        <v>105</v>
      </c>
      <c r="D842" s="5">
        <v>205</v>
      </c>
      <c r="E842" s="5">
        <v>102</v>
      </c>
      <c r="F842" s="5">
        <v>187</v>
      </c>
      <c r="G842" s="5">
        <v>1</v>
      </c>
      <c r="K842" s="6">
        <f t="shared" si="117"/>
        <v>0.61475409836065575</v>
      </c>
      <c r="L842" s="6">
        <f t="shared" si="118"/>
        <v>0.11890951276102088</v>
      </c>
      <c r="M842" s="6">
        <f t="shared" si="119"/>
        <v>0.62608695652173918</v>
      </c>
      <c r="N842" s="6">
        <f t="shared" si="120"/>
        <v>6.704912154894227E-2</v>
      </c>
      <c r="O842" s="6">
        <f t="shared" si="121"/>
        <v>1</v>
      </c>
      <c r="Q842" s="3">
        <f t="shared" si="122"/>
        <v>1.4156737868179592</v>
      </c>
      <c r="R842" s="4">
        <f t="shared" si="123"/>
        <v>0</v>
      </c>
      <c r="S842" s="32">
        <f t="shared" si="124"/>
        <v>2.1172486948487172</v>
      </c>
      <c r="T842" s="4">
        <f t="shared" si="125"/>
        <v>0</v>
      </c>
      <c r="U842" s="4"/>
      <c r="AH842" s="18"/>
    </row>
    <row r="843" spans="1:34" x14ac:dyDescent="0.25">
      <c r="A843" s="10">
        <v>63</v>
      </c>
      <c r="B843" s="10">
        <v>62</v>
      </c>
      <c r="C843" s="5">
        <v>105</v>
      </c>
      <c r="D843" s="5">
        <v>466</v>
      </c>
      <c r="E843" s="5">
        <v>106</v>
      </c>
      <c r="F843" s="5">
        <v>982</v>
      </c>
      <c r="G843" s="5">
        <v>1</v>
      </c>
      <c r="K843" s="6">
        <f t="shared" si="117"/>
        <v>0.61475409836065575</v>
      </c>
      <c r="L843" s="6">
        <f t="shared" si="118"/>
        <v>0.27030162412993042</v>
      </c>
      <c r="M843" s="6">
        <f t="shared" si="119"/>
        <v>0.66086956521739126</v>
      </c>
      <c r="N843" s="6">
        <f t="shared" si="120"/>
        <v>0.35209752599498029</v>
      </c>
      <c r="O843" s="6">
        <f t="shared" si="121"/>
        <v>1</v>
      </c>
      <c r="Q843" s="3">
        <f t="shared" si="122"/>
        <v>1.5914700130881867</v>
      </c>
      <c r="R843" s="4">
        <f t="shared" si="123"/>
        <v>0</v>
      </c>
      <c r="S843" s="32">
        <f t="shared" si="124"/>
        <v>1.5083689310937718</v>
      </c>
      <c r="T843" s="4">
        <f t="shared" si="125"/>
        <v>0</v>
      </c>
      <c r="U843" s="4"/>
      <c r="AH843" s="18"/>
    </row>
    <row r="844" spans="1:34" x14ac:dyDescent="0.25">
      <c r="A844" s="10">
        <v>227</v>
      </c>
      <c r="B844" s="10">
        <v>25</v>
      </c>
      <c r="C844" s="5">
        <v>106</v>
      </c>
      <c r="D844" s="5">
        <v>474</v>
      </c>
      <c r="E844" s="5">
        <v>104</v>
      </c>
      <c r="F844" s="5">
        <v>884</v>
      </c>
      <c r="G844" s="5">
        <v>1</v>
      </c>
      <c r="K844" s="6">
        <f t="shared" si="117"/>
        <v>0.62295081967213117</v>
      </c>
      <c r="L844" s="6">
        <f t="shared" si="118"/>
        <v>0.27494199535962877</v>
      </c>
      <c r="M844" s="6">
        <f t="shared" si="119"/>
        <v>0.64347826086956517</v>
      </c>
      <c r="N844" s="6">
        <f t="shared" si="120"/>
        <v>0.31695948368590893</v>
      </c>
      <c r="O844" s="6">
        <f t="shared" si="121"/>
        <v>1</v>
      </c>
      <c r="Q844" s="3">
        <f t="shared" si="122"/>
        <v>1.4875745007710388</v>
      </c>
      <c r="R844" s="4">
        <f t="shared" si="123"/>
        <v>0</v>
      </c>
      <c r="S844" s="32">
        <f t="shared" si="124"/>
        <v>1.9982048999915261</v>
      </c>
      <c r="T844" s="4">
        <f t="shared" si="125"/>
        <v>0</v>
      </c>
      <c r="U844" s="4"/>
      <c r="AH844" s="18"/>
    </row>
    <row r="845" spans="1:34" x14ac:dyDescent="0.25">
      <c r="A845" s="10">
        <v>76</v>
      </c>
      <c r="B845" s="10">
        <v>109</v>
      </c>
      <c r="C845" s="5">
        <v>106</v>
      </c>
      <c r="D845" s="5">
        <v>528</v>
      </c>
      <c r="E845" s="5">
        <v>113</v>
      </c>
      <c r="F845" s="5">
        <v>1450</v>
      </c>
      <c r="G845" s="5">
        <v>1</v>
      </c>
      <c r="K845" s="6">
        <f t="shared" si="117"/>
        <v>0.62295081967213117</v>
      </c>
      <c r="L845" s="6">
        <f t="shared" si="118"/>
        <v>0.30626450116009279</v>
      </c>
      <c r="M845" s="6">
        <f t="shared" si="119"/>
        <v>0.72173913043478266</v>
      </c>
      <c r="N845" s="6">
        <f t="shared" si="120"/>
        <v>0.51989960559340265</v>
      </c>
      <c r="O845" s="6">
        <f t="shared" si="121"/>
        <v>1</v>
      </c>
      <c r="Q845" s="3">
        <f t="shared" si="122"/>
        <v>1.8831160098790525</v>
      </c>
      <c r="R845" s="4">
        <f t="shared" si="123"/>
        <v>0</v>
      </c>
      <c r="S845" s="32">
        <f t="shared" si="124"/>
        <v>0.74008889960625979</v>
      </c>
      <c r="T845" s="4">
        <f t="shared" si="125"/>
        <v>0</v>
      </c>
      <c r="U845" s="4"/>
      <c r="AH845" s="18"/>
    </row>
    <row r="846" spans="1:34" x14ac:dyDescent="0.25">
      <c r="A846" s="10">
        <v>115</v>
      </c>
      <c r="B846" s="10">
        <v>203</v>
      </c>
      <c r="C846" s="5">
        <v>106</v>
      </c>
      <c r="D846" s="5">
        <v>279</v>
      </c>
      <c r="E846" s="5">
        <v>105</v>
      </c>
      <c r="F846" s="5">
        <v>356</v>
      </c>
      <c r="G846" s="5">
        <v>1</v>
      </c>
      <c r="K846" s="6">
        <f t="shared" si="117"/>
        <v>0.62295081967213117</v>
      </c>
      <c r="L846" s="6">
        <f t="shared" si="118"/>
        <v>0.16183294663573086</v>
      </c>
      <c r="M846" s="6">
        <f t="shared" si="119"/>
        <v>0.65217391304347827</v>
      </c>
      <c r="N846" s="6">
        <f t="shared" si="120"/>
        <v>0.12764431695948369</v>
      </c>
      <c r="O846" s="6">
        <f t="shared" si="121"/>
        <v>1</v>
      </c>
      <c r="Q846" s="3">
        <f t="shared" si="122"/>
        <v>1.5315235573385961</v>
      </c>
      <c r="R846" s="4">
        <f t="shared" si="123"/>
        <v>0</v>
      </c>
      <c r="S846" s="32">
        <f t="shared" si="124"/>
        <v>1.8372048174839861</v>
      </c>
      <c r="T846" s="4">
        <f t="shared" si="125"/>
        <v>0</v>
      </c>
      <c r="U846" s="4"/>
      <c r="AH846" s="18"/>
    </row>
    <row r="847" spans="1:34" x14ac:dyDescent="0.25">
      <c r="A847" s="10">
        <v>224</v>
      </c>
      <c r="B847" s="10">
        <v>181</v>
      </c>
      <c r="C847" s="5">
        <v>106</v>
      </c>
      <c r="D847" s="5">
        <v>86</v>
      </c>
      <c r="E847" s="5">
        <v>101</v>
      </c>
      <c r="F847" s="5">
        <v>373</v>
      </c>
      <c r="G847" s="5">
        <v>1</v>
      </c>
      <c r="K847" s="6">
        <f t="shared" si="117"/>
        <v>0.62295081967213117</v>
      </c>
      <c r="L847" s="6">
        <f t="shared" si="118"/>
        <v>4.9883990719257539E-2</v>
      </c>
      <c r="M847" s="6">
        <f t="shared" si="119"/>
        <v>0.61739130434782608</v>
      </c>
      <c r="N847" s="6">
        <f t="shared" si="120"/>
        <v>0.13373969164575117</v>
      </c>
      <c r="O847" s="6">
        <f t="shared" si="121"/>
        <v>1</v>
      </c>
      <c r="Q847" s="3">
        <f t="shared" si="122"/>
        <v>1.3557273310683677</v>
      </c>
      <c r="R847" s="4">
        <f t="shared" si="123"/>
        <v>0</v>
      </c>
      <c r="S847" s="32">
        <f t="shared" si="124"/>
        <v>2.5130192712112365</v>
      </c>
      <c r="T847" s="4">
        <f t="shared" si="125"/>
        <v>0</v>
      </c>
      <c r="U847" s="4"/>
      <c r="AH847" s="18"/>
    </row>
    <row r="848" spans="1:34" x14ac:dyDescent="0.25">
      <c r="A848" s="10">
        <v>247</v>
      </c>
      <c r="B848" s="10">
        <v>130</v>
      </c>
      <c r="C848" s="5">
        <v>107</v>
      </c>
      <c r="D848" s="5">
        <v>587</v>
      </c>
      <c r="E848" s="5">
        <v>112</v>
      </c>
      <c r="F848" s="5">
        <v>974</v>
      </c>
      <c r="G848" s="5">
        <v>1</v>
      </c>
      <c r="K848" s="6">
        <f t="shared" si="117"/>
        <v>0.63114754098360659</v>
      </c>
      <c r="L848" s="6">
        <f t="shared" si="118"/>
        <v>0.34048723897911831</v>
      </c>
      <c r="M848" s="6">
        <f t="shared" si="119"/>
        <v>0.71304347826086956</v>
      </c>
      <c r="N848" s="6">
        <f t="shared" si="120"/>
        <v>0.34922911437791321</v>
      </c>
      <c r="O848" s="6">
        <f t="shared" si="121"/>
        <v>1</v>
      </c>
      <c r="Q848" s="3">
        <f t="shared" si="122"/>
        <v>1.8231695541294612</v>
      </c>
      <c r="R848" s="4">
        <f t="shared" si="123"/>
        <v>0</v>
      </c>
      <c r="S848" s="32">
        <f t="shared" si="124"/>
        <v>0.98069943315203645</v>
      </c>
      <c r="T848" s="4">
        <f t="shared" si="125"/>
        <v>0</v>
      </c>
      <c r="U848" s="4"/>
      <c r="AH848" s="18"/>
    </row>
    <row r="849" spans="1:34" x14ac:dyDescent="0.25">
      <c r="A849" s="10">
        <v>47</v>
      </c>
      <c r="B849" s="10">
        <v>168</v>
      </c>
      <c r="C849" s="5">
        <v>107</v>
      </c>
      <c r="D849" s="5">
        <v>806</v>
      </c>
      <c r="E849" s="5">
        <v>108</v>
      </c>
      <c r="F849" s="5">
        <v>1092</v>
      </c>
      <c r="G849" s="5">
        <v>1</v>
      </c>
      <c r="K849" s="6">
        <f t="shared" si="117"/>
        <v>0.63114754098360659</v>
      </c>
      <c r="L849" s="6">
        <f t="shared" si="118"/>
        <v>0.46751740139211134</v>
      </c>
      <c r="M849" s="6">
        <f t="shared" si="119"/>
        <v>0.67826086956521736</v>
      </c>
      <c r="N849" s="6">
        <f t="shared" si="120"/>
        <v>0.39153818572965221</v>
      </c>
      <c r="O849" s="6">
        <f t="shared" si="121"/>
        <v>1</v>
      </c>
      <c r="Q849" s="3">
        <f t="shared" si="122"/>
        <v>1.6473733278592328</v>
      </c>
      <c r="R849" s="4">
        <f t="shared" si="123"/>
        <v>0</v>
      </c>
      <c r="S849" s="32">
        <f t="shared" si="124"/>
        <v>1.5537732504670778</v>
      </c>
      <c r="T849" s="4">
        <f t="shared" si="125"/>
        <v>0</v>
      </c>
      <c r="U849" s="4"/>
      <c r="AH849" s="18"/>
    </row>
    <row r="850" spans="1:34" x14ac:dyDescent="0.25">
      <c r="A850" s="10">
        <v>100</v>
      </c>
      <c r="B850" s="10">
        <v>157</v>
      </c>
      <c r="C850" s="5">
        <v>107</v>
      </c>
      <c r="D850" s="5">
        <v>406</v>
      </c>
      <c r="E850" s="5">
        <v>105</v>
      </c>
      <c r="F850" s="5">
        <v>535</v>
      </c>
      <c r="G850" s="5">
        <v>1</v>
      </c>
      <c r="K850" s="6">
        <f t="shared" si="117"/>
        <v>0.63114754098360659</v>
      </c>
      <c r="L850" s="6">
        <f t="shared" si="118"/>
        <v>0.23549883990719259</v>
      </c>
      <c r="M850" s="6">
        <f t="shared" si="119"/>
        <v>0.65217391304347827</v>
      </c>
      <c r="N850" s="6">
        <f t="shared" si="120"/>
        <v>0.19182502689135891</v>
      </c>
      <c r="O850" s="6">
        <f t="shared" si="121"/>
        <v>1</v>
      </c>
      <c r="Q850" s="3">
        <f t="shared" si="122"/>
        <v>1.5155261581565622</v>
      </c>
      <c r="R850" s="4">
        <f t="shared" si="123"/>
        <v>0</v>
      </c>
      <c r="S850" s="32">
        <f t="shared" si="124"/>
        <v>2.0392533299232909</v>
      </c>
      <c r="T850" s="4">
        <f t="shared" si="125"/>
        <v>0</v>
      </c>
      <c r="U850" s="4"/>
      <c r="AH850" s="18"/>
    </row>
    <row r="851" spans="1:34" x14ac:dyDescent="0.25">
      <c r="A851" s="10">
        <v>245</v>
      </c>
      <c r="B851" s="10">
        <v>169</v>
      </c>
      <c r="C851" s="5">
        <v>108</v>
      </c>
      <c r="D851" s="5">
        <v>505</v>
      </c>
      <c r="E851" s="5">
        <v>108</v>
      </c>
      <c r="F851" s="5">
        <v>606</v>
      </c>
      <c r="G851" s="5">
        <v>1</v>
      </c>
      <c r="K851" s="6">
        <f t="shared" si="117"/>
        <v>0.63934426229508201</v>
      </c>
      <c r="L851" s="6">
        <f t="shared" si="118"/>
        <v>0.29292343387470998</v>
      </c>
      <c r="M851" s="6">
        <f t="shared" si="119"/>
        <v>0.67826086956521736</v>
      </c>
      <c r="N851" s="6">
        <f t="shared" si="120"/>
        <v>0.21728217999282898</v>
      </c>
      <c r="O851" s="6">
        <f t="shared" si="121"/>
        <v>1</v>
      </c>
      <c r="Q851" s="3">
        <f t="shared" si="122"/>
        <v>1.6313759286771987</v>
      </c>
      <c r="R851" s="4">
        <f t="shared" si="123"/>
        <v>0</v>
      </c>
      <c r="S851" s="32">
        <f t="shared" si="124"/>
        <v>1.7390068433392649</v>
      </c>
      <c r="T851" s="4">
        <f t="shared" si="125"/>
        <v>0</v>
      </c>
      <c r="U851" s="4"/>
      <c r="AH851" s="18"/>
    </row>
    <row r="852" spans="1:34" x14ac:dyDescent="0.25">
      <c r="A852" s="10">
        <v>256</v>
      </c>
      <c r="B852" s="10">
        <v>172</v>
      </c>
      <c r="C852" s="5">
        <v>108</v>
      </c>
      <c r="D852" s="5">
        <v>316</v>
      </c>
      <c r="E852" s="5">
        <v>105</v>
      </c>
      <c r="F852" s="5">
        <v>661</v>
      </c>
      <c r="G852" s="5">
        <v>1</v>
      </c>
      <c r="K852" s="6">
        <f t="shared" si="117"/>
        <v>0.63934426229508201</v>
      </c>
      <c r="L852" s="6">
        <f t="shared" si="118"/>
        <v>0.18329466357308585</v>
      </c>
      <c r="M852" s="6">
        <f t="shared" si="119"/>
        <v>0.65217391304347827</v>
      </c>
      <c r="N852" s="6">
        <f t="shared" si="120"/>
        <v>0.23700250986016494</v>
      </c>
      <c r="O852" s="6">
        <f t="shared" si="121"/>
        <v>1</v>
      </c>
      <c r="Q852" s="3">
        <f t="shared" si="122"/>
        <v>1.4995287589745281</v>
      </c>
      <c r="R852" s="4">
        <f t="shared" si="123"/>
        <v>0</v>
      </c>
      <c r="S852" s="32">
        <f t="shared" si="124"/>
        <v>2.2587808784261654</v>
      </c>
      <c r="T852" s="4">
        <f t="shared" si="125"/>
        <v>0</v>
      </c>
      <c r="U852" s="4"/>
      <c r="AH852" s="18"/>
    </row>
    <row r="853" spans="1:34" x14ac:dyDescent="0.25">
      <c r="A853" s="10">
        <v>107</v>
      </c>
      <c r="B853" s="10">
        <v>34</v>
      </c>
      <c r="C853" s="5">
        <v>108</v>
      </c>
      <c r="D853" s="5">
        <v>601</v>
      </c>
      <c r="E853" s="5">
        <v>112</v>
      </c>
      <c r="F853" s="5">
        <v>947</v>
      </c>
      <c r="G853" s="5">
        <v>1</v>
      </c>
      <c r="K853" s="6">
        <f t="shared" si="117"/>
        <v>0.63934426229508201</v>
      </c>
      <c r="L853" s="6">
        <f t="shared" si="118"/>
        <v>0.34860788863109049</v>
      </c>
      <c r="M853" s="6">
        <f t="shared" si="119"/>
        <v>0.71304347826086956</v>
      </c>
      <c r="N853" s="6">
        <f t="shared" si="120"/>
        <v>0.33954822517031191</v>
      </c>
      <c r="O853" s="6">
        <f t="shared" si="121"/>
        <v>1</v>
      </c>
      <c r="Q853" s="3">
        <f t="shared" si="122"/>
        <v>1.8071721549474271</v>
      </c>
      <c r="R853" s="4">
        <f t="shared" si="123"/>
        <v>0</v>
      </c>
      <c r="S853" s="32">
        <f t="shared" si="124"/>
        <v>1.1202077518499642</v>
      </c>
      <c r="T853" s="4">
        <f t="shared" si="125"/>
        <v>0</v>
      </c>
      <c r="U853" s="4"/>
      <c r="AH853" s="18"/>
    </row>
    <row r="854" spans="1:34" x14ac:dyDescent="0.25">
      <c r="A854" s="10">
        <v>271</v>
      </c>
      <c r="B854" s="10">
        <v>146</v>
      </c>
      <c r="C854" s="5">
        <v>108</v>
      </c>
      <c r="D854" s="5">
        <v>624</v>
      </c>
      <c r="E854" s="5">
        <v>109</v>
      </c>
      <c r="F854" s="5">
        <v>999</v>
      </c>
      <c r="G854" s="5">
        <v>1</v>
      </c>
      <c r="K854" s="6">
        <f t="shared" si="117"/>
        <v>0.63934426229508201</v>
      </c>
      <c r="L854" s="6">
        <f t="shared" si="118"/>
        <v>0.3619489559164733</v>
      </c>
      <c r="M854" s="6">
        <f t="shared" si="119"/>
        <v>0.68695652173913047</v>
      </c>
      <c r="N854" s="6">
        <f t="shared" si="120"/>
        <v>0.35819290068124776</v>
      </c>
      <c r="O854" s="6">
        <f t="shared" si="121"/>
        <v>1</v>
      </c>
      <c r="Q854" s="3">
        <f t="shared" si="122"/>
        <v>1.675324985244756</v>
      </c>
      <c r="R854" s="4">
        <f t="shared" si="123"/>
        <v>0</v>
      </c>
      <c r="S854" s="32">
        <f t="shared" si="124"/>
        <v>1.5763535395426658</v>
      </c>
      <c r="T854" s="4">
        <f t="shared" si="125"/>
        <v>0</v>
      </c>
      <c r="U854" s="4"/>
      <c r="AH854" s="18"/>
    </row>
    <row r="855" spans="1:34" x14ac:dyDescent="0.25">
      <c r="A855" s="10">
        <v>213</v>
      </c>
      <c r="B855" s="10">
        <v>169</v>
      </c>
      <c r="C855" s="5">
        <v>108</v>
      </c>
      <c r="D855" s="5">
        <v>279</v>
      </c>
      <c r="E855" s="5">
        <v>107</v>
      </c>
      <c r="F855" s="5">
        <v>326</v>
      </c>
      <c r="G855" s="5">
        <v>1</v>
      </c>
      <c r="K855" s="6">
        <f t="shared" si="117"/>
        <v>0.63934426229508201</v>
      </c>
      <c r="L855" s="6">
        <f t="shared" si="118"/>
        <v>0.16183294663573086</v>
      </c>
      <c r="M855" s="6">
        <f t="shared" si="119"/>
        <v>0.66956521739130437</v>
      </c>
      <c r="N855" s="6">
        <f t="shared" si="120"/>
        <v>0.11688777339548226</v>
      </c>
      <c r="O855" s="6">
        <f t="shared" si="121"/>
        <v>1</v>
      </c>
      <c r="Q855" s="3">
        <f t="shared" si="122"/>
        <v>1.5874268721096418</v>
      </c>
      <c r="R855" s="4">
        <f t="shared" si="123"/>
        <v>0</v>
      </c>
      <c r="S855" s="32">
        <f t="shared" si="124"/>
        <v>1.9069625010853919</v>
      </c>
      <c r="T855" s="4">
        <f t="shared" si="125"/>
        <v>0</v>
      </c>
      <c r="U855" s="4"/>
      <c r="AH855" s="18"/>
    </row>
    <row r="856" spans="1:34" x14ac:dyDescent="0.25">
      <c r="A856" s="10">
        <v>235</v>
      </c>
      <c r="B856" s="10">
        <v>115</v>
      </c>
      <c r="C856" s="5">
        <v>108</v>
      </c>
      <c r="D856" s="5">
        <v>360</v>
      </c>
      <c r="E856" s="5">
        <v>113</v>
      </c>
      <c r="F856" s="5">
        <v>956</v>
      </c>
      <c r="G856" s="5">
        <v>1</v>
      </c>
      <c r="K856" s="6">
        <f t="shared" si="117"/>
        <v>0.63934426229508201</v>
      </c>
      <c r="L856" s="6">
        <f t="shared" si="118"/>
        <v>0.20881670533642691</v>
      </c>
      <c r="M856" s="6">
        <f t="shared" si="119"/>
        <v>0.72173913043478266</v>
      </c>
      <c r="N856" s="6">
        <f t="shared" si="120"/>
        <v>0.34277518823951236</v>
      </c>
      <c r="O856" s="6">
        <f t="shared" si="121"/>
        <v>1</v>
      </c>
      <c r="Q856" s="3">
        <f t="shared" si="122"/>
        <v>1.8511212115149844</v>
      </c>
      <c r="R856" s="4">
        <f t="shared" si="123"/>
        <v>0</v>
      </c>
      <c r="S856" s="32">
        <f t="shared" si="124"/>
        <v>0.97876386385143732</v>
      </c>
      <c r="T856" s="4">
        <f t="shared" si="125"/>
        <v>0</v>
      </c>
      <c r="U856" s="4"/>
      <c r="AH856" s="18"/>
    </row>
    <row r="857" spans="1:34" x14ac:dyDescent="0.25">
      <c r="A857" s="10">
        <v>227</v>
      </c>
      <c r="B857" s="10">
        <v>200</v>
      </c>
      <c r="C857" s="5">
        <v>108</v>
      </c>
      <c r="D857" s="5">
        <v>310</v>
      </c>
      <c r="E857" s="5">
        <v>105</v>
      </c>
      <c r="F857" s="5">
        <v>418</v>
      </c>
      <c r="G857" s="5">
        <v>1</v>
      </c>
      <c r="K857" s="6">
        <f t="shared" si="117"/>
        <v>0.63934426229508201</v>
      </c>
      <c r="L857" s="6">
        <f t="shared" si="118"/>
        <v>0.17981438515081208</v>
      </c>
      <c r="M857" s="6">
        <f t="shared" si="119"/>
        <v>0.65217391304347827</v>
      </c>
      <c r="N857" s="6">
        <f t="shared" si="120"/>
        <v>0.14987450699175331</v>
      </c>
      <c r="O857" s="6">
        <f t="shared" si="121"/>
        <v>1</v>
      </c>
      <c r="Q857" s="3">
        <f t="shared" si="122"/>
        <v>1.4995287589745281</v>
      </c>
      <c r="R857" s="4">
        <f t="shared" si="123"/>
        <v>0</v>
      </c>
      <c r="S857" s="32">
        <f t="shared" si="124"/>
        <v>2.2587808784261654</v>
      </c>
      <c r="T857" s="4">
        <f t="shared" si="125"/>
        <v>0</v>
      </c>
      <c r="U857" s="4"/>
      <c r="AH857" s="18"/>
    </row>
    <row r="858" spans="1:34" x14ac:dyDescent="0.25">
      <c r="A858" s="10">
        <v>71</v>
      </c>
      <c r="B858" s="10">
        <v>177</v>
      </c>
      <c r="C858" s="5">
        <v>109</v>
      </c>
      <c r="D858" s="5">
        <v>511</v>
      </c>
      <c r="E858" s="5">
        <v>105</v>
      </c>
      <c r="F858" s="5">
        <v>829</v>
      </c>
      <c r="G858" s="5">
        <v>1</v>
      </c>
      <c r="K858" s="6">
        <f t="shared" si="117"/>
        <v>0.64754098360655743</v>
      </c>
      <c r="L858" s="6">
        <f t="shared" si="118"/>
        <v>0.29640371229698376</v>
      </c>
      <c r="M858" s="6">
        <f t="shared" si="119"/>
        <v>0.65217391304347827</v>
      </c>
      <c r="N858" s="6">
        <f t="shared" si="120"/>
        <v>0.29723915381857297</v>
      </c>
      <c r="O858" s="6">
        <f t="shared" si="121"/>
        <v>1</v>
      </c>
      <c r="Q858" s="3">
        <f t="shared" si="122"/>
        <v>1.483531359792494</v>
      </c>
      <c r="R858" s="4">
        <f t="shared" si="123"/>
        <v>0</v>
      </c>
      <c r="S858" s="32">
        <f t="shared" si="124"/>
        <v>2.4957874629926238</v>
      </c>
      <c r="T858" s="4">
        <f t="shared" si="125"/>
        <v>0</v>
      </c>
      <c r="U858" s="4"/>
      <c r="AH858" s="18"/>
    </row>
    <row r="859" spans="1:34" x14ac:dyDescent="0.25">
      <c r="A859" s="10">
        <v>38</v>
      </c>
      <c r="B859" s="10">
        <v>108</v>
      </c>
      <c r="C859" s="5">
        <v>109</v>
      </c>
      <c r="D859" s="5">
        <v>666</v>
      </c>
      <c r="E859" s="5">
        <v>118</v>
      </c>
      <c r="F859" s="5">
        <v>1388</v>
      </c>
      <c r="G859" s="5">
        <v>1</v>
      </c>
      <c r="K859" s="6">
        <f t="shared" si="117"/>
        <v>0.64754098360655743</v>
      </c>
      <c r="L859" s="6">
        <f t="shared" si="118"/>
        <v>0.38631090487238978</v>
      </c>
      <c r="M859" s="6">
        <f t="shared" si="119"/>
        <v>0.76521739130434785</v>
      </c>
      <c r="N859" s="6">
        <f t="shared" si="120"/>
        <v>0.49766941556113303</v>
      </c>
      <c r="O859" s="6">
        <f t="shared" si="121"/>
        <v>1</v>
      </c>
      <c r="Q859" s="3">
        <f t="shared" si="122"/>
        <v>2.0548690951707353</v>
      </c>
      <c r="R859" s="4">
        <f t="shared" si="123"/>
        <v>0</v>
      </c>
      <c r="S859" s="32">
        <f t="shared" si="124"/>
        <v>0.43947917660165814</v>
      </c>
      <c r="T859" s="4">
        <f t="shared" si="125"/>
        <v>1</v>
      </c>
      <c r="U859" s="4"/>
      <c r="AH859" s="18"/>
    </row>
    <row r="860" spans="1:34" x14ac:dyDescent="0.25">
      <c r="A860" s="10">
        <v>69</v>
      </c>
      <c r="B860" s="10">
        <v>164</v>
      </c>
      <c r="C860" s="5">
        <v>109</v>
      </c>
      <c r="D860" s="5">
        <v>897</v>
      </c>
      <c r="E860" s="5">
        <v>109</v>
      </c>
      <c r="F860" s="5">
        <v>1214</v>
      </c>
      <c r="G860" s="5">
        <v>1</v>
      </c>
      <c r="K860" s="6">
        <f t="shared" si="117"/>
        <v>0.64754098360655743</v>
      </c>
      <c r="L860" s="6">
        <f t="shared" si="118"/>
        <v>0.52030162412993042</v>
      </c>
      <c r="M860" s="6">
        <f t="shared" si="119"/>
        <v>0.68695652173913047</v>
      </c>
      <c r="N860" s="6">
        <f t="shared" si="120"/>
        <v>0.4352814628899247</v>
      </c>
      <c r="O860" s="6">
        <f t="shared" si="121"/>
        <v>1</v>
      </c>
      <c r="Q860" s="3">
        <f t="shared" si="122"/>
        <v>1.6593275860627219</v>
      </c>
      <c r="R860" s="4">
        <f t="shared" si="123"/>
        <v>0</v>
      </c>
      <c r="S860" s="32">
        <f t="shared" si="124"/>
        <v>1.7676348499348649</v>
      </c>
      <c r="T860" s="4">
        <f t="shared" si="125"/>
        <v>0</v>
      </c>
      <c r="U860" s="4"/>
      <c r="AH860" s="18"/>
    </row>
    <row r="861" spans="1:34" x14ac:dyDescent="0.25">
      <c r="A861" s="10">
        <v>201</v>
      </c>
      <c r="B861" s="10">
        <v>171</v>
      </c>
      <c r="C861" s="5">
        <v>109</v>
      </c>
      <c r="D861" s="5">
        <v>264</v>
      </c>
      <c r="E861" s="5">
        <v>107</v>
      </c>
      <c r="F861" s="5">
        <v>153</v>
      </c>
      <c r="G861" s="5">
        <v>1</v>
      </c>
      <c r="K861" s="6">
        <f t="shared" si="117"/>
        <v>0.64754098360655743</v>
      </c>
      <c r="L861" s="6">
        <f t="shared" si="118"/>
        <v>0.1531322505800464</v>
      </c>
      <c r="M861" s="6">
        <f t="shared" si="119"/>
        <v>0.66956521739130437</v>
      </c>
      <c r="N861" s="6">
        <f t="shared" si="120"/>
        <v>5.4858372176407315E-2</v>
      </c>
      <c r="O861" s="6">
        <f t="shared" si="121"/>
        <v>1</v>
      </c>
      <c r="Q861" s="3">
        <f t="shared" si="122"/>
        <v>1.5714294729276077</v>
      </c>
      <c r="R861" s="4">
        <f t="shared" si="123"/>
        <v>0</v>
      </c>
      <c r="S861" s="32">
        <f t="shared" si="124"/>
        <v>2.1211064485647064</v>
      </c>
      <c r="T861" s="4">
        <f t="shared" si="125"/>
        <v>0</v>
      </c>
      <c r="U861" s="4"/>
      <c r="AH861" s="18"/>
    </row>
    <row r="862" spans="1:34" x14ac:dyDescent="0.25">
      <c r="A862" s="10">
        <v>73</v>
      </c>
      <c r="B862" s="10">
        <v>161</v>
      </c>
      <c r="C862" s="5">
        <v>109</v>
      </c>
      <c r="D862" s="5">
        <v>811</v>
      </c>
      <c r="E862" s="5">
        <v>110</v>
      </c>
      <c r="F862" s="5">
        <v>1027</v>
      </c>
      <c r="G862" s="5">
        <v>1</v>
      </c>
      <c r="K862" s="6">
        <f t="shared" si="117"/>
        <v>0.64754098360655743</v>
      </c>
      <c r="L862" s="6">
        <f t="shared" si="118"/>
        <v>0.47041763341067283</v>
      </c>
      <c r="M862" s="6">
        <f t="shared" si="119"/>
        <v>0.69565217391304346</v>
      </c>
      <c r="N862" s="6">
        <f t="shared" si="120"/>
        <v>0.36823234134098243</v>
      </c>
      <c r="O862" s="6">
        <f t="shared" si="121"/>
        <v>1</v>
      </c>
      <c r="Q862" s="3">
        <f t="shared" si="122"/>
        <v>1.7032766426302788</v>
      </c>
      <c r="R862" s="4">
        <f t="shared" si="123"/>
        <v>0</v>
      </c>
      <c r="S862" s="32">
        <f t="shared" si="124"/>
        <v>1.5988525815442252</v>
      </c>
      <c r="T862" s="4">
        <f t="shared" si="125"/>
        <v>0</v>
      </c>
      <c r="U862" s="4"/>
      <c r="AH862" s="18"/>
    </row>
    <row r="863" spans="1:34" x14ac:dyDescent="0.25">
      <c r="A863" s="10">
        <v>157</v>
      </c>
      <c r="B863" s="10">
        <v>179</v>
      </c>
      <c r="C863" s="5">
        <v>109</v>
      </c>
      <c r="D863" s="5">
        <v>77</v>
      </c>
      <c r="E863" s="5">
        <v>107</v>
      </c>
      <c r="F863" s="5">
        <v>207</v>
      </c>
      <c r="G863" s="5">
        <v>1</v>
      </c>
      <c r="K863" s="6">
        <f t="shared" si="117"/>
        <v>0.64754098360655743</v>
      </c>
      <c r="L863" s="6">
        <f t="shared" si="118"/>
        <v>4.4663573085846869E-2</v>
      </c>
      <c r="M863" s="6">
        <f t="shared" si="119"/>
        <v>0.66956521739130437</v>
      </c>
      <c r="N863" s="6">
        <f t="shared" si="120"/>
        <v>7.4220150591609899E-2</v>
      </c>
      <c r="O863" s="6">
        <f t="shared" si="121"/>
        <v>1</v>
      </c>
      <c r="Q863" s="3">
        <f t="shared" si="122"/>
        <v>1.5714294729276077</v>
      </c>
      <c r="R863" s="4">
        <f t="shared" si="123"/>
        <v>0</v>
      </c>
      <c r="S863" s="32">
        <f t="shared" si="124"/>
        <v>2.1211064485647064</v>
      </c>
      <c r="T863" s="4">
        <f t="shared" si="125"/>
        <v>0</v>
      </c>
      <c r="U863" s="4"/>
      <c r="AH863" s="18"/>
    </row>
    <row r="864" spans="1:34" x14ac:dyDescent="0.25">
      <c r="A864" s="10">
        <v>243</v>
      </c>
      <c r="B864" s="10">
        <v>156</v>
      </c>
      <c r="C864" s="5">
        <v>110</v>
      </c>
      <c r="D864" s="5">
        <v>117</v>
      </c>
      <c r="E864" s="5">
        <v>106</v>
      </c>
      <c r="F864" s="5">
        <v>243</v>
      </c>
      <c r="G864" s="5">
        <v>1</v>
      </c>
      <c r="K864" s="6">
        <f t="shared" si="117"/>
        <v>0.65573770491803274</v>
      </c>
      <c r="L864" s="6">
        <f t="shared" si="118"/>
        <v>6.7865429234338748E-2</v>
      </c>
      <c r="M864" s="6">
        <f t="shared" si="119"/>
        <v>0.66086956521739126</v>
      </c>
      <c r="N864" s="6">
        <f t="shared" si="120"/>
        <v>8.7128002868411616E-2</v>
      </c>
      <c r="O864" s="6">
        <f t="shared" si="121"/>
        <v>1</v>
      </c>
      <c r="Q864" s="3">
        <f t="shared" si="122"/>
        <v>1.5114830171780167</v>
      </c>
      <c r="R864" s="4">
        <f t="shared" si="123"/>
        <v>0</v>
      </c>
      <c r="S864" s="32">
        <f t="shared" si="124"/>
        <v>2.5488500808903627</v>
      </c>
      <c r="T864" s="4">
        <f t="shared" si="125"/>
        <v>0</v>
      </c>
      <c r="U864" s="4"/>
      <c r="AH864" s="18"/>
    </row>
    <row r="865" spans="1:34" x14ac:dyDescent="0.25">
      <c r="A865" s="10">
        <v>248</v>
      </c>
      <c r="B865" s="10">
        <v>159</v>
      </c>
      <c r="C865" s="5">
        <v>110</v>
      </c>
      <c r="D865" s="5">
        <v>201</v>
      </c>
      <c r="E865" s="5">
        <v>110</v>
      </c>
      <c r="F865" s="5">
        <v>226</v>
      </c>
      <c r="G865" s="5">
        <v>1</v>
      </c>
      <c r="K865" s="6">
        <f t="shared" si="117"/>
        <v>0.65573770491803274</v>
      </c>
      <c r="L865" s="6">
        <f t="shared" si="118"/>
        <v>0.11658932714617169</v>
      </c>
      <c r="M865" s="6">
        <f t="shared" si="119"/>
        <v>0.69565217391304346</v>
      </c>
      <c r="N865" s="6">
        <f t="shared" si="120"/>
        <v>8.1032628182144142E-2</v>
      </c>
      <c r="O865" s="6">
        <f t="shared" si="121"/>
        <v>1</v>
      </c>
      <c r="Q865" s="3">
        <f t="shared" si="122"/>
        <v>1.6872792434482451</v>
      </c>
      <c r="R865" s="4">
        <f t="shared" si="123"/>
        <v>0</v>
      </c>
      <c r="S865" s="32">
        <f t="shared" si="124"/>
        <v>1.796181609456422</v>
      </c>
      <c r="T865" s="4">
        <f t="shared" si="125"/>
        <v>0</v>
      </c>
      <c r="U865" s="4"/>
      <c r="AH865" s="18"/>
    </row>
    <row r="866" spans="1:34" x14ac:dyDescent="0.25">
      <c r="A866" s="10">
        <v>35</v>
      </c>
      <c r="B866" s="10">
        <v>121</v>
      </c>
      <c r="C866" s="5">
        <v>110</v>
      </c>
      <c r="D866" s="5">
        <v>1273</v>
      </c>
      <c r="E866" s="5">
        <v>121</v>
      </c>
      <c r="F866" s="5">
        <v>2240</v>
      </c>
      <c r="G866" s="5">
        <v>1</v>
      </c>
      <c r="K866" s="6">
        <f t="shared" si="117"/>
        <v>0.65573770491803274</v>
      </c>
      <c r="L866" s="6">
        <f t="shared" si="118"/>
        <v>0.73839907192575405</v>
      </c>
      <c r="M866" s="6">
        <f t="shared" si="119"/>
        <v>0.79130434782608694</v>
      </c>
      <c r="N866" s="6">
        <f t="shared" si="120"/>
        <v>0.80315525277877375</v>
      </c>
      <c r="O866" s="6">
        <f t="shared" si="121"/>
        <v>1</v>
      </c>
      <c r="Q866" s="3">
        <f t="shared" si="122"/>
        <v>2.1707188656913727</v>
      </c>
      <c r="R866" s="4">
        <f t="shared" si="123"/>
        <v>0</v>
      </c>
      <c r="S866" s="32">
        <f t="shared" si="124"/>
        <v>0.16378751384822365</v>
      </c>
      <c r="T866" s="4">
        <f t="shared" si="125"/>
        <v>1</v>
      </c>
      <c r="U866" s="4"/>
      <c r="AH866" s="18"/>
    </row>
    <row r="867" spans="1:34" x14ac:dyDescent="0.25">
      <c r="A867" s="10">
        <v>92</v>
      </c>
      <c r="B867" s="10">
        <v>64</v>
      </c>
      <c r="C867" s="5">
        <v>111</v>
      </c>
      <c r="D867" s="5">
        <v>564</v>
      </c>
      <c r="E867" s="5">
        <v>115</v>
      </c>
      <c r="F867" s="5">
        <v>1435</v>
      </c>
      <c r="G867" s="5">
        <v>1</v>
      </c>
      <c r="K867" s="6">
        <f t="shared" si="117"/>
        <v>0.66393442622950816</v>
      </c>
      <c r="L867" s="6">
        <f t="shared" si="118"/>
        <v>0.3271461716937355</v>
      </c>
      <c r="M867" s="6">
        <f t="shared" si="119"/>
        <v>0.73913043478260865</v>
      </c>
      <c r="N867" s="6">
        <f t="shared" si="120"/>
        <v>0.51452133381140197</v>
      </c>
      <c r="O867" s="6">
        <f t="shared" si="121"/>
        <v>1</v>
      </c>
      <c r="Q867" s="3">
        <f t="shared" si="122"/>
        <v>1.8910271271039958</v>
      </c>
      <c r="R867" s="4">
        <f t="shared" si="123"/>
        <v>0</v>
      </c>
      <c r="S867" s="32">
        <f t="shared" si="124"/>
        <v>1.1323004552860745</v>
      </c>
      <c r="T867" s="4">
        <f t="shared" si="125"/>
        <v>0</v>
      </c>
      <c r="U867" s="4"/>
      <c r="AH867" s="18"/>
    </row>
    <row r="868" spans="1:34" x14ac:dyDescent="0.25">
      <c r="A868" s="10">
        <v>280</v>
      </c>
      <c r="B868" s="10">
        <v>123</v>
      </c>
      <c r="C868" s="5">
        <v>111</v>
      </c>
      <c r="D868" s="5">
        <v>671</v>
      </c>
      <c r="E868" s="5">
        <v>115</v>
      </c>
      <c r="F868" s="5">
        <v>1363</v>
      </c>
      <c r="G868" s="5">
        <v>1</v>
      </c>
      <c r="K868" s="6">
        <f t="shared" si="117"/>
        <v>0.66393442622950816</v>
      </c>
      <c r="L868" s="6">
        <f t="shared" si="118"/>
        <v>0.38921113689095127</v>
      </c>
      <c r="M868" s="6">
        <f t="shared" si="119"/>
        <v>0.73913043478260865</v>
      </c>
      <c r="N868" s="6">
        <f t="shared" si="120"/>
        <v>0.48870562925779848</v>
      </c>
      <c r="O868" s="6">
        <f t="shared" si="121"/>
        <v>1</v>
      </c>
      <c r="Q868" s="3">
        <f t="shared" si="122"/>
        <v>1.8910271271039958</v>
      </c>
      <c r="R868" s="4">
        <f t="shared" si="123"/>
        <v>0</v>
      </c>
      <c r="S868" s="32">
        <f t="shared" si="124"/>
        <v>1.1323004552860745</v>
      </c>
      <c r="T868" s="4">
        <f t="shared" si="125"/>
        <v>0</v>
      </c>
      <c r="U868" s="4"/>
      <c r="AH868" s="18"/>
    </row>
    <row r="869" spans="1:34" x14ac:dyDescent="0.25">
      <c r="A869" s="10">
        <v>248</v>
      </c>
      <c r="B869" s="10">
        <v>124</v>
      </c>
      <c r="C869" s="5">
        <v>111</v>
      </c>
      <c r="D869" s="5">
        <v>543</v>
      </c>
      <c r="E869" s="5">
        <v>117</v>
      </c>
      <c r="F869" s="5">
        <v>765</v>
      </c>
      <c r="G869" s="5">
        <v>1</v>
      </c>
      <c r="K869" s="6">
        <f t="shared" si="117"/>
        <v>0.66393442622950816</v>
      </c>
      <c r="L869" s="6">
        <f t="shared" si="118"/>
        <v>0.31496519721577726</v>
      </c>
      <c r="M869" s="6">
        <f t="shared" si="119"/>
        <v>0.75652173913043474</v>
      </c>
      <c r="N869" s="6">
        <f t="shared" si="120"/>
        <v>0.27429186088203655</v>
      </c>
      <c r="O869" s="6">
        <f t="shared" si="121"/>
        <v>1</v>
      </c>
      <c r="Q869" s="3">
        <f t="shared" si="122"/>
        <v>1.97892524023911</v>
      </c>
      <c r="R869" s="4">
        <f t="shared" si="123"/>
        <v>0</v>
      </c>
      <c r="S869" s="32">
        <f t="shared" si="124"/>
        <v>0.81794124567425541</v>
      </c>
      <c r="T869" s="4">
        <f t="shared" si="125"/>
        <v>0</v>
      </c>
      <c r="U869" s="4"/>
      <c r="AH869" s="18"/>
    </row>
    <row r="870" spans="1:34" x14ac:dyDescent="0.25">
      <c r="A870" s="10">
        <v>134</v>
      </c>
      <c r="B870" s="10">
        <v>23</v>
      </c>
      <c r="C870" s="5">
        <v>111</v>
      </c>
      <c r="D870" s="5">
        <v>267</v>
      </c>
      <c r="E870" s="5">
        <v>108</v>
      </c>
      <c r="F870" s="5">
        <v>334</v>
      </c>
      <c r="G870" s="5">
        <v>1</v>
      </c>
      <c r="K870" s="6">
        <f t="shared" si="117"/>
        <v>0.66393442622950816</v>
      </c>
      <c r="L870" s="6">
        <f t="shared" si="118"/>
        <v>0.15487238979118328</v>
      </c>
      <c r="M870" s="6">
        <f t="shared" si="119"/>
        <v>0.67826086956521736</v>
      </c>
      <c r="N870" s="6">
        <f t="shared" si="120"/>
        <v>0.1197561850125493</v>
      </c>
      <c r="O870" s="6">
        <f t="shared" si="121"/>
        <v>1</v>
      </c>
      <c r="Q870" s="3">
        <f t="shared" si="122"/>
        <v>1.5833837311310968</v>
      </c>
      <c r="R870" s="4">
        <f t="shared" si="123"/>
        <v>0</v>
      </c>
      <c r="S870" s="32">
        <f t="shared" si="124"/>
        <v>2.3995818383372516</v>
      </c>
      <c r="T870" s="4">
        <f t="shared" si="125"/>
        <v>0</v>
      </c>
      <c r="U870" s="4"/>
      <c r="AH870" s="18"/>
    </row>
    <row r="871" spans="1:34" x14ac:dyDescent="0.25">
      <c r="A871" s="10">
        <v>82</v>
      </c>
      <c r="B871" s="10">
        <v>78</v>
      </c>
      <c r="C871" s="5">
        <v>111</v>
      </c>
      <c r="D871" s="5">
        <v>846</v>
      </c>
      <c r="E871" s="5">
        <v>116</v>
      </c>
      <c r="F871" s="5">
        <v>1492</v>
      </c>
      <c r="G871" s="5">
        <v>1</v>
      </c>
      <c r="K871" s="6">
        <f t="shared" si="117"/>
        <v>0.66393442622950816</v>
      </c>
      <c r="L871" s="6">
        <f t="shared" si="118"/>
        <v>0.49071925754060325</v>
      </c>
      <c r="M871" s="6">
        <f t="shared" si="119"/>
        <v>0.74782608695652175</v>
      </c>
      <c r="N871" s="6">
        <f t="shared" si="120"/>
        <v>0.53495876658300467</v>
      </c>
      <c r="O871" s="6">
        <f t="shared" si="121"/>
        <v>1</v>
      </c>
      <c r="Q871" s="3">
        <f t="shared" si="122"/>
        <v>1.9349761836715531</v>
      </c>
      <c r="R871" s="4">
        <f t="shared" si="123"/>
        <v>0</v>
      </c>
      <c r="S871" s="32">
        <f t="shared" si="124"/>
        <v>0.97246967350540459</v>
      </c>
      <c r="T871" s="4">
        <f t="shared" si="125"/>
        <v>0</v>
      </c>
      <c r="U871" s="4"/>
      <c r="AH871" s="18"/>
    </row>
    <row r="872" spans="1:34" x14ac:dyDescent="0.25">
      <c r="A872" s="10">
        <v>62</v>
      </c>
      <c r="B872" s="10">
        <v>179</v>
      </c>
      <c r="C872" s="5">
        <v>111</v>
      </c>
      <c r="D872" s="5">
        <v>1158</v>
      </c>
      <c r="E872" s="5">
        <v>109</v>
      </c>
      <c r="F872" s="5">
        <v>1704</v>
      </c>
      <c r="G872" s="5">
        <v>1</v>
      </c>
      <c r="K872" s="6">
        <f t="shared" si="117"/>
        <v>0.66393442622950816</v>
      </c>
      <c r="L872" s="6">
        <f t="shared" si="118"/>
        <v>0.67169373549883993</v>
      </c>
      <c r="M872" s="6">
        <f t="shared" si="119"/>
        <v>0.68695652173913047</v>
      </c>
      <c r="N872" s="6">
        <f t="shared" si="120"/>
        <v>0.61097167443528144</v>
      </c>
      <c r="O872" s="6">
        <f t="shared" si="121"/>
        <v>1</v>
      </c>
      <c r="Q872" s="3">
        <f t="shared" si="122"/>
        <v>1.6273327876986541</v>
      </c>
      <c r="R872" s="4">
        <f t="shared" si="123"/>
        <v>0</v>
      </c>
      <c r="S872" s="32">
        <f t="shared" si="124"/>
        <v>2.2026345789099651</v>
      </c>
      <c r="T872" s="4">
        <f t="shared" si="125"/>
        <v>0</v>
      </c>
      <c r="U872" s="4"/>
      <c r="AH872" s="18"/>
    </row>
    <row r="873" spans="1:34" x14ac:dyDescent="0.25">
      <c r="A873" s="10">
        <v>251</v>
      </c>
      <c r="B873" s="10">
        <v>173</v>
      </c>
      <c r="C873" s="5">
        <v>111</v>
      </c>
      <c r="D873" s="5">
        <v>622</v>
      </c>
      <c r="E873" s="5">
        <v>108</v>
      </c>
      <c r="F873" s="5">
        <v>1040</v>
      </c>
      <c r="G873" s="5">
        <v>1</v>
      </c>
      <c r="K873" s="6">
        <f t="shared" si="117"/>
        <v>0.66393442622950816</v>
      </c>
      <c r="L873" s="6">
        <f t="shared" si="118"/>
        <v>0.36078886310904873</v>
      </c>
      <c r="M873" s="6">
        <f t="shared" si="119"/>
        <v>0.67826086956521736</v>
      </c>
      <c r="N873" s="6">
        <f t="shared" si="120"/>
        <v>0.37289351021871636</v>
      </c>
      <c r="O873" s="6">
        <f t="shared" si="121"/>
        <v>1</v>
      </c>
      <c r="Q873" s="3">
        <f t="shared" si="122"/>
        <v>1.5833837311310968</v>
      </c>
      <c r="R873" s="4">
        <f t="shared" si="123"/>
        <v>0</v>
      </c>
      <c r="S873" s="32">
        <f t="shared" si="124"/>
        <v>2.3995818383372516</v>
      </c>
      <c r="T873" s="4">
        <f t="shared" si="125"/>
        <v>0</v>
      </c>
      <c r="U873" s="4"/>
      <c r="AH873" s="18"/>
    </row>
    <row r="874" spans="1:34" x14ac:dyDescent="0.25">
      <c r="A874" s="10">
        <v>247</v>
      </c>
      <c r="B874" s="10">
        <v>156</v>
      </c>
      <c r="C874" s="5">
        <v>111</v>
      </c>
      <c r="D874" s="5">
        <v>513</v>
      </c>
      <c r="E874" s="5">
        <v>111</v>
      </c>
      <c r="F874" s="5">
        <v>667</v>
      </c>
      <c r="G874" s="5">
        <v>1</v>
      </c>
      <c r="K874" s="6">
        <f t="shared" si="117"/>
        <v>0.66393442622950816</v>
      </c>
      <c r="L874" s="6">
        <f t="shared" si="118"/>
        <v>0.29756380510440833</v>
      </c>
      <c r="M874" s="6">
        <f t="shared" si="119"/>
        <v>0.70434782608695656</v>
      </c>
      <c r="N874" s="6">
        <f t="shared" si="120"/>
        <v>0.23915381857296522</v>
      </c>
      <c r="O874" s="6">
        <f t="shared" si="121"/>
        <v>1</v>
      </c>
      <c r="Q874" s="3">
        <f t="shared" si="122"/>
        <v>1.7152309008337683</v>
      </c>
      <c r="R874" s="4">
        <f t="shared" si="123"/>
        <v>0</v>
      </c>
      <c r="S874" s="32">
        <f t="shared" si="124"/>
        <v>1.8246471219039258</v>
      </c>
      <c r="T874" s="4">
        <f t="shared" si="125"/>
        <v>0</v>
      </c>
      <c r="U874" s="4"/>
      <c r="AH874" s="18"/>
    </row>
    <row r="875" spans="1:34" x14ac:dyDescent="0.25">
      <c r="A875" s="10">
        <v>70</v>
      </c>
      <c r="B875" s="10">
        <v>78</v>
      </c>
      <c r="C875" s="5">
        <v>112</v>
      </c>
      <c r="D875" s="5">
        <v>733</v>
      </c>
      <c r="E875" s="5">
        <v>117</v>
      </c>
      <c r="F875" s="5">
        <v>1526</v>
      </c>
      <c r="G875" s="5">
        <v>1</v>
      </c>
      <c r="K875" s="6">
        <f t="shared" si="117"/>
        <v>0.67213114754098358</v>
      </c>
      <c r="L875" s="6">
        <f t="shared" si="118"/>
        <v>0.4251740139211137</v>
      </c>
      <c r="M875" s="6">
        <f t="shared" si="119"/>
        <v>0.75652173913043474</v>
      </c>
      <c r="N875" s="6">
        <f t="shared" si="120"/>
        <v>0.54714951595553962</v>
      </c>
      <c r="O875" s="6">
        <f t="shared" si="121"/>
        <v>1</v>
      </c>
      <c r="Q875" s="3">
        <f t="shared" si="122"/>
        <v>1.9629278410570759</v>
      </c>
      <c r="R875" s="4">
        <f t="shared" si="123"/>
        <v>0</v>
      </c>
      <c r="S875" s="32">
        <f t="shared" si="124"/>
        <v>0.97020911590865921</v>
      </c>
      <c r="T875" s="4">
        <f t="shared" si="125"/>
        <v>0</v>
      </c>
      <c r="U875" s="4"/>
      <c r="AH875" s="18"/>
    </row>
    <row r="876" spans="1:34" x14ac:dyDescent="0.25">
      <c r="A876" s="10">
        <v>212</v>
      </c>
      <c r="B876" s="10">
        <v>166</v>
      </c>
      <c r="C876" s="5">
        <v>112</v>
      </c>
      <c r="D876" s="5">
        <v>410</v>
      </c>
      <c r="E876" s="5">
        <v>108</v>
      </c>
      <c r="F876" s="5">
        <v>934</v>
      </c>
      <c r="G876" s="5">
        <v>1</v>
      </c>
      <c r="K876" s="6">
        <f t="shared" si="117"/>
        <v>0.67213114754098358</v>
      </c>
      <c r="L876" s="6">
        <f t="shared" si="118"/>
        <v>0.23781902552204176</v>
      </c>
      <c r="M876" s="6">
        <f t="shared" si="119"/>
        <v>0.67826086956521736</v>
      </c>
      <c r="N876" s="6">
        <f t="shared" si="120"/>
        <v>0.33488705629257798</v>
      </c>
      <c r="O876" s="6">
        <f t="shared" si="121"/>
        <v>1</v>
      </c>
      <c r="Q876" s="3">
        <f t="shared" si="122"/>
        <v>1.5673863319490626</v>
      </c>
      <c r="R876" s="4">
        <f t="shared" si="123"/>
        <v>0</v>
      </c>
      <c r="S876" s="32">
        <f t="shared" si="124"/>
        <v>2.6547315754637104</v>
      </c>
      <c r="T876" s="4">
        <f t="shared" si="125"/>
        <v>0</v>
      </c>
      <c r="U876" s="4"/>
      <c r="AH876" s="18"/>
    </row>
    <row r="877" spans="1:34" x14ac:dyDescent="0.25">
      <c r="A877" s="10">
        <v>235</v>
      </c>
      <c r="B877" s="10">
        <v>78</v>
      </c>
      <c r="C877" s="5">
        <v>112</v>
      </c>
      <c r="D877" s="5">
        <v>435</v>
      </c>
      <c r="E877" s="5">
        <v>115</v>
      </c>
      <c r="F877" s="5">
        <v>662</v>
      </c>
      <c r="G877" s="5">
        <v>1</v>
      </c>
      <c r="K877" s="6">
        <f t="shared" si="117"/>
        <v>0.67213114754098358</v>
      </c>
      <c r="L877" s="6">
        <f t="shared" si="118"/>
        <v>0.2523201856148492</v>
      </c>
      <c r="M877" s="6">
        <f t="shared" si="119"/>
        <v>0.73913043478260865</v>
      </c>
      <c r="N877" s="6">
        <f t="shared" si="120"/>
        <v>0.23736106131229831</v>
      </c>
      <c r="O877" s="6">
        <f t="shared" si="121"/>
        <v>1</v>
      </c>
      <c r="Q877" s="3">
        <f t="shared" si="122"/>
        <v>1.8750297279219617</v>
      </c>
      <c r="R877" s="4">
        <f t="shared" si="123"/>
        <v>0</v>
      </c>
      <c r="S877" s="32">
        <f t="shared" si="124"/>
        <v>1.3074309626076008</v>
      </c>
      <c r="T877" s="4">
        <f t="shared" si="125"/>
        <v>0</v>
      </c>
      <c r="U877" s="4"/>
      <c r="AH877" s="18"/>
    </row>
    <row r="878" spans="1:34" x14ac:dyDescent="0.25">
      <c r="A878" s="10">
        <v>81</v>
      </c>
      <c r="B878" s="10">
        <v>176</v>
      </c>
      <c r="C878" s="5">
        <v>112</v>
      </c>
      <c r="D878" s="5">
        <v>427</v>
      </c>
      <c r="E878" s="5">
        <v>111</v>
      </c>
      <c r="F878" s="5">
        <v>820</v>
      </c>
      <c r="G878" s="5">
        <v>1</v>
      </c>
      <c r="K878" s="6">
        <f t="shared" si="117"/>
        <v>0.67213114754098358</v>
      </c>
      <c r="L878" s="6">
        <f t="shared" si="118"/>
        <v>0.2476798143851508</v>
      </c>
      <c r="M878" s="6">
        <f t="shared" si="119"/>
        <v>0.70434782608695656</v>
      </c>
      <c r="N878" s="6">
        <f t="shared" si="120"/>
        <v>0.29401219074937252</v>
      </c>
      <c r="O878" s="6">
        <f t="shared" si="121"/>
        <v>1</v>
      </c>
      <c r="Q878" s="3">
        <f t="shared" si="122"/>
        <v>1.6992335016517341</v>
      </c>
      <c r="R878" s="4">
        <f t="shared" si="123"/>
        <v>0</v>
      </c>
      <c r="S878" s="32">
        <f t="shared" si="124"/>
        <v>2.0455029033997114</v>
      </c>
      <c r="T878" s="4">
        <f t="shared" si="125"/>
        <v>0</v>
      </c>
      <c r="U878" s="4"/>
      <c r="AH878" s="18"/>
    </row>
    <row r="879" spans="1:34" x14ac:dyDescent="0.25">
      <c r="A879" s="10">
        <v>125</v>
      </c>
      <c r="B879" s="10">
        <v>28</v>
      </c>
      <c r="C879" s="5">
        <v>112</v>
      </c>
      <c r="D879" s="5">
        <v>419</v>
      </c>
      <c r="E879" s="5">
        <v>110</v>
      </c>
      <c r="F879" s="5">
        <v>705</v>
      </c>
      <c r="G879" s="5">
        <v>1</v>
      </c>
      <c r="K879" s="6">
        <f t="shared" si="117"/>
        <v>0.67213114754098358</v>
      </c>
      <c r="L879" s="6">
        <f t="shared" si="118"/>
        <v>0.24303944315545242</v>
      </c>
      <c r="M879" s="6">
        <f t="shared" si="119"/>
        <v>0.69565217391304346</v>
      </c>
      <c r="N879" s="6">
        <f t="shared" si="120"/>
        <v>0.25277877375403368</v>
      </c>
      <c r="O879" s="6">
        <f t="shared" si="121"/>
        <v>1</v>
      </c>
      <c r="Q879" s="3">
        <f t="shared" si="122"/>
        <v>1.6552844450841768</v>
      </c>
      <c r="R879" s="4">
        <f t="shared" si="123"/>
        <v>0</v>
      </c>
      <c r="S879" s="32">
        <f t="shared" si="124"/>
        <v>2.243276773471532</v>
      </c>
      <c r="T879" s="4">
        <f t="shared" si="125"/>
        <v>0</v>
      </c>
      <c r="U879" s="4"/>
      <c r="AH879" s="18"/>
    </row>
    <row r="880" spans="1:34" x14ac:dyDescent="0.25">
      <c r="A880" s="10">
        <v>267</v>
      </c>
      <c r="B880" s="10">
        <v>160</v>
      </c>
      <c r="C880" s="5">
        <v>113</v>
      </c>
      <c r="D880" s="5">
        <v>367</v>
      </c>
      <c r="E880" s="5">
        <v>110</v>
      </c>
      <c r="F880" s="5">
        <v>675</v>
      </c>
      <c r="G880" s="5">
        <v>1</v>
      </c>
      <c r="K880" s="6">
        <f t="shared" si="117"/>
        <v>0.68032786885245899</v>
      </c>
      <c r="L880" s="6">
        <f t="shared" si="118"/>
        <v>0.21287703016241299</v>
      </c>
      <c r="M880" s="6">
        <f t="shared" si="119"/>
        <v>0.69565217391304346</v>
      </c>
      <c r="N880" s="6">
        <f t="shared" si="120"/>
        <v>0.24202223019003227</v>
      </c>
      <c r="O880" s="6">
        <f t="shared" si="121"/>
        <v>1</v>
      </c>
      <c r="Q880" s="3">
        <f t="shared" si="122"/>
        <v>1.6392870459021429</v>
      </c>
      <c r="R880" s="4">
        <f t="shared" si="123"/>
        <v>0</v>
      </c>
      <c r="S880" s="32">
        <f t="shared" si="124"/>
        <v>2.4930429095744451</v>
      </c>
      <c r="T880" s="4">
        <f t="shared" si="125"/>
        <v>0</v>
      </c>
      <c r="U880" s="4"/>
      <c r="AH880" s="18"/>
    </row>
    <row r="881" spans="1:34" x14ac:dyDescent="0.25">
      <c r="A881" s="10">
        <v>216</v>
      </c>
      <c r="B881" s="10">
        <v>142</v>
      </c>
      <c r="C881" s="5">
        <v>113</v>
      </c>
      <c r="D881" s="5">
        <v>590</v>
      </c>
      <c r="E881" s="5">
        <v>113</v>
      </c>
      <c r="F881" s="5">
        <v>1042</v>
      </c>
      <c r="G881" s="5">
        <v>1</v>
      </c>
      <c r="K881" s="6">
        <f t="shared" si="117"/>
        <v>0.68032786885245899</v>
      </c>
      <c r="L881" s="6">
        <f t="shared" si="118"/>
        <v>0.34222737819025523</v>
      </c>
      <c r="M881" s="6">
        <f t="shared" si="119"/>
        <v>0.72173913043478266</v>
      </c>
      <c r="N881" s="6">
        <f t="shared" si="120"/>
        <v>0.37361061312298316</v>
      </c>
      <c r="O881" s="6">
        <f t="shared" si="121"/>
        <v>1</v>
      </c>
      <c r="Q881" s="3">
        <f t="shared" si="122"/>
        <v>1.7711342156048144</v>
      </c>
      <c r="R881" s="4">
        <f t="shared" si="123"/>
        <v>0</v>
      </c>
      <c r="S881" s="32">
        <f t="shared" si="124"/>
        <v>1.8813344055768475</v>
      </c>
      <c r="T881" s="4">
        <f t="shared" si="125"/>
        <v>0</v>
      </c>
      <c r="U881" s="4"/>
      <c r="AH881" s="18"/>
    </row>
    <row r="882" spans="1:34" x14ac:dyDescent="0.25">
      <c r="A882" s="10">
        <v>52</v>
      </c>
      <c r="B882" s="10">
        <v>71</v>
      </c>
      <c r="C882" s="5">
        <v>113</v>
      </c>
      <c r="D882" s="5">
        <v>778</v>
      </c>
      <c r="E882" s="5">
        <v>115</v>
      </c>
      <c r="F882" s="5">
        <v>1555</v>
      </c>
      <c r="G882" s="5">
        <v>1</v>
      </c>
      <c r="K882" s="6">
        <f t="shared" si="117"/>
        <v>0.68032786885245899</v>
      </c>
      <c r="L882" s="6">
        <f t="shared" si="118"/>
        <v>0.45127610208816704</v>
      </c>
      <c r="M882" s="6">
        <f t="shared" si="119"/>
        <v>0.73913043478260865</v>
      </c>
      <c r="N882" s="6">
        <f t="shared" si="120"/>
        <v>0.55754750806740772</v>
      </c>
      <c r="O882" s="6">
        <f t="shared" si="121"/>
        <v>1</v>
      </c>
      <c r="Q882" s="3">
        <f t="shared" si="122"/>
        <v>1.8590323287399277</v>
      </c>
      <c r="R882" s="4">
        <f t="shared" si="123"/>
        <v>0</v>
      </c>
      <c r="S882" s="32">
        <f t="shared" si="124"/>
        <v>1.5000405059927111</v>
      </c>
      <c r="T882" s="4">
        <f t="shared" si="125"/>
        <v>0</v>
      </c>
      <c r="U882" s="4"/>
      <c r="AH882" s="18"/>
    </row>
    <row r="883" spans="1:34" x14ac:dyDescent="0.25">
      <c r="A883" s="10">
        <v>217</v>
      </c>
      <c r="B883" s="10">
        <v>35</v>
      </c>
      <c r="C883" s="5">
        <v>114</v>
      </c>
      <c r="D883" s="5">
        <v>410</v>
      </c>
      <c r="E883" s="5">
        <v>111</v>
      </c>
      <c r="F883" s="5">
        <v>890</v>
      </c>
      <c r="G883" s="5">
        <v>1</v>
      </c>
      <c r="K883" s="6">
        <f t="shared" si="117"/>
        <v>0.68852459016393441</v>
      </c>
      <c r="L883" s="6">
        <f t="shared" si="118"/>
        <v>0.23781902552204176</v>
      </c>
      <c r="M883" s="6">
        <f t="shared" si="119"/>
        <v>0.70434782608695656</v>
      </c>
      <c r="N883" s="6">
        <f t="shared" si="120"/>
        <v>0.31911079239870921</v>
      </c>
      <c r="O883" s="6">
        <f t="shared" si="121"/>
        <v>1</v>
      </c>
      <c r="Q883" s="3">
        <f t="shared" si="122"/>
        <v>1.6672387032876661</v>
      </c>
      <c r="R883" s="4">
        <f t="shared" si="123"/>
        <v>0</v>
      </c>
      <c r="S883" s="32">
        <f t="shared" si="124"/>
        <v>2.5396515745819706</v>
      </c>
      <c r="T883" s="4">
        <f t="shared" si="125"/>
        <v>0</v>
      </c>
      <c r="U883" s="4"/>
      <c r="AH883" s="18"/>
    </row>
    <row r="884" spans="1:34" x14ac:dyDescent="0.25">
      <c r="A884" s="10">
        <v>228</v>
      </c>
      <c r="B884" s="10">
        <v>43</v>
      </c>
      <c r="C884" s="5">
        <v>114</v>
      </c>
      <c r="D884" s="5">
        <v>479</v>
      </c>
      <c r="E884" s="5">
        <v>112</v>
      </c>
      <c r="F884" s="5">
        <v>829</v>
      </c>
      <c r="G884" s="5">
        <v>1</v>
      </c>
      <c r="K884" s="6">
        <f t="shared" si="117"/>
        <v>0.68852459016393441</v>
      </c>
      <c r="L884" s="6">
        <f t="shared" si="118"/>
        <v>0.27784222737819025</v>
      </c>
      <c r="M884" s="6">
        <f t="shared" si="119"/>
        <v>0.71304347826086956</v>
      </c>
      <c r="N884" s="6">
        <f t="shared" si="120"/>
        <v>0.29723915381857297</v>
      </c>
      <c r="O884" s="6">
        <f t="shared" si="121"/>
        <v>1</v>
      </c>
      <c r="Q884" s="3">
        <f t="shared" si="122"/>
        <v>1.711187759855223</v>
      </c>
      <c r="R884" s="4">
        <f t="shared" si="123"/>
        <v>0</v>
      </c>
      <c r="S884" s="32">
        <f t="shared" si="124"/>
        <v>2.3243174213725517</v>
      </c>
      <c r="T884" s="4">
        <f t="shared" si="125"/>
        <v>0</v>
      </c>
      <c r="U884" s="4"/>
      <c r="AH884" s="18"/>
    </row>
    <row r="885" spans="1:34" x14ac:dyDescent="0.25">
      <c r="A885" s="10">
        <v>106</v>
      </c>
      <c r="B885" s="10">
        <v>211</v>
      </c>
      <c r="C885" s="5">
        <v>114</v>
      </c>
      <c r="D885" s="5">
        <v>223</v>
      </c>
      <c r="E885" s="5">
        <v>109</v>
      </c>
      <c r="F885" s="5">
        <v>323</v>
      </c>
      <c r="G885" s="5">
        <v>1</v>
      </c>
      <c r="K885" s="6">
        <f t="shared" si="117"/>
        <v>0.68852459016393441</v>
      </c>
      <c r="L885" s="6">
        <f t="shared" si="118"/>
        <v>0.12935034802784223</v>
      </c>
      <c r="M885" s="6">
        <f t="shared" si="119"/>
        <v>0.68695652173913047</v>
      </c>
      <c r="N885" s="6">
        <f t="shared" si="120"/>
        <v>0.1158121190390821</v>
      </c>
      <c r="O885" s="6">
        <f t="shared" si="121"/>
        <v>1</v>
      </c>
      <c r="Q885" s="3">
        <f t="shared" si="122"/>
        <v>1.5793405901525519</v>
      </c>
      <c r="R885" s="4">
        <f t="shared" si="123"/>
        <v>0</v>
      </c>
      <c r="S885" s="32">
        <f t="shared" si="124"/>
        <v>2.9862269428493846</v>
      </c>
      <c r="T885" s="4">
        <f t="shared" si="125"/>
        <v>0</v>
      </c>
      <c r="U885" s="4"/>
      <c r="AH885" s="18"/>
    </row>
    <row r="886" spans="1:34" x14ac:dyDescent="0.25">
      <c r="A886" s="10">
        <v>217</v>
      </c>
      <c r="B886" s="10">
        <v>86</v>
      </c>
      <c r="C886" s="5">
        <v>114</v>
      </c>
      <c r="D886" s="5">
        <v>703</v>
      </c>
      <c r="E886" s="5">
        <v>116</v>
      </c>
      <c r="F886" s="5">
        <v>1240</v>
      </c>
      <c r="G886" s="5">
        <v>1</v>
      </c>
      <c r="K886" s="6">
        <f t="shared" si="117"/>
        <v>0.68852459016393441</v>
      </c>
      <c r="L886" s="6">
        <f t="shared" si="118"/>
        <v>0.40777262180974477</v>
      </c>
      <c r="M886" s="6">
        <f t="shared" si="119"/>
        <v>0.74782608695652175</v>
      </c>
      <c r="N886" s="6">
        <f t="shared" si="120"/>
        <v>0.44460380064539262</v>
      </c>
      <c r="O886" s="6">
        <f t="shared" si="121"/>
        <v>1</v>
      </c>
      <c r="Q886" s="3">
        <f t="shared" si="122"/>
        <v>1.8869839861254509</v>
      </c>
      <c r="R886" s="4">
        <f t="shared" si="123"/>
        <v>0</v>
      </c>
      <c r="S886" s="32">
        <f t="shared" si="124"/>
        <v>1.5160043480300125</v>
      </c>
      <c r="T886" s="4">
        <f t="shared" si="125"/>
        <v>0</v>
      </c>
      <c r="U886" s="4"/>
      <c r="AH886" s="18"/>
    </row>
    <row r="887" spans="1:34" x14ac:dyDescent="0.25">
      <c r="A887" s="10">
        <v>144</v>
      </c>
      <c r="B887" s="10">
        <v>22</v>
      </c>
      <c r="C887" s="5">
        <v>114</v>
      </c>
      <c r="D887" s="5">
        <v>464</v>
      </c>
      <c r="E887" s="5">
        <v>111</v>
      </c>
      <c r="F887" s="5">
        <v>977</v>
      </c>
      <c r="G887" s="5">
        <v>1</v>
      </c>
      <c r="K887" s="6">
        <f t="shared" si="117"/>
        <v>0.68852459016393441</v>
      </c>
      <c r="L887" s="6">
        <f t="shared" si="118"/>
        <v>0.26914153132250579</v>
      </c>
      <c r="M887" s="6">
        <f t="shared" si="119"/>
        <v>0.70434782608695656</v>
      </c>
      <c r="N887" s="6">
        <f t="shared" si="120"/>
        <v>0.35030476873431338</v>
      </c>
      <c r="O887" s="6">
        <f t="shared" si="121"/>
        <v>1</v>
      </c>
      <c r="Q887" s="3">
        <f t="shared" si="122"/>
        <v>1.6672387032876661</v>
      </c>
      <c r="R887" s="4">
        <f t="shared" si="123"/>
        <v>0</v>
      </c>
      <c r="S887" s="32">
        <f t="shared" si="124"/>
        <v>2.5396515745819706</v>
      </c>
      <c r="T887" s="4">
        <f t="shared" si="125"/>
        <v>0</v>
      </c>
      <c r="U887" s="4"/>
      <c r="AH887" s="18"/>
    </row>
    <row r="888" spans="1:34" x14ac:dyDescent="0.25">
      <c r="A888" s="10">
        <v>124</v>
      </c>
      <c r="B888" s="10">
        <v>169</v>
      </c>
      <c r="C888" s="5">
        <v>114</v>
      </c>
      <c r="D888" s="5">
        <v>403</v>
      </c>
      <c r="E888" s="5">
        <v>111</v>
      </c>
      <c r="F888" s="5">
        <v>720</v>
      </c>
      <c r="G888" s="5">
        <v>1</v>
      </c>
      <c r="K888" s="6">
        <f t="shared" si="117"/>
        <v>0.68852459016393441</v>
      </c>
      <c r="L888" s="6">
        <f t="shared" si="118"/>
        <v>0.23375870069605567</v>
      </c>
      <c r="M888" s="6">
        <f t="shared" si="119"/>
        <v>0.70434782608695656</v>
      </c>
      <c r="N888" s="6">
        <f t="shared" si="120"/>
        <v>0.25815704553603441</v>
      </c>
      <c r="O888" s="6">
        <f t="shared" si="121"/>
        <v>1</v>
      </c>
      <c r="Q888" s="3">
        <f t="shared" si="122"/>
        <v>1.6672387032876661</v>
      </c>
      <c r="R888" s="4">
        <f t="shared" si="123"/>
        <v>0</v>
      </c>
      <c r="S888" s="32">
        <f t="shared" si="124"/>
        <v>2.5396515745819706</v>
      </c>
      <c r="T888" s="4">
        <f t="shared" si="125"/>
        <v>0</v>
      </c>
      <c r="U888" s="4"/>
      <c r="AH888" s="18"/>
    </row>
    <row r="889" spans="1:34" x14ac:dyDescent="0.25">
      <c r="A889" s="10">
        <v>96</v>
      </c>
      <c r="B889" s="10">
        <v>171</v>
      </c>
      <c r="C889" s="5">
        <v>115</v>
      </c>
      <c r="D889" s="5">
        <v>489</v>
      </c>
      <c r="E889" s="5">
        <v>112</v>
      </c>
      <c r="F889" s="5">
        <v>696</v>
      </c>
      <c r="G889" s="5">
        <v>1</v>
      </c>
      <c r="K889" s="6">
        <f t="shared" si="117"/>
        <v>0.69672131147540983</v>
      </c>
      <c r="L889" s="6">
        <f t="shared" si="118"/>
        <v>0.28364269141531323</v>
      </c>
      <c r="M889" s="6">
        <f t="shared" si="119"/>
        <v>0.71304347826086956</v>
      </c>
      <c r="N889" s="6">
        <f t="shared" si="120"/>
        <v>0.24955181068483329</v>
      </c>
      <c r="O889" s="6">
        <f t="shared" si="121"/>
        <v>1</v>
      </c>
      <c r="Q889" s="3">
        <f t="shared" si="122"/>
        <v>1.6951903606731888</v>
      </c>
      <c r="R889" s="4">
        <f t="shared" si="123"/>
        <v>0</v>
      </c>
      <c r="S889" s="32">
        <f t="shared" si="124"/>
        <v>2.5861789925154817</v>
      </c>
      <c r="T889" s="4">
        <f t="shared" si="125"/>
        <v>0</v>
      </c>
      <c r="U889" s="4"/>
      <c r="AH889" s="18"/>
    </row>
    <row r="890" spans="1:34" x14ac:dyDescent="0.25">
      <c r="A890" s="10">
        <v>239</v>
      </c>
      <c r="B890" s="10">
        <v>141</v>
      </c>
      <c r="C890" s="5">
        <v>115</v>
      </c>
      <c r="D890" s="5">
        <v>333</v>
      </c>
      <c r="E890" s="5">
        <v>113</v>
      </c>
      <c r="F890" s="5">
        <v>666</v>
      </c>
      <c r="G890" s="5">
        <v>1</v>
      </c>
      <c r="K890" s="6">
        <f t="shared" si="117"/>
        <v>0.69672131147540983</v>
      </c>
      <c r="L890" s="6">
        <f t="shared" si="118"/>
        <v>0.19315545243619489</v>
      </c>
      <c r="M890" s="6">
        <f t="shared" si="119"/>
        <v>0.72173913043478266</v>
      </c>
      <c r="N890" s="6">
        <f t="shared" si="120"/>
        <v>0.23879526712083185</v>
      </c>
      <c r="O890" s="6">
        <f t="shared" si="121"/>
        <v>1</v>
      </c>
      <c r="Q890" s="3">
        <f t="shared" si="122"/>
        <v>1.7391394172407462</v>
      </c>
      <c r="R890" s="4">
        <f t="shared" si="123"/>
        <v>0</v>
      </c>
      <c r="S890" s="32">
        <f t="shared" si="124"/>
        <v>2.364715874712001</v>
      </c>
      <c r="T890" s="4">
        <f t="shared" si="125"/>
        <v>0</v>
      </c>
      <c r="U890" s="4"/>
      <c r="AH890" s="18"/>
    </row>
    <row r="891" spans="1:34" x14ac:dyDescent="0.25">
      <c r="A891" s="10">
        <v>97</v>
      </c>
      <c r="B891" s="10">
        <v>38</v>
      </c>
      <c r="C891" s="5">
        <v>115</v>
      </c>
      <c r="D891" s="5">
        <v>326</v>
      </c>
      <c r="E891" s="5">
        <v>114</v>
      </c>
      <c r="F891" s="5">
        <v>492</v>
      </c>
      <c r="G891" s="5">
        <v>1</v>
      </c>
      <c r="K891" s="6">
        <f t="shared" si="117"/>
        <v>0.69672131147540983</v>
      </c>
      <c r="L891" s="6">
        <f t="shared" si="118"/>
        <v>0.18909512761020883</v>
      </c>
      <c r="M891" s="6">
        <f t="shared" si="119"/>
        <v>0.73043478260869565</v>
      </c>
      <c r="N891" s="6">
        <f t="shared" si="120"/>
        <v>0.17640731444962351</v>
      </c>
      <c r="O891" s="6">
        <f t="shared" si="121"/>
        <v>1</v>
      </c>
      <c r="Q891" s="3">
        <f t="shared" si="122"/>
        <v>1.783088473808303</v>
      </c>
      <c r="R891" s="4">
        <f t="shared" si="123"/>
        <v>0</v>
      </c>
      <c r="S891" s="32">
        <f t="shared" si="124"/>
        <v>2.148555110858041</v>
      </c>
      <c r="T891" s="4">
        <f t="shared" si="125"/>
        <v>0</v>
      </c>
      <c r="U891" s="4"/>
      <c r="AH891" s="18"/>
    </row>
    <row r="892" spans="1:34" x14ac:dyDescent="0.25">
      <c r="A892" s="10">
        <v>190</v>
      </c>
      <c r="B892" s="10">
        <v>188</v>
      </c>
      <c r="C892" s="5">
        <v>115</v>
      </c>
      <c r="D892" s="5">
        <v>246</v>
      </c>
      <c r="E892" s="5">
        <v>111</v>
      </c>
      <c r="F892" s="5">
        <v>496</v>
      </c>
      <c r="G892" s="5">
        <v>1</v>
      </c>
      <c r="K892" s="6">
        <f t="shared" si="117"/>
        <v>0.69672131147540983</v>
      </c>
      <c r="L892" s="6">
        <f t="shared" si="118"/>
        <v>0.14269141531322505</v>
      </c>
      <c r="M892" s="6">
        <f t="shared" si="119"/>
        <v>0.70434782608695656</v>
      </c>
      <c r="N892" s="6">
        <f t="shared" si="120"/>
        <v>0.17784152025815705</v>
      </c>
      <c r="O892" s="6">
        <f t="shared" si="121"/>
        <v>1</v>
      </c>
      <c r="Q892" s="3">
        <f t="shared" si="122"/>
        <v>1.651241304105632</v>
      </c>
      <c r="R892" s="4">
        <f t="shared" si="123"/>
        <v>0</v>
      </c>
      <c r="S892" s="32">
        <f t="shared" si="124"/>
        <v>2.8129444642684724</v>
      </c>
      <c r="T892" s="4">
        <f t="shared" si="125"/>
        <v>0</v>
      </c>
      <c r="U892" s="4"/>
      <c r="AH892" s="18"/>
    </row>
    <row r="893" spans="1:34" x14ac:dyDescent="0.25">
      <c r="A893" s="10">
        <v>158</v>
      </c>
      <c r="B893" s="10">
        <v>22</v>
      </c>
      <c r="C893" s="5">
        <v>116</v>
      </c>
      <c r="D893" s="5">
        <v>180</v>
      </c>
      <c r="E893" s="5">
        <v>110</v>
      </c>
      <c r="F893" s="5">
        <v>420</v>
      </c>
      <c r="G893" s="5">
        <v>1</v>
      </c>
      <c r="K893" s="6">
        <f t="shared" si="117"/>
        <v>0.70491803278688525</v>
      </c>
      <c r="L893" s="6">
        <f t="shared" si="118"/>
        <v>0.10440835266821345</v>
      </c>
      <c r="M893" s="6">
        <f t="shared" si="119"/>
        <v>0.69565217391304346</v>
      </c>
      <c r="N893" s="6">
        <f t="shared" si="120"/>
        <v>0.15059160989602008</v>
      </c>
      <c r="O893" s="6">
        <f t="shared" si="121"/>
        <v>1</v>
      </c>
      <c r="Q893" s="3">
        <f t="shared" si="122"/>
        <v>1.5912948483560407</v>
      </c>
      <c r="R893" s="4">
        <f t="shared" si="123"/>
        <v>0</v>
      </c>
      <c r="S893" s="32">
        <f t="shared" si="124"/>
        <v>3.3472155342645955</v>
      </c>
      <c r="T893" s="4">
        <f t="shared" si="125"/>
        <v>0</v>
      </c>
      <c r="U893" s="4"/>
      <c r="AH893" s="18"/>
    </row>
    <row r="894" spans="1:34" x14ac:dyDescent="0.25">
      <c r="A894" s="10">
        <v>77</v>
      </c>
      <c r="B894" s="10">
        <v>178</v>
      </c>
      <c r="C894" s="5">
        <v>116</v>
      </c>
      <c r="D894" s="5">
        <v>613</v>
      </c>
      <c r="E894" s="5">
        <v>114</v>
      </c>
      <c r="F894" s="5">
        <v>1035</v>
      </c>
      <c r="G894" s="5">
        <v>1</v>
      </c>
      <c r="K894" s="6">
        <f t="shared" si="117"/>
        <v>0.70491803278688525</v>
      </c>
      <c r="L894" s="6">
        <f t="shared" si="118"/>
        <v>0.35556844547563804</v>
      </c>
      <c r="M894" s="6">
        <f t="shared" si="119"/>
        <v>0.73043478260869565</v>
      </c>
      <c r="N894" s="6">
        <f t="shared" si="120"/>
        <v>0.37110075295804951</v>
      </c>
      <c r="O894" s="6">
        <f t="shared" si="121"/>
        <v>1</v>
      </c>
      <c r="Q894" s="3">
        <f t="shared" si="122"/>
        <v>1.7670910746262691</v>
      </c>
      <c r="R894" s="4">
        <f t="shared" si="123"/>
        <v>0</v>
      </c>
      <c r="S894" s="32">
        <f t="shared" si="124"/>
        <v>2.4050330809774181</v>
      </c>
      <c r="T894" s="4">
        <f t="shared" si="125"/>
        <v>0</v>
      </c>
      <c r="U894" s="4"/>
      <c r="AH894" s="18"/>
    </row>
    <row r="895" spans="1:34" x14ac:dyDescent="0.25">
      <c r="A895" s="10">
        <v>215</v>
      </c>
      <c r="B895" s="10">
        <v>180</v>
      </c>
      <c r="C895" s="5">
        <v>116</v>
      </c>
      <c r="D895" s="5">
        <v>418</v>
      </c>
      <c r="E895" s="5">
        <v>115</v>
      </c>
      <c r="F895" s="5">
        <v>366</v>
      </c>
      <c r="G895" s="5">
        <v>1</v>
      </c>
      <c r="K895" s="6">
        <f t="shared" si="117"/>
        <v>0.70491803278688525</v>
      </c>
      <c r="L895" s="6">
        <f t="shared" si="118"/>
        <v>0.24245939675174014</v>
      </c>
      <c r="M895" s="6">
        <f t="shared" si="119"/>
        <v>0.73913043478260865</v>
      </c>
      <c r="N895" s="6">
        <f t="shared" si="120"/>
        <v>0.13122983148081749</v>
      </c>
      <c r="O895" s="6">
        <f t="shared" si="121"/>
        <v>1</v>
      </c>
      <c r="Q895" s="3">
        <f t="shared" si="122"/>
        <v>1.8110401311938256</v>
      </c>
      <c r="R895" s="4">
        <f t="shared" si="123"/>
        <v>0</v>
      </c>
      <c r="S895" s="32">
        <f t="shared" si="124"/>
        <v>2.1827433525294175</v>
      </c>
      <c r="T895" s="4">
        <f t="shared" si="125"/>
        <v>0</v>
      </c>
      <c r="U895" s="4"/>
      <c r="AH895" s="18"/>
    </row>
    <row r="896" spans="1:34" x14ac:dyDescent="0.25">
      <c r="A896" s="10">
        <v>82</v>
      </c>
      <c r="B896" s="10">
        <v>152</v>
      </c>
      <c r="C896" s="5">
        <v>116</v>
      </c>
      <c r="D896" s="5">
        <v>717</v>
      </c>
      <c r="E896" s="5">
        <v>114</v>
      </c>
      <c r="F896" s="5">
        <v>1303</v>
      </c>
      <c r="G896" s="5">
        <v>1</v>
      </c>
      <c r="K896" s="6">
        <f t="shared" si="117"/>
        <v>0.70491803278688525</v>
      </c>
      <c r="L896" s="6">
        <f t="shared" si="118"/>
        <v>0.41589327146171695</v>
      </c>
      <c r="M896" s="6">
        <f t="shared" si="119"/>
        <v>0.73043478260869565</v>
      </c>
      <c r="N896" s="6">
        <f t="shared" si="120"/>
        <v>0.46719254212979561</v>
      </c>
      <c r="O896" s="6">
        <f t="shared" si="121"/>
        <v>1</v>
      </c>
      <c r="Q896" s="3">
        <f t="shared" si="122"/>
        <v>1.7670910746262691</v>
      </c>
      <c r="R896" s="4">
        <f t="shared" si="123"/>
        <v>0</v>
      </c>
      <c r="S896" s="32">
        <f t="shared" si="124"/>
        <v>2.4050330809774181</v>
      </c>
      <c r="T896" s="4">
        <f t="shared" si="125"/>
        <v>0</v>
      </c>
      <c r="U896" s="4"/>
      <c r="AH896" s="18"/>
    </row>
    <row r="897" spans="1:34" x14ac:dyDescent="0.25">
      <c r="A897" s="10">
        <v>237</v>
      </c>
      <c r="B897" s="10">
        <v>131</v>
      </c>
      <c r="C897" s="5">
        <v>116</v>
      </c>
      <c r="D897" s="5">
        <v>353</v>
      </c>
      <c r="E897" s="5">
        <v>113</v>
      </c>
      <c r="F897" s="5">
        <v>671</v>
      </c>
      <c r="G897" s="5">
        <v>1</v>
      </c>
      <c r="K897" s="6">
        <f t="shared" si="117"/>
        <v>0.70491803278688525</v>
      </c>
      <c r="L897" s="6">
        <f t="shared" si="118"/>
        <v>0.20475638051044084</v>
      </c>
      <c r="M897" s="6">
        <f t="shared" si="119"/>
        <v>0.72173913043478266</v>
      </c>
      <c r="N897" s="6">
        <f t="shared" si="120"/>
        <v>0.24058802438149873</v>
      </c>
      <c r="O897" s="6">
        <f t="shared" si="121"/>
        <v>1</v>
      </c>
      <c r="Q897" s="3">
        <f t="shared" si="122"/>
        <v>1.7231420180587123</v>
      </c>
      <c r="R897" s="4">
        <f t="shared" si="123"/>
        <v>0</v>
      </c>
      <c r="S897" s="32">
        <f t="shared" si="124"/>
        <v>2.6326251633749216</v>
      </c>
      <c r="T897" s="4">
        <f t="shared" si="125"/>
        <v>0</v>
      </c>
      <c r="U897" s="4"/>
      <c r="AH897" s="18"/>
    </row>
    <row r="898" spans="1:34" x14ac:dyDescent="0.25">
      <c r="A898" s="10">
        <v>101</v>
      </c>
      <c r="B898" s="10">
        <v>168</v>
      </c>
      <c r="C898" s="5">
        <v>117</v>
      </c>
      <c r="D898" s="5">
        <v>475</v>
      </c>
      <c r="E898" s="5">
        <v>114</v>
      </c>
      <c r="F898" s="5">
        <v>944</v>
      </c>
      <c r="G898" s="5">
        <v>1</v>
      </c>
      <c r="K898" s="6">
        <f t="shared" si="117"/>
        <v>0.71311475409836067</v>
      </c>
      <c r="L898" s="6">
        <f t="shared" si="118"/>
        <v>0.27552204176334105</v>
      </c>
      <c r="M898" s="6">
        <f t="shared" si="119"/>
        <v>0.73043478260869565</v>
      </c>
      <c r="N898" s="6">
        <f t="shared" si="120"/>
        <v>0.3384725708139118</v>
      </c>
      <c r="O898" s="6">
        <f t="shared" si="121"/>
        <v>1</v>
      </c>
      <c r="Q898" s="3">
        <f t="shared" si="122"/>
        <v>1.751093675444235</v>
      </c>
      <c r="R898" s="4">
        <f t="shared" si="123"/>
        <v>0</v>
      </c>
      <c r="S898" s="32">
        <f t="shared" si="124"/>
        <v>2.6789900871603436</v>
      </c>
      <c r="T898" s="4">
        <f t="shared" si="125"/>
        <v>0</v>
      </c>
      <c r="U898" s="4"/>
      <c r="AH898" s="18"/>
    </row>
    <row r="899" spans="1:34" x14ac:dyDescent="0.25">
      <c r="A899" s="10">
        <v>91</v>
      </c>
      <c r="B899" s="10">
        <v>48</v>
      </c>
      <c r="C899" s="5">
        <v>117</v>
      </c>
      <c r="D899" s="5">
        <v>303</v>
      </c>
      <c r="E899" s="5">
        <v>114</v>
      </c>
      <c r="F899" s="5">
        <v>591</v>
      </c>
      <c r="G899" s="5">
        <v>1</v>
      </c>
      <c r="K899" s="6">
        <f t="shared" si="117"/>
        <v>0.71311475409836067</v>
      </c>
      <c r="L899" s="6">
        <f t="shared" si="118"/>
        <v>0.17575406032482599</v>
      </c>
      <c r="M899" s="6">
        <f t="shared" si="119"/>
        <v>0.73043478260869565</v>
      </c>
      <c r="N899" s="6">
        <f t="shared" si="120"/>
        <v>0.21190390821082825</v>
      </c>
      <c r="O899" s="6">
        <f t="shared" si="121"/>
        <v>1</v>
      </c>
      <c r="Q899" s="3">
        <f t="shared" si="122"/>
        <v>1.751093675444235</v>
      </c>
      <c r="R899" s="4">
        <f t="shared" si="123"/>
        <v>0</v>
      </c>
      <c r="S899" s="32">
        <f t="shared" si="124"/>
        <v>2.6789900871603436</v>
      </c>
      <c r="T899" s="4">
        <f t="shared" si="125"/>
        <v>0</v>
      </c>
      <c r="U899" s="4"/>
      <c r="AH899" s="18"/>
    </row>
    <row r="900" spans="1:34" x14ac:dyDescent="0.25">
      <c r="A900" s="10">
        <v>109</v>
      </c>
      <c r="B900" s="10">
        <v>60</v>
      </c>
      <c r="C900" s="5">
        <v>117</v>
      </c>
      <c r="D900" s="5">
        <v>482</v>
      </c>
      <c r="E900" s="5">
        <v>118</v>
      </c>
      <c r="F900" s="5">
        <v>935</v>
      </c>
      <c r="G900" s="5">
        <v>1</v>
      </c>
      <c r="K900" s="6">
        <f t="shared" si="117"/>
        <v>0.71311475409836067</v>
      </c>
      <c r="L900" s="6">
        <f t="shared" si="118"/>
        <v>0.27958236658932717</v>
      </c>
      <c r="M900" s="6">
        <f t="shared" si="119"/>
        <v>0.76521739130434785</v>
      </c>
      <c r="N900" s="6">
        <f t="shared" si="120"/>
        <v>0.33524560774471135</v>
      </c>
      <c r="O900" s="6">
        <f t="shared" si="121"/>
        <v>1</v>
      </c>
      <c r="Q900" s="3">
        <f t="shared" si="122"/>
        <v>1.9268899017144629</v>
      </c>
      <c r="R900" s="4">
        <f t="shared" si="123"/>
        <v>0</v>
      </c>
      <c r="S900" s="32">
        <f t="shared" si="124"/>
        <v>1.7759200228911709</v>
      </c>
      <c r="T900" s="4">
        <f t="shared" si="125"/>
        <v>0</v>
      </c>
      <c r="U900" s="4"/>
      <c r="AH900" s="18"/>
    </row>
    <row r="901" spans="1:34" x14ac:dyDescent="0.25">
      <c r="A901" s="10">
        <v>101</v>
      </c>
      <c r="B901" s="10">
        <v>32</v>
      </c>
      <c r="C901" s="5">
        <v>117</v>
      </c>
      <c r="D901" s="5">
        <v>511</v>
      </c>
      <c r="E901" s="5">
        <v>118</v>
      </c>
      <c r="F901" s="5">
        <v>918</v>
      </c>
      <c r="G901" s="5">
        <v>1</v>
      </c>
      <c r="K901" s="6">
        <f t="shared" ref="K901:K964" si="126">(C901-$C$989)/($C$991-$C$989)</f>
        <v>0.71311475409836067</v>
      </c>
      <c r="L901" s="6">
        <f t="shared" ref="L901:L964" si="127">(D901-$D$989)/($D$991-$D$989)</f>
        <v>0.29640371229698376</v>
      </c>
      <c r="M901" s="6">
        <f t="shared" ref="M901:M964" si="128">(E901-$E$989)/($E$991-$E$989)</f>
        <v>0.76521739130434785</v>
      </c>
      <c r="N901" s="6">
        <f t="shared" ref="N901:N964" si="129">(F901-$F$989)/($F$991-$F$989)</f>
        <v>0.32915023305844388</v>
      </c>
      <c r="O901" s="6">
        <f t="shared" ref="O901:O964" si="130">G901</f>
        <v>1</v>
      </c>
      <c r="Q901" s="3">
        <f t="shared" ref="Q901:Q964" si="131">$W$44+$W$45*K901+$W$46*M901</f>
        <v>1.9268899017144629</v>
      </c>
      <c r="R901" s="4">
        <f t="shared" ref="R901:R964" si="132">IF(AND(O901=0,Q901&gt;=0.5),1,IF(AND(O901=1,Q901&lt;0.5),1,0))</f>
        <v>0</v>
      </c>
      <c r="S901" s="32">
        <f t="shared" ref="S901:S964" si="133">$AB$130+$AB$131*K901+$AB$132*M901+$AB$133*K901^2+$AB$134*K901*M901+$AB$135*M901^2</f>
        <v>1.7759200228911709</v>
      </c>
      <c r="T901" s="4">
        <f t="shared" ref="T901:T964" si="134">IF(AND(O901=0,S901&gt;=0.5),1,IF(AND(O901=1,S901&lt;0.5),1,0))</f>
        <v>0</v>
      </c>
      <c r="U901" s="4"/>
      <c r="AH901" s="18"/>
    </row>
    <row r="902" spans="1:34" x14ac:dyDescent="0.25">
      <c r="A902" s="10">
        <v>224</v>
      </c>
      <c r="B902" s="10">
        <v>60</v>
      </c>
      <c r="C902" s="5">
        <v>117</v>
      </c>
      <c r="D902" s="5">
        <v>256</v>
      </c>
      <c r="E902" s="5">
        <v>115</v>
      </c>
      <c r="F902" s="5">
        <v>224</v>
      </c>
      <c r="G902" s="5">
        <v>1</v>
      </c>
      <c r="K902" s="6">
        <f t="shared" si="126"/>
        <v>0.71311475409836067</v>
      </c>
      <c r="L902" s="6">
        <f t="shared" si="127"/>
        <v>0.14849187935034802</v>
      </c>
      <c r="M902" s="6">
        <f t="shared" si="128"/>
        <v>0.73913043478260865</v>
      </c>
      <c r="N902" s="6">
        <f t="shared" si="129"/>
        <v>8.0315525277877373E-2</v>
      </c>
      <c r="O902" s="6">
        <f t="shared" si="130"/>
        <v>1</v>
      </c>
      <c r="Q902" s="3">
        <f t="shared" si="131"/>
        <v>1.7950427320117914</v>
      </c>
      <c r="R902" s="4">
        <f t="shared" si="132"/>
        <v>0</v>
      </c>
      <c r="S902" s="32">
        <f t="shared" si="133"/>
        <v>2.4452690401687853</v>
      </c>
      <c r="T902" s="4">
        <f t="shared" si="134"/>
        <v>0</v>
      </c>
      <c r="U902" s="4"/>
      <c r="AH902" s="18"/>
    </row>
    <row r="903" spans="1:34" x14ac:dyDescent="0.25">
      <c r="A903" s="10">
        <v>77</v>
      </c>
      <c r="B903" s="10">
        <v>184</v>
      </c>
      <c r="C903" s="5">
        <v>117</v>
      </c>
      <c r="D903" s="5">
        <v>248</v>
      </c>
      <c r="E903" s="5">
        <v>113</v>
      </c>
      <c r="F903" s="5">
        <v>449</v>
      </c>
      <c r="G903" s="5">
        <v>1</v>
      </c>
      <c r="K903" s="6">
        <f t="shared" si="126"/>
        <v>0.71311475409836067</v>
      </c>
      <c r="L903" s="6">
        <f t="shared" si="127"/>
        <v>0.14385150812064965</v>
      </c>
      <c r="M903" s="6">
        <f t="shared" si="128"/>
        <v>0.72173913043478266</v>
      </c>
      <c r="N903" s="6">
        <f t="shared" si="129"/>
        <v>0.16098960200788814</v>
      </c>
      <c r="O903" s="6">
        <f t="shared" si="130"/>
        <v>1</v>
      </c>
      <c r="Q903" s="3">
        <f t="shared" si="131"/>
        <v>1.7071446188766781</v>
      </c>
      <c r="R903" s="4">
        <f t="shared" si="132"/>
        <v>0</v>
      </c>
      <c r="S903" s="32">
        <f t="shared" si="133"/>
        <v>2.918013488101419</v>
      </c>
      <c r="T903" s="4">
        <f t="shared" si="134"/>
        <v>0</v>
      </c>
      <c r="U903" s="4"/>
      <c r="AH903" s="18"/>
    </row>
    <row r="904" spans="1:34" x14ac:dyDescent="0.25">
      <c r="A904" s="10">
        <v>61</v>
      </c>
      <c r="B904" s="10">
        <v>124</v>
      </c>
      <c r="C904" s="5">
        <v>118</v>
      </c>
      <c r="D904" s="5">
        <v>833</v>
      </c>
      <c r="E904" s="5">
        <v>118</v>
      </c>
      <c r="F904" s="5">
        <v>1469</v>
      </c>
      <c r="G904" s="5">
        <v>1</v>
      </c>
      <c r="K904" s="6">
        <f t="shared" si="126"/>
        <v>0.72131147540983609</v>
      </c>
      <c r="L904" s="6">
        <f t="shared" si="127"/>
        <v>0.48317865429234341</v>
      </c>
      <c r="M904" s="6">
        <f t="shared" si="128"/>
        <v>0.76521739130434785</v>
      </c>
      <c r="N904" s="6">
        <f t="shared" si="129"/>
        <v>0.52671208318393692</v>
      </c>
      <c r="O904" s="6">
        <f t="shared" si="130"/>
        <v>1</v>
      </c>
      <c r="Q904" s="3">
        <f t="shared" si="131"/>
        <v>1.9108925025324288</v>
      </c>
      <c r="R904" s="4">
        <f t="shared" si="132"/>
        <v>0</v>
      </c>
      <c r="S904" s="32">
        <f t="shared" si="133"/>
        <v>2.0216307909634281</v>
      </c>
      <c r="T904" s="4">
        <f t="shared" si="134"/>
        <v>0</v>
      </c>
      <c r="U904" s="4"/>
      <c r="AH904" s="18"/>
    </row>
    <row r="905" spans="1:34" x14ac:dyDescent="0.25">
      <c r="A905" s="10">
        <v>91</v>
      </c>
      <c r="B905" s="10">
        <v>101</v>
      </c>
      <c r="C905" s="5">
        <v>118</v>
      </c>
      <c r="D905" s="5">
        <v>1065</v>
      </c>
      <c r="E905" s="5">
        <v>119</v>
      </c>
      <c r="F905" s="5">
        <v>1595</v>
      </c>
      <c r="G905" s="5">
        <v>1</v>
      </c>
      <c r="K905" s="6">
        <f t="shared" si="126"/>
        <v>0.72131147540983609</v>
      </c>
      <c r="L905" s="6">
        <f t="shared" si="127"/>
        <v>0.61774941995359633</v>
      </c>
      <c r="M905" s="6">
        <f t="shared" si="128"/>
        <v>0.77391304347826084</v>
      </c>
      <c r="N905" s="6">
        <f t="shared" si="129"/>
        <v>0.57188956615274289</v>
      </c>
      <c r="O905" s="6">
        <f t="shared" si="130"/>
        <v>1</v>
      </c>
      <c r="Q905" s="3">
        <f t="shared" si="131"/>
        <v>1.9548415590999857</v>
      </c>
      <c r="R905" s="4">
        <f t="shared" si="132"/>
        <v>0</v>
      </c>
      <c r="S905" s="32">
        <f t="shared" si="133"/>
        <v>1.7976878412263666</v>
      </c>
      <c r="T905" s="4">
        <f t="shared" si="134"/>
        <v>0</v>
      </c>
      <c r="U905" s="4"/>
      <c r="AH905" s="18"/>
    </row>
    <row r="906" spans="1:34" x14ac:dyDescent="0.25">
      <c r="A906" s="10">
        <v>86</v>
      </c>
      <c r="B906" s="10">
        <v>183</v>
      </c>
      <c r="C906" s="5">
        <v>118</v>
      </c>
      <c r="D906" s="5">
        <v>133</v>
      </c>
      <c r="E906" s="5">
        <v>114</v>
      </c>
      <c r="F906" s="5">
        <v>388</v>
      </c>
      <c r="G906" s="5">
        <v>1</v>
      </c>
      <c r="K906" s="6">
        <f t="shared" si="126"/>
        <v>0.72131147540983609</v>
      </c>
      <c r="L906" s="6">
        <f t="shared" si="127"/>
        <v>7.7146171693735499E-2</v>
      </c>
      <c r="M906" s="6">
        <f t="shared" si="128"/>
        <v>0.73043478260869565</v>
      </c>
      <c r="N906" s="6">
        <f t="shared" si="129"/>
        <v>0.13911796342775187</v>
      </c>
      <c r="O906" s="6">
        <f t="shared" si="130"/>
        <v>1</v>
      </c>
      <c r="Q906" s="3">
        <f t="shared" si="131"/>
        <v>1.7350962762622009</v>
      </c>
      <c r="R906" s="4">
        <f t="shared" si="132"/>
        <v>0</v>
      </c>
      <c r="S906" s="32">
        <f t="shared" si="133"/>
        <v>2.9704261294068459</v>
      </c>
      <c r="T906" s="4">
        <f t="shared" si="134"/>
        <v>0</v>
      </c>
      <c r="U906" s="4"/>
      <c r="AH906" s="18"/>
    </row>
    <row r="907" spans="1:34" x14ac:dyDescent="0.25">
      <c r="A907" s="10">
        <v>257</v>
      </c>
      <c r="B907" s="10">
        <v>144</v>
      </c>
      <c r="C907" s="5">
        <v>119</v>
      </c>
      <c r="D907" s="5">
        <v>387</v>
      </c>
      <c r="E907" s="5">
        <v>116</v>
      </c>
      <c r="F907" s="5">
        <v>784</v>
      </c>
      <c r="G907" s="5">
        <v>1</v>
      </c>
      <c r="K907" s="6">
        <f t="shared" si="126"/>
        <v>0.72950819672131151</v>
      </c>
      <c r="L907" s="6">
        <f t="shared" si="127"/>
        <v>0.22447795823665892</v>
      </c>
      <c r="M907" s="6">
        <f t="shared" si="128"/>
        <v>0.74782608695652175</v>
      </c>
      <c r="N907" s="6">
        <f t="shared" si="129"/>
        <v>0.28110433847257082</v>
      </c>
      <c r="O907" s="6">
        <f t="shared" si="130"/>
        <v>1</v>
      </c>
      <c r="Q907" s="3">
        <f t="shared" si="131"/>
        <v>1.8069969902152807</v>
      </c>
      <c r="R907" s="4">
        <f t="shared" si="132"/>
        <v>0</v>
      </c>
      <c r="S907" s="32">
        <f t="shared" si="133"/>
        <v>2.7714761935090628</v>
      </c>
      <c r="T907" s="4">
        <f t="shared" si="134"/>
        <v>0</v>
      </c>
      <c r="U907" s="4"/>
      <c r="AH907" s="18"/>
    </row>
    <row r="908" spans="1:34" x14ac:dyDescent="0.25">
      <c r="A908" s="10">
        <v>63</v>
      </c>
      <c r="B908" s="10">
        <v>64</v>
      </c>
      <c r="C908" s="5">
        <v>119</v>
      </c>
      <c r="D908" s="5">
        <v>1012</v>
      </c>
      <c r="E908" s="5">
        <v>123</v>
      </c>
      <c r="F908" s="5">
        <v>2042</v>
      </c>
      <c r="G908" s="5">
        <v>1</v>
      </c>
      <c r="K908" s="6">
        <f t="shared" si="126"/>
        <v>0.72950819672131151</v>
      </c>
      <c r="L908" s="6">
        <f t="shared" si="127"/>
        <v>0.58700696055684454</v>
      </c>
      <c r="M908" s="6">
        <f t="shared" si="128"/>
        <v>0.80869565217391304</v>
      </c>
      <c r="N908" s="6">
        <f t="shared" si="129"/>
        <v>0.73216206525636429</v>
      </c>
      <c r="O908" s="6">
        <f t="shared" si="130"/>
        <v>1</v>
      </c>
      <c r="Q908" s="3">
        <f t="shared" si="131"/>
        <v>2.1146403861881797</v>
      </c>
      <c r="R908" s="4">
        <f t="shared" si="132"/>
        <v>0</v>
      </c>
      <c r="S908" s="32">
        <f t="shared" si="133"/>
        <v>1.1609727931912985</v>
      </c>
      <c r="T908" s="4">
        <f t="shared" si="134"/>
        <v>0</v>
      </c>
      <c r="U908" s="4"/>
      <c r="AH908" s="18"/>
    </row>
    <row r="909" spans="1:34" x14ac:dyDescent="0.25">
      <c r="A909" s="10">
        <v>43</v>
      </c>
      <c r="B909" s="10">
        <v>157</v>
      </c>
      <c r="C909" s="5">
        <v>119</v>
      </c>
      <c r="D909" s="5">
        <v>879</v>
      </c>
      <c r="E909" s="5">
        <v>121</v>
      </c>
      <c r="F909" s="5">
        <v>1319</v>
      </c>
      <c r="G909" s="5">
        <v>1</v>
      </c>
      <c r="K909" s="6">
        <f t="shared" si="126"/>
        <v>0.72950819672131151</v>
      </c>
      <c r="L909" s="6">
        <f t="shared" si="127"/>
        <v>0.50986078886310904</v>
      </c>
      <c r="M909" s="6">
        <f t="shared" si="128"/>
        <v>0.79130434782608694</v>
      </c>
      <c r="N909" s="6">
        <f t="shared" si="129"/>
        <v>0.47292936536392971</v>
      </c>
      <c r="O909" s="6">
        <f t="shared" si="130"/>
        <v>1</v>
      </c>
      <c r="Q909" s="3">
        <f t="shared" si="131"/>
        <v>2.026742273053066</v>
      </c>
      <c r="R909" s="4">
        <f t="shared" si="132"/>
        <v>0</v>
      </c>
      <c r="S909" s="32">
        <f t="shared" si="133"/>
        <v>1.5946048521059204</v>
      </c>
      <c r="T909" s="4">
        <f t="shared" si="134"/>
        <v>0</v>
      </c>
      <c r="U909" s="4"/>
      <c r="AH909" s="18"/>
    </row>
    <row r="910" spans="1:34" x14ac:dyDescent="0.25">
      <c r="A910" s="10">
        <v>267</v>
      </c>
      <c r="B910" s="10">
        <v>100</v>
      </c>
      <c r="C910" s="5">
        <v>119</v>
      </c>
      <c r="D910" s="5">
        <v>419</v>
      </c>
      <c r="E910" s="5">
        <v>118</v>
      </c>
      <c r="F910" s="5">
        <v>842</v>
      </c>
      <c r="G910" s="5">
        <v>1</v>
      </c>
      <c r="K910" s="6">
        <f t="shared" si="126"/>
        <v>0.72950819672131151</v>
      </c>
      <c r="L910" s="6">
        <f t="shared" si="127"/>
        <v>0.24303944315545242</v>
      </c>
      <c r="M910" s="6">
        <f t="shared" si="128"/>
        <v>0.76521739130434785</v>
      </c>
      <c r="N910" s="6">
        <f t="shared" si="129"/>
        <v>0.3019003226963069</v>
      </c>
      <c r="O910" s="6">
        <f t="shared" si="130"/>
        <v>1</v>
      </c>
      <c r="Q910" s="3">
        <f t="shared" si="131"/>
        <v>1.8948951033503949</v>
      </c>
      <c r="R910" s="4">
        <f t="shared" si="132"/>
        <v>0</v>
      </c>
      <c r="S910" s="32">
        <f t="shared" si="133"/>
        <v>2.284820595099248</v>
      </c>
      <c r="T910" s="4">
        <f t="shared" si="134"/>
        <v>0</v>
      </c>
      <c r="U910" s="4"/>
      <c r="AH910" s="18"/>
    </row>
    <row r="911" spans="1:34" x14ac:dyDescent="0.25">
      <c r="A911" s="10">
        <v>65</v>
      </c>
      <c r="B911" s="10">
        <v>84</v>
      </c>
      <c r="C911" s="5">
        <v>119</v>
      </c>
      <c r="D911" s="5">
        <v>1072</v>
      </c>
      <c r="E911" s="5">
        <v>122</v>
      </c>
      <c r="F911" s="5">
        <v>1758</v>
      </c>
      <c r="G911" s="5">
        <v>1</v>
      </c>
      <c r="K911" s="6">
        <f t="shared" si="126"/>
        <v>0.72950819672131151</v>
      </c>
      <c r="L911" s="6">
        <f t="shared" si="127"/>
        <v>0.6218097447795824</v>
      </c>
      <c r="M911" s="6">
        <f t="shared" si="128"/>
        <v>0.8</v>
      </c>
      <c r="N911" s="6">
        <f t="shared" si="129"/>
        <v>0.63033345285048403</v>
      </c>
      <c r="O911" s="6">
        <f t="shared" si="130"/>
        <v>1</v>
      </c>
      <c r="Q911" s="3">
        <f t="shared" si="131"/>
        <v>2.0706913296206233</v>
      </c>
      <c r="R911" s="4">
        <f t="shared" si="132"/>
        <v>0</v>
      </c>
      <c r="S911" s="32">
        <f t="shared" si="133"/>
        <v>1.3751376456738562</v>
      </c>
      <c r="T911" s="4">
        <f t="shared" si="134"/>
        <v>0</v>
      </c>
      <c r="U911" s="4"/>
      <c r="AH911" s="18"/>
    </row>
    <row r="912" spans="1:34" x14ac:dyDescent="0.25">
      <c r="A912" s="10">
        <v>246</v>
      </c>
      <c r="B912" s="10">
        <v>168</v>
      </c>
      <c r="C912" s="5">
        <v>120</v>
      </c>
      <c r="D912" s="5">
        <v>211</v>
      </c>
      <c r="E912" s="5">
        <v>116</v>
      </c>
      <c r="F912" s="5">
        <v>491</v>
      </c>
      <c r="G912" s="5">
        <v>1</v>
      </c>
      <c r="K912" s="6">
        <f t="shared" si="126"/>
        <v>0.73770491803278693</v>
      </c>
      <c r="L912" s="6">
        <f t="shared" si="127"/>
        <v>0.12238979118329467</v>
      </c>
      <c r="M912" s="6">
        <f t="shared" si="128"/>
        <v>0.74782608695652175</v>
      </c>
      <c r="N912" s="6">
        <f t="shared" si="129"/>
        <v>0.17604876299749014</v>
      </c>
      <c r="O912" s="6">
        <f t="shared" si="130"/>
        <v>1</v>
      </c>
      <c r="Q912" s="3">
        <f t="shared" si="131"/>
        <v>1.7909995910332466</v>
      </c>
      <c r="R912" s="4">
        <f t="shared" si="132"/>
        <v>0</v>
      </c>
      <c r="S912" s="32">
        <f t="shared" si="133"/>
        <v>3.0750076707955607</v>
      </c>
      <c r="T912" s="4">
        <f t="shared" si="134"/>
        <v>0</v>
      </c>
      <c r="U912" s="4"/>
      <c r="AH912" s="18"/>
    </row>
    <row r="913" spans="1:34" x14ac:dyDescent="0.25">
      <c r="A913" s="10">
        <v>100</v>
      </c>
      <c r="B913" s="10">
        <v>81</v>
      </c>
      <c r="C913" s="5">
        <v>120</v>
      </c>
      <c r="D913" s="5">
        <v>1021</v>
      </c>
      <c r="E913" s="5">
        <v>124</v>
      </c>
      <c r="F913" s="5">
        <v>1651</v>
      </c>
      <c r="G913" s="5">
        <v>1</v>
      </c>
      <c r="K913" s="6">
        <f t="shared" si="126"/>
        <v>0.73770491803278693</v>
      </c>
      <c r="L913" s="6">
        <f t="shared" si="127"/>
        <v>0.59222737819025517</v>
      </c>
      <c r="M913" s="6">
        <f t="shared" si="128"/>
        <v>0.81739130434782614</v>
      </c>
      <c r="N913" s="6">
        <f t="shared" si="129"/>
        <v>0.59196844747221222</v>
      </c>
      <c r="O913" s="6">
        <f t="shared" si="130"/>
        <v>1</v>
      </c>
      <c r="Q913" s="3">
        <f t="shared" si="131"/>
        <v>2.1425920435737029</v>
      </c>
      <c r="R913" s="4">
        <f t="shared" si="132"/>
        <v>0</v>
      </c>
      <c r="S913" s="32">
        <f t="shared" si="133"/>
        <v>1.1641912235962479</v>
      </c>
      <c r="T913" s="4">
        <f t="shared" si="134"/>
        <v>0</v>
      </c>
      <c r="U913" s="4"/>
      <c r="AH913" s="18"/>
    </row>
    <row r="914" spans="1:34" x14ac:dyDescent="0.25">
      <c r="A914" s="10">
        <v>223</v>
      </c>
      <c r="B914" s="10">
        <v>136</v>
      </c>
      <c r="C914" s="5">
        <v>120</v>
      </c>
      <c r="D914" s="5">
        <v>798</v>
      </c>
      <c r="E914" s="5">
        <v>119</v>
      </c>
      <c r="F914" s="5">
        <v>1388</v>
      </c>
      <c r="G914" s="5">
        <v>1</v>
      </c>
      <c r="K914" s="6">
        <f t="shared" si="126"/>
        <v>0.73770491803278693</v>
      </c>
      <c r="L914" s="6">
        <f t="shared" si="127"/>
        <v>0.46287703016241299</v>
      </c>
      <c r="M914" s="6">
        <f t="shared" si="128"/>
        <v>0.77391304347826084</v>
      </c>
      <c r="N914" s="6">
        <f t="shared" si="129"/>
        <v>0.49766941556113303</v>
      </c>
      <c r="O914" s="6">
        <f t="shared" si="130"/>
        <v>1</v>
      </c>
      <c r="Q914" s="3">
        <f t="shared" si="131"/>
        <v>1.9228467607359176</v>
      </c>
      <c r="R914" s="4">
        <f t="shared" si="132"/>
        <v>0</v>
      </c>
      <c r="S914" s="32">
        <f t="shared" si="133"/>
        <v>2.3186838484744392</v>
      </c>
      <c r="T914" s="4">
        <f t="shared" si="134"/>
        <v>0</v>
      </c>
      <c r="U914" s="4"/>
      <c r="AH914" s="18"/>
    </row>
    <row r="915" spans="1:34" x14ac:dyDescent="0.25">
      <c r="A915" s="10">
        <v>91</v>
      </c>
      <c r="B915" s="10">
        <v>40</v>
      </c>
      <c r="C915" s="5">
        <v>120</v>
      </c>
      <c r="D915" s="5">
        <v>794</v>
      </c>
      <c r="E915" s="5">
        <v>124</v>
      </c>
      <c r="F915" s="5">
        <v>1282</v>
      </c>
      <c r="G915" s="5">
        <v>1</v>
      </c>
      <c r="K915" s="6">
        <f t="shared" si="126"/>
        <v>0.73770491803278693</v>
      </c>
      <c r="L915" s="6">
        <f t="shared" si="127"/>
        <v>0.46055684454756379</v>
      </c>
      <c r="M915" s="6">
        <f t="shared" si="128"/>
        <v>0.81739130434782614</v>
      </c>
      <c r="N915" s="6">
        <f t="shared" si="129"/>
        <v>0.45966296163499465</v>
      </c>
      <c r="O915" s="6">
        <f t="shared" si="130"/>
        <v>1</v>
      </c>
      <c r="Q915" s="3">
        <f t="shared" si="131"/>
        <v>2.1425920435737029</v>
      </c>
      <c r="R915" s="4">
        <f t="shared" si="132"/>
        <v>0</v>
      </c>
      <c r="S915" s="32">
        <f t="shared" si="133"/>
        <v>1.1641912235962479</v>
      </c>
      <c r="T915" s="4">
        <f t="shared" si="134"/>
        <v>0</v>
      </c>
      <c r="U915" s="4"/>
      <c r="AH915" s="18"/>
    </row>
    <row r="916" spans="1:34" x14ac:dyDescent="0.25">
      <c r="A916" s="10">
        <v>57</v>
      </c>
      <c r="B916" s="10">
        <v>82</v>
      </c>
      <c r="C916" s="5">
        <v>120</v>
      </c>
      <c r="D916" s="5">
        <v>788</v>
      </c>
      <c r="E916" s="5">
        <v>130</v>
      </c>
      <c r="F916" s="5">
        <v>2353</v>
      </c>
      <c r="G916" s="5">
        <v>1</v>
      </c>
      <c r="K916" s="6">
        <f t="shared" si="126"/>
        <v>0.73770491803278693</v>
      </c>
      <c r="L916" s="6">
        <f t="shared" si="127"/>
        <v>0.45707656612529002</v>
      </c>
      <c r="M916" s="6">
        <f t="shared" si="128"/>
        <v>0.86956521739130432</v>
      </c>
      <c r="N916" s="6">
        <f t="shared" si="129"/>
        <v>0.84367156686984579</v>
      </c>
      <c r="O916" s="6">
        <f t="shared" si="130"/>
        <v>1</v>
      </c>
      <c r="Q916" s="3">
        <f t="shared" si="131"/>
        <v>2.4062863829790451</v>
      </c>
      <c r="R916" s="4">
        <f t="shared" si="132"/>
        <v>0</v>
      </c>
      <c r="S916" s="32">
        <f t="shared" si="133"/>
        <v>-4.6222245923519978E-2</v>
      </c>
      <c r="T916" s="4">
        <f t="shared" si="134"/>
        <v>1</v>
      </c>
      <c r="U916" s="4"/>
      <c r="AH916" s="18"/>
    </row>
    <row r="917" spans="1:34" x14ac:dyDescent="0.25">
      <c r="A917" s="10">
        <v>72</v>
      </c>
      <c r="B917" s="10">
        <v>138</v>
      </c>
      <c r="C917" s="5">
        <v>120</v>
      </c>
      <c r="D917" s="5">
        <v>1375</v>
      </c>
      <c r="E917" s="5">
        <v>123</v>
      </c>
      <c r="F917" s="5">
        <v>1862</v>
      </c>
      <c r="G917" s="5">
        <v>1</v>
      </c>
      <c r="K917" s="6">
        <f t="shared" si="126"/>
        <v>0.73770491803278693</v>
      </c>
      <c r="L917" s="6">
        <f t="shared" si="127"/>
        <v>0.79756380510440839</v>
      </c>
      <c r="M917" s="6">
        <f t="shared" si="128"/>
        <v>0.80869565217391304</v>
      </c>
      <c r="N917" s="6">
        <f t="shared" si="129"/>
        <v>0.66762280387235573</v>
      </c>
      <c r="O917" s="6">
        <f t="shared" si="130"/>
        <v>1</v>
      </c>
      <c r="Q917" s="3">
        <f t="shared" si="131"/>
        <v>2.0986429870061456</v>
      </c>
      <c r="R917" s="4">
        <f t="shared" si="132"/>
        <v>0</v>
      </c>
      <c r="S917" s="32">
        <f t="shared" si="133"/>
        <v>1.3844850406728639</v>
      </c>
      <c r="T917" s="4">
        <f t="shared" si="134"/>
        <v>0</v>
      </c>
      <c r="U917" s="4"/>
      <c r="AH917" s="18"/>
    </row>
    <row r="918" spans="1:34" x14ac:dyDescent="0.25">
      <c r="A918" s="10">
        <v>34</v>
      </c>
      <c r="B918" s="10">
        <v>118</v>
      </c>
      <c r="C918" s="5">
        <v>120</v>
      </c>
      <c r="D918" s="5">
        <v>1261</v>
      </c>
      <c r="E918" s="5">
        <v>123</v>
      </c>
      <c r="F918" s="5">
        <v>2037</v>
      </c>
      <c r="G918" s="5">
        <v>1</v>
      </c>
      <c r="K918" s="6">
        <f t="shared" si="126"/>
        <v>0.73770491803278693</v>
      </c>
      <c r="L918" s="6">
        <f t="shared" si="127"/>
        <v>0.7314385150812065</v>
      </c>
      <c r="M918" s="6">
        <f t="shared" si="128"/>
        <v>0.80869565217391304</v>
      </c>
      <c r="N918" s="6">
        <f t="shared" si="129"/>
        <v>0.73036930799569744</v>
      </c>
      <c r="O918" s="6">
        <f t="shared" si="130"/>
        <v>1</v>
      </c>
      <c r="Q918" s="3">
        <f t="shared" si="131"/>
        <v>2.0986429870061456</v>
      </c>
      <c r="R918" s="4">
        <f t="shared" si="132"/>
        <v>0</v>
      </c>
      <c r="S918" s="32">
        <f t="shared" si="133"/>
        <v>1.3844850406728639</v>
      </c>
      <c r="T918" s="4">
        <f t="shared" si="134"/>
        <v>0</v>
      </c>
      <c r="U918" s="4"/>
      <c r="AH918" s="18"/>
    </row>
    <row r="919" spans="1:34" x14ac:dyDescent="0.25">
      <c r="A919" s="10">
        <v>112</v>
      </c>
      <c r="B919" s="10">
        <v>180</v>
      </c>
      <c r="C919" s="5">
        <v>121</v>
      </c>
      <c r="D919" s="5">
        <v>324</v>
      </c>
      <c r="E919" s="5">
        <v>116</v>
      </c>
      <c r="F919" s="5">
        <v>573</v>
      </c>
      <c r="G919" s="5">
        <v>1</v>
      </c>
      <c r="K919" s="6">
        <f t="shared" si="126"/>
        <v>0.74590163934426235</v>
      </c>
      <c r="L919" s="6">
        <f t="shared" si="127"/>
        <v>0.18793503480278423</v>
      </c>
      <c r="M919" s="6">
        <f t="shared" si="128"/>
        <v>0.74782608695652175</v>
      </c>
      <c r="N919" s="6">
        <f t="shared" si="129"/>
        <v>0.2054499820724274</v>
      </c>
      <c r="O919" s="6">
        <f t="shared" si="130"/>
        <v>1</v>
      </c>
      <c r="Q919" s="3">
        <f t="shared" si="131"/>
        <v>1.7750021918512124</v>
      </c>
      <c r="R919" s="4">
        <f t="shared" si="132"/>
        <v>0</v>
      </c>
      <c r="S919" s="32">
        <f t="shared" si="133"/>
        <v>3.3960181841456496</v>
      </c>
      <c r="T919" s="4">
        <f t="shared" si="134"/>
        <v>0</v>
      </c>
      <c r="U919" s="4"/>
      <c r="AH919" s="18"/>
    </row>
    <row r="920" spans="1:34" x14ac:dyDescent="0.25">
      <c r="A920" s="10">
        <v>227</v>
      </c>
      <c r="B920" s="10">
        <v>176</v>
      </c>
      <c r="C920" s="5">
        <v>121</v>
      </c>
      <c r="D920" s="5">
        <v>405</v>
      </c>
      <c r="E920" s="5">
        <v>120</v>
      </c>
      <c r="F920" s="5">
        <v>797</v>
      </c>
      <c r="G920" s="5">
        <v>1</v>
      </c>
      <c r="K920" s="6">
        <f t="shared" si="126"/>
        <v>0.74590163934426235</v>
      </c>
      <c r="L920" s="6">
        <f t="shared" si="127"/>
        <v>0.23491879350348027</v>
      </c>
      <c r="M920" s="6">
        <f t="shared" si="128"/>
        <v>0.78260869565217395</v>
      </c>
      <c r="N920" s="6">
        <f t="shared" si="129"/>
        <v>0.28576550735030476</v>
      </c>
      <c r="O920" s="6">
        <f t="shared" si="130"/>
        <v>1</v>
      </c>
      <c r="Q920" s="3">
        <f t="shared" si="131"/>
        <v>1.9507984181214408</v>
      </c>
      <c r="R920" s="4">
        <f t="shared" si="132"/>
        <v>0</v>
      </c>
      <c r="S920" s="32">
        <f t="shared" si="133"/>
        <v>2.3524658547756161</v>
      </c>
      <c r="T920" s="4">
        <f t="shared" si="134"/>
        <v>0</v>
      </c>
      <c r="U920" s="4"/>
    </row>
    <row r="921" spans="1:34" x14ac:dyDescent="0.25">
      <c r="A921" s="10">
        <v>70</v>
      </c>
      <c r="B921" s="10">
        <v>143</v>
      </c>
      <c r="C921" s="5">
        <v>121</v>
      </c>
      <c r="D921" s="5">
        <v>927</v>
      </c>
      <c r="E921" s="5">
        <v>120</v>
      </c>
      <c r="F921" s="5">
        <v>1600</v>
      </c>
      <c r="G921" s="5">
        <v>1</v>
      </c>
      <c r="K921" s="6">
        <f t="shared" si="126"/>
        <v>0.74590163934426235</v>
      </c>
      <c r="L921" s="6">
        <f t="shared" si="127"/>
        <v>0.53770301624129935</v>
      </c>
      <c r="M921" s="6">
        <f t="shared" si="128"/>
        <v>0.78260869565217395</v>
      </c>
      <c r="N921" s="6">
        <f t="shared" si="129"/>
        <v>0.57368232341340986</v>
      </c>
      <c r="O921" s="6">
        <f t="shared" si="130"/>
        <v>1</v>
      </c>
      <c r="Q921" s="3">
        <f t="shared" si="131"/>
        <v>1.9507984181214408</v>
      </c>
      <c r="R921" s="4">
        <f t="shared" si="132"/>
        <v>0</v>
      </c>
      <c r="S921" s="32">
        <f t="shared" si="133"/>
        <v>2.3524658547756161</v>
      </c>
      <c r="T921" s="4">
        <f t="shared" si="134"/>
        <v>0</v>
      </c>
      <c r="U921" s="4"/>
    </row>
    <row r="922" spans="1:34" x14ac:dyDescent="0.25">
      <c r="A922" s="10">
        <v>61</v>
      </c>
      <c r="B922" s="10">
        <v>112</v>
      </c>
      <c r="C922" s="5">
        <v>121</v>
      </c>
      <c r="D922" s="5">
        <v>1212</v>
      </c>
      <c r="E922" s="5">
        <v>127</v>
      </c>
      <c r="F922" s="5">
        <v>1879</v>
      </c>
      <c r="G922" s="5">
        <v>1</v>
      </c>
      <c r="K922" s="6">
        <f t="shared" si="126"/>
        <v>0.74590163934426235</v>
      </c>
      <c r="L922" s="6">
        <f t="shared" si="127"/>
        <v>0.70301624129930396</v>
      </c>
      <c r="M922" s="6">
        <f t="shared" si="128"/>
        <v>0.84347826086956523</v>
      </c>
      <c r="N922" s="6">
        <f t="shared" si="129"/>
        <v>0.67371817855862315</v>
      </c>
      <c r="O922" s="6">
        <f t="shared" si="130"/>
        <v>1</v>
      </c>
      <c r="Q922" s="3">
        <f t="shared" si="131"/>
        <v>2.2584418140943399</v>
      </c>
      <c r="R922" s="4">
        <f t="shared" si="132"/>
        <v>0</v>
      </c>
      <c r="S922" s="32">
        <f t="shared" si="133"/>
        <v>0.73038990543443205</v>
      </c>
      <c r="T922" s="4">
        <f t="shared" si="134"/>
        <v>0</v>
      </c>
      <c r="U922" s="4"/>
    </row>
    <row r="923" spans="1:34" x14ac:dyDescent="0.25">
      <c r="A923" s="10">
        <v>217</v>
      </c>
      <c r="B923" s="10">
        <v>89</v>
      </c>
      <c r="C923" s="5">
        <v>121</v>
      </c>
      <c r="D923" s="5">
        <v>310</v>
      </c>
      <c r="E923" s="5">
        <v>117</v>
      </c>
      <c r="F923" s="5">
        <v>554</v>
      </c>
      <c r="G923" s="5">
        <v>1</v>
      </c>
      <c r="K923" s="6">
        <f t="shared" si="126"/>
        <v>0.74590163934426235</v>
      </c>
      <c r="L923" s="6">
        <f t="shared" si="127"/>
        <v>0.17981438515081208</v>
      </c>
      <c r="M923" s="6">
        <f t="shared" si="128"/>
        <v>0.75652173913043474</v>
      </c>
      <c r="N923" s="6">
        <f t="shared" si="129"/>
        <v>0.19863750448189316</v>
      </c>
      <c r="O923" s="6">
        <f t="shared" si="130"/>
        <v>1</v>
      </c>
      <c r="Q923" s="3">
        <f t="shared" si="131"/>
        <v>1.8189512484187693</v>
      </c>
      <c r="R923" s="4">
        <f t="shared" si="132"/>
        <v>0</v>
      </c>
      <c r="S923" s="32">
        <f t="shared" si="133"/>
        <v>3.1271765708788664</v>
      </c>
      <c r="T923" s="4">
        <f t="shared" si="134"/>
        <v>0</v>
      </c>
      <c r="U923" s="4"/>
    </row>
    <row r="924" spans="1:34" x14ac:dyDescent="0.25">
      <c r="A924" s="10">
        <v>41</v>
      </c>
      <c r="B924" s="10">
        <v>115</v>
      </c>
      <c r="C924" s="5">
        <v>122</v>
      </c>
      <c r="D924" s="5">
        <v>1405</v>
      </c>
      <c r="E924" s="5">
        <v>121</v>
      </c>
      <c r="F924" s="5">
        <v>1756</v>
      </c>
      <c r="G924" s="5">
        <v>1</v>
      </c>
      <c r="K924" s="6">
        <f t="shared" si="126"/>
        <v>0.75409836065573765</v>
      </c>
      <c r="L924" s="6">
        <f t="shared" si="127"/>
        <v>0.81496519721577731</v>
      </c>
      <c r="M924" s="6">
        <f t="shared" si="128"/>
        <v>0.79130434782608694</v>
      </c>
      <c r="N924" s="6">
        <f t="shared" si="129"/>
        <v>0.62961634994621729</v>
      </c>
      <c r="O924" s="6">
        <f t="shared" si="130"/>
        <v>1</v>
      </c>
      <c r="Q924" s="3">
        <f t="shared" si="131"/>
        <v>1.978750075506964</v>
      </c>
      <c r="R924" s="4">
        <f t="shared" si="132"/>
        <v>0</v>
      </c>
      <c r="S924" s="32">
        <f t="shared" si="133"/>
        <v>2.3861666140027218</v>
      </c>
      <c r="T924" s="4">
        <f t="shared" si="134"/>
        <v>0</v>
      </c>
      <c r="U924" s="4"/>
    </row>
    <row r="925" spans="1:34" x14ac:dyDescent="0.25">
      <c r="A925" s="10">
        <v>219</v>
      </c>
      <c r="B925" s="10">
        <v>159</v>
      </c>
      <c r="C925" s="5">
        <v>123</v>
      </c>
      <c r="D925" s="5">
        <v>272</v>
      </c>
      <c r="E925" s="5">
        <v>121</v>
      </c>
      <c r="F925" s="5">
        <v>161</v>
      </c>
      <c r="G925" s="5">
        <v>1</v>
      </c>
      <c r="K925" s="6">
        <f t="shared" si="126"/>
        <v>0.76229508196721307</v>
      </c>
      <c r="L925" s="6">
        <f t="shared" si="127"/>
        <v>0.15777262180974477</v>
      </c>
      <c r="M925" s="6">
        <f t="shared" si="128"/>
        <v>0.79130434782608694</v>
      </c>
      <c r="N925" s="6">
        <f t="shared" si="129"/>
        <v>5.7726783793474366E-2</v>
      </c>
      <c r="O925" s="6">
        <f t="shared" si="130"/>
        <v>1</v>
      </c>
      <c r="Q925" s="3">
        <f t="shared" si="131"/>
        <v>1.9627526763249299</v>
      </c>
      <c r="R925" s="4">
        <f t="shared" si="132"/>
        <v>0</v>
      </c>
      <c r="S925" s="32">
        <f t="shared" si="133"/>
        <v>2.6849786067621473</v>
      </c>
      <c r="T925" s="4">
        <f t="shared" si="134"/>
        <v>0</v>
      </c>
      <c r="U925" s="4"/>
    </row>
    <row r="926" spans="1:34" x14ac:dyDescent="0.25">
      <c r="A926" s="10">
        <v>89</v>
      </c>
      <c r="B926" s="10">
        <v>107</v>
      </c>
      <c r="C926" s="5">
        <v>123</v>
      </c>
      <c r="D926" s="5">
        <v>911</v>
      </c>
      <c r="E926" s="5">
        <v>122</v>
      </c>
      <c r="F926" s="5">
        <v>1395</v>
      </c>
      <c r="G926" s="5">
        <v>1</v>
      </c>
      <c r="K926" s="6">
        <f t="shared" si="126"/>
        <v>0.76229508196721307</v>
      </c>
      <c r="L926" s="6">
        <f t="shared" si="127"/>
        <v>0.52842227378190254</v>
      </c>
      <c r="M926" s="6">
        <f t="shared" si="128"/>
        <v>0.8</v>
      </c>
      <c r="N926" s="6">
        <f t="shared" si="129"/>
        <v>0.50017927572606669</v>
      </c>
      <c r="O926" s="6">
        <f t="shared" si="130"/>
        <v>1</v>
      </c>
      <c r="Q926" s="3">
        <f t="shared" si="131"/>
        <v>2.0067017328924872</v>
      </c>
      <c r="R926" s="4">
        <f t="shared" si="132"/>
        <v>0</v>
      </c>
      <c r="S926" s="32">
        <f t="shared" si="133"/>
        <v>2.4197861261558096</v>
      </c>
      <c r="T926" s="4">
        <f t="shared" si="134"/>
        <v>0</v>
      </c>
      <c r="U926" s="4"/>
    </row>
    <row r="927" spans="1:34" x14ac:dyDescent="0.25">
      <c r="A927" s="10">
        <v>59</v>
      </c>
      <c r="B927" s="10">
        <v>87</v>
      </c>
      <c r="C927" s="5">
        <v>123</v>
      </c>
      <c r="D927" s="5">
        <v>1134</v>
      </c>
      <c r="E927" s="5">
        <v>127</v>
      </c>
      <c r="F927" s="5">
        <v>1849</v>
      </c>
      <c r="G927" s="5">
        <v>1</v>
      </c>
      <c r="K927" s="6">
        <f t="shared" si="126"/>
        <v>0.76229508196721307</v>
      </c>
      <c r="L927" s="6">
        <f t="shared" si="127"/>
        <v>0.65777262180974483</v>
      </c>
      <c r="M927" s="6">
        <f t="shared" si="128"/>
        <v>0.84347826086956523</v>
      </c>
      <c r="N927" s="6">
        <f t="shared" si="129"/>
        <v>0.66296163499462168</v>
      </c>
      <c r="O927" s="6">
        <f t="shared" si="130"/>
        <v>1</v>
      </c>
      <c r="Q927" s="3">
        <f t="shared" si="131"/>
        <v>2.226447015730272</v>
      </c>
      <c r="R927" s="4">
        <f t="shared" si="132"/>
        <v>0</v>
      </c>
      <c r="S927" s="32">
        <f t="shared" si="133"/>
        <v>1.1733590323669425</v>
      </c>
      <c r="T927" s="4">
        <f t="shared" si="134"/>
        <v>0</v>
      </c>
      <c r="U927" s="4"/>
    </row>
    <row r="928" spans="1:34" x14ac:dyDescent="0.25">
      <c r="A928" s="10">
        <v>37</v>
      </c>
      <c r="B928" s="10">
        <v>102</v>
      </c>
      <c r="C928" s="5">
        <v>123</v>
      </c>
      <c r="D928" s="5">
        <v>1647</v>
      </c>
      <c r="E928" s="5">
        <v>132</v>
      </c>
      <c r="F928" s="5">
        <v>2789</v>
      </c>
      <c r="G928" s="5">
        <v>1</v>
      </c>
      <c r="K928" s="6">
        <f t="shared" si="126"/>
        <v>0.76229508196721307</v>
      </c>
      <c r="L928" s="6">
        <f t="shared" si="127"/>
        <v>0.9553364269141531</v>
      </c>
      <c r="M928" s="6">
        <f t="shared" si="128"/>
        <v>0.88695652173913042</v>
      </c>
      <c r="N928" s="6">
        <f t="shared" si="129"/>
        <v>1</v>
      </c>
      <c r="O928" s="6">
        <f t="shared" si="130"/>
        <v>1</v>
      </c>
      <c r="Q928" s="3">
        <f t="shared" si="131"/>
        <v>2.4461922985680569</v>
      </c>
      <c r="R928" s="4">
        <f t="shared" si="132"/>
        <v>0</v>
      </c>
      <c r="S928" s="32">
        <f t="shared" si="133"/>
        <v>5.9490787315972682E-2</v>
      </c>
      <c r="T928" s="4">
        <f t="shared" si="134"/>
        <v>1</v>
      </c>
      <c r="U928" s="4"/>
    </row>
    <row r="929" spans="1:21" x14ac:dyDescent="0.25">
      <c r="A929" s="10">
        <v>268</v>
      </c>
      <c r="B929" s="10">
        <v>93</v>
      </c>
      <c r="C929" s="5">
        <v>124</v>
      </c>
      <c r="D929" s="5">
        <v>672</v>
      </c>
      <c r="E929" s="5">
        <v>122</v>
      </c>
      <c r="F929" s="5">
        <v>885</v>
      </c>
      <c r="G929" s="5">
        <v>1</v>
      </c>
      <c r="K929" s="6">
        <f t="shared" si="126"/>
        <v>0.77049180327868849</v>
      </c>
      <c r="L929" s="6">
        <f t="shared" si="127"/>
        <v>0.38979118329466356</v>
      </c>
      <c r="M929" s="6">
        <f t="shared" si="128"/>
        <v>0.8</v>
      </c>
      <c r="N929" s="6">
        <f t="shared" si="129"/>
        <v>0.3173180351380423</v>
      </c>
      <c r="O929" s="6">
        <f t="shared" si="130"/>
        <v>1</v>
      </c>
      <c r="Q929" s="3">
        <f t="shared" si="131"/>
        <v>1.9907043337104531</v>
      </c>
      <c r="R929" s="4">
        <f t="shared" si="132"/>
        <v>0</v>
      </c>
      <c r="S929" s="32">
        <f t="shared" si="133"/>
        <v>2.7246458364352115</v>
      </c>
      <c r="T929" s="4">
        <f t="shared" si="134"/>
        <v>0</v>
      </c>
      <c r="U929" s="4"/>
    </row>
    <row r="930" spans="1:21" x14ac:dyDescent="0.25">
      <c r="A930" s="10">
        <v>60</v>
      </c>
      <c r="B930" s="10">
        <v>47</v>
      </c>
      <c r="C930" s="5">
        <v>124</v>
      </c>
      <c r="D930" s="5">
        <v>898</v>
      </c>
      <c r="E930" s="5">
        <v>126</v>
      </c>
      <c r="F930" s="5">
        <v>1565</v>
      </c>
      <c r="G930" s="5">
        <v>1</v>
      </c>
      <c r="K930" s="6">
        <f t="shared" si="126"/>
        <v>0.77049180327868849</v>
      </c>
      <c r="L930" s="6">
        <f t="shared" si="127"/>
        <v>0.52088167053364265</v>
      </c>
      <c r="M930" s="6">
        <f t="shared" si="128"/>
        <v>0.83478260869565213</v>
      </c>
      <c r="N930" s="6">
        <f t="shared" si="129"/>
        <v>0.56113302258874154</v>
      </c>
      <c r="O930" s="6">
        <f t="shared" si="130"/>
        <v>1</v>
      </c>
      <c r="Q930" s="3">
        <f t="shared" si="131"/>
        <v>2.1665005599806806</v>
      </c>
      <c r="R930" s="4">
        <f t="shared" si="132"/>
        <v>0</v>
      </c>
      <c r="S930" s="32">
        <f t="shared" si="133"/>
        <v>1.6711741793308228</v>
      </c>
      <c r="T930" s="4">
        <f t="shared" si="134"/>
        <v>0</v>
      </c>
      <c r="U930" s="4"/>
    </row>
    <row r="931" spans="1:21" x14ac:dyDescent="0.25">
      <c r="A931" s="10">
        <v>49</v>
      </c>
      <c r="B931" s="10">
        <v>124</v>
      </c>
      <c r="C931" s="5">
        <v>125</v>
      </c>
      <c r="D931" s="5">
        <v>1326</v>
      </c>
      <c r="E931" s="5">
        <v>127</v>
      </c>
      <c r="F931" s="5">
        <v>1989</v>
      </c>
      <c r="G931" s="5">
        <v>1</v>
      </c>
      <c r="K931" s="6">
        <f t="shared" si="126"/>
        <v>0.77868852459016391</v>
      </c>
      <c r="L931" s="6">
        <f t="shared" si="127"/>
        <v>0.76914153132250584</v>
      </c>
      <c r="M931" s="6">
        <f t="shared" si="128"/>
        <v>0.84347826086956523</v>
      </c>
      <c r="N931" s="6">
        <f t="shared" si="129"/>
        <v>0.71315883829329507</v>
      </c>
      <c r="O931" s="6">
        <f t="shared" si="130"/>
        <v>1</v>
      </c>
      <c r="Q931" s="3">
        <f t="shared" si="131"/>
        <v>2.1944522173662042</v>
      </c>
      <c r="R931" s="4">
        <f t="shared" si="132"/>
        <v>0</v>
      </c>
      <c r="S931" s="32">
        <f t="shared" si="133"/>
        <v>1.6862443035537034</v>
      </c>
      <c r="T931" s="4">
        <f t="shared" si="134"/>
        <v>0</v>
      </c>
      <c r="U931" s="4"/>
    </row>
    <row r="932" spans="1:21" x14ac:dyDescent="0.25">
      <c r="A932" s="10">
        <v>88</v>
      </c>
      <c r="B932" s="10">
        <v>131</v>
      </c>
      <c r="C932" s="5">
        <v>126</v>
      </c>
      <c r="D932" s="5">
        <v>1332</v>
      </c>
      <c r="E932" s="5">
        <v>126</v>
      </c>
      <c r="F932" s="5">
        <v>1948</v>
      </c>
      <c r="G932" s="5">
        <v>1</v>
      </c>
      <c r="K932" s="6">
        <f t="shared" si="126"/>
        <v>0.78688524590163933</v>
      </c>
      <c r="L932" s="6">
        <f t="shared" si="127"/>
        <v>0.77262180974477956</v>
      </c>
      <c r="M932" s="6">
        <f t="shared" si="128"/>
        <v>0.83478260869565213</v>
      </c>
      <c r="N932" s="6">
        <f t="shared" si="129"/>
        <v>0.69845822875582642</v>
      </c>
      <c r="O932" s="6">
        <f t="shared" si="130"/>
        <v>1</v>
      </c>
      <c r="Q932" s="3">
        <f t="shared" si="131"/>
        <v>2.1345057616166123</v>
      </c>
      <c r="R932" s="4">
        <f t="shared" si="132"/>
        <v>0</v>
      </c>
      <c r="S932" s="32">
        <f t="shared" si="133"/>
        <v>2.2418801597318669</v>
      </c>
      <c r="T932" s="4">
        <f t="shared" si="134"/>
        <v>0</v>
      </c>
      <c r="U932" s="4"/>
    </row>
    <row r="933" spans="1:21" x14ac:dyDescent="0.25">
      <c r="A933" s="10">
        <v>92</v>
      </c>
      <c r="B933" s="10">
        <v>198</v>
      </c>
      <c r="C933" s="5">
        <v>126</v>
      </c>
      <c r="D933" s="5">
        <v>163</v>
      </c>
      <c r="E933" s="5">
        <v>123</v>
      </c>
      <c r="F933" s="5">
        <v>100</v>
      </c>
      <c r="G933" s="5">
        <v>1</v>
      </c>
      <c r="K933" s="6">
        <f t="shared" si="126"/>
        <v>0.78688524590163933</v>
      </c>
      <c r="L933" s="6">
        <f t="shared" si="127"/>
        <v>9.4547563805104415E-2</v>
      </c>
      <c r="M933" s="6">
        <f t="shared" si="128"/>
        <v>0.80869565217391304</v>
      </c>
      <c r="N933" s="6">
        <f t="shared" si="129"/>
        <v>3.5855145213338116E-2</v>
      </c>
      <c r="O933" s="6">
        <f t="shared" si="130"/>
        <v>1</v>
      </c>
      <c r="Q933" s="3">
        <f t="shared" si="131"/>
        <v>2.0026585919139412</v>
      </c>
      <c r="R933" s="4">
        <f t="shared" si="132"/>
        <v>0</v>
      </c>
      <c r="S933" s="32">
        <f t="shared" si="133"/>
        <v>3.0926182828972415</v>
      </c>
      <c r="T933" s="4">
        <f t="shared" si="134"/>
        <v>0</v>
      </c>
      <c r="U933" s="4"/>
    </row>
    <row r="934" spans="1:21" x14ac:dyDescent="0.25">
      <c r="A934" s="10">
        <v>51</v>
      </c>
      <c r="B934" s="10">
        <v>141</v>
      </c>
      <c r="C934" s="5">
        <v>127</v>
      </c>
      <c r="D934" s="5">
        <v>1468</v>
      </c>
      <c r="E934" s="5">
        <v>126</v>
      </c>
      <c r="F934" s="5">
        <v>1883</v>
      </c>
      <c r="G934" s="5">
        <v>1</v>
      </c>
      <c r="K934" s="6">
        <f t="shared" si="126"/>
        <v>0.79508196721311475</v>
      </c>
      <c r="L934" s="6">
        <f t="shared" si="127"/>
        <v>0.85150812064965198</v>
      </c>
      <c r="M934" s="6">
        <f t="shared" si="128"/>
        <v>0.83478260869565213</v>
      </c>
      <c r="N934" s="6">
        <f t="shared" si="129"/>
        <v>0.67515238436715663</v>
      </c>
      <c r="O934" s="6">
        <f t="shared" si="130"/>
        <v>1</v>
      </c>
      <c r="Q934" s="3">
        <f t="shared" si="131"/>
        <v>2.1185083624345786</v>
      </c>
      <c r="R934" s="4">
        <f t="shared" si="132"/>
        <v>0</v>
      </c>
      <c r="S934" s="32">
        <f t="shared" si="133"/>
        <v>2.55345170402774</v>
      </c>
      <c r="T934" s="4">
        <f t="shared" si="134"/>
        <v>0</v>
      </c>
      <c r="U934" s="4"/>
    </row>
    <row r="935" spans="1:21" x14ac:dyDescent="0.25">
      <c r="A935" s="10">
        <v>92</v>
      </c>
      <c r="B935" s="10">
        <v>27</v>
      </c>
      <c r="C935" s="5">
        <v>127</v>
      </c>
      <c r="D935" s="5">
        <v>697</v>
      </c>
      <c r="E935" s="5">
        <v>124</v>
      </c>
      <c r="F935" s="5">
        <v>801</v>
      </c>
      <c r="G935" s="5">
        <v>1</v>
      </c>
      <c r="K935" s="6">
        <f t="shared" si="126"/>
        <v>0.79508196721311475</v>
      </c>
      <c r="L935" s="6">
        <f t="shared" si="127"/>
        <v>0.404292343387471</v>
      </c>
      <c r="M935" s="6">
        <f t="shared" si="128"/>
        <v>0.81739130434782614</v>
      </c>
      <c r="N935" s="6">
        <f t="shared" si="129"/>
        <v>0.2871997131588383</v>
      </c>
      <c r="O935" s="6">
        <f t="shared" si="130"/>
        <v>1</v>
      </c>
      <c r="Q935" s="3">
        <f t="shared" si="131"/>
        <v>2.0306102492994649</v>
      </c>
      <c r="R935" s="4">
        <f t="shared" si="132"/>
        <v>0</v>
      </c>
      <c r="S935" s="32">
        <f t="shared" si="133"/>
        <v>3.1381707359422677</v>
      </c>
      <c r="T935" s="4">
        <f t="shared" si="134"/>
        <v>0</v>
      </c>
      <c r="U935" s="4"/>
    </row>
    <row r="936" spans="1:21" x14ac:dyDescent="0.25">
      <c r="A936" s="10">
        <v>187</v>
      </c>
      <c r="B936" s="10">
        <v>191</v>
      </c>
      <c r="C936" s="5">
        <v>127</v>
      </c>
      <c r="D936" s="5">
        <v>136</v>
      </c>
      <c r="E936" s="5">
        <v>124</v>
      </c>
      <c r="F936" s="5">
        <v>241</v>
      </c>
      <c r="G936" s="5">
        <v>1</v>
      </c>
      <c r="K936" s="6">
        <f t="shared" si="126"/>
        <v>0.79508196721311475</v>
      </c>
      <c r="L936" s="6">
        <f t="shared" si="127"/>
        <v>7.8886310904872387E-2</v>
      </c>
      <c r="M936" s="6">
        <f t="shared" si="128"/>
        <v>0.81739130434782614</v>
      </c>
      <c r="N936" s="6">
        <f t="shared" si="129"/>
        <v>8.6410899964144861E-2</v>
      </c>
      <c r="O936" s="6">
        <f t="shared" si="130"/>
        <v>1</v>
      </c>
      <c r="Q936" s="3">
        <f t="shared" si="131"/>
        <v>2.0306102492994649</v>
      </c>
      <c r="R936" s="4">
        <f t="shared" si="132"/>
        <v>0</v>
      </c>
      <c r="S936" s="32">
        <f t="shared" si="133"/>
        <v>3.1381707359422677</v>
      </c>
      <c r="T936" s="4">
        <f t="shared" si="134"/>
        <v>0</v>
      </c>
      <c r="U936" s="4"/>
    </row>
    <row r="937" spans="1:21" x14ac:dyDescent="0.25">
      <c r="A937" s="10">
        <v>60</v>
      </c>
      <c r="B937" s="10">
        <v>198</v>
      </c>
      <c r="C937" s="5">
        <v>127</v>
      </c>
      <c r="D937" s="5">
        <v>77</v>
      </c>
      <c r="E937" s="5">
        <v>123</v>
      </c>
      <c r="F937" s="5">
        <v>245</v>
      </c>
      <c r="G937" s="5">
        <v>1</v>
      </c>
      <c r="K937" s="6">
        <f t="shared" si="126"/>
        <v>0.79508196721311475</v>
      </c>
      <c r="L937" s="6">
        <f t="shared" si="127"/>
        <v>4.4663573085846869E-2</v>
      </c>
      <c r="M937" s="6">
        <f t="shared" si="128"/>
        <v>0.80869565217391304</v>
      </c>
      <c r="N937" s="6">
        <f t="shared" si="129"/>
        <v>8.7845105772678386E-2</v>
      </c>
      <c r="O937" s="6">
        <f t="shared" si="130"/>
        <v>1</v>
      </c>
      <c r="Q937" s="3">
        <f t="shared" si="131"/>
        <v>1.9866611927319076</v>
      </c>
      <c r="R937" s="4">
        <f t="shared" si="132"/>
        <v>0</v>
      </c>
      <c r="S937" s="32">
        <f t="shared" si="133"/>
        <v>3.4384837828238162</v>
      </c>
      <c r="T937" s="4">
        <f t="shared" si="134"/>
        <v>0</v>
      </c>
      <c r="U937" s="4"/>
    </row>
    <row r="938" spans="1:21" x14ac:dyDescent="0.25">
      <c r="A938" s="10">
        <v>110</v>
      </c>
      <c r="B938" s="10">
        <v>43</v>
      </c>
      <c r="C938" s="5">
        <v>128</v>
      </c>
      <c r="D938" s="5">
        <v>607</v>
      </c>
      <c r="E938" s="5">
        <v>128</v>
      </c>
      <c r="F938" s="5">
        <v>1094</v>
      </c>
      <c r="G938" s="5">
        <v>1</v>
      </c>
      <c r="K938" s="6">
        <f t="shared" si="126"/>
        <v>0.80327868852459017</v>
      </c>
      <c r="L938" s="6">
        <f t="shared" si="127"/>
        <v>0.35208816705336426</v>
      </c>
      <c r="M938" s="6">
        <f t="shared" si="128"/>
        <v>0.85217391304347823</v>
      </c>
      <c r="N938" s="6">
        <f t="shared" si="129"/>
        <v>0.39225528863391895</v>
      </c>
      <c r="O938" s="6">
        <f t="shared" si="130"/>
        <v>1</v>
      </c>
      <c r="Q938" s="3">
        <f t="shared" si="131"/>
        <v>2.1904090763876582</v>
      </c>
      <c r="R938" s="4">
        <f t="shared" si="132"/>
        <v>0</v>
      </c>
      <c r="S938" s="32">
        <f t="shared" si="133"/>
        <v>2.2961300311835728</v>
      </c>
      <c r="T938" s="4">
        <f t="shared" si="134"/>
        <v>0</v>
      </c>
      <c r="U938" s="4"/>
    </row>
    <row r="939" spans="1:21" x14ac:dyDescent="0.25">
      <c r="A939" s="10">
        <v>90</v>
      </c>
      <c r="B939" s="10">
        <v>144</v>
      </c>
      <c r="C939" s="5">
        <v>128</v>
      </c>
      <c r="D939" s="5">
        <v>1167</v>
      </c>
      <c r="E939" s="5">
        <v>125</v>
      </c>
      <c r="F939" s="5">
        <v>1601</v>
      </c>
      <c r="G939" s="5">
        <v>1</v>
      </c>
      <c r="K939" s="6">
        <f t="shared" si="126"/>
        <v>0.80327868852459017</v>
      </c>
      <c r="L939" s="6">
        <f t="shared" si="127"/>
        <v>0.67691415313225056</v>
      </c>
      <c r="M939" s="6">
        <f t="shared" si="128"/>
        <v>0.82608695652173914</v>
      </c>
      <c r="N939" s="6">
        <f t="shared" si="129"/>
        <v>0.57404087486554323</v>
      </c>
      <c r="O939" s="6">
        <f t="shared" si="130"/>
        <v>1</v>
      </c>
      <c r="Q939" s="3">
        <f t="shared" si="131"/>
        <v>2.0585619066849881</v>
      </c>
      <c r="R939" s="4">
        <f t="shared" si="132"/>
        <v>0</v>
      </c>
      <c r="S939" s="32">
        <f t="shared" si="133"/>
        <v>3.1836419419132511</v>
      </c>
      <c r="T939" s="4">
        <f t="shared" si="134"/>
        <v>0</v>
      </c>
      <c r="U939" s="4"/>
    </row>
    <row r="940" spans="1:21" x14ac:dyDescent="0.25">
      <c r="A940" s="10">
        <v>230</v>
      </c>
      <c r="B940" s="10">
        <v>63</v>
      </c>
      <c r="C940" s="5">
        <v>128</v>
      </c>
      <c r="D940" s="5">
        <v>786</v>
      </c>
      <c r="E940" s="5">
        <v>125</v>
      </c>
      <c r="F940" s="5">
        <v>952</v>
      </c>
      <c r="G940" s="5">
        <v>1</v>
      </c>
      <c r="K940" s="6">
        <f t="shared" si="126"/>
        <v>0.80327868852459017</v>
      </c>
      <c r="L940" s="6">
        <f t="shared" si="127"/>
        <v>0.45591647331786544</v>
      </c>
      <c r="M940" s="6">
        <f t="shared" si="128"/>
        <v>0.82608695652173914</v>
      </c>
      <c r="N940" s="6">
        <f t="shared" si="129"/>
        <v>0.34134098243097882</v>
      </c>
      <c r="O940" s="6">
        <f t="shared" si="130"/>
        <v>1</v>
      </c>
      <c r="Q940" s="3">
        <f t="shared" si="131"/>
        <v>2.0585619066849881</v>
      </c>
      <c r="R940" s="4">
        <f t="shared" si="132"/>
        <v>0</v>
      </c>
      <c r="S940" s="32">
        <f t="shared" si="133"/>
        <v>3.1836419419132511</v>
      </c>
      <c r="T940" s="4">
        <f t="shared" si="134"/>
        <v>0</v>
      </c>
      <c r="U940" s="4"/>
    </row>
    <row r="941" spans="1:21" x14ac:dyDescent="0.25">
      <c r="A941" s="10">
        <v>65</v>
      </c>
      <c r="B941" s="10">
        <v>44</v>
      </c>
      <c r="C941" s="5">
        <v>128</v>
      </c>
      <c r="D941" s="5">
        <v>715</v>
      </c>
      <c r="E941" s="5">
        <v>125</v>
      </c>
      <c r="F941" s="5">
        <v>1222</v>
      </c>
      <c r="G941" s="5">
        <v>1</v>
      </c>
      <c r="K941" s="6">
        <f t="shared" si="126"/>
        <v>0.80327868852459017</v>
      </c>
      <c r="L941" s="6">
        <f t="shared" si="127"/>
        <v>0.41473317865429232</v>
      </c>
      <c r="M941" s="6">
        <f t="shared" si="128"/>
        <v>0.82608695652173914</v>
      </c>
      <c r="N941" s="6">
        <f t="shared" si="129"/>
        <v>0.43814987450699178</v>
      </c>
      <c r="O941" s="6">
        <f t="shared" si="130"/>
        <v>1</v>
      </c>
      <c r="Q941" s="3">
        <f t="shared" si="131"/>
        <v>2.0585619066849881</v>
      </c>
      <c r="R941" s="4">
        <f t="shared" si="132"/>
        <v>0</v>
      </c>
      <c r="S941" s="32">
        <f t="shared" si="133"/>
        <v>3.1836419419132511</v>
      </c>
      <c r="T941" s="4">
        <f t="shared" si="134"/>
        <v>0</v>
      </c>
      <c r="U941" s="4"/>
    </row>
    <row r="942" spans="1:21" x14ac:dyDescent="0.25">
      <c r="A942" s="10">
        <v>60</v>
      </c>
      <c r="B942" s="10">
        <v>116</v>
      </c>
      <c r="C942" s="5">
        <v>129</v>
      </c>
      <c r="D942" s="5">
        <v>1084</v>
      </c>
      <c r="E942" s="5">
        <v>126</v>
      </c>
      <c r="F942" s="5">
        <v>1733</v>
      </c>
      <c r="G942" s="5">
        <v>1</v>
      </c>
      <c r="K942" s="6">
        <f t="shared" si="126"/>
        <v>0.81147540983606559</v>
      </c>
      <c r="L942" s="6">
        <f t="shared" si="127"/>
        <v>0.62877030162412995</v>
      </c>
      <c r="M942" s="6">
        <f t="shared" si="128"/>
        <v>0.83478260869565213</v>
      </c>
      <c r="N942" s="6">
        <f t="shared" si="129"/>
        <v>0.62136966654714954</v>
      </c>
      <c r="O942" s="6">
        <f t="shared" si="130"/>
        <v>1</v>
      </c>
      <c r="Q942" s="3">
        <f t="shared" si="131"/>
        <v>2.0865135640705104</v>
      </c>
      <c r="R942" s="4">
        <f t="shared" si="132"/>
        <v>0</v>
      </c>
      <c r="S942" s="32">
        <f t="shared" si="133"/>
        <v>3.2290319008101882</v>
      </c>
      <c r="T942" s="4">
        <f t="shared" si="134"/>
        <v>0</v>
      </c>
      <c r="U942" s="4"/>
    </row>
    <row r="943" spans="1:21" x14ac:dyDescent="0.25">
      <c r="A943" s="10">
        <v>127</v>
      </c>
      <c r="B943" s="10">
        <v>46</v>
      </c>
      <c r="C943" s="5">
        <v>130</v>
      </c>
      <c r="D943" s="5">
        <v>537</v>
      </c>
      <c r="E943" s="5">
        <v>128</v>
      </c>
      <c r="F943" s="5">
        <v>1073</v>
      </c>
      <c r="G943" s="5">
        <v>1</v>
      </c>
      <c r="K943" s="6">
        <f t="shared" si="126"/>
        <v>0.81967213114754101</v>
      </c>
      <c r="L943" s="6">
        <f t="shared" si="127"/>
        <v>0.31148491879350348</v>
      </c>
      <c r="M943" s="6">
        <f t="shared" si="128"/>
        <v>0.85217391304347823</v>
      </c>
      <c r="N943" s="6">
        <f t="shared" si="129"/>
        <v>0.38472570813911794</v>
      </c>
      <c r="O943" s="6">
        <f t="shared" si="130"/>
        <v>1</v>
      </c>
      <c r="Q943" s="3">
        <f t="shared" si="131"/>
        <v>2.15841427802359</v>
      </c>
      <c r="R943" s="4">
        <f t="shared" si="132"/>
        <v>0</v>
      </c>
      <c r="S943" s="32">
        <f t="shared" si="133"/>
        <v>2.9609430259188869</v>
      </c>
      <c r="T943" s="4">
        <f t="shared" si="134"/>
        <v>0</v>
      </c>
      <c r="U943" s="4"/>
    </row>
    <row r="944" spans="1:21" x14ac:dyDescent="0.25">
      <c r="A944" s="10">
        <v>249</v>
      </c>
      <c r="B944" s="10">
        <v>100</v>
      </c>
      <c r="C944" s="5">
        <v>130</v>
      </c>
      <c r="D944" s="5">
        <v>151</v>
      </c>
      <c r="E944" s="5">
        <v>125</v>
      </c>
      <c r="F944" s="5">
        <v>391</v>
      </c>
      <c r="G944" s="5">
        <v>1</v>
      </c>
      <c r="K944" s="6">
        <f t="shared" si="126"/>
        <v>0.81967213114754101</v>
      </c>
      <c r="L944" s="6">
        <f t="shared" si="127"/>
        <v>8.7587006960556851E-2</v>
      </c>
      <c r="M944" s="6">
        <f t="shared" si="128"/>
        <v>0.82608695652173914</v>
      </c>
      <c r="N944" s="6">
        <f t="shared" si="129"/>
        <v>0.14019361778415201</v>
      </c>
      <c r="O944" s="6">
        <f t="shared" si="130"/>
        <v>1</v>
      </c>
      <c r="Q944" s="3">
        <f t="shared" si="131"/>
        <v>2.0265671083209198</v>
      </c>
      <c r="R944" s="4">
        <f t="shared" si="132"/>
        <v>0</v>
      </c>
      <c r="S944" s="32">
        <f t="shared" si="133"/>
        <v>3.91704284790994</v>
      </c>
      <c r="T944" s="4">
        <f t="shared" si="134"/>
        <v>0</v>
      </c>
      <c r="U944" s="4"/>
    </row>
    <row r="945" spans="1:21" x14ac:dyDescent="0.25">
      <c r="A945" s="10">
        <v>256</v>
      </c>
      <c r="B945" s="10">
        <v>138</v>
      </c>
      <c r="C945" s="5">
        <v>130</v>
      </c>
      <c r="D945" s="5">
        <v>402</v>
      </c>
      <c r="E945" s="5">
        <v>126</v>
      </c>
      <c r="F945" s="5">
        <v>603</v>
      </c>
      <c r="G945" s="5">
        <v>1</v>
      </c>
      <c r="K945" s="6">
        <f t="shared" si="126"/>
        <v>0.81967213114754101</v>
      </c>
      <c r="L945" s="6">
        <f t="shared" si="127"/>
        <v>0.23317865429234338</v>
      </c>
      <c r="M945" s="6">
        <f t="shared" si="128"/>
        <v>0.83478260869565213</v>
      </c>
      <c r="N945" s="6">
        <f t="shared" si="129"/>
        <v>0.21620652563642884</v>
      </c>
      <c r="O945" s="6">
        <f t="shared" si="130"/>
        <v>1</v>
      </c>
      <c r="Q945" s="3">
        <f t="shared" si="131"/>
        <v>2.0705161648884762</v>
      </c>
      <c r="R945" s="4">
        <f t="shared" si="132"/>
        <v>0</v>
      </c>
      <c r="S945" s="32">
        <f t="shared" si="133"/>
        <v>3.5930405532967491</v>
      </c>
      <c r="T945" s="4">
        <f t="shared" si="134"/>
        <v>0</v>
      </c>
      <c r="U945" s="4"/>
    </row>
    <row r="946" spans="1:21" x14ac:dyDescent="0.25">
      <c r="A946" s="10">
        <v>54</v>
      </c>
      <c r="B946" s="10">
        <v>86</v>
      </c>
      <c r="C946" s="5">
        <v>130</v>
      </c>
      <c r="D946" s="5">
        <v>1002</v>
      </c>
      <c r="E946" s="5">
        <v>127</v>
      </c>
      <c r="F946" s="5">
        <v>1390</v>
      </c>
      <c r="G946" s="5">
        <v>1</v>
      </c>
      <c r="K946" s="6">
        <f t="shared" si="126"/>
        <v>0.81967213114754101</v>
      </c>
      <c r="L946" s="6">
        <f t="shared" si="127"/>
        <v>0.58120649651972156</v>
      </c>
      <c r="M946" s="6">
        <f t="shared" si="128"/>
        <v>0.84347826086956523</v>
      </c>
      <c r="N946" s="6">
        <f t="shared" si="129"/>
        <v>0.49838651846539977</v>
      </c>
      <c r="O946" s="6">
        <f t="shared" si="130"/>
        <v>1</v>
      </c>
      <c r="Q946" s="3">
        <f t="shared" si="131"/>
        <v>2.1144652214560336</v>
      </c>
      <c r="R946" s="4">
        <f t="shared" si="132"/>
        <v>0</v>
      </c>
      <c r="S946" s="32">
        <f t="shared" si="133"/>
        <v>3.2743406126330505</v>
      </c>
      <c r="T946" s="4">
        <f t="shared" si="134"/>
        <v>0</v>
      </c>
      <c r="U946" s="4"/>
    </row>
    <row r="947" spans="1:21" x14ac:dyDescent="0.25">
      <c r="A947" s="10">
        <v>74</v>
      </c>
      <c r="B947" s="10">
        <v>105</v>
      </c>
      <c r="C947" s="5">
        <v>131</v>
      </c>
      <c r="D947" s="5">
        <v>1146</v>
      </c>
      <c r="E947" s="5">
        <v>132</v>
      </c>
      <c r="F947" s="5">
        <v>1698</v>
      </c>
      <c r="G947" s="5">
        <v>1</v>
      </c>
      <c r="K947" s="6">
        <f t="shared" si="126"/>
        <v>0.82786885245901642</v>
      </c>
      <c r="L947" s="6">
        <f t="shared" si="127"/>
        <v>0.66473317865429238</v>
      </c>
      <c r="M947" s="6">
        <f t="shared" si="128"/>
        <v>0.88695652173913042</v>
      </c>
      <c r="N947" s="6">
        <f t="shared" si="129"/>
        <v>0.60882036572248122</v>
      </c>
      <c r="O947" s="6">
        <f t="shared" si="130"/>
        <v>1</v>
      </c>
      <c r="Q947" s="3">
        <f t="shared" si="131"/>
        <v>2.3182131051117842</v>
      </c>
      <c r="R947" s="4">
        <f t="shared" si="132"/>
        <v>0</v>
      </c>
      <c r="S947" s="32">
        <f t="shared" si="133"/>
        <v>2.0732759958461671</v>
      </c>
      <c r="T947" s="4">
        <f t="shared" si="134"/>
        <v>0</v>
      </c>
      <c r="U947" s="4"/>
    </row>
    <row r="948" spans="1:21" x14ac:dyDescent="0.25">
      <c r="A948" s="10">
        <v>254</v>
      </c>
      <c r="B948" s="10">
        <v>175</v>
      </c>
      <c r="C948" s="5">
        <v>131</v>
      </c>
      <c r="D948" s="5">
        <v>45</v>
      </c>
      <c r="E948" s="5">
        <v>127</v>
      </c>
      <c r="F948" s="5">
        <v>223</v>
      </c>
      <c r="G948" s="5">
        <v>1</v>
      </c>
      <c r="K948" s="6">
        <f t="shared" si="126"/>
        <v>0.82786885245901642</v>
      </c>
      <c r="L948" s="6">
        <f t="shared" si="127"/>
        <v>2.6102088167053363E-2</v>
      </c>
      <c r="M948" s="6">
        <f t="shared" si="128"/>
        <v>0.84347826086956523</v>
      </c>
      <c r="N948" s="6">
        <f t="shared" si="129"/>
        <v>7.9956973825743988E-2</v>
      </c>
      <c r="O948" s="6">
        <f t="shared" si="130"/>
        <v>1</v>
      </c>
      <c r="Q948" s="3">
        <f t="shared" si="131"/>
        <v>2.0984678222739994</v>
      </c>
      <c r="R948" s="4">
        <f t="shared" si="132"/>
        <v>0</v>
      </c>
      <c r="S948" s="32">
        <f t="shared" si="133"/>
        <v>3.6443969826396589</v>
      </c>
      <c r="T948" s="4">
        <f t="shared" si="134"/>
        <v>0</v>
      </c>
      <c r="U948" s="4"/>
    </row>
    <row r="949" spans="1:21" x14ac:dyDescent="0.25">
      <c r="A949" s="10">
        <v>223</v>
      </c>
      <c r="B949" s="10">
        <v>178</v>
      </c>
      <c r="C949" s="5">
        <v>131</v>
      </c>
      <c r="D949" s="5">
        <v>276</v>
      </c>
      <c r="E949" s="5">
        <v>127</v>
      </c>
      <c r="F949" s="5">
        <v>414</v>
      </c>
      <c r="G949" s="5">
        <v>1</v>
      </c>
      <c r="K949" s="6">
        <f t="shared" si="126"/>
        <v>0.82786885245901642</v>
      </c>
      <c r="L949" s="6">
        <f t="shared" si="127"/>
        <v>0.16009280742459397</v>
      </c>
      <c r="M949" s="6">
        <f t="shared" si="128"/>
        <v>0.84347826086956523</v>
      </c>
      <c r="N949" s="6">
        <f t="shared" si="129"/>
        <v>0.1484403011832198</v>
      </c>
      <c r="O949" s="6">
        <f t="shared" si="130"/>
        <v>1</v>
      </c>
      <c r="Q949" s="3">
        <f t="shared" si="131"/>
        <v>2.0984678222739994</v>
      </c>
      <c r="R949" s="4">
        <f t="shared" si="132"/>
        <v>0</v>
      </c>
      <c r="S949" s="32">
        <f t="shared" si="133"/>
        <v>3.6443969826396589</v>
      </c>
      <c r="T949" s="4">
        <f t="shared" si="134"/>
        <v>0</v>
      </c>
      <c r="U949" s="4"/>
    </row>
    <row r="950" spans="1:21" x14ac:dyDescent="0.25">
      <c r="A950" s="10">
        <v>101</v>
      </c>
      <c r="B950" s="10">
        <v>59</v>
      </c>
      <c r="C950" s="5">
        <v>131</v>
      </c>
      <c r="D950" s="5">
        <v>1305</v>
      </c>
      <c r="E950" s="5">
        <v>133</v>
      </c>
      <c r="F950" s="5">
        <v>1992</v>
      </c>
      <c r="G950" s="5">
        <v>1</v>
      </c>
      <c r="K950" s="6">
        <f t="shared" si="126"/>
        <v>0.82786885245901642</v>
      </c>
      <c r="L950" s="6">
        <f t="shared" si="127"/>
        <v>0.75696055684454755</v>
      </c>
      <c r="M950" s="6">
        <f t="shared" si="128"/>
        <v>0.89565217391304353</v>
      </c>
      <c r="N950" s="6">
        <f t="shared" si="129"/>
        <v>0.71423449264969519</v>
      </c>
      <c r="O950" s="6">
        <f t="shared" si="130"/>
        <v>1</v>
      </c>
      <c r="Q950" s="3">
        <f t="shared" si="131"/>
        <v>2.3621621616793416</v>
      </c>
      <c r="R950" s="4">
        <f t="shared" si="132"/>
        <v>0</v>
      </c>
      <c r="S950" s="32">
        <f t="shared" si="133"/>
        <v>1.7749588603360102</v>
      </c>
      <c r="T950" s="4">
        <f t="shared" si="134"/>
        <v>0</v>
      </c>
      <c r="U950" s="4"/>
    </row>
    <row r="951" spans="1:21" x14ac:dyDescent="0.25">
      <c r="A951" s="10">
        <v>219</v>
      </c>
      <c r="B951" s="10">
        <v>116</v>
      </c>
      <c r="C951" s="5">
        <v>131</v>
      </c>
      <c r="D951" s="5">
        <v>615</v>
      </c>
      <c r="E951" s="5">
        <v>126</v>
      </c>
      <c r="F951" s="5">
        <v>1201</v>
      </c>
      <c r="G951" s="5">
        <v>1</v>
      </c>
      <c r="K951" s="6">
        <f t="shared" si="126"/>
        <v>0.82786885245901642</v>
      </c>
      <c r="L951" s="6">
        <f t="shared" si="127"/>
        <v>0.35672853828306267</v>
      </c>
      <c r="M951" s="6">
        <f t="shared" si="128"/>
        <v>0.83478260869565213</v>
      </c>
      <c r="N951" s="6">
        <f t="shared" si="129"/>
        <v>0.43062029401219076</v>
      </c>
      <c r="O951" s="6">
        <f t="shared" si="130"/>
        <v>1</v>
      </c>
      <c r="Q951" s="3">
        <f t="shared" si="131"/>
        <v>2.0545187657064421</v>
      </c>
      <c r="R951" s="4">
        <f t="shared" si="132"/>
        <v>0</v>
      </c>
      <c r="S951" s="32">
        <f t="shared" si="133"/>
        <v>3.974528241846901</v>
      </c>
      <c r="T951" s="4">
        <f t="shared" si="134"/>
        <v>0</v>
      </c>
      <c r="U951" s="4"/>
    </row>
    <row r="952" spans="1:21" x14ac:dyDescent="0.25">
      <c r="A952" s="10">
        <v>67</v>
      </c>
      <c r="B952" s="10">
        <v>133</v>
      </c>
      <c r="C952" s="5">
        <v>132</v>
      </c>
      <c r="D952" s="5">
        <v>1445</v>
      </c>
      <c r="E952" s="5">
        <v>130</v>
      </c>
      <c r="F952" s="5">
        <v>1787</v>
      </c>
      <c r="G952" s="5">
        <v>1</v>
      </c>
      <c r="K952" s="6">
        <f t="shared" si="126"/>
        <v>0.83606557377049184</v>
      </c>
      <c r="L952" s="6">
        <f t="shared" si="127"/>
        <v>0.83816705336426911</v>
      </c>
      <c r="M952" s="6">
        <f t="shared" si="128"/>
        <v>0.86956521739130432</v>
      </c>
      <c r="N952" s="6">
        <f t="shared" si="129"/>
        <v>0.64073144496235213</v>
      </c>
      <c r="O952" s="6">
        <f t="shared" si="130"/>
        <v>1</v>
      </c>
      <c r="Q952" s="3">
        <f t="shared" si="131"/>
        <v>2.2143175927946368</v>
      </c>
      <c r="R952" s="4">
        <f t="shared" si="132"/>
        <v>0</v>
      </c>
      <c r="S952" s="32">
        <f t="shared" si="133"/>
        <v>3.0390587791544696</v>
      </c>
      <c r="T952" s="4">
        <f t="shared" si="134"/>
        <v>0</v>
      </c>
      <c r="U952" s="4"/>
    </row>
    <row r="953" spans="1:21" x14ac:dyDescent="0.25">
      <c r="A953" s="10">
        <v>98</v>
      </c>
      <c r="B953" s="10">
        <v>86</v>
      </c>
      <c r="C953" s="5">
        <v>132</v>
      </c>
      <c r="D953" s="5">
        <v>988</v>
      </c>
      <c r="E953" s="5">
        <v>133</v>
      </c>
      <c r="F953" s="5">
        <v>1575</v>
      </c>
      <c r="G953" s="5">
        <v>1</v>
      </c>
      <c r="K953" s="6">
        <f t="shared" si="126"/>
        <v>0.83606557377049184</v>
      </c>
      <c r="L953" s="6">
        <f t="shared" si="127"/>
        <v>0.57308584686774944</v>
      </c>
      <c r="M953" s="6">
        <f t="shared" si="128"/>
        <v>0.89565217391304353</v>
      </c>
      <c r="N953" s="6">
        <f t="shared" si="129"/>
        <v>0.56471853711007525</v>
      </c>
      <c r="O953" s="6">
        <f t="shared" si="130"/>
        <v>1</v>
      </c>
      <c r="Q953" s="3">
        <f t="shared" si="131"/>
        <v>2.3461647624973079</v>
      </c>
      <c r="R953" s="4">
        <f t="shared" si="132"/>
        <v>0</v>
      </c>
      <c r="S953" s="32">
        <f t="shared" si="133"/>
        <v>2.0939063551447781</v>
      </c>
      <c r="T953" s="4">
        <f t="shared" si="134"/>
        <v>0</v>
      </c>
      <c r="U953" s="4"/>
    </row>
    <row r="954" spans="1:21" x14ac:dyDescent="0.25">
      <c r="A954" s="10">
        <v>229</v>
      </c>
      <c r="B954" s="10">
        <v>124</v>
      </c>
      <c r="C954" s="5">
        <v>132</v>
      </c>
      <c r="D954" s="5">
        <v>443</v>
      </c>
      <c r="E954" s="5">
        <v>127</v>
      </c>
      <c r="F954" s="5">
        <v>743</v>
      </c>
      <c r="G954" s="5">
        <v>1</v>
      </c>
      <c r="K954" s="6">
        <f t="shared" si="126"/>
        <v>0.83606557377049184</v>
      </c>
      <c r="L954" s="6">
        <f t="shared" si="127"/>
        <v>0.25696055684454755</v>
      </c>
      <c r="M954" s="6">
        <f t="shared" si="128"/>
        <v>0.84347826086956523</v>
      </c>
      <c r="N954" s="6">
        <f t="shared" si="129"/>
        <v>0.26640372893510217</v>
      </c>
      <c r="O954" s="6">
        <f t="shared" si="130"/>
        <v>1</v>
      </c>
      <c r="Q954" s="3">
        <f t="shared" si="131"/>
        <v>2.0824704230919657</v>
      </c>
      <c r="R954" s="4">
        <f t="shared" si="132"/>
        <v>0</v>
      </c>
      <c r="S954" s="32">
        <f t="shared" si="133"/>
        <v>4.0319323887097873</v>
      </c>
      <c r="T954" s="4">
        <f t="shared" si="134"/>
        <v>0</v>
      </c>
      <c r="U954" s="4"/>
    </row>
    <row r="955" spans="1:21" x14ac:dyDescent="0.25">
      <c r="A955" s="10">
        <v>269</v>
      </c>
      <c r="B955" s="10">
        <v>113</v>
      </c>
      <c r="C955" s="5">
        <v>132</v>
      </c>
      <c r="D955" s="5">
        <v>882</v>
      </c>
      <c r="E955" s="5">
        <v>129</v>
      </c>
      <c r="F955" s="5">
        <v>1433</v>
      </c>
      <c r="G955" s="5">
        <v>1</v>
      </c>
      <c r="K955" s="6">
        <f t="shared" si="126"/>
        <v>0.83606557377049184</v>
      </c>
      <c r="L955" s="6">
        <f t="shared" si="127"/>
        <v>0.51160092807424595</v>
      </c>
      <c r="M955" s="6">
        <f t="shared" si="128"/>
        <v>0.86086956521739133</v>
      </c>
      <c r="N955" s="6">
        <f t="shared" si="129"/>
        <v>0.51380423090713523</v>
      </c>
      <c r="O955" s="6">
        <f t="shared" si="130"/>
        <v>1</v>
      </c>
      <c r="Q955" s="3">
        <f t="shared" si="131"/>
        <v>2.1703685362270795</v>
      </c>
      <c r="R955" s="4">
        <f t="shared" si="132"/>
        <v>0</v>
      </c>
      <c r="S955" s="32">
        <f t="shared" si="133"/>
        <v>3.364714295056725</v>
      </c>
      <c r="T955" s="4">
        <f t="shared" si="134"/>
        <v>0</v>
      </c>
      <c r="U955" s="4"/>
    </row>
    <row r="956" spans="1:21" x14ac:dyDescent="0.25">
      <c r="A956" s="10">
        <v>86</v>
      </c>
      <c r="B956" s="10">
        <v>180</v>
      </c>
      <c r="C956" s="5">
        <v>132</v>
      </c>
      <c r="D956" s="5">
        <v>481</v>
      </c>
      <c r="E956" s="5">
        <v>125</v>
      </c>
      <c r="F956" s="5">
        <v>682</v>
      </c>
      <c r="G956" s="5">
        <v>1</v>
      </c>
      <c r="K956" s="6">
        <f t="shared" si="126"/>
        <v>0.83606557377049184</v>
      </c>
      <c r="L956" s="6">
        <f t="shared" si="127"/>
        <v>0.27900232018561483</v>
      </c>
      <c r="M956" s="6">
        <f t="shared" si="128"/>
        <v>0.82608695652173914</v>
      </c>
      <c r="N956" s="6">
        <f t="shared" si="129"/>
        <v>0.24453209035496593</v>
      </c>
      <c r="O956" s="6">
        <f t="shared" si="130"/>
        <v>1</v>
      </c>
      <c r="Q956" s="3">
        <f t="shared" si="131"/>
        <v>1.994572309956852</v>
      </c>
      <c r="R956" s="4">
        <f t="shared" si="132"/>
        <v>0</v>
      </c>
      <c r="S956" s="32">
        <f t="shared" si="133"/>
        <v>4.720359898160936</v>
      </c>
      <c r="T956" s="4">
        <f t="shared" si="134"/>
        <v>0</v>
      </c>
      <c r="U956" s="4"/>
    </row>
    <row r="957" spans="1:21" x14ac:dyDescent="0.25">
      <c r="A957" s="10">
        <v>256</v>
      </c>
      <c r="B957" s="10">
        <v>128</v>
      </c>
      <c r="C957" s="5">
        <v>133</v>
      </c>
      <c r="D957" s="5">
        <v>191</v>
      </c>
      <c r="E957" s="5">
        <v>130</v>
      </c>
      <c r="F957" s="5">
        <v>663</v>
      </c>
      <c r="G957" s="5">
        <v>1</v>
      </c>
      <c r="K957" s="6">
        <f t="shared" si="126"/>
        <v>0.84426229508196726</v>
      </c>
      <c r="L957" s="6">
        <f t="shared" si="127"/>
        <v>0.11078886310904873</v>
      </c>
      <c r="M957" s="6">
        <f t="shared" si="128"/>
        <v>0.86956521739130432</v>
      </c>
      <c r="N957" s="6">
        <f t="shared" si="129"/>
        <v>0.23771961276443171</v>
      </c>
      <c r="O957" s="6">
        <f t="shared" si="130"/>
        <v>1</v>
      </c>
      <c r="Q957" s="3">
        <f t="shared" si="131"/>
        <v>2.1983201936126022</v>
      </c>
      <c r="R957" s="4">
        <f t="shared" si="132"/>
        <v>0</v>
      </c>
      <c r="S957" s="32">
        <f t="shared" si="133"/>
        <v>3.4097792656575017</v>
      </c>
      <c r="T957" s="4">
        <f t="shared" si="134"/>
        <v>0</v>
      </c>
      <c r="U957" s="4"/>
    </row>
    <row r="958" spans="1:21" x14ac:dyDescent="0.25">
      <c r="A958" s="10">
        <v>60</v>
      </c>
      <c r="B958" s="10">
        <v>86</v>
      </c>
      <c r="C958" s="5">
        <v>133</v>
      </c>
      <c r="D958" s="5">
        <v>1154</v>
      </c>
      <c r="E958" s="5">
        <v>135</v>
      </c>
      <c r="F958" s="5">
        <v>1933</v>
      </c>
      <c r="G958" s="5">
        <v>1</v>
      </c>
      <c r="K958" s="6">
        <f t="shared" si="126"/>
        <v>0.84426229508196726</v>
      </c>
      <c r="L958" s="6">
        <f t="shared" si="127"/>
        <v>0.66937354988399067</v>
      </c>
      <c r="M958" s="6">
        <f t="shared" si="128"/>
        <v>0.91304347826086951</v>
      </c>
      <c r="N958" s="6">
        <f t="shared" si="129"/>
        <v>0.69307995697382574</v>
      </c>
      <c r="O958" s="6">
        <f t="shared" si="130"/>
        <v>1</v>
      </c>
      <c r="Q958" s="3">
        <f t="shared" si="131"/>
        <v>2.4180654764503871</v>
      </c>
      <c r="R958" s="4">
        <f t="shared" si="132"/>
        <v>0</v>
      </c>
      <c r="S958" s="32">
        <f t="shared" si="133"/>
        <v>1.8038804026711261</v>
      </c>
      <c r="T958" s="4">
        <f t="shared" si="134"/>
        <v>0</v>
      </c>
      <c r="U958" s="4"/>
    </row>
    <row r="959" spans="1:21" x14ac:dyDescent="0.25">
      <c r="A959" s="10">
        <v>93</v>
      </c>
      <c r="B959" s="10">
        <v>109</v>
      </c>
      <c r="C959" s="5">
        <v>133</v>
      </c>
      <c r="D959" s="5">
        <v>509</v>
      </c>
      <c r="E959" s="5">
        <v>127</v>
      </c>
      <c r="F959" s="5">
        <v>1016</v>
      </c>
      <c r="G959" s="5">
        <v>1</v>
      </c>
      <c r="K959" s="6">
        <f t="shared" si="126"/>
        <v>0.84426229508196726</v>
      </c>
      <c r="L959" s="6">
        <f t="shared" si="127"/>
        <v>0.29524361948955918</v>
      </c>
      <c r="M959" s="6">
        <f t="shared" si="128"/>
        <v>0.84347826086956523</v>
      </c>
      <c r="N959" s="6">
        <f t="shared" si="129"/>
        <v>0.36428827536751524</v>
      </c>
      <c r="O959" s="6">
        <f t="shared" si="130"/>
        <v>1</v>
      </c>
      <c r="Q959" s="3">
        <f t="shared" si="131"/>
        <v>2.0664730239099312</v>
      </c>
      <c r="R959" s="4">
        <f t="shared" si="132"/>
        <v>0</v>
      </c>
      <c r="S959" s="32">
        <f t="shared" si="133"/>
        <v>4.4369468308435067</v>
      </c>
      <c r="T959" s="4">
        <f t="shared" si="134"/>
        <v>0</v>
      </c>
      <c r="U959" s="4"/>
    </row>
    <row r="960" spans="1:21" x14ac:dyDescent="0.25">
      <c r="A960" s="10">
        <v>68</v>
      </c>
      <c r="B960" s="10">
        <v>170</v>
      </c>
      <c r="C960" s="5">
        <v>133</v>
      </c>
      <c r="D960" s="5">
        <v>680</v>
      </c>
      <c r="E960" s="5">
        <v>129</v>
      </c>
      <c r="F960" s="5">
        <v>1050</v>
      </c>
      <c r="G960" s="5">
        <v>1</v>
      </c>
      <c r="K960" s="6">
        <f t="shared" si="126"/>
        <v>0.84426229508196726</v>
      </c>
      <c r="L960" s="6">
        <f t="shared" si="127"/>
        <v>0.39443155452436196</v>
      </c>
      <c r="M960" s="6">
        <f t="shared" si="128"/>
        <v>0.86086956521739133</v>
      </c>
      <c r="N960" s="6">
        <f t="shared" si="129"/>
        <v>0.37647902474005018</v>
      </c>
      <c r="O960" s="6">
        <f t="shared" si="130"/>
        <v>1</v>
      </c>
      <c r="Q960" s="3">
        <f t="shared" si="131"/>
        <v>2.1543711370450449</v>
      </c>
      <c r="R960" s="4">
        <f t="shared" si="132"/>
        <v>0</v>
      </c>
      <c r="S960" s="32">
        <f t="shared" si="133"/>
        <v>3.7468661001033148</v>
      </c>
      <c r="T960" s="4">
        <f t="shared" si="134"/>
        <v>0</v>
      </c>
      <c r="U960" s="4"/>
    </row>
    <row r="961" spans="1:21" x14ac:dyDescent="0.25">
      <c r="A961" s="10">
        <v>87</v>
      </c>
      <c r="B961" s="10">
        <v>57</v>
      </c>
      <c r="C961" s="5">
        <v>133</v>
      </c>
      <c r="D961" s="5">
        <v>1111</v>
      </c>
      <c r="E961" s="5">
        <v>134</v>
      </c>
      <c r="F961" s="5">
        <v>1779</v>
      </c>
      <c r="G961" s="5">
        <v>1</v>
      </c>
      <c r="K961" s="6">
        <f t="shared" si="126"/>
        <v>0.84426229508196726</v>
      </c>
      <c r="L961" s="6">
        <f t="shared" si="127"/>
        <v>0.64443155452436196</v>
      </c>
      <c r="M961" s="6">
        <f t="shared" si="128"/>
        <v>0.90434782608695652</v>
      </c>
      <c r="N961" s="6">
        <f t="shared" si="129"/>
        <v>0.63786303334528505</v>
      </c>
      <c r="O961" s="6">
        <f t="shared" si="130"/>
        <v>1</v>
      </c>
      <c r="Q961" s="3">
        <f t="shared" si="131"/>
        <v>2.3741164198828306</v>
      </c>
      <c r="R961" s="4">
        <f t="shared" si="132"/>
        <v>0</v>
      </c>
      <c r="S961" s="32">
        <f t="shared" si="133"/>
        <v>2.1144554673693605</v>
      </c>
      <c r="T961" s="4">
        <f t="shared" si="134"/>
        <v>0</v>
      </c>
      <c r="U961" s="4"/>
    </row>
    <row r="962" spans="1:21" x14ac:dyDescent="0.25">
      <c r="A962" s="10">
        <v>219</v>
      </c>
      <c r="B962" s="10">
        <v>96</v>
      </c>
      <c r="C962" s="5">
        <v>133</v>
      </c>
      <c r="D962" s="5">
        <v>622</v>
      </c>
      <c r="E962" s="5">
        <v>127</v>
      </c>
      <c r="F962" s="5">
        <v>1514</v>
      </c>
      <c r="G962" s="5">
        <v>1</v>
      </c>
      <c r="K962" s="6">
        <f t="shared" si="126"/>
        <v>0.84426229508196726</v>
      </c>
      <c r="L962" s="6">
        <f t="shared" si="127"/>
        <v>0.36078886310904873</v>
      </c>
      <c r="M962" s="6">
        <f t="shared" si="128"/>
        <v>0.84347826086956523</v>
      </c>
      <c r="N962" s="6">
        <f t="shared" si="129"/>
        <v>0.54284689852993906</v>
      </c>
      <c r="O962" s="6">
        <f t="shared" si="130"/>
        <v>1</v>
      </c>
      <c r="Q962" s="3">
        <f t="shared" si="131"/>
        <v>2.0664730239099312</v>
      </c>
      <c r="R962" s="4">
        <f t="shared" si="132"/>
        <v>0</v>
      </c>
      <c r="S962" s="32">
        <f t="shared" si="133"/>
        <v>4.4369468308435067</v>
      </c>
      <c r="T962" s="4">
        <f t="shared" si="134"/>
        <v>0</v>
      </c>
      <c r="U962" s="4"/>
    </row>
    <row r="963" spans="1:21" x14ac:dyDescent="0.25">
      <c r="A963" s="10">
        <v>106</v>
      </c>
      <c r="B963" s="10">
        <v>45</v>
      </c>
      <c r="C963" s="5">
        <v>135</v>
      </c>
      <c r="D963" s="5">
        <v>586</v>
      </c>
      <c r="E963" s="5">
        <v>131</v>
      </c>
      <c r="F963" s="5">
        <v>815</v>
      </c>
      <c r="G963" s="5">
        <v>1</v>
      </c>
      <c r="K963" s="6">
        <f t="shared" si="126"/>
        <v>0.86065573770491799</v>
      </c>
      <c r="L963" s="6">
        <f t="shared" si="127"/>
        <v>0.33990719257540603</v>
      </c>
      <c r="M963" s="6">
        <f t="shared" si="128"/>
        <v>0.87826086956521743</v>
      </c>
      <c r="N963" s="6">
        <f t="shared" si="129"/>
        <v>0.2922194334887056</v>
      </c>
      <c r="O963" s="6">
        <f t="shared" si="130"/>
        <v>1</v>
      </c>
      <c r="Q963" s="3">
        <f t="shared" si="131"/>
        <v>2.2102744518160922</v>
      </c>
      <c r="R963" s="4">
        <f t="shared" si="132"/>
        <v>0</v>
      </c>
      <c r="S963" s="32">
        <f t="shared" si="133"/>
        <v>3.8490102292708173</v>
      </c>
      <c r="T963" s="4">
        <f t="shared" si="134"/>
        <v>0</v>
      </c>
      <c r="U963" s="4"/>
    </row>
    <row r="964" spans="1:21" x14ac:dyDescent="0.25">
      <c r="A964" s="10">
        <v>46</v>
      </c>
      <c r="B964" s="10">
        <v>99</v>
      </c>
      <c r="C964" s="5">
        <v>137</v>
      </c>
      <c r="D964" s="5">
        <v>798</v>
      </c>
      <c r="E964" s="5">
        <v>133</v>
      </c>
      <c r="F964" s="5">
        <v>1386</v>
      </c>
      <c r="G964" s="5">
        <v>1</v>
      </c>
      <c r="K964" s="6">
        <f t="shared" si="126"/>
        <v>0.87704918032786883</v>
      </c>
      <c r="L964" s="6">
        <f t="shared" si="127"/>
        <v>0.46287703016241299</v>
      </c>
      <c r="M964" s="6">
        <f t="shared" si="128"/>
        <v>0.89565217391304353</v>
      </c>
      <c r="N964" s="6">
        <f t="shared" si="129"/>
        <v>0.49695231265686624</v>
      </c>
      <c r="O964" s="6">
        <f t="shared" si="130"/>
        <v>1</v>
      </c>
      <c r="Q964" s="3">
        <f t="shared" si="131"/>
        <v>2.2661777665871377</v>
      </c>
      <c r="R964" s="4">
        <f t="shared" si="132"/>
        <v>0</v>
      </c>
      <c r="S964" s="32">
        <f t="shared" si="133"/>
        <v>3.9508293701421699</v>
      </c>
      <c r="T964" s="4">
        <f t="shared" si="134"/>
        <v>0</v>
      </c>
      <c r="U964" s="4"/>
    </row>
    <row r="965" spans="1:21" x14ac:dyDescent="0.25">
      <c r="A965" s="10">
        <v>82</v>
      </c>
      <c r="B965" s="10">
        <v>89</v>
      </c>
      <c r="C965" s="5">
        <v>138</v>
      </c>
      <c r="D965" s="5">
        <v>1201</v>
      </c>
      <c r="E965" s="5">
        <v>138</v>
      </c>
      <c r="F965" s="5">
        <v>1990</v>
      </c>
      <c r="G965" s="5">
        <v>1</v>
      </c>
      <c r="K965" s="6">
        <f t="shared" ref="K965:K983" si="135">(C965-$C$989)/($C$991-$C$989)</f>
        <v>0.88524590163934425</v>
      </c>
      <c r="L965" s="6">
        <f t="shared" ref="L965:L983" si="136">(D965-$D$989)/($D$991-$D$989)</f>
        <v>0.69663573085846864</v>
      </c>
      <c r="M965" s="6">
        <f t="shared" ref="M965:M983" si="137">(E965-$E$989)/($E$991-$E$989)</f>
        <v>0.93913043478260871</v>
      </c>
      <c r="N965" s="6">
        <f t="shared" ref="N965:N983" si="138">(F965-$F$989)/($F$991-$F$989)</f>
        <v>0.71351738974542844</v>
      </c>
      <c r="O965" s="6">
        <f t="shared" ref="O965:O983" si="139">G965</f>
        <v>1</v>
      </c>
      <c r="Q965" s="3">
        <f t="shared" ref="Q965:Q983" si="140">$W$44+$W$45*K965+$W$46*M965</f>
        <v>2.4699256502428883</v>
      </c>
      <c r="R965" s="4">
        <f t="shared" ref="R965:R983" si="141">IF(AND(O965=0,Q965&gt;=0.5),1,IF(AND(O965=1,Q965&lt;0.5),1,0))</f>
        <v>0</v>
      </c>
      <c r="S965" s="32">
        <f t="shared" ref="S965:S983" si="142">$AB$130+$AB$131*K965+$AB$132*M965+$AB$133*K965^2+$AB$134*K965*M965+$AB$135*M965^2</f>
        <v>2.5625045639996635</v>
      </c>
      <c r="T965" s="4">
        <f t="shared" ref="T965:T983" si="143">IF(AND(O965=0,S965&gt;=0.5),1,IF(AND(O965=1,S965&lt;0.5),1,0))</f>
        <v>0</v>
      </c>
      <c r="U965" s="4"/>
    </row>
    <row r="966" spans="1:21" x14ac:dyDescent="0.25">
      <c r="A966" s="10">
        <v>260</v>
      </c>
      <c r="B966" s="10">
        <v>117</v>
      </c>
      <c r="C966" s="5">
        <v>139</v>
      </c>
      <c r="D966" s="5">
        <v>990</v>
      </c>
      <c r="E966" s="5">
        <v>139</v>
      </c>
      <c r="F966" s="5">
        <v>1631</v>
      </c>
      <c r="G966" s="5">
        <v>1</v>
      </c>
      <c r="K966" s="6">
        <f t="shared" si="135"/>
        <v>0.89344262295081966</v>
      </c>
      <c r="L966" s="6">
        <f t="shared" si="136"/>
        <v>0.57424593967517401</v>
      </c>
      <c r="M966" s="6">
        <f t="shared" si="137"/>
        <v>0.94782608695652171</v>
      </c>
      <c r="N966" s="6">
        <f t="shared" si="138"/>
        <v>0.58479741842954469</v>
      </c>
      <c r="O966" s="6">
        <f t="shared" si="139"/>
        <v>1</v>
      </c>
      <c r="Q966" s="3">
        <f t="shared" si="140"/>
        <v>2.4978773076284115</v>
      </c>
      <c r="R966" s="4">
        <f t="shared" si="141"/>
        <v>0</v>
      </c>
      <c r="S966" s="32">
        <f t="shared" si="142"/>
        <v>2.5886951583740547</v>
      </c>
      <c r="T966" s="4">
        <f t="shared" si="143"/>
        <v>0</v>
      </c>
      <c r="U966" s="4"/>
    </row>
    <row r="967" spans="1:21" x14ac:dyDescent="0.25">
      <c r="A967" s="10">
        <v>251</v>
      </c>
      <c r="B967" s="10">
        <v>76</v>
      </c>
      <c r="C967" s="5">
        <v>139</v>
      </c>
      <c r="D967" s="5">
        <v>704</v>
      </c>
      <c r="E967" s="5">
        <v>137</v>
      </c>
      <c r="F967" s="5">
        <v>1111</v>
      </c>
      <c r="G967" s="5">
        <v>1</v>
      </c>
      <c r="K967" s="6">
        <f t="shared" si="135"/>
        <v>0.89344262295081966</v>
      </c>
      <c r="L967" s="6">
        <f t="shared" si="136"/>
        <v>0.40835266821345706</v>
      </c>
      <c r="M967" s="6">
        <f t="shared" si="137"/>
        <v>0.93043478260869561</v>
      </c>
      <c r="N967" s="6">
        <f t="shared" si="138"/>
        <v>0.39835066332018643</v>
      </c>
      <c r="O967" s="6">
        <f t="shared" si="139"/>
        <v>1</v>
      </c>
      <c r="Q967" s="3">
        <f t="shared" si="140"/>
        <v>2.4099791944932969</v>
      </c>
      <c r="R967" s="4">
        <f t="shared" si="141"/>
        <v>0</v>
      </c>
      <c r="S967" s="32">
        <f t="shared" si="142"/>
        <v>3.3099046326467061</v>
      </c>
      <c r="T967" s="4">
        <f t="shared" si="143"/>
        <v>0</v>
      </c>
      <c r="U967" s="4"/>
    </row>
    <row r="968" spans="1:21" x14ac:dyDescent="0.25">
      <c r="A968" s="10">
        <v>101</v>
      </c>
      <c r="B968" s="10">
        <v>58</v>
      </c>
      <c r="C968" s="5">
        <v>139</v>
      </c>
      <c r="D968" s="5">
        <v>921</v>
      </c>
      <c r="E968" s="5">
        <v>136</v>
      </c>
      <c r="F968" s="5">
        <v>1776</v>
      </c>
      <c r="G968" s="5">
        <v>1</v>
      </c>
      <c r="K968" s="6">
        <f t="shared" si="135"/>
        <v>0.89344262295081966</v>
      </c>
      <c r="L968" s="6">
        <f t="shared" si="136"/>
        <v>0.53422273781902552</v>
      </c>
      <c r="M968" s="6">
        <f t="shared" si="137"/>
        <v>0.92173913043478262</v>
      </c>
      <c r="N968" s="6">
        <f t="shared" si="138"/>
        <v>0.63678737898888493</v>
      </c>
      <c r="O968" s="6">
        <f t="shared" si="139"/>
        <v>1</v>
      </c>
      <c r="Q968" s="3">
        <f t="shared" si="140"/>
        <v>2.3660301379257405</v>
      </c>
      <c r="R968" s="4">
        <f t="shared" si="141"/>
        <v>0</v>
      </c>
      <c r="S968" s="32">
        <f t="shared" si="142"/>
        <v>3.6784629007072773</v>
      </c>
      <c r="T968" s="4">
        <f t="shared" si="143"/>
        <v>0</v>
      </c>
      <c r="U968" s="4"/>
    </row>
    <row r="969" spans="1:21" x14ac:dyDescent="0.25">
      <c r="A969" s="10">
        <v>47</v>
      </c>
      <c r="B969" s="10">
        <v>130</v>
      </c>
      <c r="C969" s="5">
        <v>140</v>
      </c>
      <c r="D969" s="5">
        <v>1550</v>
      </c>
      <c r="E969" s="5">
        <v>139</v>
      </c>
      <c r="F969" s="5">
        <v>2461</v>
      </c>
      <c r="G969" s="5">
        <v>1</v>
      </c>
      <c r="K969" s="6">
        <f t="shared" si="135"/>
        <v>0.90163934426229508</v>
      </c>
      <c r="L969" s="6">
        <f t="shared" si="136"/>
        <v>0.89907192575406036</v>
      </c>
      <c r="M969" s="6">
        <f t="shared" si="137"/>
        <v>0.94782608695652171</v>
      </c>
      <c r="N969" s="6">
        <f t="shared" si="138"/>
        <v>0.88239512370025097</v>
      </c>
      <c r="O969" s="6">
        <f t="shared" si="139"/>
        <v>1</v>
      </c>
      <c r="Q969" s="3">
        <f t="shared" si="140"/>
        <v>2.4818799084463778</v>
      </c>
      <c r="R969" s="4">
        <f t="shared" si="141"/>
        <v>0</v>
      </c>
      <c r="S969" s="32">
        <f t="shared" si="142"/>
        <v>2.9788870304300481</v>
      </c>
      <c r="T969" s="4">
        <f t="shared" si="143"/>
        <v>0</v>
      </c>
      <c r="U969" s="4"/>
    </row>
    <row r="970" spans="1:21" x14ac:dyDescent="0.25">
      <c r="A970" s="10">
        <v>233</v>
      </c>
      <c r="B970" s="10">
        <v>108</v>
      </c>
      <c r="C970" s="5">
        <v>140</v>
      </c>
      <c r="D970" s="5">
        <v>307</v>
      </c>
      <c r="E970" s="5">
        <v>136</v>
      </c>
      <c r="F970" s="5">
        <v>744</v>
      </c>
      <c r="G970" s="5">
        <v>1</v>
      </c>
      <c r="K970" s="6">
        <f t="shared" si="135"/>
        <v>0.90163934426229508</v>
      </c>
      <c r="L970" s="6">
        <f t="shared" si="136"/>
        <v>0.17807424593967516</v>
      </c>
      <c r="M970" s="6">
        <f t="shared" si="137"/>
        <v>0.92173913043478262</v>
      </c>
      <c r="N970" s="6">
        <f t="shared" si="138"/>
        <v>0.2667622803872356</v>
      </c>
      <c r="O970" s="6">
        <f t="shared" si="139"/>
        <v>1</v>
      </c>
      <c r="Q970" s="3">
        <f t="shared" si="140"/>
        <v>2.3500327387437068</v>
      </c>
      <c r="R970" s="4">
        <f t="shared" si="141"/>
        <v>0</v>
      </c>
      <c r="S970" s="32">
        <f t="shared" si="142"/>
        <v>4.1029487283939154</v>
      </c>
      <c r="T970" s="4">
        <f t="shared" si="143"/>
        <v>0</v>
      </c>
      <c r="U970" s="4"/>
    </row>
    <row r="971" spans="1:21" x14ac:dyDescent="0.25">
      <c r="A971" s="10">
        <v>187</v>
      </c>
      <c r="B971" s="10">
        <v>151</v>
      </c>
      <c r="C971" s="5">
        <v>140</v>
      </c>
      <c r="D971" s="5">
        <v>16</v>
      </c>
      <c r="E971" s="5">
        <v>137</v>
      </c>
      <c r="F971" s="5">
        <v>260</v>
      </c>
      <c r="G971" s="5">
        <v>1</v>
      </c>
      <c r="K971" s="6">
        <f t="shared" si="135"/>
        <v>0.90163934426229508</v>
      </c>
      <c r="L971" s="6">
        <f t="shared" si="136"/>
        <v>9.2807424593967514E-3</v>
      </c>
      <c r="M971" s="6">
        <f t="shared" si="137"/>
        <v>0.93043478260869561</v>
      </c>
      <c r="N971" s="6">
        <f t="shared" si="138"/>
        <v>9.322337755467909E-2</v>
      </c>
      <c r="O971" s="6">
        <f t="shared" si="139"/>
        <v>1</v>
      </c>
      <c r="Q971" s="3">
        <f t="shared" si="140"/>
        <v>2.3939817953112632</v>
      </c>
      <c r="R971" s="4">
        <f t="shared" si="141"/>
        <v>0</v>
      </c>
      <c r="S971" s="32">
        <f t="shared" si="142"/>
        <v>3.7229591417897723</v>
      </c>
      <c r="T971" s="4">
        <f t="shared" si="143"/>
        <v>0</v>
      </c>
      <c r="U971" s="4"/>
    </row>
    <row r="972" spans="1:21" x14ac:dyDescent="0.25">
      <c r="A972" s="10">
        <v>70</v>
      </c>
      <c r="B972" s="10">
        <v>104</v>
      </c>
      <c r="C972" s="5">
        <v>140</v>
      </c>
      <c r="D972" s="5">
        <v>1724</v>
      </c>
      <c r="E972" s="5">
        <v>143</v>
      </c>
      <c r="F972" s="5">
        <v>2516</v>
      </c>
      <c r="G972" s="5">
        <v>1</v>
      </c>
      <c r="K972" s="6">
        <f t="shared" si="135"/>
        <v>0.90163934426229508</v>
      </c>
      <c r="L972" s="6">
        <f t="shared" si="136"/>
        <v>1</v>
      </c>
      <c r="M972" s="6">
        <f t="shared" si="137"/>
        <v>0.9826086956521739</v>
      </c>
      <c r="N972" s="6">
        <f t="shared" si="138"/>
        <v>0.90211545356758693</v>
      </c>
      <c r="O972" s="6">
        <f t="shared" si="139"/>
        <v>1</v>
      </c>
      <c r="Q972" s="3">
        <f t="shared" si="140"/>
        <v>2.6576761347166062</v>
      </c>
      <c r="R972" s="4">
        <f t="shared" si="141"/>
        <v>0</v>
      </c>
      <c r="S972" s="32">
        <f t="shared" si="142"/>
        <v>1.5543710551047525</v>
      </c>
      <c r="T972" s="4">
        <f t="shared" si="143"/>
        <v>0</v>
      </c>
      <c r="U972" s="4"/>
    </row>
    <row r="973" spans="1:21" x14ac:dyDescent="0.25">
      <c r="A973" s="10">
        <v>68</v>
      </c>
      <c r="B973" s="10">
        <v>73</v>
      </c>
      <c r="C973" s="5">
        <v>141</v>
      </c>
      <c r="D973" s="5">
        <v>1370</v>
      </c>
      <c r="E973" s="5">
        <v>140</v>
      </c>
      <c r="F973" s="5">
        <v>1868</v>
      </c>
      <c r="G973" s="5">
        <v>1</v>
      </c>
      <c r="K973" s="6">
        <f t="shared" si="135"/>
        <v>0.9098360655737705</v>
      </c>
      <c r="L973" s="6">
        <f t="shared" si="136"/>
        <v>0.7946635730858469</v>
      </c>
      <c r="M973" s="6">
        <f t="shared" si="137"/>
        <v>0.95652173913043481</v>
      </c>
      <c r="N973" s="6">
        <f t="shared" si="138"/>
        <v>0.66977411258515596</v>
      </c>
      <c r="O973" s="6">
        <f t="shared" si="139"/>
        <v>1</v>
      </c>
      <c r="Q973" s="3">
        <f t="shared" si="140"/>
        <v>2.5098315658319006</v>
      </c>
      <c r="R973" s="4">
        <f t="shared" si="141"/>
        <v>0</v>
      </c>
      <c r="S973" s="32">
        <f t="shared" si="142"/>
        <v>3.0110440952503623</v>
      </c>
      <c r="T973" s="4">
        <f t="shared" si="143"/>
        <v>0</v>
      </c>
      <c r="U973" s="4"/>
    </row>
    <row r="974" spans="1:21" x14ac:dyDescent="0.25">
      <c r="A974" s="10">
        <v>60</v>
      </c>
      <c r="B974" s="10">
        <v>159</v>
      </c>
      <c r="C974" s="5">
        <v>143</v>
      </c>
      <c r="D974" s="5">
        <v>163</v>
      </c>
      <c r="E974" s="5">
        <v>137</v>
      </c>
      <c r="F974" s="5">
        <v>561</v>
      </c>
      <c r="G974" s="5">
        <v>1</v>
      </c>
      <c r="K974" s="6">
        <f t="shared" si="135"/>
        <v>0.92622950819672134</v>
      </c>
      <c r="L974" s="6">
        <f t="shared" si="136"/>
        <v>9.4547563805104415E-2</v>
      </c>
      <c r="M974" s="6">
        <f t="shared" si="137"/>
        <v>0.93043478260869561</v>
      </c>
      <c r="N974" s="6">
        <f t="shared" si="138"/>
        <v>0.20114736464682681</v>
      </c>
      <c r="O974" s="6">
        <f t="shared" si="139"/>
        <v>1</v>
      </c>
      <c r="Q974" s="3">
        <f t="shared" si="140"/>
        <v>2.3459895977651608</v>
      </c>
      <c r="R974" s="4">
        <f t="shared" si="141"/>
        <v>0</v>
      </c>
      <c r="S974" s="32">
        <f t="shared" si="142"/>
        <v>5.0669968856004175</v>
      </c>
      <c r="T974" s="4">
        <f t="shared" si="143"/>
        <v>0</v>
      </c>
      <c r="U974" s="4"/>
    </row>
    <row r="975" spans="1:21" x14ac:dyDescent="0.25">
      <c r="A975" s="10">
        <v>50</v>
      </c>
      <c r="B975" s="10">
        <v>115</v>
      </c>
      <c r="C975" s="5">
        <v>144</v>
      </c>
      <c r="D975" s="5">
        <v>1650</v>
      </c>
      <c r="E975" s="5">
        <v>141</v>
      </c>
      <c r="F975" s="5">
        <v>2521</v>
      </c>
      <c r="G975" s="5">
        <v>1</v>
      </c>
      <c r="K975" s="6">
        <f t="shared" si="135"/>
        <v>0.93442622950819676</v>
      </c>
      <c r="L975" s="6">
        <f t="shared" si="136"/>
        <v>0.95707656612529002</v>
      </c>
      <c r="M975" s="6">
        <f t="shared" si="137"/>
        <v>0.9652173913043478</v>
      </c>
      <c r="N975" s="6">
        <f t="shared" si="138"/>
        <v>0.9039082108282539</v>
      </c>
      <c r="O975" s="6">
        <f t="shared" si="139"/>
        <v>1</v>
      </c>
      <c r="Q975" s="3">
        <f t="shared" si="140"/>
        <v>2.5057884248533551</v>
      </c>
      <c r="R975" s="4">
        <f t="shared" si="141"/>
        <v>0</v>
      </c>
      <c r="S975" s="32">
        <f t="shared" si="142"/>
        <v>3.900131635379303</v>
      </c>
      <c r="T975" s="4">
        <f t="shared" si="143"/>
        <v>0</v>
      </c>
      <c r="U975" s="4"/>
    </row>
    <row r="976" spans="1:21" x14ac:dyDescent="0.25">
      <c r="A976" s="10">
        <v>129</v>
      </c>
      <c r="B976" s="10">
        <v>45</v>
      </c>
      <c r="C976" s="5">
        <v>145</v>
      </c>
      <c r="D976" s="5">
        <v>542</v>
      </c>
      <c r="E976" s="5">
        <v>140</v>
      </c>
      <c r="F976" s="5">
        <v>815</v>
      </c>
      <c r="G976" s="5">
        <v>1</v>
      </c>
      <c r="K976" s="6">
        <f t="shared" si="135"/>
        <v>0.94262295081967218</v>
      </c>
      <c r="L976" s="6">
        <f t="shared" si="136"/>
        <v>0.31438515081206497</v>
      </c>
      <c r="M976" s="6">
        <f t="shared" si="137"/>
        <v>0.95652173913043481</v>
      </c>
      <c r="N976" s="6">
        <f t="shared" si="138"/>
        <v>0.2922194334887056</v>
      </c>
      <c r="O976" s="6">
        <f t="shared" si="139"/>
        <v>1</v>
      </c>
      <c r="Q976" s="3">
        <f t="shared" si="140"/>
        <v>2.4458419691037649</v>
      </c>
      <c r="R976" s="4">
        <f t="shared" si="141"/>
        <v>0</v>
      </c>
      <c r="S976" s="32">
        <f t="shared" si="142"/>
        <v>4.7707928141898535</v>
      </c>
      <c r="T976" s="4">
        <f t="shared" si="143"/>
        <v>0</v>
      </c>
      <c r="U976" s="4"/>
    </row>
    <row r="977" spans="1:21" x14ac:dyDescent="0.25">
      <c r="A977" s="10">
        <v>249</v>
      </c>
      <c r="B977" s="10">
        <v>100</v>
      </c>
      <c r="C977" s="5">
        <v>146</v>
      </c>
      <c r="D977" s="5">
        <v>515</v>
      </c>
      <c r="E977" s="5">
        <v>141</v>
      </c>
      <c r="F977" s="5">
        <v>783</v>
      </c>
      <c r="G977" s="5">
        <v>1</v>
      </c>
      <c r="K977" s="6">
        <f t="shared" si="135"/>
        <v>0.95081967213114749</v>
      </c>
      <c r="L977" s="6">
        <f t="shared" si="136"/>
        <v>0.29872389791183296</v>
      </c>
      <c r="M977" s="6">
        <f t="shared" si="137"/>
        <v>0.9652173913043478</v>
      </c>
      <c r="N977" s="6">
        <f t="shared" si="138"/>
        <v>0.28074578702043745</v>
      </c>
      <c r="O977" s="6">
        <f t="shared" si="139"/>
        <v>1</v>
      </c>
      <c r="Q977" s="3">
        <f t="shared" si="140"/>
        <v>2.4737936264892872</v>
      </c>
      <c r="R977" s="4">
        <f t="shared" si="141"/>
        <v>0</v>
      </c>
      <c r="S977" s="32">
        <f t="shared" si="142"/>
        <v>4.8270595020161906</v>
      </c>
      <c r="T977" s="4">
        <f t="shared" si="143"/>
        <v>0</v>
      </c>
      <c r="U977" s="4"/>
    </row>
    <row r="978" spans="1:21" x14ac:dyDescent="0.25">
      <c r="A978" s="10">
        <v>100</v>
      </c>
      <c r="B978" s="10">
        <v>53</v>
      </c>
      <c r="C978" s="5">
        <v>146</v>
      </c>
      <c r="D978" s="5">
        <v>743</v>
      </c>
      <c r="E978" s="5">
        <v>142</v>
      </c>
      <c r="F978" s="5">
        <v>1350</v>
      </c>
      <c r="G978" s="5">
        <v>1</v>
      </c>
      <c r="K978" s="6">
        <f t="shared" si="135"/>
        <v>0.95081967213114749</v>
      </c>
      <c r="L978" s="6">
        <f t="shared" si="136"/>
        <v>0.43097447795823668</v>
      </c>
      <c r="M978" s="6">
        <f t="shared" si="137"/>
        <v>0.97391304347826091</v>
      </c>
      <c r="N978" s="6">
        <f t="shared" si="138"/>
        <v>0.48404446038006455</v>
      </c>
      <c r="O978" s="6">
        <f t="shared" si="139"/>
        <v>1</v>
      </c>
      <c r="Q978" s="3">
        <f t="shared" si="140"/>
        <v>2.5177426830568446</v>
      </c>
      <c r="R978" s="4">
        <f t="shared" si="141"/>
        <v>0</v>
      </c>
      <c r="S978" s="32">
        <f t="shared" si="142"/>
        <v>4.4049937738982621</v>
      </c>
      <c r="T978" s="4">
        <f t="shared" si="143"/>
        <v>0</v>
      </c>
      <c r="U978" s="4"/>
    </row>
    <row r="979" spans="1:21" x14ac:dyDescent="0.25">
      <c r="A979" s="10">
        <v>63</v>
      </c>
      <c r="B979" s="10">
        <v>72</v>
      </c>
      <c r="C979" s="5">
        <v>147</v>
      </c>
      <c r="D979" s="5">
        <v>1090</v>
      </c>
      <c r="E979" s="5">
        <v>143</v>
      </c>
      <c r="F979" s="5">
        <v>1602</v>
      </c>
      <c r="G979" s="5">
        <v>1</v>
      </c>
      <c r="K979" s="6">
        <f t="shared" si="135"/>
        <v>0.95901639344262291</v>
      </c>
      <c r="L979" s="6">
        <f t="shared" si="136"/>
        <v>0.63225058004640367</v>
      </c>
      <c r="M979" s="6">
        <f t="shared" si="137"/>
        <v>0.9826086956521739</v>
      </c>
      <c r="N979" s="6">
        <f t="shared" si="138"/>
        <v>0.5743994263176766</v>
      </c>
      <c r="O979" s="6">
        <f t="shared" si="139"/>
        <v>1</v>
      </c>
      <c r="Q979" s="3">
        <f t="shared" si="140"/>
        <v>2.5456943404423678</v>
      </c>
      <c r="R979" s="4">
        <f t="shared" si="141"/>
        <v>0</v>
      </c>
      <c r="S979" s="32">
        <f t="shared" si="142"/>
        <v>4.4550502500565301</v>
      </c>
      <c r="T979" s="4">
        <f t="shared" si="143"/>
        <v>0</v>
      </c>
      <c r="U979" s="4"/>
    </row>
    <row r="980" spans="1:21" x14ac:dyDescent="0.25">
      <c r="A980" s="10">
        <v>88</v>
      </c>
      <c r="B980" s="10">
        <v>59</v>
      </c>
      <c r="C980" s="5">
        <v>147</v>
      </c>
      <c r="D980" s="5">
        <v>254</v>
      </c>
      <c r="E980" s="5">
        <v>143</v>
      </c>
      <c r="F980" s="5">
        <v>571</v>
      </c>
      <c r="G980" s="5">
        <v>1</v>
      </c>
      <c r="K980" s="6">
        <f t="shared" si="135"/>
        <v>0.95901639344262291</v>
      </c>
      <c r="L980" s="6">
        <f t="shared" si="136"/>
        <v>0.14733178654292342</v>
      </c>
      <c r="M980" s="6">
        <f t="shared" si="137"/>
        <v>0.9826086956521739</v>
      </c>
      <c r="N980" s="6">
        <f t="shared" si="138"/>
        <v>0.20473287916816063</v>
      </c>
      <c r="O980" s="6">
        <f t="shared" si="139"/>
        <v>1</v>
      </c>
      <c r="Q980" s="3">
        <f t="shared" si="140"/>
        <v>2.5456943404423678</v>
      </c>
      <c r="R980" s="4">
        <f t="shared" si="141"/>
        <v>0</v>
      </c>
      <c r="S980" s="32">
        <f t="shared" si="142"/>
        <v>4.4550502500565301</v>
      </c>
      <c r="T980" s="4">
        <f t="shared" si="143"/>
        <v>0</v>
      </c>
      <c r="U980" s="4"/>
    </row>
    <row r="981" spans="1:21" x14ac:dyDescent="0.25">
      <c r="A981" s="10">
        <v>66</v>
      </c>
      <c r="B981" s="10">
        <v>50</v>
      </c>
      <c r="C981" s="5">
        <v>148</v>
      </c>
      <c r="D981" s="5">
        <v>1060</v>
      </c>
      <c r="E981" s="5">
        <v>143</v>
      </c>
      <c r="F981" s="5">
        <v>1802</v>
      </c>
      <c r="G981" s="5">
        <v>1</v>
      </c>
      <c r="K981" s="6">
        <f t="shared" si="135"/>
        <v>0.96721311475409832</v>
      </c>
      <c r="L981" s="6">
        <f t="shared" si="136"/>
        <v>0.61484918793503485</v>
      </c>
      <c r="M981" s="6">
        <f t="shared" si="137"/>
        <v>0.9826086956521739</v>
      </c>
      <c r="N981" s="6">
        <f t="shared" si="138"/>
        <v>0.6461097167443528</v>
      </c>
      <c r="O981" s="6">
        <f t="shared" si="139"/>
        <v>1</v>
      </c>
      <c r="Q981" s="3">
        <f t="shared" si="140"/>
        <v>2.5296969412603341</v>
      </c>
      <c r="R981" s="4">
        <f t="shared" si="141"/>
        <v>0</v>
      </c>
      <c r="S981" s="32">
        <f t="shared" si="142"/>
        <v>4.939349136446765</v>
      </c>
      <c r="T981" s="4">
        <f t="shared" si="143"/>
        <v>0</v>
      </c>
      <c r="U981" s="4"/>
    </row>
    <row r="982" spans="1:21" x14ac:dyDescent="0.25">
      <c r="A982" s="10">
        <v>273</v>
      </c>
      <c r="B982" s="10">
        <v>128</v>
      </c>
      <c r="C982" s="5">
        <v>150</v>
      </c>
      <c r="D982" s="5">
        <v>439</v>
      </c>
      <c r="E982" s="5">
        <v>145</v>
      </c>
      <c r="F982" s="5">
        <v>630</v>
      </c>
      <c r="G982" s="5">
        <v>1</v>
      </c>
      <c r="K982" s="6">
        <f t="shared" si="135"/>
        <v>0.98360655737704916</v>
      </c>
      <c r="L982" s="6">
        <f t="shared" si="136"/>
        <v>0.2546403712296984</v>
      </c>
      <c r="M982" s="6">
        <f t="shared" si="137"/>
        <v>1</v>
      </c>
      <c r="N982" s="6">
        <f t="shared" si="138"/>
        <v>0.22588741484403013</v>
      </c>
      <c r="O982" s="6">
        <f t="shared" si="139"/>
        <v>1</v>
      </c>
      <c r="Q982" s="3">
        <f t="shared" si="140"/>
        <v>2.5856002560313796</v>
      </c>
      <c r="R982" s="4">
        <f t="shared" si="141"/>
        <v>0</v>
      </c>
      <c r="S982" s="32">
        <f t="shared" si="142"/>
        <v>5.0513137825811611</v>
      </c>
      <c r="T982" s="4">
        <f t="shared" si="143"/>
        <v>0</v>
      </c>
      <c r="U982" s="4"/>
    </row>
    <row r="983" spans="1:21" x14ac:dyDescent="0.25">
      <c r="A983" s="10">
        <v>34</v>
      </c>
      <c r="B983" s="10">
        <v>154</v>
      </c>
      <c r="C983" s="5">
        <v>152</v>
      </c>
      <c r="D983" s="5">
        <v>704</v>
      </c>
      <c r="E983" s="5">
        <v>143</v>
      </c>
      <c r="F983" s="5">
        <v>1519</v>
      </c>
      <c r="G983" s="5">
        <v>1</v>
      </c>
      <c r="J983" s="8"/>
      <c r="K983" s="6">
        <f t="shared" si="135"/>
        <v>1</v>
      </c>
      <c r="L983" s="6">
        <f t="shared" si="136"/>
        <v>0.40835266821345706</v>
      </c>
      <c r="M983" s="6">
        <f t="shared" si="137"/>
        <v>0.9826086956521739</v>
      </c>
      <c r="N983" s="6">
        <f t="shared" si="138"/>
        <v>0.54463965579060591</v>
      </c>
      <c r="O983" s="6">
        <f t="shared" si="139"/>
        <v>1</v>
      </c>
      <c r="Q983" s="3">
        <f t="shared" si="140"/>
        <v>2.4657073445321975</v>
      </c>
      <c r="R983" s="4">
        <f t="shared" si="141"/>
        <v>0</v>
      </c>
      <c r="S983" s="32">
        <f t="shared" si="142"/>
        <v>7.0513350426434442</v>
      </c>
      <c r="T983" s="4">
        <f t="shared" si="143"/>
        <v>0</v>
      </c>
      <c r="U983" s="4"/>
    </row>
    <row r="984" spans="1:21" ht="15.75" thickBot="1" x14ac:dyDescent="0.3">
      <c r="A984" s="55" t="s">
        <v>0</v>
      </c>
      <c r="B984" s="55" t="s">
        <v>1</v>
      </c>
      <c r="C984" t="s">
        <v>20</v>
      </c>
      <c r="D984" t="s">
        <v>21</v>
      </c>
      <c r="E984" t="s">
        <v>22</v>
      </c>
      <c r="F984" t="s">
        <v>23</v>
      </c>
      <c r="G984" t="s">
        <v>24</v>
      </c>
      <c r="R984" s="4">
        <f>COUNTIF(R4:R983,"=1")</f>
        <v>52</v>
      </c>
      <c r="T984" s="4">
        <f>COUNTIF(T4:T983,"=1")</f>
        <v>40</v>
      </c>
      <c r="U984" s="4"/>
    </row>
    <row r="985" spans="1:21" ht="15.75" thickBot="1" x14ac:dyDescent="0.3">
      <c r="A985" t="s">
        <v>17</v>
      </c>
      <c r="Q985" s="13" t="s">
        <v>40</v>
      </c>
      <c r="R985" s="14">
        <f>$R$984*100/COUNT(R4:R983)</f>
        <v>5.3061224489795915</v>
      </c>
      <c r="T985" s="47">
        <f>T984*100/COUNT(T4:T983)</f>
        <v>4.0816326530612246</v>
      </c>
      <c r="U985" s="34"/>
    </row>
    <row r="986" spans="1:21" x14ac:dyDescent="0.25">
      <c r="A986">
        <f>COUNTIF($A$4:$A$983,"&lt;&gt;0")</f>
        <v>980</v>
      </c>
    </row>
    <row r="987" spans="1:21" x14ac:dyDescent="0.25">
      <c r="T987" s="4"/>
    </row>
    <row r="988" spans="1:21" x14ac:dyDescent="0.25">
      <c r="C988" t="s">
        <v>18</v>
      </c>
      <c r="D988" t="s">
        <v>18</v>
      </c>
      <c r="E988" t="s">
        <v>18</v>
      </c>
      <c r="F988" t="s">
        <v>18</v>
      </c>
      <c r="G988" t="s">
        <v>18</v>
      </c>
    </row>
    <row r="989" spans="1:21" x14ac:dyDescent="0.25">
      <c r="C989">
        <f>MIN(C4:C983)</f>
        <v>30</v>
      </c>
      <c r="D989">
        <f>MIN(D4:D983)</f>
        <v>0</v>
      </c>
      <c r="E989">
        <f>MIN(E4:E983)</f>
        <v>30</v>
      </c>
      <c r="F989">
        <f>MIN(F4:F983)</f>
        <v>0</v>
      </c>
      <c r="G989">
        <f>MIN(G4:G983)</f>
        <v>0</v>
      </c>
    </row>
    <row r="990" spans="1:21" x14ac:dyDescent="0.25">
      <c r="C990" t="s">
        <v>19</v>
      </c>
      <c r="D990" t="s">
        <v>19</v>
      </c>
      <c r="E990" t="s">
        <v>19</v>
      </c>
      <c r="F990" t="s">
        <v>19</v>
      </c>
      <c r="G990" t="s">
        <v>19</v>
      </c>
    </row>
    <row r="991" spans="1:21" x14ac:dyDescent="0.25">
      <c r="C991">
        <f>MAX(C4:C983)</f>
        <v>152</v>
      </c>
      <c r="D991">
        <f>MAX(D4:D983)</f>
        <v>1724</v>
      </c>
      <c r="E991">
        <f>MAX(E4:E983)</f>
        <v>145</v>
      </c>
      <c r="F991">
        <f>MAX(F4:F983)</f>
        <v>2789</v>
      </c>
      <c r="G991">
        <f>MAX(G4:G983)</f>
        <v>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148</vt:i4>
      </vt:variant>
    </vt:vector>
  </HeadingPairs>
  <TitlesOfParts>
    <vt:vector size="149" baseType="lpstr">
      <vt:lpstr>Лист1</vt:lpstr>
      <vt:lpstr>Лист1!factors10</vt:lpstr>
      <vt:lpstr>Лист1!factors10_1</vt:lpstr>
      <vt:lpstr>Лист1!factors11</vt:lpstr>
      <vt:lpstr>Лист1!factors11_1</vt:lpstr>
      <vt:lpstr>Лист1!factors12</vt:lpstr>
      <vt:lpstr>Лист1!factors12_1</vt:lpstr>
      <vt:lpstr>Лист1!factors13</vt:lpstr>
      <vt:lpstr>Лист1!factors13_1</vt:lpstr>
      <vt:lpstr>Лист1!factors14</vt:lpstr>
      <vt:lpstr>Лист1!factors14_1</vt:lpstr>
      <vt:lpstr>Лист1!factors15</vt:lpstr>
      <vt:lpstr>Лист1!factors15_1</vt:lpstr>
      <vt:lpstr>Лист1!factors16</vt:lpstr>
      <vt:lpstr>Лист1!factors16_1</vt:lpstr>
      <vt:lpstr>Лист1!factors17</vt:lpstr>
      <vt:lpstr>Лист1!factors17_1</vt:lpstr>
      <vt:lpstr>Лист1!factors18</vt:lpstr>
      <vt:lpstr>Лист1!factors18_1</vt:lpstr>
      <vt:lpstr>Лист1!factors19</vt:lpstr>
      <vt:lpstr>Лист1!factors19_1</vt:lpstr>
      <vt:lpstr>Лист1!factors2</vt:lpstr>
      <vt:lpstr>Лист1!factors2_1</vt:lpstr>
      <vt:lpstr>Лист1!factors20</vt:lpstr>
      <vt:lpstr>Лист1!factors20_1</vt:lpstr>
      <vt:lpstr>Лист1!factors21</vt:lpstr>
      <vt:lpstr>Лист1!factors21_1</vt:lpstr>
      <vt:lpstr>Лист1!factors22</vt:lpstr>
      <vt:lpstr>Лист1!factors22_1</vt:lpstr>
      <vt:lpstr>Лист1!factors23</vt:lpstr>
      <vt:lpstr>Лист1!factors23_1</vt:lpstr>
      <vt:lpstr>Лист1!factors24</vt:lpstr>
      <vt:lpstr>Лист1!factors24_1</vt:lpstr>
      <vt:lpstr>Лист1!factors25</vt:lpstr>
      <vt:lpstr>Лист1!factors25_1</vt:lpstr>
      <vt:lpstr>Лист1!factors26</vt:lpstr>
      <vt:lpstr>Лист1!factors26_1</vt:lpstr>
      <vt:lpstr>Лист1!factors27</vt:lpstr>
      <vt:lpstr>Лист1!factors27_1</vt:lpstr>
      <vt:lpstr>Лист1!factors28</vt:lpstr>
      <vt:lpstr>Лист1!factors28_1</vt:lpstr>
      <vt:lpstr>Лист1!factors29</vt:lpstr>
      <vt:lpstr>Лист1!factors29_1</vt:lpstr>
      <vt:lpstr>Лист1!factors3</vt:lpstr>
      <vt:lpstr>Лист1!factors3_1</vt:lpstr>
      <vt:lpstr>Лист1!factors30</vt:lpstr>
      <vt:lpstr>Лист1!factors30_1</vt:lpstr>
      <vt:lpstr>Лист1!factors31</vt:lpstr>
      <vt:lpstr>Лист1!factors31_1</vt:lpstr>
      <vt:lpstr>Лист1!factors32</vt:lpstr>
      <vt:lpstr>Лист1!factors32_1</vt:lpstr>
      <vt:lpstr>Лист1!factors33</vt:lpstr>
      <vt:lpstr>Лист1!factors33_1</vt:lpstr>
      <vt:lpstr>Лист1!factors34</vt:lpstr>
      <vt:lpstr>Лист1!factors34_1</vt:lpstr>
      <vt:lpstr>Лист1!factors35</vt:lpstr>
      <vt:lpstr>Лист1!factors35_1</vt:lpstr>
      <vt:lpstr>Лист1!factors36</vt:lpstr>
      <vt:lpstr>Лист1!factors36_1</vt:lpstr>
      <vt:lpstr>Лист1!factors37</vt:lpstr>
      <vt:lpstr>Лист1!factors37_1</vt:lpstr>
      <vt:lpstr>Лист1!factors38</vt:lpstr>
      <vt:lpstr>Лист1!factors38_1</vt:lpstr>
      <vt:lpstr>Лист1!factors39</vt:lpstr>
      <vt:lpstr>Лист1!factors39_1</vt:lpstr>
      <vt:lpstr>Лист1!factors4</vt:lpstr>
      <vt:lpstr>Лист1!factors4_1</vt:lpstr>
      <vt:lpstr>Лист1!factors40</vt:lpstr>
      <vt:lpstr>Лист1!factors40_1</vt:lpstr>
      <vt:lpstr>Лист1!factors41</vt:lpstr>
      <vt:lpstr>Лист1!factors41_1</vt:lpstr>
      <vt:lpstr>Лист1!factors42</vt:lpstr>
      <vt:lpstr>Лист1!factors42_1</vt:lpstr>
      <vt:lpstr>Лист1!factors43</vt:lpstr>
      <vt:lpstr>Лист1!factors43_1</vt:lpstr>
      <vt:lpstr>Лист1!factors44</vt:lpstr>
      <vt:lpstr>Лист1!factors44_1</vt:lpstr>
      <vt:lpstr>Лист1!factors45</vt:lpstr>
      <vt:lpstr>Лист1!factors45_1</vt:lpstr>
      <vt:lpstr>Лист1!factors46</vt:lpstr>
      <vt:lpstr>Лист1!factors46_1</vt:lpstr>
      <vt:lpstr>Лист1!factors47</vt:lpstr>
      <vt:lpstr>Лист1!factors47_1</vt:lpstr>
      <vt:lpstr>Лист1!factors48</vt:lpstr>
      <vt:lpstr>Лист1!factors48_1</vt:lpstr>
      <vt:lpstr>Лист1!factors49</vt:lpstr>
      <vt:lpstr>Лист1!factors49_1</vt:lpstr>
      <vt:lpstr>Лист1!factors5</vt:lpstr>
      <vt:lpstr>Лист1!factors5_1</vt:lpstr>
      <vt:lpstr>Лист1!factors50</vt:lpstr>
      <vt:lpstr>Лист1!factors50_1</vt:lpstr>
      <vt:lpstr>Лист1!factors51</vt:lpstr>
      <vt:lpstr>Лист1!factors51_1</vt:lpstr>
      <vt:lpstr>Лист1!factors52</vt:lpstr>
      <vt:lpstr>Лист1!factors52_1</vt:lpstr>
      <vt:lpstr>Лист1!factors53</vt:lpstr>
      <vt:lpstr>Лист1!factors53_1</vt:lpstr>
      <vt:lpstr>Лист1!factors54</vt:lpstr>
      <vt:lpstr>Лист1!factors54_1</vt:lpstr>
      <vt:lpstr>Лист1!factors55</vt:lpstr>
      <vt:lpstr>Лист1!factors55_1</vt:lpstr>
      <vt:lpstr>Лист1!factors56</vt:lpstr>
      <vt:lpstr>Лист1!factors56_1</vt:lpstr>
      <vt:lpstr>Лист1!factors57</vt:lpstr>
      <vt:lpstr>Лист1!factors57_1</vt:lpstr>
      <vt:lpstr>Лист1!factors58</vt:lpstr>
      <vt:lpstr>Лист1!factors58_1</vt:lpstr>
      <vt:lpstr>Лист1!factors59</vt:lpstr>
      <vt:lpstr>Лист1!factors59_1</vt:lpstr>
      <vt:lpstr>Лист1!factors6</vt:lpstr>
      <vt:lpstr>Лист1!factors6_1</vt:lpstr>
      <vt:lpstr>Лист1!factors60</vt:lpstr>
      <vt:lpstr>Лист1!factors60_1</vt:lpstr>
      <vt:lpstr>Лист1!factors61</vt:lpstr>
      <vt:lpstr>Лист1!factors61_1</vt:lpstr>
      <vt:lpstr>Лист1!factors62</vt:lpstr>
      <vt:lpstr>Лист1!factors62_1</vt:lpstr>
      <vt:lpstr>Лист1!factors63</vt:lpstr>
      <vt:lpstr>Лист1!factors63_1</vt:lpstr>
      <vt:lpstr>Лист1!factors64</vt:lpstr>
      <vt:lpstr>Лист1!factors64_1</vt:lpstr>
      <vt:lpstr>Лист1!factors65</vt:lpstr>
      <vt:lpstr>Лист1!factors65_1</vt:lpstr>
      <vt:lpstr>Лист1!factors66</vt:lpstr>
      <vt:lpstr>Лист1!factors66_1</vt:lpstr>
      <vt:lpstr>Лист1!factors67</vt:lpstr>
      <vt:lpstr>Лист1!factors67_1</vt:lpstr>
      <vt:lpstr>Лист1!factors68</vt:lpstr>
      <vt:lpstr>Лист1!factors68_1</vt:lpstr>
      <vt:lpstr>Лист1!factors69</vt:lpstr>
      <vt:lpstr>Лист1!factors69_1</vt:lpstr>
      <vt:lpstr>Лист1!factors7</vt:lpstr>
      <vt:lpstr>Лист1!factors7_1</vt:lpstr>
      <vt:lpstr>Лист1!factors70</vt:lpstr>
      <vt:lpstr>Лист1!factors70_1</vt:lpstr>
      <vt:lpstr>Лист1!factors71</vt:lpstr>
      <vt:lpstr>Лист1!factors71_1</vt:lpstr>
      <vt:lpstr>Лист1!factors72</vt:lpstr>
      <vt:lpstr>Лист1!factors72_1</vt:lpstr>
      <vt:lpstr>Лист1!factors73</vt:lpstr>
      <vt:lpstr>Лист1!factors73_1</vt:lpstr>
      <vt:lpstr>Лист1!factors74</vt:lpstr>
      <vt:lpstr>Лист1!factors74_1</vt:lpstr>
      <vt:lpstr>Лист1!factors75</vt:lpstr>
      <vt:lpstr>Лист1!factors75_1</vt:lpstr>
      <vt:lpstr>Лист1!factors8</vt:lpstr>
      <vt:lpstr>Лист1!factors8_1</vt:lpstr>
      <vt:lpstr>Лист1!factors9</vt:lpstr>
      <vt:lpstr>Лист1!factors9_1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Зарайский Сергей Александрович</cp:lastModifiedBy>
  <dcterms:created xsi:type="dcterms:W3CDTF">2023-03-11T19:51:57Z</dcterms:created>
  <dcterms:modified xsi:type="dcterms:W3CDTF">2023-03-16T17:10:13Z</dcterms:modified>
</cp:coreProperties>
</file>