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gramFiles\visualstudio-workspace\SchemaStore\"/>
    </mc:Choice>
  </mc:AlternateContent>
  <bookViews>
    <workbookView xWindow="0" yWindow="0" windowWidth="25125" windowHeight="12300" tabRatio="706"/>
  </bookViews>
  <sheets>
    <sheet name="Цены ТПл 2022 апр" sheetId="34" r:id="rId1"/>
    <sheet name="Цены ТПл 2022 март" sheetId="33" r:id="rId2"/>
    <sheet name="Цены ТПл 2022 янв" sheetId="32" r:id="rId3"/>
    <sheet name="Цены ТПл 2021 март" sheetId="31" r:id="rId4"/>
    <sheet name="Цены ТПл 2020 дек" sheetId="30" r:id="rId5"/>
    <sheet name="Цены ТПл 2020 авг" sheetId="28" r:id="rId6"/>
    <sheet name="|||" sheetId="29" r:id="rId7"/>
    <sheet name="Цены ТПл 2019 авг" sheetId="27" r:id="rId8"/>
    <sheet name="Цены ТПл 2019 июнь" sheetId="26" r:id="rId9"/>
    <sheet name="Цены ТПл 2019 фев" sheetId="25" r:id="rId10"/>
    <sheet name="Цены ТПл 2018 окт" sheetId="24" r:id="rId11"/>
    <sheet name="Цены ТПл 2018 июнь" sheetId="23" r:id="rId12"/>
    <sheet name="Цены ТПл 2018 февр" sheetId="22" r:id="rId13"/>
    <sheet name="Цены ТПл 2017 июль" sheetId="20" r:id="rId14"/>
    <sheet name="Цены ТПл 2016 ноя-2" sheetId="21" r:id="rId15"/>
  </sheets>
  <calcPr calcId="162913" refMode="R1C1"/>
</workbook>
</file>

<file path=xl/calcChain.xml><?xml version="1.0" encoding="utf-8"?>
<calcChain xmlns="http://schemas.openxmlformats.org/spreadsheetml/2006/main">
  <c r="M20" i="34" l="1"/>
  <c r="M21" i="34"/>
  <c r="M22" i="34"/>
  <c r="M23" i="34"/>
  <c r="M24" i="34"/>
  <c r="M25" i="34"/>
  <c r="M26" i="34"/>
  <c r="M27" i="34"/>
  <c r="M28" i="34"/>
  <c r="M29" i="34"/>
  <c r="M30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58" i="34"/>
  <c r="M59" i="34"/>
  <c r="M60" i="34"/>
  <c r="M61" i="34"/>
  <c r="M62" i="34"/>
  <c r="M63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86" i="34"/>
  <c r="M87" i="34"/>
  <c r="M88" i="34"/>
  <c r="M89" i="34"/>
  <c r="M90" i="34"/>
  <c r="M91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112" i="34"/>
  <c r="M113" i="34"/>
  <c r="M114" i="34"/>
  <c r="M115" i="34"/>
  <c r="M116" i="34"/>
  <c r="M117" i="34"/>
  <c r="M118" i="34"/>
  <c r="M119" i="34"/>
  <c r="M120" i="34"/>
  <c r="M121" i="34"/>
  <c r="M122" i="34"/>
  <c r="M123" i="34"/>
  <c r="M124" i="34"/>
  <c r="M125" i="34"/>
  <c r="M126" i="34"/>
  <c r="M127" i="34"/>
  <c r="M128" i="34"/>
  <c r="M129" i="34"/>
  <c r="M130" i="34"/>
  <c r="M131" i="34"/>
  <c r="M132" i="34"/>
  <c r="M133" i="34"/>
  <c r="M134" i="34"/>
  <c r="M135" i="34"/>
  <c r="M136" i="34"/>
  <c r="M137" i="34"/>
  <c r="M138" i="34"/>
  <c r="M139" i="34"/>
  <c r="M140" i="34"/>
  <c r="M141" i="34"/>
  <c r="M142" i="34"/>
  <c r="M143" i="34"/>
  <c r="M144" i="34"/>
  <c r="M145" i="34"/>
  <c r="M146" i="34"/>
  <c r="M147" i="34"/>
  <c r="M148" i="34"/>
  <c r="M149" i="34"/>
  <c r="M150" i="34"/>
  <c r="M151" i="34"/>
  <c r="M152" i="34"/>
  <c r="M153" i="34"/>
  <c r="M154" i="34"/>
  <c r="M155" i="34"/>
  <c r="M156" i="34"/>
  <c r="M157" i="34"/>
  <c r="M158" i="34"/>
  <c r="M159" i="34"/>
  <c r="M160" i="34"/>
  <c r="M161" i="34"/>
  <c r="M162" i="34"/>
  <c r="M163" i="34"/>
  <c r="M164" i="34"/>
  <c r="M165" i="34"/>
  <c r="M166" i="34"/>
  <c r="M167" i="34"/>
  <c r="M168" i="34"/>
  <c r="M169" i="34"/>
  <c r="M170" i="34"/>
  <c r="M171" i="34"/>
  <c r="M172" i="34"/>
  <c r="M173" i="34"/>
  <c r="M174" i="34"/>
  <c r="M175" i="34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3" i="34"/>
  <c r="K175" i="34"/>
  <c r="J175" i="34"/>
  <c r="I175" i="34"/>
  <c r="H175" i="34"/>
  <c r="K174" i="34"/>
  <c r="J174" i="34"/>
  <c r="I174" i="34"/>
  <c r="H174" i="34"/>
  <c r="K173" i="34"/>
  <c r="J173" i="34"/>
  <c r="I173" i="34"/>
  <c r="H173" i="34"/>
  <c r="K172" i="34"/>
  <c r="J172" i="34"/>
  <c r="I172" i="34"/>
  <c r="H172" i="34"/>
  <c r="K171" i="34"/>
  <c r="J171" i="34"/>
  <c r="I171" i="34"/>
  <c r="H171" i="34"/>
  <c r="K170" i="34"/>
  <c r="J170" i="34"/>
  <c r="I170" i="34"/>
  <c r="H170" i="34"/>
  <c r="K169" i="34"/>
  <c r="J169" i="34"/>
  <c r="I169" i="34"/>
  <c r="H169" i="34"/>
  <c r="K168" i="34"/>
  <c r="J168" i="34"/>
  <c r="I168" i="34"/>
  <c r="H168" i="34"/>
  <c r="K167" i="34"/>
  <c r="J167" i="34"/>
  <c r="I167" i="34"/>
  <c r="H167" i="34"/>
  <c r="K166" i="34"/>
  <c r="J166" i="34"/>
  <c r="I166" i="34"/>
  <c r="H166" i="34"/>
  <c r="K165" i="34"/>
  <c r="J165" i="34"/>
  <c r="I165" i="34"/>
  <c r="H165" i="34"/>
  <c r="K164" i="34"/>
  <c r="J164" i="34"/>
  <c r="I164" i="34"/>
  <c r="H164" i="34"/>
  <c r="K163" i="34"/>
  <c r="J163" i="34"/>
  <c r="I163" i="34"/>
  <c r="H163" i="34"/>
  <c r="K162" i="34"/>
  <c r="J162" i="34"/>
  <c r="I162" i="34"/>
  <c r="H162" i="34"/>
  <c r="K161" i="34"/>
  <c r="J161" i="34"/>
  <c r="I161" i="34"/>
  <c r="H161" i="34"/>
  <c r="K160" i="34"/>
  <c r="J160" i="34"/>
  <c r="I160" i="34"/>
  <c r="H160" i="34"/>
  <c r="K159" i="34"/>
  <c r="J159" i="34"/>
  <c r="I159" i="34"/>
  <c r="H159" i="34"/>
  <c r="K158" i="34"/>
  <c r="J158" i="34"/>
  <c r="I158" i="34"/>
  <c r="H158" i="34"/>
  <c r="K157" i="34"/>
  <c r="J157" i="34"/>
  <c r="I157" i="34"/>
  <c r="H157" i="34"/>
  <c r="K156" i="34"/>
  <c r="J156" i="34"/>
  <c r="I156" i="34"/>
  <c r="H156" i="34"/>
  <c r="K155" i="34"/>
  <c r="J155" i="34"/>
  <c r="I155" i="34"/>
  <c r="H155" i="34"/>
  <c r="K154" i="34"/>
  <c r="J154" i="34"/>
  <c r="I154" i="34"/>
  <c r="H154" i="34"/>
  <c r="K153" i="34"/>
  <c r="J153" i="34"/>
  <c r="I153" i="34"/>
  <c r="H153" i="34"/>
  <c r="K152" i="34"/>
  <c r="J152" i="34"/>
  <c r="I152" i="34"/>
  <c r="H152" i="34"/>
  <c r="K151" i="34"/>
  <c r="J151" i="34"/>
  <c r="I151" i="34"/>
  <c r="H151" i="34"/>
  <c r="K150" i="34"/>
  <c r="J150" i="34"/>
  <c r="I150" i="34"/>
  <c r="H150" i="34"/>
  <c r="K149" i="34"/>
  <c r="J149" i="34"/>
  <c r="I149" i="34"/>
  <c r="H149" i="34"/>
  <c r="K148" i="34"/>
  <c r="J148" i="34"/>
  <c r="I148" i="34"/>
  <c r="H148" i="34"/>
  <c r="K147" i="34"/>
  <c r="J147" i="34"/>
  <c r="I147" i="34"/>
  <c r="H147" i="34"/>
  <c r="K146" i="34"/>
  <c r="J146" i="34"/>
  <c r="I146" i="34"/>
  <c r="H146" i="34"/>
  <c r="K145" i="34"/>
  <c r="J145" i="34"/>
  <c r="I145" i="34"/>
  <c r="H145" i="34"/>
  <c r="K144" i="34"/>
  <c r="J144" i="34"/>
  <c r="I144" i="34"/>
  <c r="H144" i="34"/>
  <c r="K143" i="34"/>
  <c r="J143" i="34"/>
  <c r="I143" i="34"/>
  <c r="H143" i="34"/>
  <c r="K142" i="34"/>
  <c r="J142" i="34"/>
  <c r="I142" i="34"/>
  <c r="H142" i="34"/>
  <c r="K141" i="34"/>
  <c r="J141" i="34"/>
  <c r="I141" i="34"/>
  <c r="H141" i="34"/>
  <c r="K140" i="34"/>
  <c r="J140" i="34"/>
  <c r="I140" i="34"/>
  <c r="H140" i="34"/>
  <c r="K139" i="34"/>
  <c r="J139" i="34"/>
  <c r="I139" i="34"/>
  <c r="H139" i="34"/>
  <c r="K138" i="34"/>
  <c r="J138" i="34"/>
  <c r="I138" i="34"/>
  <c r="H138" i="34"/>
  <c r="K137" i="34"/>
  <c r="J137" i="34"/>
  <c r="I137" i="34"/>
  <c r="H137" i="34"/>
  <c r="K136" i="34"/>
  <c r="J136" i="34"/>
  <c r="I136" i="34"/>
  <c r="H136" i="34"/>
  <c r="K135" i="34"/>
  <c r="J135" i="34"/>
  <c r="I135" i="34"/>
  <c r="H135" i="34"/>
  <c r="K134" i="34"/>
  <c r="J134" i="34"/>
  <c r="I134" i="34"/>
  <c r="H134" i="34"/>
  <c r="K133" i="34"/>
  <c r="J133" i="34"/>
  <c r="I133" i="34"/>
  <c r="H133" i="34"/>
  <c r="K132" i="34"/>
  <c r="J132" i="34"/>
  <c r="I132" i="34"/>
  <c r="H132" i="34"/>
  <c r="K131" i="34"/>
  <c r="J131" i="34"/>
  <c r="I131" i="34"/>
  <c r="H131" i="34"/>
  <c r="K130" i="34"/>
  <c r="J130" i="34"/>
  <c r="I130" i="34"/>
  <c r="H130" i="34"/>
  <c r="K129" i="34"/>
  <c r="J129" i="34"/>
  <c r="I129" i="34"/>
  <c r="H129" i="34"/>
  <c r="K128" i="34"/>
  <c r="J128" i="34"/>
  <c r="I128" i="34"/>
  <c r="H128" i="34"/>
  <c r="K127" i="34"/>
  <c r="J127" i="34"/>
  <c r="I127" i="34"/>
  <c r="H127" i="34"/>
  <c r="K126" i="34"/>
  <c r="J126" i="34"/>
  <c r="I126" i="34"/>
  <c r="H126" i="34"/>
  <c r="K125" i="34"/>
  <c r="J125" i="34"/>
  <c r="I125" i="34"/>
  <c r="H125" i="34"/>
  <c r="K124" i="34"/>
  <c r="J124" i="34"/>
  <c r="I124" i="34"/>
  <c r="H124" i="34"/>
  <c r="K123" i="34"/>
  <c r="J123" i="34"/>
  <c r="I123" i="34"/>
  <c r="H123" i="34"/>
  <c r="K122" i="34"/>
  <c r="J122" i="34"/>
  <c r="I122" i="34"/>
  <c r="H122" i="34"/>
  <c r="K121" i="34"/>
  <c r="J121" i="34"/>
  <c r="I121" i="34"/>
  <c r="H121" i="34"/>
  <c r="K120" i="34"/>
  <c r="J120" i="34"/>
  <c r="I120" i="34"/>
  <c r="H120" i="34"/>
  <c r="K119" i="34"/>
  <c r="J119" i="34"/>
  <c r="I119" i="34"/>
  <c r="H119" i="34"/>
  <c r="K118" i="34"/>
  <c r="J118" i="34"/>
  <c r="I118" i="34"/>
  <c r="H118" i="34"/>
  <c r="K117" i="34"/>
  <c r="J117" i="34"/>
  <c r="I117" i="34"/>
  <c r="H117" i="34"/>
  <c r="K116" i="34"/>
  <c r="J116" i="34"/>
  <c r="I116" i="34"/>
  <c r="H116" i="34"/>
  <c r="K115" i="34"/>
  <c r="J115" i="34"/>
  <c r="I115" i="34"/>
  <c r="H115" i="34"/>
  <c r="K114" i="34"/>
  <c r="J114" i="34"/>
  <c r="I114" i="34"/>
  <c r="H114" i="34"/>
  <c r="K113" i="34"/>
  <c r="J113" i="34"/>
  <c r="I113" i="34"/>
  <c r="H113" i="34"/>
  <c r="K112" i="34"/>
  <c r="J112" i="34"/>
  <c r="I112" i="34"/>
  <c r="H112" i="34"/>
  <c r="K111" i="34"/>
  <c r="J111" i="34"/>
  <c r="I111" i="34"/>
  <c r="H111" i="34"/>
  <c r="K110" i="34"/>
  <c r="J110" i="34"/>
  <c r="I110" i="34"/>
  <c r="H110" i="34"/>
  <c r="K109" i="34"/>
  <c r="J109" i="34"/>
  <c r="I109" i="34"/>
  <c r="H109" i="34"/>
  <c r="K108" i="34"/>
  <c r="J108" i="34"/>
  <c r="I108" i="34"/>
  <c r="H108" i="34"/>
  <c r="K107" i="34"/>
  <c r="J107" i="34"/>
  <c r="I107" i="34"/>
  <c r="H107" i="34"/>
  <c r="K106" i="34"/>
  <c r="J106" i="34"/>
  <c r="I106" i="34"/>
  <c r="H106" i="34"/>
  <c r="K105" i="34"/>
  <c r="J105" i="34"/>
  <c r="I105" i="34"/>
  <c r="H105" i="34"/>
  <c r="K104" i="34"/>
  <c r="J104" i="34"/>
  <c r="I104" i="34"/>
  <c r="H104" i="34"/>
  <c r="K103" i="34"/>
  <c r="J103" i="34"/>
  <c r="I103" i="34"/>
  <c r="H103" i="34"/>
  <c r="K102" i="34"/>
  <c r="J102" i="34"/>
  <c r="I102" i="34"/>
  <c r="H102" i="34"/>
  <c r="K101" i="34"/>
  <c r="J101" i="34"/>
  <c r="I101" i="34"/>
  <c r="H101" i="34"/>
  <c r="K100" i="34"/>
  <c r="J100" i="34"/>
  <c r="I100" i="34"/>
  <c r="H100" i="34"/>
  <c r="K99" i="34"/>
  <c r="J99" i="34"/>
  <c r="I99" i="34"/>
  <c r="H99" i="34"/>
  <c r="K98" i="34"/>
  <c r="J98" i="34"/>
  <c r="I98" i="34"/>
  <c r="H98" i="34"/>
  <c r="K97" i="34"/>
  <c r="J97" i="34"/>
  <c r="I97" i="34"/>
  <c r="H97" i="34"/>
  <c r="K96" i="34"/>
  <c r="J96" i="34"/>
  <c r="I96" i="34"/>
  <c r="H96" i="34"/>
  <c r="K95" i="34"/>
  <c r="J95" i="34"/>
  <c r="I95" i="34"/>
  <c r="H95" i="34"/>
  <c r="K94" i="34"/>
  <c r="J94" i="34"/>
  <c r="I94" i="34"/>
  <c r="H94" i="34"/>
  <c r="K93" i="34"/>
  <c r="J93" i="34"/>
  <c r="I93" i="34"/>
  <c r="H93" i="34"/>
  <c r="K92" i="34"/>
  <c r="J92" i="34"/>
  <c r="I92" i="34"/>
  <c r="H92" i="34"/>
  <c r="K91" i="34"/>
  <c r="J91" i="34"/>
  <c r="I91" i="34"/>
  <c r="H91" i="34"/>
  <c r="K90" i="34"/>
  <c r="J90" i="34"/>
  <c r="I90" i="34"/>
  <c r="H90" i="34"/>
  <c r="K89" i="34"/>
  <c r="J89" i="34"/>
  <c r="I89" i="34"/>
  <c r="H89" i="34"/>
  <c r="K88" i="34"/>
  <c r="J88" i="34"/>
  <c r="I88" i="34"/>
  <c r="H88" i="34"/>
  <c r="K87" i="34"/>
  <c r="J87" i="34"/>
  <c r="I87" i="34"/>
  <c r="H87" i="34"/>
  <c r="K86" i="34"/>
  <c r="J86" i="34"/>
  <c r="I86" i="34"/>
  <c r="H86" i="34"/>
  <c r="K85" i="34"/>
  <c r="J85" i="34"/>
  <c r="I85" i="34"/>
  <c r="H85" i="34"/>
  <c r="K84" i="34"/>
  <c r="J84" i="34"/>
  <c r="I84" i="34"/>
  <c r="H84" i="34"/>
  <c r="K83" i="34"/>
  <c r="J83" i="34"/>
  <c r="I83" i="34"/>
  <c r="H83" i="34"/>
  <c r="K82" i="34"/>
  <c r="J82" i="34"/>
  <c r="I82" i="34"/>
  <c r="H82" i="34"/>
  <c r="K81" i="34"/>
  <c r="J81" i="34"/>
  <c r="I81" i="34"/>
  <c r="H81" i="34"/>
  <c r="K80" i="34"/>
  <c r="J80" i="34"/>
  <c r="I80" i="34"/>
  <c r="H80" i="34"/>
  <c r="K79" i="34"/>
  <c r="J79" i="34"/>
  <c r="I79" i="34"/>
  <c r="H79" i="34"/>
  <c r="K78" i="34"/>
  <c r="J78" i="34"/>
  <c r="I78" i="34"/>
  <c r="H78" i="34"/>
  <c r="K77" i="34"/>
  <c r="J77" i="34"/>
  <c r="I77" i="34"/>
  <c r="H77" i="34"/>
  <c r="K76" i="34"/>
  <c r="J76" i="34"/>
  <c r="I76" i="34"/>
  <c r="H76" i="34"/>
  <c r="K75" i="34"/>
  <c r="J75" i="34"/>
  <c r="I75" i="34"/>
  <c r="H75" i="34"/>
  <c r="K74" i="34"/>
  <c r="J74" i="34"/>
  <c r="I74" i="34"/>
  <c r="H74" i="34"/>
  <c r="K73" i="34"/>
  <c r="J73" i="34"/>
  <c r="I73" i="34"/>
  <c r="H73" i="34"/>
  <c r="K72" i="34"/>
  <c r="J72" i="34"/>
  <c r="I72" i="34"/>
  <c r="H72" i="34"/>
  <c r="K71" i="34"/>
  <c r="J71" i="34"/>
  <c r="I71" i="34"/>
  <c r="H71" i="34"/>
  <c r="K70" i="34"/>
  <c r="J70" i="34"/>
  <c r="I70" i="34"/>
  <c r="H70" i="34"/>
  <c r="K69" i="34"/>
  <c r="J69" i="34"/>
  <c r="I69" i="34"/>
  <c r="H69" i="34"/>
  <c r="K68" i="34"/>
  <c r="J68" i="34"/>
  <c r="I68" i="34"/>
  <c r="H68" i="34"/>
  <c r="K67" i="34"/>
  <c r="J67" i="34"/>
  <c r="I67" i="34"/>
  <c r="H67" i="34"/>
  <c r="K66" i="34"/>
  <c r="J66" i="34"/>
  <c r="I66" i="34"/>
  <c r="H66" i="34"/>
  <c r="K65" i="34"/>
  <c r="J65" i="34"/>
  <c r="I65" i="34"/>
  <c r="H65" i="34"/>
  <c r="K64" i="34"/>
  <c r="J64" i="34"/>
  <c r="I64" i="34"/>
  <c r="H64" i="34"/>
  <c r="K63" i="34"/>
  <c r="J63" i="34"/>
  <c r="I63" i="34"/>
  <c r="H63" i="34"/>
  <c r="K62" i="34"/>
  <c r="J62" i="34"/>
  <c r="I62" i="34"/>
  <c r="H62" i="34"/>
  <c r="K61" i="34"/>
  <c r="J61" i="34"/>
  <c r="I61" i="34"/>
  <c r="H61" i="34"/>
  <c r="K60" i="34"/>
  <c r="J60" i="34"/>
  <c r="I60" i="34"/>
  <c r="H60" i="34"/>
  <c r="K59" i="34"/>
  <c r="J59" i="34"/>
  <c r="I59" i="34"/>
  <c r="H59" i="34"/>
  <c r="K58" i="34"/>
  <c r="J58" i="34"/>
  <c r="I58" i="34"/>
  <c r="H58" i="34"/>
  <c r="K57" i="34"/>
  <c r="J57" i="34"/>
  <c r="I57" i="34"/>
  <c r="H57" i="34"/>
  <c r="K56" i="34"/>
  <c r="J56" i="34"/>
  <c r="I56" i="34"/>
  <c r="H56" i="34"/>
  <c r="K55" i="34"/>
  <c r="J55" i="34"/>
  <c r="I55" i="34"/>
  <c r="H55" i="34"/>
  <c r="K54" i="34"/>
  <c r="J54" i="34"/>
  <c r="I54" i="34"/>
  <c r="H54" i="34"/>
  <c r="K53" i="34"/>
  <c r="J53" i="34"/>
  <c r="I53" i="34"/>
  <c r="H53" i="34"/>
  <c r="K52" i="34"/>
  <c r="J52" i="34"/>
  <c r="I52" i="34"/>
  <c r="H52" i="34"/>
  <c r="K51" i="34"/>
  <c r="J51" i="34"/>
  <c r="I51" i="34"/>
  <c r="H51" i="34"/>
  <c r="K50" i="34"/>
  <c r="J50" i="34"/>
  <c r="I50" i="34"/>
  <c r="H50" i="34"/>
  <c r="K49" i="34"/>
  <c r="J49" i="34"/>
  <c r="I49" i="34"/>
  <c r="H49" i="34"/>
  <c r="K48" i="34"/>
  <c r="J48" i="34"/>
  <c r="I48" i="34"/>
  <c r="H48" i="34"/>
  <c r="K47" i="34"/>
  <c r="J47" i="34"/>
  <c r="I47" i="34"/>
  <c r="H47" i="34"/>
  <c r="K46" i="34"/>
  <c r="J46" i="34"/>
  <c r="I46" i="34"/>
  <c r="H46" i="34"/>
  <c r="K45" i="34"/>
  <c r="J45" i="34"/>
  <c r="I45" i="34"/>
  <c r="H45" i="34"/>
  <c r="K44" i="34"/>
  <c r="J44" i="34"/>
  <c r="I44" i="34"/>
  <c r="H44" i="34"/>
  <c r="K43" i="34"/>
  <c r="J43" i="34"/>
  <c r="I43" i="34"/>
  <c r="H43" i="34"/>
  <c r="K42" i="34"/>
  <c r="J42" i="34"/>
  <c r="I42" i="34"/>
  <c r="H42" i="34"/>
  <c r="K41" i="34"/>
  <c r="J41" i="34"/>
  <c r="I41" i="34"/>
  <c r="H41" i="34"/>
  <c r="K40" i="34"/>
  <c r="J40" i="34"/>
  <c r="I40" i="34"/>
  <c r="H40" i="34"/>
  <c r="K39" i="34"/>
  <c r="J39" i="34"/>
  <c r="I39" i="34"/>
  <c r="H39" i="34"/>
  <c r="K38" i="34"/>
  <c r="J38" i="34"/>
  <c r="I38" i="34"/>
  <c r="H38" i="34"/>
  <c r="K37" i="34"/>
  <c r="J37" i="34"/>
  <c r="I37" i="34"/>
  <c r="H37" i="34"/>
  <c r="K36" i="34"/>
  <c r="J36" i="34"/>
  <c r="I36" i="34"/>
  <c r="H36" i="34"/>
  <c r="K35" i="34"/>
  <c r="J35" i="34"/>
  <c r="I35" i="34"/>
  <c r="H35" i="34"/>
  <c r="K34" i="34"/>
  <c r="J34" i="34"/>
  <c r="I34" i="34"/>
  <c r="H34" i="34"/>
  <c r="K33" i="34"/>
  <c r="J33" i="34"/>
  <c r="I33" i="34"/>
  <c r="H33" i="34"/>
  <c r="K32" i="34"/>
  <c r="J32" i="34"/>
  <c r="I32" i="34"/>
  <c r="H32" i="34"/>
  <c r="K31" i="34"/>
  <c r="J31" i="34"/>
  <c r="I31" i="34"/>
  <c r="H31" i="34"/>
  <c r="K30" i="34"/>
  <c r="J30" i="34"/>
  <c r="I30" i="34"/>
  <c r="H30" i="34"/>
  <c r="K29" i="34"/>
  <c r="J29" i="34"/>
  <c r="I29" i="34"/>
  <c r="H29" i="34"/>
  <c r="K28" i="34"/>
  <c r="J28" i="34"/>
  <c r="I28" i="34"/>
  <c r="H28" i="34"/>
  <c r="K27" i="34"/>
  <c r="J27" i="34"/>
  <c r="I27" i="34"/>
  <c r="H27" i="34"/>
  <c r="K26" i="34"/>
  <c r="J26" i="34"/>
  <c r="I26" i="34"/>
  <c r="H26" i="34"/>
  <c r="K25" i="34"/>
  <c r="J25" i="34"/>
  <c r="I25" i="34"/>
  <c r="H25" i="34"/>
  <c r="K24" i="34"/>
  <c r="J24" i="34"/>
  <c r="I24" i="34"/>
  <c r="H24" i="34"/>
  <c r="K23" i="34"/>
  <c r="J23" i="34"/>
  <c r="I23" i="34"/>
  <c r="H23" i="34"/>
  <c r="K22" i="34"/>
  <c r="J22" i="34"/>
  <c r="I22" i="34"/>
  <c r="H22" i="34"/>
  <c r="K21" i="34"/>
  <c r="J21" i="34"/>
  <c r="I21" i="34"/>
  <c r="H21" i="34"/>
  <c r="K20" i="34"/>
  <c r="J20" i="34"/>
  <c r="I20" i="34"/>
  <c r="H20" i="34"/>
  <c r="K19" i="34"/>
  <c r="J19" i="34"/>
  <c r="I19" i="34"/>
  <c r="H19" i="34"/>
  <c r="K18" i="34"/>
  <c r="J18" i="34"/>
  <c r="I18" i="34"/>
  <c r="H18" i="34"/>
  <c r="K17" i="34"/>
  <c r="J17" i="34"/>
  <c r="I17" i="34"/>
  <c r="H17" i="34"/>
  <c r="K16" i="34"/>
  <c r="J16" i="34"/>
  <c r="I16" i="34"/>
  <c r="H16" i="34"/>
  <c r="K15" i="34"/>
  <c r="J15" i="34"/>
  <c r="I15" i="34"/>
  <c r="H15" i="34"/>
  <c r="K14" i="34"/>
  <c r="J14" i="34"/>
  <c r="I14" i="34"/>
  <c r="H14" i="34"/>
  <c r="K13" i="34"/>
  <c r="J13" i="34"/>
  <c r="I13" i="34"/>
  <c r="H13" i="34"/>
  <c r="K12" i="34"/>
  <c r="J12" i="34"/>
  <c r="I12" i="34"/>
  <c r="H12" i="34"/>
  <c r="K11" i="34"/>
  <c r="J11" i="34"/>
  <c r="I11" i="34"/>
  <c r="H11" i="34"/>
  <c r="K10" i="34"/>
  <c r="J10" i="34"/>
  <c r="I10" i="34"/>
  <c r="H10" i="34"/>
  <c r="K9" i="34"/>
  <c r="J9" i="34"/>
  <c r="I9" i="34"/>
  <c r="H9" i="34"/>
  <c r="K8" i="34"/>
  <c r="J8" i="34"/>
  <c r="I8" i="34"/>
  <c r="H8" i="34"/>
  <c r="K7" i="34"/>
  <c r="J7" i="34"/>
  <c r="I7" i="34"/>
  <c r="H7" i="34"/>
  <c r="K6" i="34"/>
  <c r="J6" i="34"/>
  <c r="I6" i="34"/>
  <c r="H6" i="34"/>
  <c r="K5" i="34"/>
  <c r="J5" i="34"/>
  <c r="I5" i="34"/>
  <c r="H5" i="34"/>
  <c r="K4" i="34"/>
  <c r="J4" i="34"/>
  <c r="I4" i="34"/>
  <c r="H4" i="34"/>
  <c r="K3" i="34"/>
  <c r="J3" i="34"/>
  <c r="I3" i="34"/>
  <c r="H3" i="34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K231" i="33"/>
  <c r="J231" i="33"/>
  <c r="I231" i="33"/>
  <c r="H231" i="33"/>
  <c r="K230" i="33"/>
  <c r="J230" i="33"/>
  <c r="I230" i="33"/>
  <c r="H230" i="33"/>
  <c r="K229" i="33"/>
  <c r="J229" i="33"/>
  <c r="I229" i="33"/>
  <c r="H229" i="33"/>
  <c r="K228" i="33"/>
  <c r="J228" i="33"/>
  <c r="I228" i="33"/>
  <c r="H228" i="33"/>
  <c r="K227" i="33"/>
  <c r="J227" i="33"/>
  <c r="I227" i="33"/>
  <c r="H227" i="33"/>
  <c r="K226" i="33"/>
  <c r="J226" i="33"/>
  <c r="I226" i="33"/>
  <c r="H226" i="33"/>
  <c r="K225" i="33"/>
  <c r="J225" i="33"/>
  <c r="I225" i="33"/>
  <c r="H225" i="33"/>
  <c r="K224" i="33"/>
  <c r="J224" i="33"/>
  <c r="I224" i="33"/>
  <c r="H224" i="33"/>
  <c r="K223" i="33"/>
  <c r="J223" i="33"/>
  <c r="I223" i="33"/>
  <c r="H223" i="33"/>
  <c r="K222" i="33"/>
  <c r="J222" i="33"/>
  <c r="I222" i="33"/>
  <c r="H222" i="33"/>
  <c r="K221" i="33"/>
  <c r="J221" i="33"/>
  <c r="I221" i="33"/>
  <c r="H221" i="33"/>
  <c r="K220" i="33"/>
  <c r="J220" i="33"/>
  <c r="I220" i="33"/>
  <c r="H220" i="33"/>
  <c r="K219" i="33"/>
  <c r="J219" i="33"/>
  <c r="I219" i="33"/>
  <c r="H219" i="33"/>
  <c r="K218" i="33"/>
  <c r="J218" i="33"/>
  <c r="I218" i="33"/>
  <c r="H218" i="33"/>
  <c r="K217" i="33"/>
  <c r="J217" i="33"/>
  <c r="I217" i="33"/>
  <c r="H217" i="33"/>
  <c r="K216" i="33"/>
  <c r="J216" i="33"/>
  <c r="I216" i="33"/>
  <c r="H216" i="33"/>
  <c r="K215" i="33"/>
  <c r="J215" i="33"/>
  <c r="I215" i="33"/>
  <c r="H215" i="33"/>
  <c r="K214" i="33"/>
  <c r="J214" i="33"/>
  <c r="I214" i="33"/>
  <c r="H214" i="33"/>
  <c r="K213" i="33"/>
  <c r="J213" i="33"/>
  <c r="I213" i="33"/>
  <c r="H213" i="33"/>
  <c r="K212" i="33"/>
  <c r="J212" i="33"/>
  <c r="I212" i="33"/>
  <c r="H212" i="33"/>
  <c r="K211" i="33"/>
  <c r="J211" i="33"/>
  <c r="I211" i="33"/>
  <c r="H211" i="33"/>
  <c r="K210" i="33"/>
  <c r="J210" i="33"/>
  <c r="I210" i="33"/>
  <c r="H210" i="33"/>
  <c r="K209" i="33"/>
  <c r="J209" i="33"/>
  <c r="I209" i="33"/>
  <c r="H209" i="33"/>
  <c r="K208" i="33"/>
  <c r="J208" i="33"/>
  <c r="I208" i="33"/>
  <c r="H208" i="33"/>
  <c r="K207" i="33"/>
  <c r="J207" i="33"/>
  <c r="I207" i="33"/>
  <c r="H207" i="33"/>
  <c r="K206" i="33"/>
  <c r="J206" i="33"/>
  <c r="I206" i="33"/>
  <c r="H206" i="33"/>
  <c r="K205" i="33"/>
  <c r="J205" i="33"/>
  <c r="I205" i="33"/>
  <c r="H205" i="33"/>
  <c r="K204" i="33"/>
  <c r="J204" i="33"/>
  <c r="I204" i="33"/>
  <c r="H204" i="33"/>
  <c r="K203" i="33"/>
  <c r="J203" i="33"/>
  <c r="I203" i="33"/>
  <c r="H203" i="33"/>
  <c r="K202" i="33"/>
  <c r="J202" i="33"/>
  <c r="I202" i="33"/>
  <c r="H202" i="33"/>
  <c r="K201" i="33"/>
  <c r="J201" i="33"/>
  <c r="I201" i="33"/>
  <c r="H201" i="33"/>
  <c r="K200" i="33"/>
  <c r="J200" i="33"/>
  <c r="I200" i="33"/>
  <c r="H200" i="33"/>
  <c r="K199" i="33"/>
  <c r="J199" i="33"/>
  <c r="I199" i="33"/>
  <c r="H199" i="33"/>
  <c r="K198" i="33"/>
  <c r="J198" i="33"/>
  <c r="I198" i="33"/>
  <c r="H198" i="33"/>
  <c r="K197" i="33"/>
  <c r="J197" i="33"/>
  <c r="I197" i="33"/>
  <c r="H197" i="33"/>
  <c r="K196" i="33"/>
  <c r="J196" i="33"/>
  <c r="I196" i="33"/>
  <c r="H196" i="33"/>
  <c r="K195" i="33"/>
  <c r="J195" i="33"/>
  <c r="I195" i="33"/>
  <c r="H195" i="33"/>
  <c r="K194" i="33"/>
  <c r="J194" i="33"/>
  <c r="I194" i="33"/>
  <c r="H194" i="33"/>
  <c r="K193" i="33"/>
  <c r="J193" i="33"/>
  <c r="I193" i="33"/>
  <c r="H193" i="33"/>
  <c r="K192" i="33"/>
  <c r="J192" i="33"/>
  <c r="I192" i="33"/>
  <c r="H192" i="33"/>
  <c r="K191" i="33"/>
  <c r="J191" i="33"/>
  <c r="I191" i="33"/>
  <c r="H191" i="33"/>
  <c r="K190" i="33"/>
  <c r="J190" i="33"/>
  <c r="I190" i="33"/>
  <c r="H190" i="33"/>
  <c r="K189" i="33"/>
  <c r="J189" i="33"/>
  <c r="I189" i="33"/>
  <c r="H189" i="33"/>
  <c r="K188" i="33"/>
  <c r="J188" i="33"/>
  <c r="I188" i="33"/>
  <c r="H188" i="33"/>
  <c r="K187" i="33"/>
  <c r="J187" i="33"/>
  <c r="I187" i="33"/>
  <c r="H187" i="33"/>
  <c r="K186" i="33"/>
  <c r="J186" i="33"/>
  <c r="I186" i="33"/>
  <c r="H186" i="33"/>
  <c r="K185" i="33"/>
  <c r="J185" i="33"/>
  <c r="I185" i="33"/>
  <c r="H185" i="33"/>
  <c r="K184" i="33"/>
  <c r="J184" i="33"/>
  <c r="I184" i="33"/>
  <c r="H184" i="33"/>
  <c r="K183" i="33"/>
  <c r="J183" i="33"/>
  <c r="I183" i="33"/>
  <c r="H183" i="33"/>
  <c r="K182" i="33"/>
  <c r="J182" i="33"/>
  <c r="I182" i="33"/>
  <c r="H182" i="33"/>
  <c r="K181" i="33"/>
  <c r="J181" i="33"/>
  <c r="I181" i="33"/>
  <c r="H181" i="33"/>
  <c r="K180" i="33"/>
  <c r="J180" i="33"/>
  <c r="I180" i="33"/>
  <c r="H180" i="33"/>
  <c r="K179" i="33"/>
  <c r="J179" i="33"/>
  <c r="I179" i="33"/>
  <c r="H179" i="33"/>
  <c r="K178" i="33"/>
  <c r="J178" i="33"/>
  <c r="I178" i="33"/>
  <c r="H178" i="33"/>
  <c r="K177" i="33"/>
  <c r="J177" i="33"/>
  <c r="I177" i="33"/>
  <c r="H177" i="33"/>
  <c r="K176" i="33"/>
  <c r="J176" i="33"/>
  <c r="I176" i="33"/>
  <c r="H176" i="33"/>
  <c r="K175" i="33"/>
  <c r="J175" i="33"/>
  <c r="I175" i="33"/>
  <c r="H175" i="33"/>
  <c r="K174" i="33"/>
  <c r="J174" i="33"/>
  <c r="I174" i="33"/>
  <c r="H174" i="33"/>
  <c r="K173" i="33"/>
  <c r="J173" i="33"/>
  <c r="I173" i="33"/>
  <c r="H173" i="33"/>
  <c r="K172" i="33"/>
  <c r="J172" i="33"/>
  <c r="I172" i="33"/>
  <c r="H172" i="33"/>
  <c r="K171" i="33"/>
  <c r="J171" i="33"/>
  <c r="I171" i="33"/>
  <c r="H171" i="33"/>
  <c r="K170" i="33"/>
  <c r="J170" i="33"/>
  <c r="I170" i="33"/>
  <c r="H170" i="33"/>
  <c r="K169" i="33"/>
  <c r="J169" i="33"/>
  <c r="I169" i="33"/>
  <c r="H169" i="33"/>
  <c r="K168" i="33"/>
  <c r="J168" i="33"/>
  <c r="I168" i="33"/>
  <c r="H168" i="33"/>
  <c r="K167" i="33"/>
  <c r="J167" i="33"/>
  <c r="I167" i="33"/>
  <c r="H167" i="33"/>
  <c r="K166" i="33"/>
  <c r="J166" i="33"/>
  <c r="I166" i="33"/>
  <c r="H166" i="33"/>
  <c r="K165" i="33"/>
  <c r="J165" i="33"/>
  <c r="I165" i="33"/>
  <c r="H165" i="33"/>
  <c r="K164" i="33"/>
  <c r="J164" i="33"/>
  <c r="I164" i="33"/>
  <c r="H164" i="33"/>
  <c r="K163" i="33"/>
  <c r="J163" i="33"/>
  <c r="I163" i="33"/>
  <c r="H163" i="33"/>
  <c r="K162" i="33"/>
  <c r="J162" i="33"/>
  <c r="I162" i="33"/>
  <c r="H162" i="33"/>
  <c r="K161" i="33"/>
  <c r="J161" i="33"/>
  <c r="I161" i="33"/>
  <c r="H161" i="33"/>
  <c r="K160" i="33"/>
  <c r="J160" i="33"/>
  <c r="I160" i="33"/>
  <c r="H160" i="33"/>
  <c r="K159" i="33"/>
  <c r="J159" i="33"/>
  <c r="I159" i="33"/>
  <c r="H159" i="33"/>
  <c r="K158" i="33"/>
  <c r="J158" i="33"/>
  <c r="I158" i="33"/>
  <c r="H158" i="33"/>
  <c r="K157" i="33"/>
  <c r="J157" i="33"/>
  <c r="I157" i="33"/>
  <c r="H157" i="33"/>
  <c r="K156" i="33"/>
  <c r="J156" i="33"/>
  <c r="I156" i="33"/>
  <c r="H156" i="33"/>
  <c r="K155" i="33"/>
  <c r="J155" i="33"/>
  <c r="I155" i="33"/>
  <c r="H155" i="33"/>
  <c r="K154" i="33"/>
  <c r="J154" i="33"/>
  <c r="I154" i="33"/>
  <c r="H154" i="33"/>
  <c r="K153" i="33"/>
  <c r="J153" i="33"/>
  <c r="I153" i="33"/>
  <c r="H153" i="33"/>
  <c r="K152" i="33"/>
  <c r="J152" i="33"/>
  <c r="I152" i="33"/>
  <c r="H152" i="33"/>
  <c r="K151" i="33"/>
  <c r="J151" i="33"/>
  <c r="I151" i="33"/>
  <c r="H151" i="33"/>
  <c r="K150" i="33"/>
  <c r="J150" i="33"/>
  <c r="I150" i="33"/>
  <c r="H150" i="33"/>
  <c r="K149" i="33"/>
  <c r="J149" i="33"/>
  <c r="I149" i="33"/>
  <c r="H149" i="33"/>
  <c r="K148" i="33"/>
  <c r="J148" i="33"/>
  <c r="I148" i="33"/>
  <c r="H148" i="33"/>
  <c r="K147" i="33"/>
  <c r="J147" i="33"/>
  <c r="I147" i="33"/>
  <c r="H147" i="33"/>
  <c r="K146" i="33"/>
  <c r="J146" i="33"/>
  <c r="I146" i="33"/>
  <c r="H146" i="33"/>
  <c r="K145" i="33"/>
  <c r="J145" i="33"/>
  <c r="I145" i="33"/>
  <c r="H145" i="33"/>
  <c r="K144" i="33"/>
  <c r="J144" i="33"/>
  <c r="I144" i="33"/>
  <c r="H144" i="33"/>
  <c r="K143" i="33"/>
  <c r="J143" i="33"/>
  <c r="I143" i="33"/>
  <c r="H143" i="33"/>
  <c r="K142" i="33"/>
  <c r="J142" i="33"/>
  <c r="I142" i="33"/>
  <c r="H142" i="33"/>
  <c r="K141" i="33"/>
  <c r="J141" i="33"/>
  <c r="I141" i="33"/>
  <c r="H141" i="33"/>
  <c r="K140" i="33"/>
  <c r="J140" i="33"/>
  <c r="I140" i="33"/>
  <c r="H140" i="33"/>
  <c r="K139" i="33"/>
  <c r="J139" i="33"/>
  <c r="I139" i="33"/>
  <c r="H139" i="33"/>
  <c r="K138" i="33"/>
  <c r="J138" i="33"/>
  <c r="I138" i="33"/>
  <c r="H138" i="33"/>
  <c r="K137" i="33"/>
  <c r="J137" i="33"/>
  <c r="I137" i="33"/>
  <c r="H137" i="33"/>
  <c r="K136" i="33"/>
  <c r="J136" i="33"/>
  <c r="I136" i="33"/>
  <c r="H136" i="33"/>
  <c r="K135" i="33"/>
  <c r="J135" i="33"/>
  <c r="I135" i="33"/>
  <c r="H135" i="33"/>
  <c r="K134" i="33"/>
  <c r="J134" i="33"/>
  <c r="I134" i="33"/>
  <c r="H134" i="33"/>
  <c r="K133" i="33"/>
  <c r="J133" i="33"/>
  <c r="I133" i="33"/>
  <c r="H133" i="33"/>
  <c r="K132" i="33"/>
  <c r="J132" i="33"/>
  <c r="I132" i="33"/>
  <c r="H132" i="33"/>
  <c r="K131" i="33"/>
  <c r="J131" i="33"/>
  <c r="I131" i="33"/>
  <c r="H131" i="33"/>
  <c r="K130" i="33"/>
  <c r="J130" i="33"/>
  <c r="I130" i="33"/>
  <c r="H130" i="33"/>
  <c r="K129" i="33"/>
  <c r="J129" i="33"/>
  <c r="I129" i="33"/>
  <c r="H129" i="33"/>
  <c r="K128" i="33"/>
  <c r="J128" i="33"/>
  <c r="I128" i="33"/>
  <c r="H128" i="33"/>
  <c r="K127" i="33"/>
  <c r="J127" i="33"/>
  <c r="I127" i="33"/>
  <c r="H127" i="33"/>
  <c r="K126" i="33"/>
  <c r="J126" i="33"/>
  <c r="I126" i="33"/>
  <c r="H126" i="33"/>
  <c r="K125" i="33"/>
  <c r="J125" i="33"/>
  <c r="I125" i="33"/>
  <c r="H125" i="33"/>
  <c r="K124" i="33"/>
  <c r="J124" i="33"/>
  <c r="I124" i="33"/>
  <c r="H124" i="33"/>
  <c r="K123" i="33"/>
  <c r="J123" i="33"/>
  <c r="I123" i="33"/>
  <c r="H123" i="33"/>
  <c r="K122" i="33"/>
  <c r="J122" i="33"/>
  <c r="I122" i="33"/>
  <c r="H122" i="33"/>
  <c r="K121" i="33"/>
  <c r="J121" i="33"/>
  <c r="I121" i="33"/>
  <c r="H121" i="33"/>
  <c r="K120" i="33"/>
  <c r="J120" i="33"/>
  <c r="I120" i="33"/>
  <c r="H120" i="33"/>
  <c r="K119" i="33"/>
  <c r="J119" i="33"/>
  <c r="I119" i="33"/>
  <c r="H119" i="33"/>
  <c r="K118" i="33"/>
  <c r="J118" i="33"/>
  <c r="I118" i="33"/>
  <c r="H118" i="33"/>
  <c r="K117" i="33"/>
  <c r="J117" i="33"/>
  <c r="I117" i="33"/>
  <c r="H117" i="33"/>
  <c r="K116" i="33"/>
  <c r="J116" i="33"/>
  <c r="I116" i="33"/>
  <c r="H116" i="33"/>
  <c r="K115" i="33"/>
  <c r="J115" i="33"/>
  <c r="I115" i="33"/>
  <c r="H115" i="33"/>
  <c r="K114" i="33"/>
  <c r="J114" i="33"/>
  <c r="I114" i="33"/>
  <c r="H114" i="33"/>
  <c r="K113" i="33"/>
  <c r="J113" i="33"/>
  <c r="I113" i="33"/>
  <c r="H113" i="33"/>
  <c r="K112" i="33"/>
  <c r="J112" i="33"/>
  <c r="I112" i="33"/>
  <c r="H112" i="33"/>
  <c r="K111" i="33"/>
  <c r="J111" i="33"/>
  <c r="I111" i="33"/>
  <c r="H111" i="33"/>
  <c r="K110" i="33"/>
  <c r="J110" i="33"/>
  <c r="I110" i="33"/>
  <c r="H110" i="33"/>
  <c r="K109" i="33"/>
  <c r="J109" i="33"/>
  <c r="I109" i="33"/>
  <c r="H109" i="33"/>
  <c r="K108" i="33"/>
  <c r="J108" i="33"/>
  <c r="I108" i="33"/>
  <c r="H108" i="33"/>
  <c r="K107" i="33"/>
  <c r="J107" i="33"/>
  <c r="I107" i="33"/>
  <c r="H107" i="33"/>
  <c r="K106" i="33"/>
  <c r="J106" i="33"/>
  <c r="I106" i="33"/>
  <c r="H106" i="33"/>
  <c r="K105" i="33"/>
  <c r="J105" i="33"/>
  <c r="I105" i="33"/>
  <c r="H105" i="33"/>
  <c r="K104" i="33"/>
  <c r="J104" i="33"/>
  <c r="I104" i="33"/>
  <c r="H104" i="33"/>
  <c r="K103" i="33"/>
  <c r="J103" i="33"/>
  <c r="I103" i="33"/>
  <c r="H103" i="33"/>
  <c r="K102" i="33"/>
  <c r="J102" i="33"/>
  <c r="I102" i="33"/>
  <c r="H102" i="33"/>
  <c r="K101" i="33"/>
  <c r="J101" i="33"/>
  <c r="I101" i="33"/>
  <c r="H101" i="33"/>
  <c r="K100" i="33"/>
  <c r="J100" i="33"/>
  <c r="I100" i="33"/>
  <c r="H100" i="33"/>
  <c r="K99" i="33"/>
  <c r="J99" i="33"/>
  <c r="I99" i="33"/>
  <c r="H99" i="33"/>
  <c r="K98" i="33"/>
  <c r="J98" i="33"/>
  <c r="I98" i="33"/>
  <c r="H98" i="33"/>
  <c r="K97" i="33"/>
  <c r="J97" i="33"/>
  <c r="I97" i="33"/>
  <c r="H97" i="33"/>
  <c r="K96" i="33"/>
  <c r="J96" i="33"/>
  <c r="I96" i="33"/>
  <c r="H96" i="33"/>
  <c r="K95" i="33"/>
  <c r="J95" i="33"/>
  <c r="I95" i="33"/>
  <c r="H95" i="33"/>
  <c r="K94" i="33"/>
  <c r="J94" i="33"/>
  <c r="I94" i="33"/>
  <c r="H94" i="33"/>
  <c r="K93" i="33"/>
  <c r="J93" i="33"/>
  <c r="I93" i="33"/>
  <c r="H93" i="33"/>
  <c r="K92" i="33"/>
  <c r="J92" i="33"/>
  <c r="I92" i="33"/>
  <c r="H92" i="33"/>
  <c r="K91" i="33"/>
  <c r="J91" i="33"/>
  <c r="I91" i="33"/>
  <c r="H91" i="33"/>
  <c r="K90" i="33"/>
  <c r="J90" i="33"/>
  <c r="I90" i="33"/>
  <c r="H90" i="33"/>
  <c r="K89" i="33"/>
  <c r="J89" i="33"/>
  <c r="I89" i="33"/>
  <c r="H89" i="33"/>
  <c r="K88" i="33"/>
  <c r="J88" i="33"/>
  <c r="I88" i="33"/>
  <c r="H88" i="33"/>
  <c r="K87" i="33"/>
  <c r="J87" i="33"/>
  <c r="I87" i="33"/>
  <c r="H87" i="33"/>
  <c r="K86" i="33"/>
  <c r="J86" i="33"/>
  <c r="I86" i="33"/>
  <c r="H86" i="33"/>
  <c r="K85" i="33"/>
  <c r="J85" i="33"/>
  <c r="I85" i="33"/>
  <c r="H85" i="33"/>
  <c r="K84" i="33"/>
  <c r="J84" i="33"/>
  <c r="I84" i="33"/>
  <c r="H84" i="33"/>
  <c r="K83" i="33"/>
  <c r="J83" i="33"/>
  <c r="I83" i="33"/>
  <c r="H83" i="33"/>
  <c r="K82" i="33"/>
  <c r="J82" i="33"/>
  <c r="I82" i="33"/>
  <c r="H82" i="33"/>
  <c r="K81" i="33"/>
  <c r="J81" i="33"/>
  <c r="I81" i="33"/>
  <c r="H81" i="33"/>
  <c r="K80" i="33"/>
  <c r="J80" i="33"/>
  <c r="I80" i="33"/>
  <c r="H80" i="33"/>
  <c r="K79" i="33"/>
  <c r="J79" i="33"/>
  <c r="I79" i="33"/>
  <c r="H79" i="33"/>
  <c r="K78" i="33"/>
  <c r="J78" i="33"/>
  <c r="I78" i="33"/>
  <c r="H78" i="33"/>
  <c r="K77" i="33"/>
  <c r="J77" i="33"/>
  <c r="I77" i="33"/>
  <c r="H77" i="33"/>
  <c r="K76" i="33"/>
  <c r="J76" i="33"/>
  <c r="I76" i="33"/>
  <c r="H76" i="33"/>
  <c r="K75" i="33"/>
  <c r="J75" i="33"/>
  <c r="I75" i="33"/>
  <c r="H75" i="33"/>
  <c r="K74" i="33"/>
  <c r="J74" i="33"/>
  <c r="I74" i="33"/>
  <c r="H74" i="33"/>
  <c r="K73" i="33"/>
  <c r="J73" i="33"/>
  <c r="I73" i="33"/>
  <c r="H73" i="33"/>
  <c r="K72" i="33"/>
  <c r="J72" i="33"/>
  <c r="I72" i="33"/>
  <c r="H72" i="33"/>
  <c r="K71" i="33"/>
  <c r="J71" i="33"/>
  <c r="I71" i="33"/>
  <c r="H71" i="33"/>
  <c r="K70" i="33"/>
  <c r="J70" i="33"/>
  <c r="I70" i="33"/>
  <c r="H70" i="33"/>
  <c r="K69" i="33"/>
  <c r="J69" i="33"/>
  <c r="I69" i="33"/>
  <c r="H69" i="33"/>
  <c r="K68" i="33"/>
  <c r="J68" i="33"/>
  <c r="I68" i="33"/>
  <c r="H68" i="33"/>
  <c r="K67" i="33"/>
  <c r="J67" i="33"/>
  <c r="I67" i="33"/>
  <c r="H67" i="33"/>
  <c r="K66" i="33"/>
  <c r="J66" i="33"/>
  <c r="I66" i="33"/>
  <c r="H66" i="33"/>
  <c r="K65" i="33"/>
  <c r="J65" i="33"/>
  <c r="I65" i="33"/>
  <c r="H65" i="33"/>
  <c r="K64" i="33"/>
  <c r="J64" i="33"/>
  <c r="I64" i="33"/>
  <c r="H64" i="33"/>
  <c r="K63" i="33"/>
  <c r="J63" i="33"/>
  <c r="I63" i="33"/>
  <c r="H63" i="33"/>
  <c r="K62" i="33"/>
  <c r="J62" i="33"/>
  <c r="I62" i="33"/>
  <c r="H62" i="33"/>
  <c r="K61" i="33"/>
  <c r="J61" i="33"/>
  <c r="I61" i="33"/>
  <c r="H61" i="33"/>
  <c r="K60" i="33"/>
  <c r="J60" i="33"/>
  <c r="I60" i="33"/>
  <c r="H60" i="33"/>
  <c r="K59" i="33"/>
  <c r="J59" i="33"/>
  <c r="I59" i="33"/>
  <c r="H59" i="33"/>
  <c r="K58" i="33"/>
  <c r="J58" i="33"/>
  <c r="I58" i="33"/>
  <c r="H58" i="33"/>
  <c r="K57" i="33"/>
  <c r="J57" i="33"/>
  <c r="I57" i="33"/>
  <c r="H57" i="33"/>
  <c r="K56" i="33"/>
  <c r="J56" i="33"/>
  <c r="I56" i="33"/>
  <c r="H56" i="33"/>
  <c r="K55" i="33"/>
  <c r="J55" i="33"/>
  <c r="I55" i="33"/>
  <c r="H55" i="33"/>
  <c r="K54" i="33"/>
  <c r="J54" i="33"/>
  <c r="I54" i="33"/>
  <c r="H54" i="33"/>
  <c r="K53" i="33"/>
  <c r="J53" i="33"/>
  <c r="I53" i="33"/>
  <c r="H53" i="33"/>
  <c r="K52" i="33"/>
  <c r="J52" i="33"/>
  <c r="I52" i="33"/>
  <c r="H52" i="33"/>
  <c r="K51" i="33"/>
  <c r="J51" i="33"/>
  <c r="I51" i="33"/>
  <c r="H51" i="33"/>
  <c r="K50" i="33"/>
  <c r="J50" i="33"/>
  <c r="I50" i="33"/>
  <c r="H50" i="33"/>
  <c r="K49" i="33"/>
  <c r="J49" i="33"/>
  <c r="I49" i="33"/>
  <c r="H49" i="33"/>
  <c r="K48" i="33"/>
  <c r="J48" i="33"/>
  <c r="I48" i="33"/>
  <c r="H48" i="33"/>
  <c r="K47" i="33"/>
  <c r="J47" i="33"/>
  <c r="I47" i="33"/>
  <c r="H47" i="33"/>
  <c r="K46" i="33"/>
  <c r="J46" i="33"/>
  <c r="I46" i="33"/>
  <c r="H46" i="33"/>
  <c r="K45" i="33"/>
  <c r="J45" i="33"/>
  <c r="I45" i="33"/>
  <c r="H45" i="33"/>
  <c r="K44" i="33"/>
  <c r="J44" i="33"/>
  <c r="I44" i="33"/>
  <c r="H44" i="33"/>
  <c r="K43" i="33"/>
  <c r="J43" i="33"/>
  <c r="I43" i="33"/>
  <c r="H43" i="33"/>
  <c r="K42" i="33"/>
  <c r="J42" i="33"/>
  <c r="I42" i="33"/>
  <c r="H42" i="33"/>
  <c r="K41" i="33"/>
  <c r="J41" i="33"/>
  <c r="I41" i="33"/>
  <c r="H41" i="33"/>
  <c r="K40" i="33"/>
  <c r="J40" i="33"/>
  <c r="I40" i="33"/>
  <c r="H40" i="33"/>
  <c r="K39" i="33"/>
  <c r="J39" i="33"/>
  <c r="I39" i="33"/>
  <c r="H39" i="33"/>
  <c r="K38" i="33"/>
  <c r="J38" i="33"/>
  <c r="I38" i="33"/>
  <c r="H38" i="33"/>
  <c r="K37" i="33"/>
  <c r="J37" i="33"/>
  <c r="I37" i="33"/>
  <c r="H37" i="33"/>
  <c r="K36" i="33"/>
  <c r="J36" i="33"/>
  <c r="I36" i="33"/>
  <c r="H36" i="33"/>
  <c r="K35" i="33"/>
  <c r="J35" i="33"/>
  <c r="I35" i="33"/>
  <c r="H35" i="33"/>
  <c r="K34" i="33"/>
  <c r="J34" i="33"/>
  <c r="I34" i="33"/>
  <c r="H34" i="33"/>
  <c r="K33" i="33"/>
  <c r="J33" i="33"/>
  <c r="I33" i="33"/>
  <c r="H33" i="33"/>
  <c r="K32" i="33"/>
  <c r="J32" i="33"/>
  <c r="I32" i="33"/>
  <c r="H32" i="33"/>
  <c r="K31" i="33"/>
  <c r="J31" i="33"/>
  <c r="I31" i="33"/>
  <c r="H31" i="33"/>
  <c r="K30" i="33"/>
  <c r="J30" i="33"/>
  <c r="I30" i="33"/>
  <c r="H30" i="33"/>
  <c r="K29" i="33"/>
  <c r="J29" i="33"/>
  <c r="I29" i="33"/>
  <c r="H29" i="33"/>
  <c r="K28" i="33"/>
  <c r="J28" i="33"/>
  <c r="I28" i="33"/>
  <c r="H28" i="33"/>
  <c r="K27" i="33"/>
  <c r="J27" i="33"/>
  <c r="I27" i="33"/>
  <c r="H27" i="33"/>
  <c r="K26" i="33"/>
  <c r="J26" i="33"/>
  <c r="I26" i="33"/>
  <c r="H26" i="33"/>
  <c r="K25" i="33"/>
  <c r="J25" i="33"/>
  <c r="I25" i="33"/>
  <c r="H25" i="33"/>
  <c r="K24" i="33"/>
  <c r="J24" i="33"/>
  <c r="I24" i="33"/>
  <c r="H24" i="33"/>
  <c r="K23" i="33"/>
  <c r="J23" i="33"/>
  <c r="I23" i="33"/>
  <c r="H23" i="33"/>
  <c r="K22" i="33"/>
  <c r="J22" i="33"/>
  <c r="I22" i="33"/>
  <c r="H22" i="33"/>
  <c r="K21" i="33"/>
  <c r="J21" i="33"/>
  <c r="I21" i="33"/>
  <c r="H21" i="33"/>
  <c r="K20" i="33"/>
  <c r="J20" i="33"/>
  <c r="I20" i="33"/>
  <c r="H20" i="33"/>
  <c r="K19" i="33"/>
  <c r="J19" i="33"/>
  <c r="I19" i="33"/>
  <c r="H19" i="33"/>
  <c r="K18" i="33"/>
  <c r="J18" i="33"/>
  <c r="I18" i="33"/>
  <c r="H18" i="33"/>
  <c r="K17" i="33"/>
  <c r="J17" i="33"/>
  <c r="I17" i="33"/>
  <c r="H17" i="33"/>
  <c r="K16" i="33"/>
  <c r="J16" i="33"/>
  <c r="I16" i="33"/>
  <c r="H16" i="33"/>
  <c r="K15" i="33"/>
  <c r="J15" i="33"/>
  <c r="I15" i="33"/>
  <c r="H15" i="33"/>
  <c r="K14" i="33"/>
  <c r="J14" i="33"/>
  <c r="I14" i="33"/>
  <c r="H14" i="33"/>
  <c r="K13" i="33"/>
  <c r="J13" i="33"/>
  <c r="I13" i="33"/>
  <c r="H13" i="33"/>
  <c r="K12" i="33"/>
  <c r="J12" i="33"/>
  <c r="I12" i="33"/>
  <c r="H12" i="33"/>
  <c r="K11" i="33"/>
  <c r="J11" i="33"/>
  <c r="I11" i="33"/>
  <c r="H11" i="33"/>
  <c r="K10" i="33"/>
  <c r="J10" i="33"/>
  <c r="I10" i="33"/>
  <c r="H10" i="33"/>
  <c r="K9" i="33"/>
  <c r="J9" i="33"/>
  <c r="I9" i="33"/>
  <c r="H9" i="33"/>
  <c r="K8" i="33"/>
  <c r="J8" i="33"/>
  <c r="I8" i="33"/>
  <c r="H8" i="33"/>
  <c r="K7" i="33"/>
  <c r="J7" i="33"/>
  <c r="I7" i="33"/>
  <c r="H7" i="33"/>
  <c r="K6" i="33"/>
  <c r="J6" i="33"/>
  <c r="I6" i="33"/>
  <c r="H6" i="33"/>
  <c r="K5" i="33"/>
  <c r="J5" i="33"/>
  <c r="I5" i="33"/>
  <c r="H5" i="33"/>
  <c r="K4" i="33"/>
  <c r="J4" i="33"/>
  <c r="I4" i="33"/>
  <c r="H4" i="33"/>
  <c r="K3" i="33"/>
  <c r="J3" i="33"/>
  <c r="I3" i="33"/>
  <c r="H3" i="33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62" i="32"/>
  <c r="M63" i="32"/>
  <c r="M64" i="32"/>
  <c r="M65" i="32"/>
  <c r="M66" i="32"/>
  <c r="M67" i="32"/>
  <c r="M68" i="32"/>
  <c r="M69" i="32"/>
  <c r="M70" i="32"/>
  <c r="M71" i="32"/>
  <c r="M72" i="32"/>
  <c r="M73" i="32"/>
  <c r="M74" i="32"/>
  <c r="M75" i="32"/>
  <c r="M76" i="32"/>
  <c r="M77" i="32"/>
  <c r="M78" i="32"/>
  <c r="M79" i="32"/>
  <c r="M80" i="32"/>
  <c r="M81" i="32"/>
  <c r="M82" i="32"/>
  <c r="M83" i="32"/>
  <c r="M84" i="32"/>
  <c r="M85" i="32"/>
  <c r="M86" i="32"/>
  <c r="M87" i="32"/>
  <c r="M88" i="32"/>
  <c r="M89" i="32"/>
  <c r="M90" i="32"/>
  <c r="M91" i="32"/>
  <c r="M92" i="32"/>
  <c r="M93" i="32"/>
  <c r="M94" i="32"/>
  <c r="M95" i="32"/>
  <c r="M96" i="32"/>
  <c r="M97" i="32"/>
  <c r="M98" i="32"/>
  <c r="M99" i="32"/>
  <c r="M100" i="32"/>
  <c r="M101" i="32"/>
  <c r="M102" i="32"/>
  <c r="M103" i="32"/>
  <c r="M104" i="32"/>
  <c r="M105" i="32"/>
  <c r="M106" i="32"/>
  <c r="M107" i="32"/>
  <c r="M108" i="32"/>
  <c r="M109" i="32"/>
  <c r="M110" i="32"/>
  <c r="M111" i="32"/>
  <c r="M112" i="32"/>
  <c r="M113" i="32"/>
  <c r="M114" i="32"/>
  <c r="M115" i="32"/>
  <c r="M116" i="32"/>
  <c r="M117" i="32"/>
  <c r="M118" i="32"/>
  <c r="M119" i="32"/>
  <c r="M120" i="32"/>
  <c r="M121" i="32"/>
  <c r="M122" i="32"/>
  <c r="M123" i="32"/>
  <c r="M124" i="32"/>
  <c r="M125" i="32"/>
  <c r="M126" i="32"/>
  <c r="M127" i="32"/>
  <c r="M128" i="32"/>
  <c r="M129" i="32"/>
  <c r="M130" i="32"/>
  <c r="M131" i="32"/>
  <c r="M132" i="32"/>
  <c r="M133" i="32"/>
  <c r="M134" i="32"/>
  <c r="M135" i="32"/>
  <c r="M136" i="32"/>
  <c r="M137" i="32"/>
  <c r="M138" i="32"/>
  <c r="M139" i="32"/>
  <c r="M140" i="32"/>
  <c r="M141" i="32"/>
  <c r="M142" i="32"/>
  <c r="M143" i="32"/>
  <c r="M144" i="32"/>
  <c r="M145" i="32"/>
  <c r="M146" i="32"/>
  <c r="M147" i="32"/>
  <c r="M148" i="32"/>
  <c r="M149" i="32"/>
  <c r="M150" i="32"/>
  <c r="M151" i="32"/>
  <c r="M152" i="32"/>
  <c r="M153" i="32"/>
  <c r="M154" i="32"/>
  <c r="M155" i="32"/>
  <c r="M156" i="32"/>
  <c r="M157" i="32"/>
  <c r="M158" i="32"/>
  <c r="M159" i="32"/>
  <c r="M160" i="32"/>
  <c r="M161" i="32"/>
  <c r="M162" i="32"/>
  <c r="M163" i="32"/>
  <c r="M164" i="32"/>
  <c r="M165" i="32"/>
  <c r="M166" i="32"/>
  <c r="M167" i="32"/>
  <c r="M168" i="32"/>
  <c r="M169" i="32"/>
  <c r="M170" i="32"/>
  <c r="M171" i="32"/>
  <c r="M172" i="32"/>
  <c r="M173" i="32"/>
  <c r="M174" i="32"/>
  <c r="M175" i="32"/>
  <c r="M176" i="32"/>
  <c r="M3" i="32"/>
  <c r="H4" i="32"/>
  <c r="I4" i="32"/>
  <c r="J4" i="32"/>
  <c r="K4" i="32"/>
  <c r="H5" i="32"/>
  <c r="I5" i="32"/>
  <c r="J5" i="32"/>
  <c r="K5" i="32"/>
  <c r="H6" i="32"/>
  <c r="I6" i="32"/>
  <c r="J6" i="32"/>
  <c r="K6" i="32"/>
  <c r="H7" i="32"/>
  <c r="I7" i="32"/>
  <c r="J7" i="32"/>
  <c r="K7" i="32"/>
  <c r="H8" i="32"/>
  <c r="I8" i="32"/>
  <c r="J8" i="32"/>
  <c r="K8" i="32"/>
  <c r="H9" i="32"/>
  <c r="I9" i="32"/>
  <c r="J9" i="32"/>
  <c r="K9" i="32"/>
  <c r="H10" i="32"/>
  <c r="I10" i="32"/>
  <c r="J10" i="32"/>
  <c r="K10" i="32"/>
  <c r="H11" i="32"/>
  <c r="I11" i="32"/>
  <c r="J11" i="32"/>
  <c r="K11" i="32"/>
  <c r="H12" i="32"/>
  <c r="I12" i="32"/>
  <c r="J12" i="32"/>
  <c r="K12" i="32"/>
  <c r="H13" i="32"/>
  <c r="I13" i="32"/>
  <c r="J13" i="32"/>
  <c r="K13" i="32"/>
  <c r="H14" i="32"/>
  <c r="I14" i="32"/>
  <c r="J14" i="32"/>
  <c r="K14" i="32"/>
  <c r="H15" i="32"/>
  <c r="I15" i="32"/>
  <c r="J15" i="32"/>
  <c r="K15" i="32"/>
  <c r="H16" i="32"/>
  <c r="I16" i="32"/>
  <c r="J16" i="32"/>
  <c r="K16" i="32"/>
  <c r="H17" i="32"/>
  <c r="I17" i="32"/>
  <c r="J17" i="32"/>
  <c r="K17" i="32"/>
  <c r="H18" i="32"/>
  <c r="I18" i="32"/>
  <c r="J18" i="32"/>
  <c r="K18" i="32"/>
  <c r="H19" i="32"/>
  <c r="I19" i="32"/>
  <c r="J19" i="32"/>
  <c r="K19" i="32"/>
  <c r="H20" i="32"/>
  <c r="I20" i="32"/>
  <c r="J20" i="32"/>
  <c r="K20" i="32"/>
  <c r="H21" i="32"/>
  <c r="I21" i="32"/>
  <c r="J21" i="32"/>
  <c r="K21" i="32"/>
  <c r="H22" i="32"/>
  <c r="I22" i="32"/>
  <c r="J22" i="32"/>
  <c r="K22" i="32"/>
  <c r="H23" i="32"/>
  <c r="I23" i="32"/>
  <c r="J23" i="32"/>
  <c r="K23" i="32"/>
  <c r="H24" i="32"/>
  <c r="I24" i="32"/>
  <c r="J24" i="32"/>
  <c r="K24" i="32"/>
  <c r="H25" i="32"/>
  <c r="I25" i="32"/>
  <c r="J25" i="32"/>
  <c r="K25" i="32"/>
  <c r="H26" i="32"/>
  <c r="I26" i="32"/>
  <c r="J26" i="32"/>
  <c r="K26" i="32"/>
  <c r="H27" i="32"/>
  <c r="I27" i="32"/>
  <c r="J27" i="32"/>
  <c r="K27" i="32"/>
  <c r="H28" i="32"/>
  <c r="I28" i="32"/>
  <c r="J28" i="32"/>
  <c r="K28" i="32"/>
  <c r="H29" i="32"/>
  <c r="I29" i="32"/>
  <c r="J29" i="32"/>
  <c r="K29" i="32"/>
  <c r="H30" i="32"/>
  <c r="I30" i="32"/>
  <c r="J30" i="32"/>
  <c r="K30" i="32"/>
  <c r="H31" i="32"/>
  <c r="I31" i="32"/>
  <c r="J31" i="32"/>
  <c r="K31" i="32"/>
  <c r="H32" i="32"/>
  <c r="I32" i="32"/>
  <c r="J32" i="32"/>
  <c r="K32" i="32"/>
  <c r="H33" i="32"/>
  <c r="I33" i="32"/>
  <c r="J33" i="32"/>
  <c r="K33" i="32"/>
  <c r="H34" i="32"/>
  <c r="I34" i="32"/>
  <c r="J34" i="32"/>
  <c r="K34" i="32"/>
  <c r="H35" i="32"/>
  <c r="I35" i="32"/>
  <c r="J35" i="32"/>
  <c r="K35" i="32"/>
  <c r="H36" i="32"/>
  <c r="I36" i="32"/>
  <c r="J36" i="32"/>
  <c r="K36" i="32"/>
  <c r="H37" i="32"/>
  <c r="I37" i="32"/>
  <c r="J37" i="32"/>
  <c r="K37" i="32"/>
  <c r="H38" i="32"/>
  <c r="I38" i="32"/>
  <c r="J38" i="32"/>
  <c r="K38" i="32"/>
  <c r="H39" i="32"/>
  <c r="I39" i="32"/>
  <c r="J39" i="32"/>
  <c r="K39" i="32"/>
  <c r="H40" i="32"/>
  <c r="I40" i="32"/>
  <c r="J40" i="32"/>
  <c r="K40" i="32"/>
  <c r="H41" i="32"/>
  <c r="I41" i="32"/>
  <c r="J41" i="32"/>
  <c r="K41" i="32"/>
  <c r="H42" i="32"/>
  <c r="I42" i="32"/>
  <c r="J42" i="32"/>
  <c r="K42" i="32"/>
  <c r="H43" i="32"/>
  <c r="I43" i="32"/>
  <c r="J43" i="32"/>
  <c r="K43" i="32"/>
  <c r="H44" i="32"/>
  <c r="I44" i="32"/>
  <c r="J44" i="32"/>
  <c r="K44" i="32"/>
  <c r="H45" i="32"/>
  <c r="I45" i="32"/>
  <c r="J45" i="32"/>
  <c r="K45" i="32"/>
  <c r="H46" i="32"/>
  <c r="I46" i="32"/>
  <c r="J46" i="32"/>
  <c r="K46" i="32"/>
  <c r="H47" i="32"/>
  <c r="I47" i="32"/>
  <c r="J47" i="32"/>
  <c r="K47" i="32"/>
  <c r="H48" i="32"/>
  <c r="I48" i="32"/>
  <c r="J48" i="32"/>
  <c r="K48" i="32"/>
  <c r="H49" i="32"/>
  <c r="I49" i="32"/>
  <c r="J49" i="32"/>
  <c r="K49" i="32"/>
  <c r="H50" i="32"/>
  <c r="I50" i="32"/>
  <c r="J50" i="32"/>
  <c r="K50" i="32"/>
  <c r="H51" i="32"/>
  <c r="I51" i="32"/>
  <c r="J51" i="32"/>
  <c r="K51" i="32"/>
  <c r="H52" i="32"/>
  <c r="I52" i="32"/>
  <c r="J52" i="32"/>
  <c r="K52" i="32"/>
  <c r="H53" i="32"/>
  <c r="I53" i="32"/>
  <c r="J53" i="32"/>
  <c r="K53" i="32"/>
  <c r="H54" i="32"/>
  <c r="I54" i="32"/>
  <c r="J54" i="32"/>
  <c r="K54" i="32"/>
  <c r="H55" i="32"/>
  <c r="I55" i="32"/>
  <c r="J55" i="32"/>
  <c r="K55" i="32"/>
  <c r="H56" i="32"/>
  <c r="I56" i="32"/>
  <c r="J56" i="32"/>
  <c r="K56" i="32"/>
  <c r="H57" i="32"/>
  <c r="I57" i="32"/>
  <c r="J57" i="32"/>
  <c r="K57" i="32"/>
  <c r="H58" i="32"/>
  <c r="I58" i="32"/>
  <c r="J58" i="32"/>
  <c r="K58" i="32"/>
  <c r="H59" i="32"/>
  <c r="I59" i="32"/>
  <c r="J59" i="32"/>
  <c r="K59" i="32"/>
  <c r="H60" i="32"/>
  <c r="I60" i="32"/>
  <c r="J60" i="32"/>
  <c r="K60" i="32"/>
  <c r="H61" i="32"/>
  <c r="I61" i="32"/>
  <c r="J61" i="32"/>
  <c r="K61" i="32"/>
  <c r="H62" i="32"/>
  <c r="I62" i="32"/>
  <c r="J62" i="32"/>
  <c r="K62" i="32"/>
  <c r="H63" i="32"/>
  <c r="I63" i="32"/>
  <c r="J63" i="32"/>
  <c r="K63" i="32"/>
  <c r="H64" i="32"/>
  <c r="I64" i="32"/>
  <c r="J64" i="32"/>
  <c r="K64" i="32"/>
  <c r="H65" i="32"/>
  <c r="I65" i="32"/>
  <c r="J65" i="32"/>
  <c r="K65" i="32"/>
  <c r="H66" i="32"/>
  <c r="I66" i="32"/>
  <c r="J66" i="32"/>
  <c r="K66" i="32"/>
  <c r="H67" i="32"/>
  <c r="I67" i="32"/>
  <c r="J67" i="32"/>
  <c r="K67" i="32"/>
  <c r="H68" i="32"/>
  <c r="I68" i="32"/>
  <c r="J68" i="32"/>
  <c r="K68" i="32"/>
  <c r="H69" i="32"/>
  <c r="I69" i="32"/>
  <c r="J69" i="32"/>
  <c r="K69" i="32"/>
  <c r="H70" i="32"/>
  <c r="I70" i="32"/>
  <c r="J70" i="32"/>
  <c r="K70" i="32"/>
  <c r="H71" i="32"/>
  <c r="I71" i="32"/>
  <c r="J71" i="32"/>
  <c r="K71" i="32"/>
  <c r="H72" i="32"/>
  <c r="I72" i="32"/>
  <c r="J72" i="32"/>
  <c r="K72" i="32"/>
  <c r="H73" i="32"/>
  <c r="I73" i="32"/>
  <c r="J73" i="32"/>
  <c r="K73" i="32"/>
  <c r="H74" i="32"/>
  <c r="I74" i="32"/>
  <c r="J74" i="32"/>
  <c r="K74" i="32"/>
  <c r="H75" i="32"/>
  <c r="I75" i="32"/>
  <c r="J75" i="32"/>
  <c r="K75" i="32"/>
  <c r="H76" i="32"/>
  <c r="I76" i="32"/>
  <c r="J76" i="32"/>
  <c r="K76" i="32"/>
  <c r="H77" i="32"/>
  <c r="I77" i="32"/>
  <c r="J77" i="32"/>
  <c r="K77" i="32"/>
  <c r="H78" i="32"/>
  <c r="I78" i="32"/>
  <c r="J78" i="32"/>
  <c r="K78" i="32"/>
  <c r="H79" i="32"/>
  <c r="I79" i="32"/>
  <c r="J79" i="32"/>
  <c r="K79" i="32"/>
  <c r="H80" i="32"/>
  <c r="I80" i="32"/>
  <c r="J80" i="32"/>
  <c r="K80" i="32"/>
  <c r="H81" i="32"/>
  <c r="I81" i="32"/>
  <c r="J81" i="32"/>
  <c r="K81" i="32"/>
  <c r="H82" i="32"/>
  <c r="I82" i="32"/>
  <c r="J82" i="32"/>
  <c r="K82" i="32"/>
  <c r="H83" i="32"/>
  <c r="I83" i="32"/>
  <c r="J83" i="32"/>
  <c r="K83" i="32"/>
  <c r="H84" i="32"/>
  <c r="I84" i="32"/>
  <c r="J84" i="32"/>
  <c r="K84" i="32"/>
  <c r="H85" i="32"/>
  <c r="I85" i="32"/>
  <c r="J85" i="32"/>
  <c r="K85" i="32"/>
  <c r="H86" i="32"/>
  <c r="I86" i="32"/>
  <c r="J86" i="32"/>
  <c r="K86" i="32"/>
  <c r="H87" i="32"/>
  <c r="I87" i="32"/>
  <c r="J87" i="32"/>
  <c r="K87" i="32"/>
  <c r="H88" i="32"/>
  <c r="I88" i="32"/>
  <c r="J88" i="32"/>
  <c r="K88" i="32"/>
  <c r="H89" i="32"/>
  <c r="I89" i="32"/>
  <c r="J89" i="32"/>
  <c r="K89" i="32"/>
  <c r="H90" i="32"/>
  <c r="I90" i="32"/>
  <c r="J90" i="32"/>
  <c r="K90" i="32"/>
  <c r="H91" i="32"/>
  <c r="I91" i="32"/>
  <c r="J91" i="32"/>
  <c r="K91" i="32"/>
  <c r="H92" i="32"/>
  <c r="I92" i="32"/>
  <c r="J92" i="32"/>
  <c r="K92" i="32"/>
  <c r="H93" i="32"/>
  <c r="I93" i="32"/>
  <c r="J93" i="32"/>
  <c r="K93" i="32"/>
  <c r="H94" i="32"/>
  <c r="I94" i="32"/>
  <c r="J94" i="32"/>
  <c r="K94" i="32"/>
  <c r="H95" i="32"/>
  <c r="I95" i="32"/>
  <c r="J95" i="32"/>
  <c r="K95" i="32"/>
  <c r="H96" i="32"/>
  <c r="I96" i="32"/>
  <c r="J96" i="32"/>
  <c r="K96" i="32"/>
  <c r="H97" i="32"/>
  <c r="I97" i="32"/>
  <c r="J97" i="32"/>
  <c r="K97" i="32"/>
  <c r="H98" i="32"/>
  <c r="I98" i="32"/>
  <c r="J98" i="32"/>
  <c r="K98" i="32"/>
  <c r="H99" i="32"/>
  <c r="I99" i="32"/>
  <c r="J99" i="32"/>
  <c r="K99" i="32"/>
  <c r="H100" i="32"/>
  <c r="I100" i="32"/>
  <c r="J100" i="32"/>
  <c r="K100" i="32"/>
  <c r="H101" i="32"/>
  <c r="I101" i="32"/>
  <c r="J101" i="32"/>
  <c r="K101" i="32"/>
  <c r="H102" i="32"/>
  <c r="I102" i="32"/>
  <c r="J102" i="32"/>
  <c r="K102" i="32"/>
  <c r="H103" i="32"/>
  <c r="I103" i="32"/>
  <c r="J103" i="32"/>
  <c r="K103" i="32"/>
  <c r="H104" i="32"/>
  <c r="I104" i="32"/>
  <c r="J104" i="32"/>
  <c r="K104" i="32"/>
  <c r="H105" i="32"/>
  <c r="I105" i="32"/>
  <c r="J105" i="32"/>
  <c r="K105" i="32"/>
  <c r="H106" i="32"/>
  <c r="I106" i="32"/>
  <c r="J106" i="32"/>
  <c r="K106" i="32"/>
  <c r="H107" i="32"/>
  <c r="I107" i="32"/>
  <c r="J107" i="32"/>
  <c r="K107" i="32"/>
  <c r="H108" i="32"/>
  <c r="I108" i="32"/>
  <c r="J108" i="32"/>
  <c r="K108" i="32"/>
  <c r="H109" i="32"/>
  <c r="I109" i="32"/>
  <c r="J109" i="32"/>
  <c r="K109" i="32"/>
  <c r="H110" i="32"/>
  <c r="I110" i="32"/>
  <c r="J110" i="32"/>
  <c r="K110" i="32"/>
  <c r="H111" i="32"/>
  <c r="I111" i="32"/>
  <c r="J111" i="32"/>
  <c r="K111" i="32"/>
  <c r="H112" i="32"/>
  <c r="I112" i="32"/>
  <c r="J112" i="32"/>
  <c r="K112" i="32"/>
  <c r="H113" i="32"/>
  <c r="I113" i="32"/>
  <c r="J113" i="32"/>
  <c r="K113" i="32"/>
  <c r="H114" i="32"/>
  <c r="I114" i="32"/>
  <c r="J114" i="32"/>
  <c r="K114" i="32"/>
  <c r="H115" i="32"/>
  <c r="I115" i="32"/>
  <c r="J115" i="32"/>
  <c r="K115" i="32"/>
  <c r="H116" i="32"/>
  <c r="I116" i="32"/>
  <c r="J116" i="32"/>
  <c r="K116" i="32"/>
  <c r="H117" i="32"/>
  <c r="I117" i="32"/>
  <c r="J117" i="32"/>
  <c r="K117" i="32"/>
  <c r="H118" i="32"/>
  <c r="I118" i="32"/>
  <c r="J118" i="32"/>
  <c r="K118" i="32"/>
  <c r="H119" i="32"/>
  <c r="I119" i="32"/>
  <c r="J119" i="32"/>
  <c r="K119" i="32"/>
  <c r="H120" i="32"/>
  <c r="I120" i="32"/>
  <c r="J120" i="32"/>
  <c r="K120" i="32"/>
  <c r="H121" i="32"/>
  <c r="I121" i="32"/>
  <c r="J121" i="32"/>
  <c r="K121" i="32"/>
  <c r="H122" i="32"/>
  <c r="I122" i="32"/>
  <c r="J122" i="32"/>
  <c r="K122" i="32"/>
  <c r="H123" i="32"/>
  <c r="I123" i="32"/>
  <c r="J123" i="32"/>
  <c r="K123" i="32"/>
  <c r="H124" i="32"/>
  <c r="I124" i="32"/>
  <c r="J124" i="32"/>
  <c r="K124" i="32"/>
  <c r="H125" i="32"/>
  <c r="I125" i="32"/>
  <c r="J125" i="32"/>
  <c r="K125" i="32"/>
  <c r="H126" i="32"/>
  <c r="I126" i="32"/>
  <c r="J126" i="32"/>
  <c r="K126" i="32"/>
  <c r="H127" i="32"/>
  <c r="I127" i="32"/>
  <c r="J127" i="32"/>
  <c r="K127" i="32"/>
  <c r="H128" i="32"/>
  <c r="I128" i="32"/>
  <c r="J128" i="32"/>
  <c r="K128" i="32"/>
  <c r="H129" i="32"/>
  <c r="I129" i="32"/>
  <c r="J129" i="32"/>
  <c r="K129" i="32"/>
  <c r="H130" i="32"/>
  <c r="I130" i="32"/>
  <c r="J130" i="32"/>
  <c r="K130" i="32"/>
  <c r="H131" i="32"/>
  <c r="I131" i="32"/>
  <c r="J131" i="32"/>
  <c r="K131" i="32"/>
  <c r="H132" i="32"/>
  <c r="I132" i="32"/>
  <c r="J132" i="32"/>
  <c r="K132" i="32"/>
  <c r="H133" i="32"/>
  <c r="I133" i="32"/>
  <c r="J133" i="32"/>
  <c r="K133" i="32"/>
  <c r="H134" i="32"/>
  <c r="I134" i="32"/>
  <c r="J134" i="32"/>
  <c r="K134" i="32"/>
  <c r="H135" i="32"/>
  <c r="I135" i="32"/>
  <c r="J135" i="32"/>
  <c r="K135" i="32"/>
  <c r="H136" i="32"/>
  <c r="I136" i="32"/>
  <c r="J136" i="32"/>
  <c r="K136" i="32"/>
  <c r="H137" i="32"/>
  <c r="I137" i="32"/>
  <c r="J137" i="32"/>
  <c r="K137" i="32"/>
  <c r="H138" i="32"/>
  <c r="I138" i="32"/>
  <c r="J138" i="32"/>
  <c r="K138" i="32"/>
  <c r="H139" i="32"/>
  <c r="I139" i="32"/>
  <c r="J139" i="32"/>
  <c r="K139" i="32"/>
  <c r="H140" i="32"/>
  <c r="I140" i="32"/>
  <c r="J140" i="32"/>
  <c r="K140" i="32"/>
  <c r="H141" i="32"/>
  <c r="I141" i="32"/>
  <c r="J141" i="32"/>
  <c r="K141" i="32"/>
  <c r="H142" i="32"/>
  <c r="I142" i="32"/>
  <c r="J142" i="32"/>
  <c r="K142" i="32"/>
  <c r="H143" i="32"/>
  <c r="I143" i="32"/>
  <c r="J143" i="32"/>
  <c r="K143" i="32"/>
  <c r="H144" i="32"/>
  <c r="I144" i="32"/>
  <c r="J144" i="32"/>
  <c r="K144" i="32"/>
  <c r="H145" i="32"/>
  <c r="I145" i="32"/>
  <c r="J145" i="32"/>
  <c r="K145" i="32"/>
  <c r="H146" i="32"/>
  <c r="I146" i="32"/>
  <c r="J146" i="32"/>
  <c r="K146" i="32"/>
  <c r="H147" i="32"/>
  <c r="I147" i="32"/>
  <c r="J147" i="32"/>
  <c r="K147" i="32"/>
  <c r="H148" i="32"/>
  <c r="I148" i="32"/>
  <c r="J148" i="32"/>
  <c r="K148" i="32"/>
  <c r="H149" i="32"/>
  <c r="I149" i="32"/>
  <c r="J149" i="32"/>
  <c r="K149" i="32"/>
  <c r="H150" i="32"/>
  <c r="I150" i="32"/>
  <c r="J150" i="32"/>
  <c r="K150" i="32"/>
  <c r="H151" i="32"/>
  <c r="I151" i="32"/>
  <c r="J151" i="32"/>
  <c r="K151" i="32"/>
  <c r="H152" i="32"/>
  <c r="I152" i="32"/>
  <c r="J152" i="32"/>
  <c r="K152" i="32"/>
  <c r="H153" i="32"/>
  <c r="I153" i="32"/>
  <c r="J153" i="32"/>
  <c r="K153" i="32"/>
  <c r="H154" i="32"/>
  <c r="I154" i="32"/>
  <c r="J154" i="32"/>
  <c r="K154" i="32"/>
  <c r="H155" i="32"/>
  <c r="I155" i="32"/>
  <c r="J155" i="32"/>
  <c r="K155" i="32"/>
  <c r="H156" i="32"/>
  <c r="I156" i="32"/>
  <c r="J156" i="32"/>
  <c r="K156" i="32"/>
  <c r="H157" i="32"/>
  <c r="I157" i="32"/>
  <c r="J157" i="32"/>
  <c r="K157" i="32"/>
  <c r="H158" i="32"/>
  <c r="I158" i="32"/>
  <c r="J158" i="32"/>
  <c r="K158" i="32"/>
  <c r="H159" i="32"/>
  <c r="I159" i="32"/>
  <c r="J159" i="32"/>
  <c r="K159" i="32"/>
  <c r="H160" i="32"/>
  <c r="I160" i="32"/>
  <c r="J160" i="32"/>
  <c r="K160" i="32"/>
  <c r="H161" i="32"/>
  <c r="I161" i="32"/>
  <c r="J161" i="32"/>
  <c r="K161" i="32"/>
  <c r="H162" i="32"/>
  <c r="I162" i="32"/>
  <c r="J162" i="32"/>
  <c r="K162" i="32"/>
  <c r="H163" i="32"/>
  <c r="I163" i="32"/>
  <c r="J163" i="32"/>
  <c r="K163" i="32"/>
  <c r="H164" i="32"/>
  <c r="I164" i="32"/>
  <c r="J164" i="32"/>
  <c r="K164" i="32"/>
  <c r="H165" i="32"/>
  <c r="I165" i="32"/>
  <c r="J165" i="32"/>
  <c r="K165" i="32"/>
  <c r="H166" i="32"/>
  <c r="I166" i="32"/>
  <c r="J166" i="32"/>
  <c r="K166" i="32"/>
  <c r="H167" i="32"/>
  <c r="I167" i="32"/>
  <c r="J167" i="32"/>
  <c r="K167" i="32"/>
  <c r="H168" i="32"/>
  <c r="I168" i="32"/>
  <c r="J168" i="32"/>
  <c r="K168" i="32"/>
  <c r="H169" i="32"/>
  <c r="I169" i="32"/>
  <c r="J169" i="32"/>
  <c r="K169" i="32"/>
  <c r="H170" i="32"/>
  <c r="I170" i="32"/>
  <c r="J170" i="32"/>
  <c r="K170" i="32"/>
  <c r="H171" i="32"/>
  <c r="I171" i="32"/>
  <c r="J171" i="32"/>
  <c r="K171" i="32"/>
  <c r="H172" i="32"/>
  <c r="I172" i="32"/>
  <c r="J172" i="32"/>
  <c r="K172" i="32"/>
  <c r="H173" i="32"/>
  <c r="I173" i="32"/>
  <c r="J173" i="32"/>
  <c r="K173" i="32"/>
  <c r="H174" i="32"/>
  <c r="I174" i="32"/>
  <c r="J174" i="32"/>
  <c r="K174" i="32"/>
  <c r="H175" i="32"/>
  <c r="I175" i="32"/>
  <c r="J175" i="32"/>
  <c r="K175" i="32"/>
  <c r="H176" i="32"/>
  <c r="I176" i="32"/>
  <c r="J176" i="32"/>
  <c r="K176" i="32"/>
  <c r="H177" i="32"/>
  <c r="I177" i="32"/>
  <c r="J177" i="32"/>
  <c r="K177" i="32"/>
  <c r="H178" i="32"/>
  <c r="I178" i="32"/>
  <c r="J178" i="32"/>
  <c r="K178" i="32"/>
  <c r="H179" i="32"/>
  <c r="I179" i="32"/>
  <c r="J179" i="32"/>
  <c r="K179" i="32"/>
  <c r="H180" i="32"/>
  <c r="I180" i="32"/>
  <c r="J180" i="32"/>
  <c r="K180" i="32"/>
  <c r="H181" i="32"/>
  <c r="I181" i="32"/>
  <c r="J181" i="32"/>
  <c r="K181" i="32"/>
  <c r="H182" i="32"/>
  <c r="I182" i="32"/>
  <c r="J182" i="32"/>
  <c r="K182" i="32"/>
  <c r="H183" i="32"/>
  <c r="I183" i="32"/>
  <c r="J183" i="32"/>
  <c r="K183" i="32"/>
  <c r="H184" i="32"/>
  <c r="I184" i="32"/>
  <c r="J184" i="32"/>
  <c r="K184" i="32"/>
  <c r="H185" i="32"/>
  <c r="I185" i="32"/>
  <c r="J185" i="32"/>
  <c r="K185" i="32"/>
  <c r="H186" i="32"/>
  <c r="I186" i="32"/>
  <c r="J186" i="32"/>
  <c r="K186" i="32"/>
  <c r="H187" i="32"/>
  <c r="I187" i="32"/>
  <c r="J187" i="32"/>
  <c r="K187" i="32"/>
  <c r="H188" i="32"/>
  <c r="I188" i="32"/>
  <c r="J188" i="32"/>
  <c r="K188" i="32"/>
  <c r="H189" i="32"/>
  <c r="I189" i="32"/>
  <c r="J189" i="32"/>
  <c r="K189" i="32"/>
  <c r="H190" i="32"/>
  <c r="I190" i="32"/>
  <c r="J190" i="32"/>
  <c r="K190" i="32"/>
  <c r="H191" i="32"/>
  <c r="I191" i="32"/>
  <c r="J191" i="32"/>
  <c r="K191" i="32"/>
  <c r="H192" i="32"/>
  <c r="I192" i="32"/>
  <c r="J192" i="32"/>
  <c r="K192" i="32"/>
  <c r="H193" i="32"/>
  <c r="I193" i="32"/>
  <c r="J193" i="32"/>
  <c r="K193" i="32"/>
  <c r="H194" i="32"/>
  <c r="I194" i="32"/>
  <c r="J194" i="32"/>
  <c r="K194" i="32"/>
  <c r="H195" i="32"/>
  <c r="I195" i="32"/>
  <c r="J195" i="32"/>
  <c r="K195" i="32"/>
  <c r="H196" i="32"/>
  <c r="I196" i="32"/>
  <c r="J196" i="32"/>
  <c r="K196" i="32"/>
  <c r="H197" i="32"/>
  <c r="I197" i="32"/>
  <c r="J197" i="32"/>
  <c r="K197" i="32"/>
  <c r="H198" i="32"/>
  <c r="I198" i="32"/>
  <c r="J198" i="32"/>
  <c r="K198" i="32"/>
  <c r="H199" i="32"/>
  <c r="I199" i="32"/>
  <c r="J199" i="32"/>
  <c r="K199" i="32"/>
  <c r="H200" i="32"/>
  <c r="I200" i="32"/>
  <c r="J200" i="32"/>
  <c r="K200" i="32"/>
  <c r="H201" i="32"/>
  <c r="I201" i="32"/>
  <c r="J201" i="32"/>
  <c r="K201" i="32"/>
  <c r="H202" i="32"/>
  <c r="I202" i="32"/>
  <c r="J202" i="32"/>
  <c r="K202" i="32"/>
  <c r="H203" i="32"/>
  <c r="I203" i="32"/>
  <c r="J203" i="32"/>
  <c r="K203" i="32"/>
  <c r="H204" i="32"/>
  <c r="I204" i="32"/>
  <c r="J204" i="32"/>
  <c r="K204" i="32"/>
  <c r="H205" i="32"/>
  <c r="I205" i="32"/>
  <c r="J205" i="32"/>
  <c r="K205" i="32"/>
  <c r="H206" i="32"/>
  <c r="I206" i="32"/>
  <c r="J206" i="32"/>
  <c r="K206" i="32"/>
  <c r="H207" i="32"/>
  <c r="I207" i="32"/>
  <c r="J207" i="32"/>
  <c r="K207" i="32"/>
  <c r="H208" i="32"/>
  <c r="I208" i="32"/>
  <c r="J208" i="32"/>
  <c r="K208" i="32"/>
  <c r="H209" i="32"/>
  <c r="I209" i="32"/>
  <c r="J209" i="32"/>
  <c r="K209" i="32"/>
  <c r="H210" i="32"/>
  <c r="I210" i="32"/>
  <c r="J210" i="32"/>
  <c r="K210" i="32"/>
  <c r="H211" i="32"/>
  <c r="I211" i="32"/>
  <c r="J211" i="32"/>
  <c r="K211" i="32"/>
  <c r="H212" i="32"/>
  <c r="I212" i="32"/>
  <c r="J212" i="32"/>
  <c r="K212" i="32"/>
  <c r="H213" i="32"/>
  <c r="I213" i="32"/>
  <c r="J213" i="32"/>
  <c r="K213" i="32"/>
  <c r="H214" i="32"/>
  <c r="I214" i="32"/>
  <c r="J214" i="32"/>
  <c r="K214" i="32"/>
  <c r="H215" i="32"/>
  <c r="I215" i="32"/>
  <c r="J215" i="32"/>
  <c r="K215" i="32"/>
  <c r="H216" i="32"/>
  <c r="I216" i="32"/>
  <c r="J216" i="32"/>
  <c r="K216" i="32"/>
  <c r="H217" i="32"/>
  <c r="I217" i="32"/>
  <c r="J217" i="32"/>
  <c r="K217" i="32"/>
  <c r="H218" i="32"/>
  <c r="I218" i="32"/>
  <c r="J218" i="32"/>
  <c r="K218" i="32"/>
  <c r="H219" i="32"/>
  <c r="I219" i="32"/>
  <c r="J219" i="32"/>
  <c r="K219" i="32"/>
  <c r="H220" i="32"/>
  <c r="I220" i="32"/>
  <c r="J220" i="32"/>
  <c r="K220" i="32"/>
  <c r="H221" i="32"/>
  <c r="I221" i="32"/>
  <c r="J221" i="32"/>
  <c r="K221" i="32"/>
  <c r="H222" i="32"/>
  <c r="I222" i="32"/>
  <c r="J222" i="32"/>
  <c r="K222" i="32"/>
  <c r="H223" i="32"/>
  <c r="I223" i="32"/>
  <c r="J223" i="32"/>
  <c r="K223" i="32"/>
  <c r="H224" i="32"/>
  <c r="I224" i="32"/>
  <c r="J224" i="32"/>
  <c r="K224" i="32"/>
  <c r="H225" i="32"/>
  <c r="I225" i="32"/>
  <c r="J225" i="32"/>
  <c r="K225" i="32"/>
  <c r="H226" i="32"/>
  <c r="I226" i="32"/>
  <c r="J226" i="32"/>
  <c r="K226" i="32"/>
  <c r="H227" i="32"/>
  <c r="I227" i="32"/>
  <c r="J227" i="32"/>
  <c r="K227" i="32"/>
  <c r="H228" i="32"/>
  <c r="I228" i="32"/>
  <c r="J228" i="32"/>
  <c r="K228" i="32"/>
  <c r="H229" i="32"/>
  <c r="I229" i="32"/>
  <c r="J229" i="32"/>
  <c r="K229" i="32"/>
  <c r="H230" i="32"/>
  <c r="I230" i="32"/>
  <c r="J230" i="32"/>
  <c r="K230" i="32"/>
  <c r="H231" i="32"/>
  <c r="I231" i="32"/>
  <c r="J231" i="32"/>
  <c r="K231" i="32"/>
  <c r="K3" i="32"/>
  <c r="H3" i="32"/>
  <c r="J3" i="32"/>
  <c r="I3" i="32"/>
  <c r="M31" i="31"/>
  <c r="M32" i="31"/>
  <c r="M33" i="31"/>
  <c r="M34" i="31"/>
  <c r="M35" i="31"/>
  <c r="M36" i="31"/>
  <c r="M37" i="31"/>
  <c r="M30" i="31"/>
  <c r="F184" i="30"/>
  <c r="K184" i="30" s="1"/>
  <c r="K238" i="31"/>
  <c r="J238" i="31"/>
  <c r="I238" i="31"/>
  <c r="H238" i="31"/>
  <c r="K237" i="31"/>
  <c r="J237" i="31"/>
  <c r="I237" i="31"/>
  <c r="H237" i="31"/>
  <c r="K236" i="31"/>
  <c r="J236" i="31"/>
  <c r="I236" i="31"/>
  <c r="H236" i="31"/>
  <c r="K235" i="31"/>
  <c r="J235" i="31"/>
  <c r="I235" i="31"/>
  <c r="H235" i="31"/>
  <c r="K234" i="31"/>
  <c r="J234" i="31"/>
  <c r="I234" i="31"/>
  <c r="H234" i="31"/>
  <c r="K233" i="31"/>
  <c r="J233" i="31"/>
  <c r="I233" i="31"/>
  <c r="H233" i="31"/>
  <c r="K232" i="31"/>
  <c r="J232" i="31"/>
  <c r="I232" i="31"/>
  <c r="H232" i="31"/>
  <c r="K231" i="31"/>
  <c r="J231" i="31"/>
  <c r="I231" i="31"/>
  <c r="H231" i="31"/>
  <c r="K230" i="31"/>
  <c r="J230" i="31"/>
  <c r="I230" i="31"/>
  <c r="H230" i="31"/>
  <c r="K229" i="31"/>
  <c r="J229" i="31"/>
  <c r="I229" i="31"/>
  <c r="H229" i="31"/>
  <c r="K228" i="31"/>
  <c r="J228" i="31"/>
  <c r="I228" i="31"/>
  <c r="H228" i="31"/>
  <c r="K227" i="31"/>
  <c r="J227" i="31"/>
  <c r="I227" i="31"/>
  <c r="H227" i="31"/>
  <c r="K226" i="31"/>
  <c r="J226" i="31"/>
  <c r="I226" i="31"/>
  <c r="H226" i="31"/>
  <c r="K225" i="31"/>
  <c r="J225" i="31"/>
  <c r="I225" i="31"/>
  <c r="H225" i="31"/>
  <c r="K224" i="31"/>
  <c r="J224" i="31"/>
  <c r="I224" i="31"/>
  <c r="H224" i="31"/>
  <c r="K223" i="31"/>
  <c r="J223" i="31"/>
  <c r="I223" i="31"/>
  <c r="H223" i="31"/>
  <c r="K222" i="31"/>
  <c r="J222" i="31"/>
  <c r="I222" i="31"/>
  <c r="H222" i="31"/>
  <c r="K221" i="31"/>
  <c r="J221" i="31"/>
  <c r="I221" i="31"/>
  <c r="H221" i="31"/>
  <c r="K220" i="31"/>
  <c r="J220" i="31"/>
  <c r="I220" i="31"/>
  <c r="H220" i="31"/>
  <c r="K219" i="31"/>
  <c r="J219" i="31"/>
  <c r="I219" i="31"/>
  <c r="H219" i="31"/>
  <c r="K218" i="31"/>
  <c r="J218" i="31"/>
  <c r="I218" i="31"/>
  <c r="H218" i="31"/>
  <c r="K217" i="31"/>
  <c r="J217" i="31"/>
  <c r="I217" i="31"/>
  <c r="H217" i="31"/>
  <c r="K216" i="31"/>
  <c r="J216" i="31"/>
  <c r="I216" i="31"/>
  <c r="H216" i="31"/>
  <c r="K215" i="31"/>
  <c r="J215" i="31"/>
  <c r="I215" i="31"/>
  <c r="H215" i="31"/>
  <c r="K214" i="31"/>
  <c r="J214" i="31"/>
  <c r="I214" i="31"/>
  <c r="H214" i="31"/>
  <c r="K213" i="31"/>
  <c r="J213" i="31"/>
  <c r="I213" i="31"/>
  <c r="H213" i="31"/>
  <c r="K212" i="31"/>
  <c r="J212" i="31"/>
  <c r="I212" i="31"/>
  <c r="H212" i="31"/>
  <c r="K211" i="31"/>
  <c r="J211" i="31"/>
  <c r="I211" i="31"/>
  <c r="H211" i="31"/>
  <c r="K210" i="31"/>
  <c r="J210" i="31"/>
  <c r="I210" i="31"/>
  <c r="H210" i="31"/>
  <c r="K209" i="31"/>
  <c r="J209" i="31"/>
  <c r="I209" i="31"/>
  <c r="H209" i="31"/>
  <c r="K208" i="31"/>
  <c r="J208" i="31"/>
  <c r="I208" i="31"/>
  <c r="H208" i="31"/>
  <c r="K207" i="31"/>
  <c r="J207" i="31"/>
  <c r="I207" i="31"/>
  <c r="H207" i="31"/>
  <c r="K206" i="31"/>
  <c r="J206" i="31"/>
  <c r="I206" i="31"/>
  <c r="H206" i="31"/>
  <c r="K205" i="31"/>
  <c r="J205" i="31"/>
  <c r="I205" i="31"/>
  <c r="H205" i="31"/>
  <c r="K204" i="31"/>
  <c r="J204" i="31"/>
  <c r="I204" i="31"/>
  <c r="H204" i="31"/>
  <c r="K203" i="31"/>
  <c r="J203" i="31"/>
  <c r="I203" i="31"/>
  <c r="H203" i="31"/>
  <c r="K202" i="31"/>
  <c r="J202" i="31"/>
  <c r="I202" i="31"/>
  <c r="H202" i="31"/>
  <c r="K201" i="31"/>
  <c r="J201" i="31"/>
  <c r="I201" i="31"/>
  <c r="H201" i="31"/>
  <c r="K200" i="31"/>
  <c r="J200" i="31"/>
  <c r="I200" i="31"/>
  <c r="H200" i="31"/>
  <c r="K199" i="31"/>
  <c r="J199" i="31"/>
  <c r="I199" i="31"/>
  <c r="H199" i="31"/>
  <c r="K198" i="31"/>
  <c r="J198" i="31"/>
  <c r="I198" i="31"/>
  <c r="H198" i="31"/>
  <c r="K197" i="31"/>
  <c r="J197" i="31"/>
  <c r="I197" i="31"/>
  <c r="H197" i="31"/>
  <c r="K196" i="31"/>
  <c r="J196" i="31"/>
  <c r="I196" i="31"/>
  <c r="H196" i="31"/>
  <c r="K195" i="31"/>
  <c r="J195" i="31"/>
  <c r="I195" i="31"/>
  <c r="H195" i="31"/>
  <c r="K194" i="31"/>
  <c r="J194" i="31"/>
  <c r="I194" i="31"/>
  <c r="H194" i="31"/>
  <c r="K193" i="31"/>
  <c r="J193" i="31"/>
  <c r="I193" i="31"/>
  <c r="H193" i="31"/>
  <c r="K192" i="31"/>
  <c r="J192" i="31"/>
  <c r="I192" i="31"/>
  <c r="H192" i="31"/>
  <c r="K191" i="31"/>
  <c r="J191" i="31"/>
  <c r="I191" i="31"/>
  <c r="H191" i="31"/>
  <c r="K190" i="31"/>
  <c r="J190" i="31"/>
  <c r="I190" i="31"/>
  <c r="H190" i="31"/>
  <c r="K189" i="31"/>
  <c r="J189" i="31"/>
  <c r="I189" i="31"/>
  <c r="H189" i="31"/>
  <c r="K188" i="31"/>
  <c r="J188" i="31"/>
  <c r="I188" i="31"/>
  <c r="H188" i="31"/>
  <c r="K187" i="31"/>
  <c r="J187" i="31"/>
  <c r="I187" i="31"/>
  <c r="H187" i="31"/>
  <c r="K186" i="31"/>
  <c r="J186" i="31"/>
  <c r="I186" i="31"/>
  <c r="H186" i="31"/>
  <c r="K185" i="31"/>
  <c r="J185" i="31"/>
  <c r="I185" i="31"/>
  <c r="H185" i="31"/>
  <c r="K184" i="31"/>
  <c r="J184" i="31"/>
  <c r="I184" i="31"/>
  <c r="H184" i="31"/>
  <c r="K183" i="31"/>
  <c r="J183" i="31"/>
  <c r="I183" i="31"/>
  <c r="H183" i="31"/>
  <c r="K182" i="31"/>
  <c r="J182" i="31"/>
  <c r="I182" i="31"/>
  <c r="H182" i="31"/>
  <c r="K181" i="31"/>
  <c r="J181" i="31"/>
  <c r="I181" i="31"/>
  <c r="H181" i="31"/>
  <c r="K180" i="31"/>
  <c r="J180" i="31"/>
  <c r="I180" i="31"/>
  <c r="H180" i="31"/>
  <c r="K179" i="31"/>
  <c r="J179" i="31"/>
  <c r="I179" i="31"/>
  <c r="H179" i="31"/>
  <c r="K178" i="31"/>
  <c r="J178" i="31"/>
  <c r="I178" i="31"/>
  <c r="H178" i="31"/>
  <c r="K177" i="31"/>
  <c r="J177" i="31"/>
  <c r="I177" i="31"/>
  <c r="H177" i="31"/>
  <c r="K176" i="31"/>
  <c r="J176" i="31"/>
  <c r="I176" i="31"/>
  <c r="H176" i="31"/>
  <c r="K175" i="31"/>
  <c r="J175" i="31"/>
  <c r="I175" i="31"/>
  <c r="H175" i="31"/>
  <c r="K174" i="31"/>
  <c r="J174" i="31"/>
  <c r="I174" i="31"/>
  <c r="H174" i="31"/>
  <c r="K173" i="31"/>
  <c r="J173" i="31"/>
  <c r="I173" i="31"/>
  <c r="H173" i="31"/>
  <c r="K172" i="31"/>
  <c r="J172" i="31"/>
  <c r="I172" i="31"/>
  <c r="H172" i="31"/>
  <c r="K171" i="31"/>
  <c r="J171" i="31"/>
  <c r="I171" i="31"/>
  <c r="H171" i="31"/>
  <c r="K170" i="31"/>
  <c r="J170" i="31"/>
  <c r="I170" i="31"/>
  <c r="H170" i="31"/>
  <c r="K169" i="31"/>
  <c r="J169" i="31"/>
  <c r="I169" i="31"/>
  <c r="H169" i="31"/>
  <c r="K168" i="31"/>
  <c r="J168" i="31"/>
  <c r="I168" i="31"/>
  <c r="H168" i="31"/>
  <c r="K167" i="31"/>
  <c r="J167" i="31"/>
  <c r="I167" i="31"/>
  <c r="H167" i="31"/>
  <c r="K166" i="31"/>
  <c r="J166" i="31"/>
  <c r="I166" i="31"/>
  <c r="H166" i="31"/>
  <c r="K165" i="31"/>
  <c r="J165" i="31"/>
  <c r="I165" i="31"/>
  <c r="H165" i="31"/>
  <c r="K164" i="31"/>
  <c r="J164" i="31"/>
  <c r="I164" i="31"/>
  <c r="H164" i="31"/>
  <c r="K163" i="31"/>
  <c r="J163" i="31"/>
  <c r="I163" i="31"/>
  <c r="H163" i="31"/>
  <c r="K162" i="31"/>
  <c r="J162" i="31"/>
  <c r="I162" i="31"/>
  <c r="H162" i="31"/>
  <c r="K161" i="31"/>
  <c r="J161" i="31"/>
  <c r="I161" i="31"/>
  <c r="H161" i="31"/>
  <c r="K160" i="31"/>
  <c r="J160" i="31"/>
  <c r="I160" i="31"/>
  <c r="H160" i="31"/>
  <c r="K159" i="31"/>
  <c r="J159" i="31"/>
  <c r="I159" i="31"/>
  <c r="H159" i="31"/>
  <c r="K158" i="31"/>
  <c r="J158" i="31"/>
  <c r="I158" i="31"/>
  <c r="H158" i="31"/>
  <c r="K157" i="31"/>
  <c r="J157" i="31"/>
  <c r="I157" i="31"/>
  <c r="H157" i="31"/>
  <c r="K156" i="31"/>
  <c r="J156" i="31"/>
  <c r="I156" i="31"/>
  <c r="H156" i="31"/>
  <c r="K155" i="31"/>
  <c r="J155" i="31"/>
  <c r="I155" i="31"/>
  <c r="H155" i="31"/>
  <c r="K154" i="31"/>
  <c r="J154" i="31"/>
  <c r="I154" i="31"/>
  <c r="H154" i="31"/>
  <c r="K153" i="31"/>
  <c r="J153" i="31"/>
  <c r="I153" i="31"/>
  <c r="H153" i="31"/>
  <c r="K152" i="31"/>
  <c r="J152" i="31"/>
  <c r="I152" i="31"/>
  <c r="H152" i="31"/>
  <c r="K151" i="31"/>
  <c r="J151" i="31"/>
  <c r="I151" i="31"/>
  <c r="H151" i="31"/>
  <c r="K150" i="31"/>
  <c r="J150" i="31"/>
  <c r="I150" i="31"/>
  <c r="H150" i="31"/>
  <c r="K149" i="31"/>
  <c r="J149" i="31"/>
  <c r="I149" i="31"/>
  <c r="H149" i="31"/>
  <c r="K148" i="31"/>
  <c r="J148" i="31"/>
  <c r="I148" i="31"/>
  <c r="H148" i="31"/>
  <c r="K147" i="31"/>
  <c r="J147" i="31"/>
  <c r="I147" i="31"/>
  <c r="H147" i="31"/>
  <c r="K146" i="31"/>
  <c r="J146" i="31"/>
  <c r="I146" i="31"/>
  <c r="H146" i="31"/>
  <c r="K145" i="31"/>
  <c r="J145" i="31"/>
  <c r="I145" i="31"/>
  <c r="H145" i="31"/>
  <c r="K144" i="31"/>
  <c r="J144" i="31"/>
  <c r="I144" i="31"/>
  <c r="H144" i="31"/>
  <c r="K143" i="31"/>
  <c r="J143" i="31"/>
  <c r="I143" i="31"/>
  <c r="H143" i="31"/>
  <c r="K142" i="31"/>
  <c r="J142" i="31"/>
  <c r="I142" i="31"/>
  <c r="H142" i="31"/>
  <c r="K141" i="31"/>
  <c r="J141" i="31"/>
  <c r="I141" i="31"/>
  <c r="H141" i="31"/>
  <c r="K140" i="31"/>
  <c r="J140" i="31"/>
  <c r="I140" i="31"/>
  <c r="H140" i="31"/>
  <c r="K139" i="31"/>
  <c r="J139" i="31"/>
  <c r="I139" i="31"/>
  <c r="H139" i="31"/>
  <c r="K138" i="31"/>
  <c r="J138" i="31"/>
  <c r="I138" i="31"/>
  <c r="H138" i="31"/>
  <c r="K137" i="31"/>
  <c r="J137" i="31"/>
  <c r="I137" i="31"/>
  <c r="H137" i="31"/>
  <c r="K136" i="31"/>
  <c r="J136" i="31"/>
  <c r="I136" i="31"/>
  <c r="H136" i="31"/>
  <c r="K135" i="31"/>
  <c r="J135" i="31"/>
  <c r="I135" i="31"/>
  <c r="H135" i="31"/>
  <c r="K134" i="31"/>
  <c r="J134" i="31"/>
  <c r="I134" i="31"/>
  <c r="H134" i="31"/>
  <c r="K133" i="31"/>
  <c r="J133" i="31"/>
  <c r="I133" i="31"/>
  <c r="H133" i="31"/>
  <c r="K132" i="31"/>
  <c r="J132" i="31"/>
  <c r="I132" i="31"/>
  <c r="H132" i="31"/>
  <c r="K131" i="31"/>
  <c r="J131" i="31"/>
  <c r="I131" i="31"/>
  <c r="H131" i="31"/>
  <c r="K130" i="31"/>
  <c r="J130" i="31"/>
  <c r="I130" i="31"/>
  <c r="H130" i="31"/>
  <c r="K129" i="31"/>
  <c r="J129" i="31"/>
  <c r="I129" i="31"/>
  <c r="H129" i="31"/>
  <c r="K128" i="31"/>
  <c r="J128" i="31"/>
  <c r="I128" i="31"/>
  <c r="H128" i="31"/>
  <c r="K127" i="31"/>
  <c r="J127" i="31"/>
  <c r="I127" i="31"/>
  <c r="H127" i="31"/>
  <c r="K126" i="31"/>
  <c r="J126" i="31"/>
  <c r="I126" i="31"/>
  <c r="H126" i="31"/>
  <c r="K125" i="31"/>
  <c r="J125" i="31"/>
  <c r="I125" i="31"/>
  <c r="H125" i="31"/>
  <c r="K124" i="31"/>
  <c r="J124" i="31"/>
  <c r="I124" i="31"/>
  <c r="H124" i="31"/>
  <c r="K123" i="31"/>
  <c r="J123" i="31"/>
  <c r="I123" i="31"/>
  <c r="H123" i="31"/>
  <c r="K122" i="31"/>
  <c r="J122" i="31"/>
  <c r="I122" i="31"/>
  <c r="H122" i="31"/>
  <c r="K121" i="31"/>
  <c r="J121" i="31"/>
  <c r="I121" i="31"/>
  <c r="H121" i="31"/>
  <c r="K120" i="31"/>
  <c r="J120" i="31"/>
  <c r="I120" i="31"/>
  <c r="H120" i="31"/>
  <c r="K119" i="31"/>
  <c r="J119" i="31"/>
  <c r="I119" i="31"/>
  <c r="H119" i="31"/>
  <c r="K118" i="31"/>
  <c r="J118" i="31"/>
  <c r="I118" i="31"/>
  <c r="H118" i="31"/>
  <c r="K117" i="31"/>
  <c r="J117" i="31"/>
  <c r="I117" i="31"/>
  <c r="H117" i="31"/>
  <c r="K116" i="31"/>
  <c r="J116" i="31"/>
  <c r="I116" i="31"/>
  <c r="H116" i="31"/>
  <c r="K115" i="31"/>
  <c r="J115" i="31"/>
  <c r="I115" i="31"/>
  <c r="H115" i="31"/>
  <c r="K114" i="31"/>
  <c r="J114" i="31"/>
  <c r="I114" i="31"/>
  <c r="H114" i="31"/>
  <c r="K113" i="31"/>
  <c r="J113" i="31"/>
  <c r="I113" i="31"/>
  <c r="H113" i="31"/>
  <c r="K112" i="31"/>
  <c r="J112" i="31"/>
  <c r="I112" i="31"/>
  <c r="H112" i="31"/>
  <c r="K111" i="31"/>
  <c r="J111" i="31"/>
  <c r="I111" i="31"/>
  <c r="H111" i="31"/>
  <c r="K110" i="31"/>
  <c r="J110" i="31"/>
  <c r="I110" i="31"/>
  <c r="H110" i="31"/>
  <c r="K109" i="31"/>
  <c r="J109" i="31"/>
  <c r="I109" i="31"/>
  <c r="H109" i="31"/>
  <c r="K108" i="31"/>
  <c r="J108" i="31"/>
  <c r="I108" i="31"/>
  <c r="H108" i="31"/>
  <c r="K107" i="31"/>
  <c r="J107" i="31"/>
  <c r="I107" i="31"/>
  <c r="H107" i="31"/>
  <c r="K106" i="31"/>
  <c r="J106" i="31"/>
  <c r="I106" i="31"/>
  <c r="H106" i="31"/>
  <c r="K105" i="31"/>
  <c r="J105" i="31"/>
  <c r="I105" i="31"/>
  <c r="H105" i="31"/>
  <c r="K104" i="31"/>
  <c r="J104" i="31"/>
  <c r="I104" i="31"/>
  <c r="H104" i="31"/>
  <c r="K103" i="31"/>
  <c r="J103" i="31"/>
  <c r="I103" i="31"/>
  <c r="H103" i="31"/>
  <c r="K102" i="31"/>
  <c r="J102" i="31"/>
  <c r="I102" i="31"/>
  <c r="H102" i="31"/>
  <c r="K101" i="31"/>
  <c r="J101" i="31"/>
  <c r="I101" i="31"/>
  <c r="H101" i="31"/>
  <c r="K100" i="31"/>
  <c r="J100" i="31"/>
  <c r="I100" i="31"/>
  <c r="H100" i="31"/>
  <c r="K99" i="31"/>
  <c r="J99" i="31"/>
  <c r="I99" i="31"/>
  <c r="H99" i="31"/>
  <c r="K98" i="31"/>
  <c r="J98" i="31"/>
  <c r="I98" i="31"/>
  <c r="H98" i="31"/>
  <c r="K97" i="31"/>
  <c r="J97" i="31"/>
  <c r="I97" i="31"/>
  <c r="H97" i="31"/>
  <c r="K96" i="31"/>
  <c r="J96" i="31"/>
  <c r="I96" i="31"/>
  <c r="H96" i="31"/>
  <c r="K95" i="31"/>
  <c r="J95" i="31"/>
  <c r="I95" i="31"/>
  <c r="H95" i="31"/>
  <c r="K94" i="31"/>
  <c r="J94" i="31"/>
  <c r="I94" i="31"/>
  <c r="H94" i="31"/>
  <c r="K93" i="31"/>
  <c r="J93" i="31"/>
  <c r="I93" i="31"/>
  <c r="H93" i="31"/>
  <c r="K92" i="31"/>
  <c r="J92" i="31"/>
  <c r="I92" i="31"/>
  <c r="H92" i="31"/>
  <c r="K91" i="31"/>
  <c r="J91" i="31"/>
  <c r="I91" i="31"/>
  <c r="H91" i="31"/>
  <c r="K90" i="31"/>
  <c r="J90" i="31"/>
  <c r="I90" i="31"/>
  <c r="H90" i="31"/>
  <c r="K89" i="31"/>
  <c r="J89" i="31"/>
  <c r="I89" i="31"/>
  <c r="H89" i="31"/>
  <c r="K88" i="31"/>
  <c r="J88" i="31"/>
  <c r="I88" i="31"/>
  <c r="H88" i="31"/>
  <c r="K87" i="31"/>
  <c r="J87" i="31"/>
  <c r="I87" i="31"/>
  <c r="H87" i="31"/>
  <c r="K86" i="31"/>
  <c r="J86" i="31"/>
  <c r="I86" i="31"/>
  <c r="H86" i="31"/>
  <c r="K85" i="31"/>
  <c r="J85" i="31"/>
  <c r="I85" i="31"/>
  <c r="H85" i="31"/>
  <c r="K84" i="31"/>
  <c r="J84" i="31"/>
  <c r="I84" i="31"/>
  <c r="H84" i="31"/>
  <c r="K83" i="31"/>
  <c r="J83" i="31"/>
  <c r="I83" i="31"/>
  <c r="H83" i="31"/>
  <c r="K82" i="31"/>
  <c r="J82" i="31"/>
  <c r="I82" i="31"/>
  <c r="H82" i="31"/>
  <c r="K81" i="31"/>
  <c r="J81" i="31"/>
  <c r="I81" i="31"/>
  <c r="H81" i="31"/>
  <c r="K80" i="31"/>
  <c r="J80" i="31"/>
  <c r="I80" i="31"/>
  <c r="H80" i="31"/>
  <c r="K79" i="31"/>
  <c r="J79" i="31"/>
  <c r="I79" i="31"/>
  <c r="H79" i="31"/>
  <c r="K78" i="31"/>
  <c r="J78" i="31"/>
  <c r="I78" i="31"/>
  <c r="H78" i="31"/>
  <c r="K77" i="31"/>
  <c r="J77" i="31"/>
  <c r="I77" i="31"/>
  <c r="H77" i="31"/>
  <c r="K76" i="31"/>
  <c r="J76" i="31"/>
  <c r="I76" i="31"/>
  <c r="H76" i="31"/>
  <c r="K75" i="31"/>
  <c r="J75" i="31"/>
  <c r="I75" i="31"/>
  <c r="H75" i="31"/>
  <c r="K74" i="31"/>
  <c r="J74" i="31"/>
  <c r="I74" i="31"/>
  <c r="H74" i="31"/>
  <c r="K73" i="31"/>
  <c r="J73" i="31"/>
  <c r="I73" i="31"/>
  <c r="H73" i="31"/>
  <c r="K72" i="31"/>
  <c r="J72" i="31"/>
  <c r="I72" i="31"/>
  <c r="H72" i="31"/>
  <c r="K71" i="31"/>
  <c r="J71" i="31"/>
  <c r="I71" i="31"/>
  <c r="H71" i="31"/>
  <c r="K70" i="31"/>
  <c r="J70" i="31"/>
  <c r="I70" i="31"/>
  <c r="H70" i="31"/>
  <c r="K69" i="31"/>
  <c r="J69" i="31"/>
  <c r="I69" i="31"/>
  <c r="H69" i="31"/>
  <c r="K68" i="31"/>
  <c r="J68" i="31"/>
  <c r="I68" i="31"/>
  <c r="H68" i="31"/>
  <c r="K67" i="31"/>
  <c r="J67" i="31"/>
  <c r="I67" i="31"/>
  <c r="H67" i="31"/>
  <c r="K66" i="31"/>
  <c r="J66" i="31"/>
  <c r="I66" i="31"/>
  <c r="H66" i="31"/>
  <c r="K65" i="31"/>
  <c r="J65" i="31"/>
  <c r="I65" i="31"/>
  <c r="H65" i="31"/>
  <c r="K64" i="31"/>
  <c r="J64" i="31"/>
  <c r="I64" i="31"/>
  <c r="H64" i="31"/>
  <c r="K63" i="31"/>
  <c r="J63" i="31"/>
  <c r="I63" i="31"/>
  <c r="H63" i="31"/>
  <c r="K62" i="31"/>
  <c r="J62" i="31"/>
  <c r="I62" i="31"/>
  <c r="H62" i="31"/>
  <c r="K61" i="31"/>
  <c r="J61" i="31"/>
  <c r="I61" i="31"/>
  <c r="H61" i="31"/>
  <c r="K60" i="31"/>
  <c r="J60" i="31"/>
  <c r="I60" i="31"/>
  <c r="H60" i="31"/>
  <c r="K59" i="31"/>
  <c r="J59" i="31"/>
  <c r="I59" i="31"/>
  <c r="H59" i="31"/>
  <c r="K58" i="31"/>
  <c r="J58" i="31"/>
  <c r="I58" i="31"/>
  <c r="H58" i="31"/>
  <c r="K57" i="31"/>
  <c r="J57" i="31"/>
  <c r="I57" i="31"/>
  <c r="H57" i="31"/>
  <c r="K56" i="31"/>
  <c r="J56" i="31"/>
  <c r="I56" i="31"/>
  <c r="H56" i="31"/>
  <c r="K55" i="31"/>
  <c r="J55" i="31"/>
  <c r="I55" i="31"/>
  <c r="H55" i="31"/>
  <c r="K54" i="31"/>
  <c r="J54" i="31"/>
  <c r="I54" i="31"/>
  <c r="H54" i="31"/>
  <c r="K53" i="31"/>
  <c r="J53" i="31"/>
  <c r="I53" i="31"/>
  <c r="H53" i="31"/>
  <c r="K52" i="31"/>
  <c r="J52" i="31"/>
  <c r="I52" i="31"/>
  <c r="H52" i="31"/>
  <c r="K51" i="31"/>
  <c r="J51" i="31"/>
  <c r="I51" i="31"/>
  <c r="H51" i="31"/>
  <c r="K50" i="31"/>
  <c r="J50" i="31"/>
  <c r="I50" i="31"/>
  <c r="H50" i="31"/>
  <c r="K49" i="31"/>
  <c r="J49" i="31"/>
  <c r="I49" i="31"/>
  <c r="H49" i="31"/>
  <c r="K48" i="31"/>
  <c r="J48" i="31"/>
  <c r="I48" i="31"/>
  <c r="H48" i="31"/>
  <c r="K47" i="31"/>
  <c r="J47" i="31"/>
  <c r="I47" i="31"/>
  <c r="H47" i="31"/>
  <c r="K46" i="31"/>
  <c r="J46" i="31"/>
  <c r="I46" i="31"/>
  <c r="H46" i="31"/>
  <c r="K45" i="31"/>
  <c r="J45" i="31"/>
  <c r="I45" i="31"/>
  <c r="H45" i="31"/>
  <c r="K44" i="31"/>
  <c r="J44" i="31"/>
  <c r="I44" i="31"/>
  <c r="H44" i="31"/>
  <c r="K43" i="31"/>
  <c r="J43" i="31"/>
  <c r="I43" i="31"/>
  <c r="H43" i="31"/>
  <c r="K42" i="31"/>
  <c r="J42" i="31"/>
  <c r="I42" i="31"/>
  <c r="H42" i="31"/>
  <c r="K41" i="31"/>
  <c r="J41" i="31"/>
  <c r="I41" i="31"/>
  <c r="H41" i="31"/>
  <c r="K40" i="31"/>
  <c r="J40" i="31"/>
  <c r="I40" i="31"/>
  <c r="H40" i="31"/>
  <c r="K39" i="31"/>
  <c r="J39" i="31"/>
  <c r="I39" i="31"/>
  <c r="H39" i="31"/>
  <c r="K38" i="31"/>
  <c r="J38" i="31"/>
  <c r="I38" i="31"/>
  <c r="H38" i="31"/>
  <c r="K37" i="31"/>
  <c r="J37" i="31"/>
  <c r="I37" i="31"/>
  <c r="H37" i="31"/>
  <c r="K36" i="31"/>
  <c r="J36" i="31"/>
  <c r="I36" i="31"/>
  <c r="H36" i="31"/>
  <c r="K35" i="31"/>
  <c r="J35" i="31"/>
  <c r="I35" i="31"/>
  <c r="H35" i="31"/>
  <c r="K34" i="31"/>
  <c r="J34" i="31"/>
  <c r="I34" i="31"/>
  <c r="H34" i="31"/>
  <c r="K33" i="31"/>
  <c r="J33" i="31"/>
  <c r="I33" i="31"/>
  <c r="H33" i="31"/>
  <c r="K32" i="31"/>
  <c r="J32" i="31"/>
  <c r="I32" i="31"/>
  <c r="H32" i="31"/>
  <c r="K31" i="31"/>
  <c r="J31" i="31"/>
  <c r="I31" i="31"/>
  <c r="H31" i="31"/>
  <c r="K30" i="31"/>
  <c r="J30" i="31"/>
  <c r="I30" i="31"/>
  <c r="H30" i="31"/>
  <c r="K29" i="31"/>
  <c r="J29" i="31"/>
  <c r="I29" i="31"/>
  <c r="H29" i="31"/>
  <c r="K28" i="31"/>
  <c r="J28" i="31"/>
  <c r="I28" i="31"/>
  <c r="H28" i="31"/>
  <c r="K27" i="31"/>
  <c r="J27" i="31"/>
  <c r="I27" i="31"/>
  <c r="H27" i="31"/>
  <c r="K26" i="31"/>
  <c r="J26" i="31"/>
  <c r="I26" i="31"/>
  <c r="H26" i="31"/>
  <c r="K25" i="31"/>
  <c r="J25" i="31"/>
  <c r="I25" i="31"/>
  <c r="H25" i="31"/>
  <c r="K24" i="31"/>
  <c r="J24" i="31"/>
  <c r="I24" i="31"/>
  <c r="H24" i="31"/>
  <c r="K23" i="31"/>
  <c r="J23" i="31"/>
  <c r="I23" i="31"/>
  <c r="H23" i="31"/>
  <c r="K22" i="31"/>
  <c r="J22" i="31"/>
  <c r="I22" i="31"/>
  <c r="H22" i="31"/>
  <c r="K21" i="31"/>
  <c r="J21" i="31"/>
  <c r="I21" i="31"/>
  <c r="H21" i="31"/>
  <c r="K20" i="31"/>
  <c r="J20" i="31"/>
  <c r="I20" i="31"/>
  <c r="H20" i="31"/>
  <c r="K19" i="31"/>
  <c r="J19" i="31"/>
  <c r="I19" i="31"/>
  <c r="H19" i="31"/>
  <c r="K18" i="31"/>
  <c r="J18" i="31"/>
  <c r="I18" i="31"/>
  <c r="H18" i="31"/>
  <c r="K17" i="31"/>
  <c r="J17" i="31"/>
  <c r="I17" i="31"/>
  <c r="H17" i="31"/>
  <c r="K16" i="31"/>
  <c r="J16" i="31"/>
  <c r="I16" i="31"/>
  <c r="H16" i="31"/>
  <c r="K15" i="31"/>
  <c r="J15" i="31"/>
  <c r="I15" i="31"/>
  <c r="H15" i="31"/>
  <c r="K14" i="31"/>
  <c r="J14" i="31"/>
  <c r="I14" i="31"/>
  <c r="H14" i="31"/>
  <c r="K13" i="31"/>
  <c r="J13" i="31"/>
  <c r="I13" i="31"/>
  <c r="H13" i="31"/>
  <c r="K12" i="31"/>
  <c r="J12" i="31"/>
  <c r="I12" i="31"/>
  <c r="H12" i="31"/>
  <c r="K11" i="31"/>
  <c r="J11" i="31"/>
  <c r="I11" i="31"/>
  <c r="H11" i="31"/>
  <c r="K10" i="31"/>
  <c r="J10" i="31"/>
  <c r="I10" i="31"/>
  <c r="H10" i="31"/>
  <c r="K9" i="31"/>
  <c r="J9" i="31"/>
  <c r="I9" i="31"/>
  <c r="H9" i="31"/>
  <c r="K8" i="31"/>
  <c r="J8" i="31"/>
  <c r="I8" i="31"/>
  <c r="H8" i="31"/>
  <c r="K7" i="31"/>
  <c r="J7" i="31"/>
  <c r="I7" i="31"/>
  <c r="H7" i="31"/>
  <c r="K6" i="31"/>
  <c r="J6" i="31"/>
  <c r="I6" i="31"/>
  <c r="H6" i="31"/>
  <c r="K5" i="31"/>
  <c r="J5" i="31"/>
  <c r="I5" i="31"/>
  <c r="H5" i="31"/>
  <c r="K4" i="31"/>
  <c r="J4" i="31"/>
  <c r="I4" i="31"/>
  <c r="H4" i="31"/>
  <c r="K3" i="31"/>
  <c r="J3" i="31"/>
  <c r="I3" i="31"/>
  <c r="H3" i="31"/>
  <c r="H114" i="28"/>
  <c r="I114" i="28"/>
  <c r="J114" i="28"/>
  <c r="K114" i="28"/>
  <c r="H114" i="30"/>
  <c r="I114" i="30"/>
  <c r="J114" i="30"/>
  <c r="K114" i="30"/>
  <c r="K238" i="30"/>
  <c r="J238" i="30"/>
  <c r="I238" i="30"/>
  <c r="H238" i="30"/>
  <c r="K237" i="30"/>
  <c r="J237" i="30"/>
  <c r="I237" i="30"/>
  <c r="H237" i="30"/>
  <c r="K236" i="30"/>
  <c r="J236" i="30"/>
  <c r="I236" i="30"/>
  <c r="H236" i="30"/>
  <c r="K235" i="30"/>
  <c r="J235" i="30"/>
  <c r="I235" i="30"/>
  <c r="H235" i="30"/>
  <c r="K234" i="30"/>
  <c r="J234" i="30"/>
  <c r="I234" i="30"/>
  <c r="H234" i="30"/>
  <c r="K233" i="30"/>
  <c r="J233" i="30"/>
  <c r="I233" i="30"/>
  <c r="H233" i="30"/>
  <c r="K232" i="30"/>
  <c r="J232" i="30"/>
  <c r="I232" i="30"/>
  <c r="H232" i="30"/>
  <c r="K231" i="30"/>
  <c r="J231" i="30"/>
  <c r="I231" i="30"/>
  <c r="H231" i="30"/>
  <c r="K230" i="30"/>
  <c r="J230" i="30"/>
  <c r="I230" i="30"/>
  <c r="H230" i="30"/>
  <c r="K229" i="30"/>
  <c r="J229" i="30"/>
  <c r="I229" i="30"/>
  <c r="H229" i="30"/>
  <c r="K228" i="30"/>
  <c r="J228" i="30"/>
  <c r="I228" i="30"/>
  <c r="H228" i="30"/>
  <c r="K227" i="30"/>
  <c r="J227" i="30"/>
  <c r="I227" i="30"/>
  <c r="H227" i="30"/>
  <c r="K226" i="30"/>
  <c r="J226" i="30"/>
  <c r="I226" i="30"/>
  <c r="H226" i="30"/>
  <c r="K225" i="30"/>
  <c r="J225" i="30"/>
  <c r="I225" i="30"/>
  <c r="H225" i="30"/>
  <c r="K224" i="30"/>
  <c r="J224" i="30"/>
  <c r="I224" i="30"/>
  <c r="H224" i="30"/>
  <c r="K223" i="30"/>
  <c r="J223" i="30"/>
  <c r="I223" i="30"/>
  <c r="H223" i="30"/>
  <c r="K222" i="30"/>
  <c r="J222" i="30"/>
  <c r="I222" i="30"/>
  <c r="H222" i="30"/>
  <c r="K221" i="30"/>
  <c r="J221" i="30"/>
  <c r="I221" i="30"/>
  <c r="H221" i="30"/>
  <c r="K220" i="30"/>
  <c r="J220" i="30"/>
  <c r="I220" i="30"/>
  <c r="H220" i="30"/>
  <c r="K219" i="30"/>
  <c r="J219" i="30"/>
  <c r="I219" i="30"/>
  <c r="H219" i="30"/>
  <c r="K218" i="30"/>
  <c r="J218" i="30"/>
  <c r="I218" i="30"/>
  <c r="H218" i="30"/>
  <c r="K217" i="30"/>
  <c r="J217" i="30"/>
  <c r="I217" i="30"/>
  <c r="H217" i="30"/>
  <c r="K216" i="30"/>
  <c r="J216" i="30"/>
  <c r="I216" i="30"/>
  <c r="H216" i="30"/>
  <c r="K215" i="30"/>
  <c r="J215" i="30"/>
  <c r="I215" i="30"/>
  <c r="H215" i="30"/>
  <c r="K214" i="30"/>
  <c r="J214" i="30"/>
  <c r="I214" i="30"/>
  <c r="H214" i="30"/>
  <c r="K213" i="30"/>
  <c r="J213" i="30"/>
  <c r="I213" i="30"/>
  <c r="H213" i="30"/>
  <c r="K212" i="30"/>
  <c r="J212" i="30"/>
  <c r="I212" i="30"/>
  <c r="H212" i="30"/>
  <c r="K211" i="30"/>
  <c r="J211" i="30"/>
  <c r="I211" i="30"/>
  <c r="H211" i="30"/>
  <c r="K210" i="30"/>
  <c r="J210" i="30"/>
  <c r="I210" i="30"/>
  <c r="H210" i="30"/>
  <c r="K209" i="30"/>
  <c r="J209" i="30"/>
  <c r="I209" i="30"/>
  <c r="H209" i="30"/>
  <c r="K208" i="30"/>
  <c r="J208" i="30"/>
  <c r="I208" i="30"/>
  <c r="H208" i="30"/>
  <c r="K207" i="30"/>
  <c r="J207" i="30"/>
  <c r="I207" i="30"/>
  <c r="H207" i="30"/>
  <c r="K206" i="30"/>
  <c r="J206" i="30"/>
  <c r="I206" i="30"/>
  <c r="H206" i="30"/>
  <c r="K205" i="30"/>
  <c r="J205" i="30"/>
  <c r="I205" i="30"/>
  <c r="H205" i="30"/>
  <c r="K204" i="30"/>
  <c r="J204" i="30"/>
  <c r="I204" i="30"/>
  <c r="H204" i="30"/>
  <c r="K203" i="30"/>
  <c r="J203" i="30"/>
  <c r="I203" i="30"/>
  <c r="H203" i="30"/>
  <c r="K202" i="30"/>
  <c r="J202" i="30"/>
  <c r="I202" i="30"/>
  <c r="H202" i="30"/>
  <c r="K201" i="30"/>
  <c r="J201" i="30"/>
  <c r="I201" i="30"/>
  <c r="H201" i="30"/>
  <c r="K200" i="30"/>
  <c r="J200" i="30"/>
  <c r="I200" i="30"/>
  <c r="H200" i="30"/>
  <c r="K199" i="30"/>
  <c r="J199" i="30"/>
  <c r="I199" i="30"/>
  <c r="H199" i="30"/>
  <c r="K198" i="30"/>
  <c r="J198" i="30"/>
  <c r="I198" i="30"/>
  <c r="H198" i="30"/>
  <c r="K197" i="30"/>
  <c r="J197" i="30"/>
  <c r="I197" i="30"/>
  <c r="H197" i="30"/>
  <c r="K196" i="30"/>
  <c r="J196" i="30"/>
  <c r="I196" i="30"/>
  <c r="H196" i="30"/>
  <c r="K195" i="30"/>
  <c r="J195" i="30"/>
  <c r="I195" i="30"/>
  <c r="H195" i="30"/>
  <c r="K194" i="30"/>
  <c r="J194" i="30"/>
  <c r="I194" i="30"/>
  <c r="H194" i="30"/>
  <c r="K193" i="30"/>
  <c r="J193" i="30"/>
  <c r="I193" i="30"/>
  <c r="H193" i="30"/>
  <c r="K192" i="30"/>
  <c r="J192" i="30"/>
  <c r="I192" i="30"/>
  <c r="H192" i="30"/>
  <c r="K191" i="30"/>
  <c r="J191" i="30"/>
  <c r="I191" i="30"/>
  <c r="H191" i="30"/>
  <c r="K190" i="30"/>
  <c r="J190" i="30"/>
  <c r="I190" i="30"/>
  <c r="H190" i="30"/>
  <c r="K189" i="30"/>
  <c r="J189" i="30"/>
  <c r="I189" i="30"/>
  <c r="H189" i="30"/>
  <c r="K188" i="30"/>
  <c r="J188" i="30"/>
  <c r="I188" i="30"/>
  <c r="H188" i="30"/>
  <c r="K187" i="30"/>
  <c r="J187" i="30"/>
  <c r="I187" i="30"/>
  <c r="H187" i="30"/>
  <c r="K186" i="30"/>
  <c r="J186" i="30"/>
  <c r="I186" i="30"/>
  <c r="H186" i="30"/>
  <c r="K185" i="30"/>
  <c r="J185" i="30"/>
  <c r="I185" i="30"/>
  <c r="H185" i="30"/>
  <c r="K183" i="30"/>
  <c r="J183" i="30"/>
  <c r="I183" i="30"/>
  <c r="H183" i="30"/>
  <c r="K182" i="30"/>
  <c r="J182" i="30"/>
  <c r="I182" i="30"/>
  <c r="H182" i="30"/>
  <c r="K181" i="30"/>
  <c r="J181" i="30"/>
  <c r="I181" i="30"/>
  <c r="H181" i="30"/>
  <c r="K180" i="30"/>
  <c r="J180" i="30"/>
  <c r="I180" i="30"/>
  <c r="H180" i="30"/>
  <c r="K179" i="30"/>
  <c r="J179" i="30"/>
  <c r="I179" i="30"/>
  <c r="H179" i="30"/>
  <c r="K178" i="30"/>
  <c r="J178" i="30"/>
  <c r="I178" i="30"/>
  <c r="H178" i="30"/>
  <c r="K177" i="30"/>
  <c r="J177" i="30"/>
  <c r="I177" i="30"/>
  <c r="H177" i="30"/>
  <c r="K176" i="30"/>
  <c r="J176" i="30"/>
  <c r="I176" i="30"/>
  <c r="H176" i="30"/>
  <c r="K175" i="30"/>
  <c r="J175" i="30"/>
  <c r="I175" i="30"/>
  <c r="H175" i="30"/>
  <c r="K174" i="30"/>
  <c r="J174" i="30"/>
  <c r="I174" i="30"/>
  <c r="H174" i="30"/>
  <c r="K173" i="30"/>
  <c r="J173" i="30"/>
  <c r="I173" i="30"/>
  <c r="H173" i="30"/>
  <c r="K172" i="30"/>
  <c r="J172" i="30"/>
  <c r="I172" i="30"/>
  <c r="H172" i="30"/>
  <c r="K171" i="30"/>
  <c r="J171" i="30"/>
  <c r="I171" i="30"/>
  <c r="H171" i="30"/>
  <c r="K170" i="30"/>
  <c r="J170" i="30"/>
  <c r="I170" i="30"/>
  <c r="H170" i="30"/>
  <c r="K169" i="30"/>
  <c r="J169" i="30"/>
  <c r="I169" i="30"/>
  <c r="H169" i="30"/>
  <c r="K168" i="30"/>
  <c r="J168" i="30"/>
  <c r="I168" i="30"/>
  <c r="H168" i="30"/>
  <c r="K167" i="30"/>
  <c r="J167" i="30"/>
  <c r="I167" i="30"/>
  <c r="H167" i="30"/>
  <c r="K166" i="30"/>
  <c r="J166" i="30"/>
  <c r="I166" i="30"/>
  <c r="H166" i="30"/>
  <c r="K165" i="30"/>
  <c r="J165" i="30"/>
  <c r="I165" i="30"/>
  <c r="H165" i="30"/>
  <c r="K164" i="30"/>
  <c r="J164" i="30"/>
  <c r="I164" i="30"/>
  <c r="H164" i="30"/>
  <c r="K163" i="30"/>
  <c r="J163" i="30"/>
  <c r="I163" i="30"/>
  <c r="H163" i="30"/>
  <c r="K162" i="30"/>
  <c r="J162" i="30"/>
  <c r="I162" i="30"/>
  <c r="H162" i="30"/>
  <c r="K161" i="30"/>
  <c r="J161" i="30"/>
  <c r="I161" i="30"/>
  <c r="H161" i="30"/>
  <c r="K160" i="30"/>
  <c r="J160" i="30"/>
  <c r="I160" i="30"/>
  <c r="H160" i="30"/>
  <c r="K159" i="30"/>
  <c r="J159" i="30"/>
  <c r="I159" i="30"/>
  <c r="H159" i="30"/>
  <c r="K158" i="30"/>
  <c r="J158" i="30"/>
  <c r="I158" i="30"/>
  <c r="H158" i="30"/>
  <c r="K157" i="30"/>
  <c r="J157" i="30"/>
  <c r="I157" i="30"/>
  <c r="H157" i="30"/>
  <c r="K156" i="30"/>
  <c r="J156" i="30"/>
  <c r="I156" i="30"/>
  <c r="H156" i="30"/>
  <c r="K155" i="30"/>
  <c r="J155" i="30"/>
  <c r="I155" i="30"/>
  <c r="H155" i="30"/>
  <c r="K154" i="30"/>
  <c r="J154" i="30"/>
  <c r="I154" i="30"/>
  <c r="H154" i="30"/>
  <c r="K153" i="30"/>
  <c r="J153" i="30"/>
  <c r="I153" i="30"/>
  <c r="H153" i="30"/>
  <c r="K152" i="30"/>
  <c r="J152" i="30"/>
  <c r="I152" i="30"/>
  <c r="H152" i="30"/>
  <c r="K151" i="30"/>
  <c r="J151" i="30"/>
  <c r="I151" i="30"/>
  <c r="H151" i="30"/>
  <c r="K150" i="30"/>
  <c r="J150" i="30"/>
  <c r="I150" i="30"/>
  <c r="H150" i="30"/>
  <c r="K149" i="30"/>
  <c r="J149" i="30"/>
  <c r="I149" i="30"/>
  <c r="H149" i="30"/>
  <c r="K148" i="30"/>
  <c r="J148" i="30"/>
  <c r="I148" i="30"/>
  <c r="H148" i="30"/>
  <c r="K147" i="30"/>
  <c r="J147" i="30"/>
  <c r="I147" i="30"/>
  <c r="H147" i="30"/>
  <c r="K146" i="30"/>
  <c r="J146" i="30"/>
  <c r="I146" i="30"/>
  <c r="H146" i="30"/>
  <c r="K145" i="30"/>
  <c r="J145" i="30"/>
  <c r="I145" i="30"/>
  <c r="H145" i="30"/>
  <c r="K144" i="30"/>
  <c r="J144" i="30"/>
  <c r="I144" i="30"/>
  <c r="H144" i="30"/>
  <c r="K143" i="30"/>
  <c r="J143" i="30"/>
  <c r="I143" i="30"/>
  <c r="H143" i="30"/>
  <c r="K142" i="30"/>
  <c r="J142" i="30"/>
  <c r="I142" i="30"/>
  <c r="H142" i="30"/>
  <c r="K141" i="30"/>
  <c r="J141" i="30"/>
  <c r="I141" i="30"/>
  <c r="H141" i="30"/>
  <c r="K140" i="30"/>
  <c r="J140" i="30"/>
  <c r="I140" i="30"/>
  <c r="H140" i="30"/>
  <c r="K139" i="30"/>
  <c r="J139" i="30"/>
  <c r="I139" i="30"/>
  <c r="H139" i="30"/>
  <c r="K138" i="30"/>
  <c r="J138" i="30"/>
  <c r="I138" i="30"/>
  <c r="H138" i="30"/>
  <c r="K137" i="30"/>
  <c r="J137" i="30"/>
  <c r="I137" i="30"/>
  <c r="H137" i="30"/>
  <c r="K136" i="30"/>
  <c r="J136" i="30"/>
  <c r="I136" i="30"/>
  <c r="H136" i="30"/>
  <c r="K135" i="30"/>
  <c r="J135" i="30"/>
  <c r="I135" i="30"/>
  <c r="H135" i="30"/>
  <c r="K134" i="30"/>
  <c r="J134" i="30"/>
  <c r="I134" i="30"/>
  <c r="H134" i="30"/>
  <c r="K133" i="30"/>
  <c r="J133" i="30"/>
  <c r="I133" i="30"/>
  <c r="H133" i="30"/>
  <c r="K132" i="30"/>
  <c r="J132" i="30"/>
  <c r="I132" i="30"/>
  <c r="H132" i="30"/>
  <c r="K131" i="30"/>
  <c r="J131" i="30"/>
  <c r="I131" i="30"/>
  <c r="H131" i="30"/>
  <c r="K130" i="30"/>
  <c r="J130" i="30"/>
  <c r="I130" i="30"/>
  <c r="H130" i="30"/>
  <c r="K129" i="30"/>
  <c r="J129" i="30"/>
  <c r="I129" i="30"/>
  <c r="H129" i="30"/>
  <c r="K128" i="30"/>
  <c r="J128" i="30"/>
  <c r="I128" i="30"/>
  <c r="H128" i="30"/>
  <c r="K127" i="30"/>
  <c r="J127" i="30"/>
  <c r="I127" i="30"/>
  <c r="H127" i="30"/>
  <c r="K126" i="30"/>
  <c r="J126" i="30"/>
  <c r="I126" i="30"/>
  <c r="H126" i="30"/>
  <c r="K125" i="30"/>
  <c r="J125" i="30"/>
  <c r="I125" i="30"/>
  <c r="H125" i="30"/>
  <c r="K124" i="30"/>
  <c r="J124" i="30"/>
  <c r="I124" i="30"/>
  <c r="H124" i="30"/>
  <c r="K123" i="30"/>
  <c r="J123" i="30"/>
  <c r="I123" i="30"/>
  <c r="H123" i="30"/>
  <c r="K122" i="30"/>
  <c r="J122" i="30"/>
  <c r="I122" i="30"/>
  <c r="H122" i="30"/>
  <c r="K121" i="30"/>
  <c r="J121" i="30"/>
  <c r="I121" i="30"/>
  <c r="H121" i="30"/>
  <c r="K120" i="30"/>
  <c r="J120" i="30"/>
  <c r="I120" i="30"/>
  <c r="H120" i="30"/>
  <c r="K119" i="30"/>
  <c r="J119" i="30"/>
  <c r="I119" i="30"/>
  <c r="H119" i="30"/>
  <c r="K118" i="30"/>
  <c r="J118" i="30"/>
  <c r="I118" i="30"/>
  <c r="H118" i="30"/>
  <c r="K117" i="30"/>
  <c r="J117" i="30"/>
  <c r="I117" i="30"/>
  <c r="H117" i="30"/>
  <c r="K116" i="30"/>
  <c r="J116" i="30"/>
  <c r="I116" i="30"/>
  <c r="H116" i="30"/>
  <c r="K115" i="30"/>
  <c r="J115" i="30"/>
  <c r="I115" i="30"/>
  <c r="H115" i="30"/>
  <c r="K113" i="30"/>
  <c r="J113" i="30"/>
  <c r="I113" i="30"/>
  <c r="H113" i="30"/>
  <c r="K112" i="30"/>
  <c r="J112" i="30"/>
  <c r="I112" i="30"/>
  <c r="H112" i="30"/>
  <c r="K111" i="30"/>
  <c r="J111" i="30"/>
  <c r="I111" i="30"/>
  <c r="H111" i="30"/>
  <c r="K110" i="30"/>
  <c r="J110" i="30"/>
  <c r="I110" i="30"/>
  <c r="H110" i="30"/>
  <c r="K109" i="30"/>
  <c r="J109" i="30"/>
  <c r="I109" i="30"/>
  <c r="H109" i="30"/>
  <c r="K108" i="30"/>
  <c r="J108" i="30"/>
  <c r="I108" i="30"/>
  <c r="H108" i="30"/>
  <c r="K107" i="30"/>
  <c r="J107" i="30"/>
  <c r="I107" i="30"/>
  <c r="H107" i="30"/>
  <c r="K106" i="30"/>
  <c r="J106" i="30"/>
  <c r="I106" i="30"/>
  <c r="H106" i="30"/>
  <c r="K105" i="30"/>
  <c r="J105" i="30"/>
  <c r="I105" i="30"/>
  <c r="H105" i="30"/>
  <c r="K104" i="30"/>
  <c r="J104" i="30"/>
  <c r="I104" i="30"/>
  <c r="H104" i="30"/>
  <c r="K103" i="30"/>
  <c r="J103" i="30"/>
  <c r="I103" i="30"/>
  <c r="H103" i="30"/>
  <c r="K102" i="30"/>
  <c r="J102" i="30"/>
  <c r="I102" i="30"/>
  <c r="H102" i="30"/>
  <c r="K101" i="30"/>
  <c r="J101" i="30"/>
  <c r="I101" i="30"/>
  <c r="H101" i="30"/>
  <c r="K100" i="30"/>
  <c r="J100" i="30"/>
  <c r="I100" i="30"/>
  <c r="H100" i="30"/>
  <c r="K99" i="30"/>
  <c r="J99" i="30"/>
  <c r="I99" i="30"/>
  <c r="H99" i="30"/>
  <c r="K98" i="30"/>
  <c r="J98" i="30"/>
  <c r="I98" i="30"/>
  <c r="H98" i="30"/>
  <c r="K97" i="30"/>
  <c r="J97" i="30"/>
  <c r="I97" i="30"/>
  <c r="H97" i="30"/>
  <c r="K96" i="30"/>
  <c r="J96" i="30"/>
  <c r="I96" i="30"/>
  <c r="H96" i="30"/>
  <c r="K95" i="30"/>
  <c r="J95" i="30"/>
  <c r="I95" i="30"/>
  <c r="H95" i="30"/>
  <c r="K94" i="30"/>
  <c r="J94" i="30"/>
  <c r="I94" i="30"/>
  <c r="H94" i="30"/>
  <c r="K93" i="30"/>
  <c r="J93" i="30"/>
  <c r="I93" i="30"/>
  <c r="H93" i="30"/>
  <c r="K92" i="30"/>
  <c r="J92" i="30"/>
  <c r="I92" i="30"/>
  <c r="H92" i="30"/>
  <c r="K91" i="30"/>
  <c r="J91" i="30"/>
  <c r="I91" i="30"/>
  <c r="H91" i="30"/>
  <c r="K90" i="30"/>
  <c r="J90" i="30"/>
  <c r="I90" i="30"/>
  <c r="H90" i="30"/>
  <c r="K89" i="30"/>
  <c r="J89" i="30"/>
  <c r="I89" i="30"/>
  <c r="H89" i="30"/>
  <c r="K88" i="30"/>
  <c r="J88" i="30"/>
  <c r="I88" i="30"/>
  <c r="H88" i="30"/>
  <c r="K87" i="30"/>
  <c r="J87" i="30"/>
  <c r="I87" i="30"/>
  <c r="H87" i="30"/>
  <c r="K86" i="30"/>
  <c r="J86" i="30"/>
  <c r="I86" i="30"/>
  <c r="H86" i="30"/>
  <c r="K85" i="30"/>
  <c r="J85" i="30"/>
  <c r="I85" i="30"/>
  <c r="H85" i="30"/>
  <c r="K84" i="30"/>
  <c r="J84" i="30"/>
  <c r="I84" i="30"/>
  <c r="H84" i="30"/>
  <c r="K83" i="30"/>
  <c r="J83" i="30"/>
  <c r="I83" i="30"/>
  <c r="H83" i="30"/>
  <c r="K82" i="30"/>
  <c r="J82" i="30"/>
  <c r="I82" i="30"/>
  <c r="H82" i="30"/>
  <c r="K81" i="30"/>
  <c r="J81" i="30"/>
  <c r="I81" i="30"/>
  <c r="H81" i="30"/>
  <c r="K80" i="30"/>
  <c r="J80" i="30"/>
  <c r="I80" i="30"/>
  <c r="H80" i="30"/>
  <c r="K79" i="30"/>
  <c r="J79" i="30"/>
  <c r="I79" i="30"/>
  <c r="H79" i="30"/>
  <c r="K78" i="30"/>
  <c r="J78" i="30"/>
  <c r="I78" i="30"/>
  <c r="H78" i="30"/>
  <c r="K77" i="30"/>
  <c r="J77" i="30"/>
  <c r="I77" i="30"/>
  <c r="H77" i="30"/>
  <c r="K76" i="30"/>
  <c r="J76" i="30"/>
  <c r="I76" i="30"/>
  <c r="H76" i="30"/>
  <c r="K75" i="30"/>
  <c r="J75" i="30"/>
  <c r="I75" i="30"/>
  <c r="H75" i="30"/>
  <c r="K74" i="30"/>
  <c r="J74" i="30"/>
  <c r="I74" i="30"/>
  <c r="H74" i="30"/>
  <c r="K73" i="30"/>
  <c r="J73" i="30"/>
  <c r="I73" i="30"/>
  <c r="H73" i="30"/>
  <c r="K72" i="30"/>
  <c r="J72" i="30"/>
  <c r="I72" i="30"/>
  <c r="H72" i="30"/>
  <c r="K71" i="30"/>
  <c r="J71" i="30"/>
  <c r="I71" i="30"/>
  <c r="H71" i="30"/>
  <c r="K70" i="30"/>
  <c r="J70" i="30"/>
  <c r="I70" i="30"/>
  <c r="H70" i="30"/>
  <c r="K69" i="30"/>
  <c r="J69" i="30"/>
  <c r="I69" i="30"/>
  <c r="H69" i="30"/>
  <c r="K68" i="30"/>
  <c r="J68" i="30"/>
  <c r="I68" i="30"/>
  <c r="H68" i="30"/>
  <c r="K67" i="30"/>
  <c r="J67" i="30"/>
  <c r="I67" i="30"/>
  <c r="H67" i="30"/>
  <c r="K66" i="30"/>
  <c r="J66" i="30"/>
  <c r="I66" i="30"/>
  <c r="H66" i="30"/>
  <c r="K65" i="30"/>
  <c r="J65" i="30"/>
  <c r="I65" i="30"/>
  <c r="H65" i="30"/>
  <c r="K64" i="30"/>
  <c r="J64" i="30"/>
  <c r="I64" i="30"/>
  <c r="H64" i="30"/>
  <c r="K63" i="30"/>
  <c r="J63" i="30"/>
  <c r="I63" i="30"/>
  <c r="H63" i="30"/>
  <c r="K62" i="30"/>
  <c r="J62" i="30"/>
  <c r="I62" i="30"/>
  <c r="H62" i="30"/>
  <c r="K61" i="30"/>
  <c r="J61" i="30"/>
  <c r="I61" i="30"/>
  <c r="H61" i="30"/>
  <c r="K60" i="30"/>
  <c r="J60" i="30"/>
  <c r="I60" i="30"/>
  <c r="H60" i="30"/>
  <c r="K59" i="30"/>
  <c r="J59" i="30"/>
  <c r="I59" i="30"/>
  <c r="H59" i="30"/>
  <c r="K58" i="30"/>
  <c r="J58" i="30"/>
  <c r="I58" i="30"/>
  <c r="H58" i="30"/>
  <c r="K57" i="30"/>
  <c r="J57" i="30"/>
  <c r="I57" i="30"/>
  <c r="H57" i="30"/>
  <c r="K56" i="30"/>
  <c r="J56" i="30"/>
  <c r="I56" i="30"/>
  <c r="H56" i="30"/>
  <c r="K55" i="30"/>
  <c r="J55" i="30"/>
  <c r="I55" i="30"/>
  <c r="H55" i="30"/>
  <c r="K54" i="30"/>
  <c r="J54" i="30"/>
  <c r="I54" i="30"/>
  <c r="H54" i="30"/>
  <c r="K53" i="30"/>
  <c r="J53" i="30"/>
  <c r="I53" i="30"/>
  <c r="H53" i="30"/>
  <c r="K52" i="30"/>
  <c r="J52" i="30"/>
  <c r="I52" i="30"/>
  <c r="H52" i="30"/>
  <c r="K51" i="30"/>
  <c r="J51" i="30"/>
  <c r="I51" i="30"/>
  <c r="H51" i="30"/>
  <c r="K50" i="30"/>
  <c r="J50" i="30"/>
  <c r="I50" i="30"/>
  <c r="H50" i="30"/>
  <c r="K49" i="30"/>
  <c r="J49" i="30"/>
  <c r="I49" i="30"/>
  <c r="H49" i="30"/>
  <c r="K48" i="30"/>
  <c r="J48" i="30"/>
  <c r="I48" i="30"/>
  <c r="H48" i="30"/>
  <c r="K47" i="30"/>
  <c r="J47" i="30"/>
  <c r="I47" i="30"/>
  <c r="H47" i="30"/>
  <c r="K46" i="30"/>
  <c r="J46" i="30"/>
  <c r="I46" i="30"/>
  <c r="H46" i="30"/>
  <c r="K45" i="30"/>
  <c r="J45" i="30"/>
  <c r="I45" i="30"/>
  <c r="H45" i="30"/>
  <c r="K44" i="30"/>
  <c r="J44" i="30"/>
  <c r="I44" i="30"/>
  <c r="H44" i="30"/>
  <c r="K43" i="30"/>
  <c r="J43" i="30"/>
  <c r="I43" i="30"/>
  <c r="H43" i="30"/>
  <c r="K42" i="30"/>
  <c r="J42" i="30"/>
  <c r="I42" i="30"/>
  <c r="H42" i="30"/>
  <c r="K41" i="30"/>
  <c r="J41" i="30"/>
  <c r="I41" i="30"/>
  <c r="H41" i="30"/>
  <c r="K40" i="30"/>
  <c r="J40" i="30"/>
  <c r="I40" i="30"/>
  <c r="H40" i="30"/>
  <c r="K39" i="30"/>
  <c r="J39" i="30"/>
  <c r="I39" i="30"/>
  <c r="H39" i="30"/>
  <c r="K38" i="30"/>
  <c r="J38" i="30"/>
  <c r="I38" i="30"/>
  <c r="H38" i="30"/>
  <c r="K37" i="30"/>
  <c r="J37" i="30"/>
  <c r="I37" i="30"/>
  <c r="H37" i="30"/>
  <c r="K36" i="30"/>
  <c r="J36" i="30"/>
  <c r="I36" i="30"/>
  <c r="H36" i="30"/>
  <c r="K35" i="30"/>
  <c r="J35" i="30"/>
  <c r="I35" i="30"/>
  <c r="H35" i="30"/>
  <c r="K34" i="30"/>
  <c r="J34" i="30"/>
  <c r="I34" i="30"/>
  <c r="H34" i="30"/>
  <c r="K33" i="30"/>
  <c r="J33" i="30"/>
  <c r="I33" i="30"/>
  <c r="H33" i="30"/>
  <c r="K32" i="30"/>
  <c r="J32" i="30"/>
  <c r="I32" i="30"/>
  <c r="H32" i="30"/>
  <c r="K31" i="30"/>
  <c r="J31" i="30"/>
  <c r="I31" i="30"/>
  <c r="H31" i="30"/>
  <c r="K30" i="30"/>
  <c r="J30" i="30"/>
  <c r="I30" i="30"/>
  <c r="H30" i="30"/>
  <c r="K29" i="30"/>
  <c r="J29" i="30"/>
  <c r="I29" i="30"/>
  <c r="H29" i="30"/>
  <c r="K28" i="30"/>
  <c r="J28" i="30"/>
  <c r="I28" i="30"/>
  <c r="H28" i="30"/>
  <c r="K27" i="30"/>
  <c r="J27" i="30"/>
  <c r="I27" i="30"/>
  <c r="H27" i="30"/>
  <c r="K26" i="30"/>
  <c r="J26" i="30"/>
  <c r="I26" i="30"/>
  <c r="H26" i="30"/>
  <c r="K25" i="30"/>
  <c r="J25" i="30"/>
  <c r="I25" i="30"/>
  <c r="H25" i="30"/>
  <c r="K24" i="30"/>
  <c r="J24" i="30"/>
  <c r="I24" i="30"/>
  <c r="H24" i="30"/>
  <c r="K23" i="30"/>
  <c r="J23" i="30"/>
  <c r="I23" i="30"/>
  <c r="H23" i="30"/>
  <c r="K22" i="30"/>
  <c r="J22" i="30"/>
  <c r="I22" i="30"/>
  <c r="H22" i="30"/>
  <c r="K21" i="30"/>
  <c r="J21" i="30"/>
  <c r="I21" i="30"/>
  <c r="H21" i="30"/>
  <c r="K20" i="30"/>
  <c r="J20" i="30"/>
  <c r="I20" i="30"/>
  <c r="H20" i="30"/>
  <c r="K19" i="30"/>
  <c r="J19" i="30"/>
  <c r="I19" i="30"/>
  <c r="H19" i="30"/>
  <c r="K18" i="30"/>
  <c r="J18" i="30"/>
  <c r="I18" i="30"/>
  <c r="H18" i="30"/>
  <c r="K17" i="30"/>
  <c r="J17" i="30"/>
  <c r="I17" i="30"/>
  <c r="H17" i="30"/>
  <c r="K16" i="30"/>
  <c r="J16" i="30"/>
  <c r="I16" i="30"/>
  <c r="H16" i="30"/>
  <c r="K15" i="30"/>
  <c r="J15" i="30"/>
  <c r="I15" i="30"/>
  <c r="H15" i="30"/>
  <c r="K14" i="30"/>
  <c r="J14" i="30"/>
  <c r="I14" i="30"/>
  <c r="H14" i="30"/>
  <c r="K13" i="30"/>
  <c r="J13" i="30"/>
  <c r="I13" i="30"/>
  <c r="H13" i="30"/>
  <c r="K12" i="30"/>
  <c r="J12" i="30"/>
  <c r="I12" i="30"/>
  <c r="H12" i="30"/>
  <c r="K11" i="30"/>
  <c r="J11" i="30"/>
  <c r="I11" i="30"/>
  <c r="H11" i="30"/>
  <c r="K10" i="30"/>
  <c r="J10" i="30"/>
  <c r="I10" i="30"/>
  <c r="H10" i="30"/>
  <c r="K9" i="30"/>
  <c r="J9" i="30"/>
  <c r="I9" i="30"/>
  <c r="H9" i="30"/>
  <c r="K8" i="30"/>
  <c r="J8" i="30"/>
  <c r="I8" i="30"/>
  <c r="H8" i="30"/>
  <c r="K7" i="30"/>
  <c r="J7" i="30"/>
  <c r="I7" i="30"/>
  <c r="H7" i="30"/>
  <c r="K6" i="30"/>
  <c r="J6" i="30"/>
  <c r="I6" i="30"/>
  <c r="H6" i="30"/>
  <c r="K5" i="30"/>
  <c r="J5" i="30"/>
  <c r="I5" i="30"/>
  <c r="H5" i="30"/>
  <c r="K4" i="30"/>
  <c r="J4" i="30"/>
  <c r="I4" i="30"/>
  <c r="H4" i="30"/>
  <c r="K3" i="30"/>
  <c r="J3" i="30"/>
  <c r="I3" i="30"/>
  <c r="H3" i="30"/>
  <c r="H4" i="28"/>
  <c r="I4" i="28"/>
  <c r="J4" i="28"/>
  <c r="K4" i="28"/>
  <c r="H5" i="28"/>
  <c r="I5" i="28"/>
  <c r="J5" i="28"/>
  <c r="K5" i="28"/>
  <c r="H6" i="28"/>
  <c r="I6" i="28"/>
  <c r="J6" i="28"/>
  <c r="K6" i="28"/>
  <c r="H7" i="28"/>
  <c r="I7" i="28"/>
  <c r="J7" i="28"/>
  <c r="K7" i="28"/>
  <c r="H8" i="28"/>
  <c r="I8" i="28"/>
  <c r="J8" i="28"/>
  <c r="K8" i="28"/>
  <c r="H9" i="28"/>
  <c r="I9" i="28"/>
  <c r="J9" i="28"/>
  <c r="K9" i="28"/>
  <c r="H10" i="28"/>
  <c r="I10" i="28"/>
  <c r="J10" i="28"/>
  <c r="K10" i="28"/>
  <c r="H11" i="28"/>
  <c r="I11" i="28"/>
  <c r="J11" i="28"/>
  <c r="K11" i="28"/>
  <c r="H12" i="28"/>
  <c r="I12" i="28"/>
  <c r="J12" i="28"/>
  <c r="K12" i="28"/>
  <c r="H13" i="28"/>
  <c r="I13" i="28"/>
  <c r="J13" i="28"/>
  <c r="K13" i="28"/>
  <c r="H14" i="28"/>
  <c r="I14" i="28"/>
  <c r="J14" i="28"/>
  <c r="K14" i="28"/>
  <c r="H15" i="28"/>
  <c r="I15" i="28"/>
  <c r="J15" i="28"/>
  <c r="K15" i="28"/>
  <c r="H16" i="28"/>
  <c r="I16" i="28"/>
  <c r="J16" i="28"/>
  <c r="K16" i="28"/>
  <c r="H17" i="28"/>
  <c r="I17" i="28"/>
  <c r="J17" i="28"/>
  <c r="K17" i="28"/>
  <c r="H18" i="28"/>
  <c r="I18" i="28"/>
  <c r="J18" i="28"/>
  <c r="K18" i="28"/>
  <c r="H19" i="28"/>
  <c r="I19" i="28"/>
  <c r="J19" i="28"/>
  <c r="K19" i="28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H25" i="28"/>
  <c r="I25" i="28"/>
  <c r="J25" i="28"/>
  <c r="K25" i="28"/>
  <c r="H26" i="28"/>
  <c r="I26" i="28"/>
  <c r="J26" i="28"/>
  <c r="K26" i="28"/>
  <c r="H27" i="28"/>
  <c r="I27" i="28"/>
  <c r="J27" i="28"/>
  <c r="K27" i="28"/>
  <c r="H28" i="28"/>
  <c r="I28" i="28"/>
  <c r="J28" i="28"/>
  <c r="K28" i="28"/>
  <c r="H29" i="28"/>
  <c r="I29" i="28"/>
  <c r="J29" i="28"/>
  <c r="K29" i="28"/>
  <c r="H30" i="28"/>
  <c r="I30" i="28"/>
  <c r="J30" i="28"/>
  <c r="K30" i="28"/>
  <c r="H31" i="28"/>
  <c r="I31" i="28"/>
  <c r="J31" i="28"/>
  <c r="K31" i="28"/>
  <c r="H32" i="28"/>
  <c r="I32" i="28"/>
  <c r="J32" i="28"/>
  <c r="K32" i="28"/>
  <c r="H33" i="28"/>
  <c r="I33" i="28"/>
  <c r="J33" i="28"/>
  <c r="K33" i="28"/>
  <c r="H34" i="28"/>
  <c r="I34" i="28"/>
  <c r="J34" i="28"/>
  <c r="K34" i="28"/>
  <c r="H35" i="28"/>
  <c r="I35" i="28"/>
  <c r="J35" i="28"/>
  <c r="K35" i="28"/>
  <c r="H36" i="28"/>
  <c r="I36" i="28"/>
  <c r="J36" i="28"/>
  <c r="K36" i="28"/>
  <c r="H37" i="28"/>
  <c r="I37" i="28"/>
  <c r="J37" i="28"/>
  <c r="K37" i="28"/>
  <c r="H38" i="28"/>
  <c r="I38" i="28"/>
  <c r="J38" i="28"/>
  <c r="K38" i="28"/>
  <c r="H39" i="28"/>
  <c r="I39" i="28"/>
  <c r="J39" i="28"/>
  <c r="K39" i="28"/>
  <c r="H40" i="28"/>
  <c r="I40" i="28"/>
  <c r="J40" i="28"/>
  <c r="K40" i="28"/>
  <c r="H41" i="28"/>
  <c r="I41" i="28"/>
  <c r="J41" i="28"/>
  <c r="K41" i="28"/>
  <c r="H42" i="28"/>
  <c r="I42" i="28"/>
  <c r="J42" i="28"/>
  <c r="K42" i="28"/>
  <c r="H43" i="28"/>
  <c r="I43" i="28"/>
  <c r="J43" i="28"/>
  <c r="K43" i="28"/>
  <c r="H44" i="28"/>
  <c r="I44" i="28"/>
  <c r="J44" i="28"/>
  <c r="K44" i="28"/>
  <c r="H45" i="28"/>
  <c r="I45" i="28"/>
  <c r="J45" i="28"/>
  <c r="K45" i="28"/>
  <c r="H46" i="28"/>
  <c r="I46" i="28"/>
  <c r="J46" i="28"/>
  <c r="K46" i="28"/>
  <c r="H47" i="28"/>
  <c r="I47" i="28"/>
  <c r="J47" i="28"/>
  <c r="K47" i="28"/>
  <c r="H48" i="28"/>
  <c r="I48" i="28"/>
  <c r="J48" i="28"/>
  <c r="K48" i="28"/>
  <c r="H49" i="28"/>
  <c r="I49" i="28"/>
  <c r="J49" i="28"/>
  <c r="K49" i="28"/>
  <c r="H50" i="28"/>
  <c r="I50" i="28"/>
  <c r="J50" i="28"/>
  <c r="K50" i="28"/>
  <c r="H51" i="28"/>
  <c r="I51" i="28"/>
  <c r="J51" i="28"/>
  <c r="K51" i="28"/>
  <c r="H52" i="28"/>
  <c r="I52" i="28"/>
  <c r="J52" i="28"/>
  <c r="K52" i="28"/>
  <c r="H53" i="28"/>
  <c r="I53" i="28"/>
  <c r="J53" i="28"/>
  <c r="K53" i="28"/>
  <c r="H54" i="28"/>
  <c r="I54" i="28"/>
  <c r="J54" i="28"/>
  <c r="K54" i="28"/>
  <c r="H55" i="28"/>
  <c r="I55" i="28"/>
  <c r="J55" i="28"/>
  <c r="K55" i="28"/>
  <c r="H56" i="28"/>
  <c r="I56" i="28"/>
  <c r="J56" i="28"/>
  <c r="K56" i="28"/>
  <c r="H57" i="28"/>
  <c r="I57" i="28"/>
  <c r="J57" i="28"/>
  <c r="K57" i="28"/>
  <c r="H58" i="28"/>
  <c r="I58" i="28"/>
  <c r="J58" i="28"/>
  <c r="K58" i="28"/>
  <c r="H59" i="28"/>
  <c r="I59" i="28"/>
  <c r="J59" i="28"/>
  <c r="K59" i="28"/>
  <c r="H60" i="28"/>
  <c r="I60" i="28"/>
  <c r="J60" i="28"/>
  <c r="K60" i="28"/>
  <c r="H61" i="28"/>
  <c r="I61" i="28"/>
  <c r="J61" i="28"/>
  <c r="K61" i="28"/>
  <c r="H62" i="28"/>
  <c r="I62" i="28"/>
  <c r="J62" i="28"/>
  <c r="K62" i="28"/>
  <c r="H63" i="28"/>
  <c r="I63" i="28"/>
  <c r="J63" i="28"/>
  <c r="K63" i="28"/>
  <c r="H64" i="28"/>
  <c r="I64" i="28"/>
  <c r="J64" i="28"/>
  <c r="K64" i="28"/>
  <c r="H65" i="28"/>
  <c r="I65" i="28"/>
  <c r="J65" i="28"/>
  <c r="K65" i="28"/>
  <c r="H66" i="28"/>
  <c r="I66" i="28"/>
  <c r="J66" i="28"/>
  <c r="K66" i="28"/>
  <c r="H67" i="28"/>
  <c r="I67" i="28"/>
  <c r="J67" i="28"/>
  <c r="K67" i="28"/>
  <c r="H68" i="28"/>
  <c r="I68" i="28"/>
  <c r="J68" i="28"/>
  <c r="K68" i="28"/>
  <c r="H69" i="28"/>
  <c r="I69" i="28"/>
  <c r="J69" i="28"/>
  <c r="K69" i="28"/>
  <c r="H70" i="28"/>
  <c r="I70" i="28"/>
  <c r="J70" i="28"/>
  <c r="K70" i="28"/>
  <c r="H71" i="28"/>
  <c r="I71" i="28"/>
  <c r="J71" i="28"/>
  <c r="K71" i="28"/>
  <c r="H72" i="28"/>
  <c r="I72" i="28"/>
  <c r="J72" i="28"/>
  <c r="K72" i="28"/>
  <c r="H73" i="28"/>
  <c r="I73" i="28"/>
  <c r="J73" i="28"/>
  <c r="K73" i="28"/>
  <c r="H74" i="28"/>
  <c r="I74" i="28"/>
  <c r="J74" i="28"/>
  <c r="K74" i="28"/>
  <c r="H75" i="28"/>
  <c r="I75" i="28"/>
  <c r="J75" i="28"/>
  <c r="K75" i="28"/>
  <c r="H76" i="28"/>
  <c r="I76" i="28"/>
  <c r="J76" i="28"/>
  <c r="K76" i="28"/>
  <c r="H77" i="28"/>
  <c r="I77" i="28"/>
  <c r="J77" i="28"/>
  <c r="K77" i="28"/>
  <c r="H78" i="28"/>
  <c r="I78" i="28"/>
  <c r="J78" i="28"/>
  <c r="K78" i="28"/>
  <c r="H79" i="28"/>
  <c r="I79" i="28"/>
  <c r="J79" i="28"/>
  <c r="K79" i="28"/>
  <c r="H80" i="28"/>
  <c r="I80" i="28"/>
  <c r="J80" i="28"/>
  <c r="K80" i="28"/>
  <c r="H81" i="28"/>
  <c r="I81" i="28"/>
  <c r="J81" i="28"/>
  <c r="K81" i="28"/>
  <c r="H82" i="28"/>
  <c r="I82" i="28"/>
  <c r="J82" i="28"/>
  <c r="K82" i="28"/>
  <c r="H83" i="28"/>
  <c r="I83" i="28"/>
  <c r="J83" i="28"/>
  <c r="K83" i="28"/>
  <c r="H84" i="28"/>
  <c r="I84" i="28"/>
  <c r="J84" i="28"/>
  <c r="K84" i="28"/>
  <c r="H85" i="28"/>
  <c r="I85" i="28"/>
  <c r="J85" i="28"/>
  <c r="K85" i="28"/>
  <c r="H86" i="28"/>
  <c r="I86" i="28"/>
  <c r="J86" i="28"/>
  <c r="K86" i="28"/>
  <c r="H87" i="28"/>
  <c r="I87" i="28"/>
  <c r="J87" i="28"/>
  <c r="K87" i="28"/>
  <c r="H88" i="28"/>
  <c r="I88" i="28"/>
  <c r="J88" i="28"/>
  <c r="K88" i="28"/>
  <c r="H89" i="28"/>
  <c r="I89" i="28"/>
  <c r="J89" i="28"/>
  <c r="K89" i="28"/>
  <c r="H90" i="28"/>
  <c r="I90" i="28"/>
  <c r="J90" i="28"/>
  <c r="K90" i="28"/>
  <c r="H91" i="28"/>
  <c r="I91" i="28"/>
  <c r="J91" i="28"/>
  <c r="K91" i="28"/>
  <c r="H92" i="28"/>
  <c r="I92" i="28"/>
  <c r="J92" i="28"/>
  <c r="K92" i="28"/>
  <c r="H93" i="28"/>
  <c r="I93" i="28"/>
  <c r="J93" i="28"/>
  <c r="K93" i="28"/>
  <c r="H94" i="28"/>
  <c r="I94" i="28"/>
  <c r="J94" i="28"/>
  <c r="K94" i="28"/>
  <c r="H95" i="28"/>
  <c r="I95" i="28"/>
  <c r="J95" i="28"/>
  <c r="K95" i="28"/>
  <c r="H96" i="28"/>
  <c r="I96" i="28"/>
  <c r="J96" i="28"/>
  <c r="K96" i="28"/>
  <c r="H97" i="28"/>
  <c r="I97" i="28"/>
  <c r="J97" i="28"/>
  <c r="K97" i="28"/>
  <c r="H98" i="28"/>
  <c r="I98" i="28"/>
  <c r="J98" i="28"/>
  <c r="K98" i="28"/>
  <c r="H99" i="28"/>
  <c r="I99" i="28"/>
  <c r="J99" i="28"/>
  <c r="K99" i="28"/>
  <c r="H100" i="28"/>
  <c r="I100" i="28"/>
  <c r="J100" i="28"/>
  <c r="K100" i="28"/>
  <c r="H101" i="28"/>
  <c r="I101" i="28"/>
  <c r="J101" i="28"/>
  <c r="K101" i="28"/>
  <c r="H102" i="28"/>
  <c r="I102" i="28"/>
  <c r="J102" i="28"/>
  <c r="K102" i="28"/>
  <c r="H103" i="28"/>
  <c r="I103" i="28"/>
  <c r="J103" i="28"/>
  <c r="K103" i="28"/>
  <c r="H104" i="28"/>
  <c r="I104" i="28"/>
  <c r="J104" i="28"/>
  <c r="K104" i="28"/>
  <c r="H105" i="28"/>
  <c r="I105" i="28"/>
  <c r="J105" i="28"/>
  <c r="K105" i="28"/>
  <c r="H106" i="28"/>
  <c r="I106" i="28"/>
  <c r="J106" i="28"/>
  <c r="K106" i="28"/>
  <c r="H107" i="28"/>
  <c r="I107" i="28"/>
  <c r="J107" i="28"/>
  <c r="K107" i="28"/>
  <c r="H108" i="28"/>
  <c r="I108" i="28"/>
  <c r="J108" i="28"/>
  <c r="K108" i="28"/>
  <c r="H109" i="28"/>
  <c r="I109" i="28"/>
  <c r="J109" i="28"/>
  <c r="K109" i="28"/>
  <c r="H110" i="28"/>
  <c r="I110" i="28"/>
  <c r="J110" i="28"/>
  <c r="K110" i="28"/>
  <c r="H111" i="28"/>
  <c r="I111" i="28"/>
  <c r="J111" i="28"/>
  <c r="K111" i="28"/>
  <c r="H112" i="28"/>
  <c r="I112" i="28"/>
  <c r="J112" i="28"/>
  <c r="K112" i="28"/>
  <c r="H113" i="28"/>
  <c r="I113" i="28"/>
  <c r="J113" i="28"/>
  <c r="K113" i="28"/>
  <c r="H115" i="28"/>
  <c r="I115" i="28"/>
  <c r="J115" i="28"/>
  <c r="K115" i="28"/>
  <c r="H116" i="28"/>
  <c r="I116" i="28"/>
  <c r="J116" i="28"/>
  <c r="K116" i="28"/>
  <c r="H117" i="28"/>
  <c r="I117" i="28"/>
  <c r="J117" i="28"/>
  <c r="K117" i="28"/>
  <c r="H118" i="28"/>
  <c r="I118" i="28"/>
  <c r="J118" i="28"/>
  <c r="K118" i="28"/>
  <c r="H119" i="28"/>
  <c r="I119" i="28"/>
  <c r="J119" i="28"/>
  <c r="K119" i="28"/>
  <c r="H120" i="28"/>
  <c r="I120" i="28"/>
  <c r="J120" i="28"/>
  <c r="K120" i="28"/>
  <c r="H121" i="28"/>
  <c r="I121" i="28"/>
  <c r="J121" i="28"/>
  <c r="K121" i="28"/>
  <c r="H122" i="28"/>
  <c r="I122" i="28"/>
  <c r="J122" i="28"/>
  <c r="K122" i="28"/>
  <c r="H123" i="28"/>
  <c r="I123" i="28"/>
  <c r="J123" i="28"/>
  <c r="K123" i="28"/>
  <c r="H124" i="28"/>
  <c r="I124" i="28"/>
  <c r="J124" i="28"/>
  <c r="K124" i="28"/>
  <c r="H125" i="28"/>
  <c r="I125" i="28"/>
  <c r="J125" i="28"/>
  <c r="K125" i="28"/>
  <c r="H126" i="28"/>
  <c r="I126" i="28"/>
  <c r="J126" i="28"/>
  <c r="K126" i="28"/>
  <c r="H127" i="28"/>
  <c r="I127" i="28"/>
  <c r="J127" i="28"/>
  <c r="K127" i="28"/>
  <c r="H128" i="28"/>
  <c r="I128" i="28"/>
  <c r="J128" i="28"/>
  <c r="K128" i="28"/>
  <c r="H129" i="28"/>
  <c r="I129" i="28"/>
  <c r="J129" i="28"/>
  <c r="K129" i="28"/>
  <c r="H130" i="28"/>
  <c r="I130" i="28"/>
  <c r="J130" i="28"/>
  <c r="K130" i="28"/>
  <c r="H131" i="28"/>
  <c r="I131" i="28"/>
  <c r="J131" i="28"/>
  <c r="K131" i="28"/>
  <c r="H132" i="28"/>
  <c r="I132" i="28"/>
  <c r="J132" i="28"/>
  <c r="K132" i="28"/>
  <c r="H133" i="28"/>
  <c r="I133" i="28"/>
  <c r="J133" i="28"/>
  <c r="K133" i="28"/>
  <c r="H134" i="28"/>
  <c r="I134" i="28"/>
  <c r="J134" i="28"/>
  <c r="K134" i="28"/>
  <c r="H135" i="28"/>
  <c r="I135" i="28"/>
  <c r="J135" i="28"/>
  <c r="K135" i="28"/>
  <c r="H136" i="28"/>
  <c r="I136" i="28"/>
  <c r="J136" i="28"/>
  <c r="K136" i="28"/>
  <c r="H137" i="28"/>
  <c r="I137" i="28"/>
  <c r="J137" i="28"/>
  <c r="K137" i="28"/>
  <c r="H138" i="28"/>
  <c r="I138" i="28"/>
  <c r="J138" i="28"/>
  <c r="K138" i="28"/>
  <c r="H139" i="28"/>
  <c r="I139" i="28"/>
  <c r="J139" i="28"/>
  <c r="K139" i="28"/>
  <c r="H140" i="28"/>
  <c r="I140" i="28"/>
  <c r="J140" i="28"/>
  <c r="K140" i="28"/>
  <c r="H141" i="28"/>
  <c r="I141" i="28"/>
  <c r="J141" i="28"/>
  <c r="K141" i="28"/>
  <c r="H142" i="28"/>
  <c r="I142" i="28"/>
  <c r="J142" i="28"/>
  <c r="K142" i="28"/>
  <c r="H143" i="28"/>
  <c r="I143" i="28"/>
  <c r="J143" i="28"/>
  <c r="K143" i="28"/>
  <c r="H144" i="28"/>
  <c r="I144" i="28"/>
  <c r="J144" i="28"/>
  <c r="K144" i="28"/>
  <c r="H145" i="28"/>
  <c r="I145" i="28"/>
  <c r="J145" i="28"/>
  <c r="K145" i="28"/>
  <c r="H146" i="28"/>
  <c r="I146" i="28"/>
  <c r="J146" i="28"/>
  <c r="K146" i="28"/>
  <c r="H147" i="28"/>
  <c r="I147" i="28"/>
  <c r="J147" i="28"/>
  <c r="K147" i="28"/>
  <c r="H148" i="28"/>
  <c r="I148" i="28"/>
  <c r="J148" i="28"/>
  <c r="K148" i="28"/>
  <c r="H149" i="28"/>
  <c r="I149" i="28"/>
  <c r="J149" i="28"/>
  <c r="K149" i="28"/>
  <c r="H150" i="28"/>
  <c r="I150" i="28"/>
  <c r="J150" i="28"/>
  <c r="K150" i="28"/>
  <c r="H151" i="28"/>
  <c r="I151" i="28"/>
  <c r="J151" i="28"/>
  <c r="K151" i="28"/>
  <c r="H152" i="28"/>
  <c r="I152" i="28"/>
  <c r="J152" i="28"/>
  <c r="K152" i="28"/>
  <c r="H153" i="28"/>
  <c r="I153" i="28"/>
  <c r="J153" i="28"/>
  <c r="K153" i="28"/>
  <c r="H154" i="28"/>
  <c r="I154" i="28"/>
  <c r="J154" i="28"/>
  <c r="K154" i="28"/>
  <c r="H155" i="28"/>
  <c r="I155" i="28"/>
  <c r="J155" i="28"/>
  <c r="K155" i="28"/>
  <c r="H156" i="28"/>
  <c r="I156" i="28"/>
  <c r="J156" i="28"/>
  <c r="K156" i="28"/>
  <c r="H157" i="28"/>
  <c r="I157" i="28"/>
  <c r="J157" i="28"/>
  <c r="K157" i="28"/>
  <c r="H158" i="28"/>
  <c r="I158" i="28"/>
  <c r="J158" i="28"/>
  <c r="K158" i="28"/>
  <c r="H159" i="28"/>
  <c r="I159" i="28"/>
  <c r="J159" i="28"/>
  <c r="K159" i="28"/>
  <c r="H160" i="28"/>
  <c r="I160" i="28"/>
  <c r="J160" i="28"/>
  <c r="K160" i="28"/>
  <c r="H161" i="28"/>
  <c r="I161" i="28"/>
  <c r="J161" i="28"/>
  <c r="K161" i="28"/>
  <c r="H162" i="28"/>
  <c r="I162" i="28"/>
  <c r="J162" i="28"/>
  <c r="K162" i="28"/>
  <c r="H163" i="28"/>
  <c r="I163" i="28"/>
  <c r="J163" i="28"/>
  <c r="K163" i="28"/>
  <c r="H164" i="28"/>
  <c r="I164" i="28"/>
  <c r="J164" i="28"/>
  <c r="K164" i="28"/>
  <c r="H165" i="28"/>
  <c r="I165" i="28"/>
  <c r="J165" i="28"/>
  <c r="K165" i="28"/>
  <c r="H166" i="28"/>
  <c r="I166" i="28"/>
  <c r="J166" i="28"/>
  <c r="K166" i="28"/>
  <c r="H167" i="28"/>
  <c r="I167" i="28"/>
  <c r="J167" i="28"/>
  <c r="K167" i="28"/>
  <c r="H168" i="28"/>
  <c r="I168" i="28"/>
  <c r="J168" i="28"/>
  <c r="K168" i="28"/>
  <c r="H169" i="28"/>
  <c r="I169" i="28"/>
  <c r="J169" i="28"/>
  <c r="K169" i="28"/>
  <c r="H170" i="28"/>
  <c r="I170" i="28"/>
  <c r="J170" i="28"/>
  <c r="K170" i="28"/>
  <c r="H171" i="28"/>
  <c r="I171" i="28"/>
  <c r="J171" i="28"/>
  <c r="K171" i="28"/>
  <c r="H172" i="28"/>
  <c r="I172" i="28"/>
  <c r="J172" i="28"/>
  <c r="K172" i="28"/>
  <c r="H173" i="28"/>
  <c r="I173" i="28"/>
  <c r="J173" i="28"/>
  <c r="K173" i="28"/>
  <c r="H174" i="28"/>
  <c r="I174" i="28"/>
  <c r="J174" i="28"/>
  <c r="K174" i="28"/>
  <c r="H175" i="28"/>
  <c r="I175" i="28"/>
  <c r="J175" i="28"/>
  <c r="K175" i="28"/>
  <c r="H176" i="28"/>
  <c r="I176" i="28"/>
  <c r="J176" i="28"/>
  <c r="K176" i="28"/>
  <c r="H177" i="28"/>
  <c r="I177" i="28"/>
  <c r="J177" i="28"/>
  <c r="K177" i="28"/>
  <c r="H178" i="28"/>
  <c r="I178" i="28"/>
  <c r="J178" i="28"/>
  <c r="K178" i="28"/>
  <c r="H179" i="28"/>
  <c r="I179" i="28"/>
  <c r="J179" i="28"/>
  <c r="K179" i="28"/>
  <c r="H180" i="28"/>
  <c r="I180" i="28"/>
  <c r="J180" i="28"/>
  <c r="K180" i="28"/>
  <c r="H181" i="28"/>
  <c r="I181" i="28"/>
  <c r="J181" i="28"/>
  <c r="K181" i="28"/>
  <c r="H182" i="28"/>
  <c r="I182" i="28"/>
  <c r="J182" i="28"/>
  <c r="K182" i="28"/>
  <c r="H183" i="28"/>
  <c r="I183" i="28"/>
  <c r="J183" i="28"/>
  <c r="K183" i="28"/>
  <c r="H184" i="28"/>
  <c r="I184" i="28"/>
  <c r="J184" i="28"/>
  <c r="K184" i="28"/>
  <c r="H185" i="28"/>
  <c r="I185" i="28"/>
  <c r="J185" i="28"/>
  <c r="K185" i="28"/>
  <c r="H186" i="28"/>
  <c r="I186" i="28"/>
  <c r="J186" i="28"/>
  <c r="K186" i="28"/>
  <c r="H187" i="28"/>
  <c r="I187" i="28"/>
  <c r="J187" i="28"/>
  <c r="K187" i="28"/>
  <c r="H188" i="28"/>
  <c r="I188" i="28"/>
  <c r="J188" i="28"/>
  <c r="K188" i="28"/>
  <c r="H189" i="28"/>
  <c r="I189" i="28"/>
  <c r="J189" i="28"/>
  <c r="K189" i="28"/>
  <c r="H190" i="28"/>
  <c r="I190" i="28"/>
  <c r="J190" i="28"/>
  <c r="K190" i="28"/>
  <c r="H191" i="28"/>
  <c r="I191" i="28"/>
  <c r="J191" i="28"/>
  <c r="K191" i="28"/>
  <c r="H192" i="28"/>
  <c r="I192" i="28"/>
  <c r="J192" i="28"/>
  <c r="K192" i="28"/>
  <c r="H193" i="28"/>
  <c r="I193" i="28"/>
  <c r="J193" i="28"/>
  <c r="K193" i="28"/>
  <c r="H194" i="28"/>
  <c r="I194" i="28"/>
  <c r="J194" i="28"/>
  <c r="K194" i="28"/>
  <c r="H195" i="28"/>
  <c r="I195" i="28"/>
  <c r="J195" i="28"/>
  <c r="K195" i="28"/>
  <c r="H196" i="28"/>
  <c r="I196" i="28"/>
  <c r="J196" i="28"/>
  <c r="K196" i="28"/>
  <c r="H197" i="28"/>
  <c r="I197" i="28"/>
  <c r="J197" i="28"/>
  <c r="K197" i="28"/>
  <c r="H198" i="28"/>
  <c r="I198" i="28"/>
  <c r="J198" i="28"/>
  <c r="K198" i="28"/>
  <c r="H199" i="28"/>
  <c r="I199" i="28"/>
  <c r="J199" i="28"/>
  <c r="K199" i="28"/>
  <c r="H200" i="28"/>
  <c r="I200" i="28"/>
  <c r="J200" i="28"/>
  <c r="K200" i="28"/>
  <c r="H201" i="28"/>
  <c r="I201" i="28"/>
  <c r="J201" i="28"/>
  <c r="K201" i="28"/>
  <c r="H202" i="28"/>
  <c r="I202" i="28"/>
  <c r="J202" i="28"/>
  <c r="K202" i="28"/>
  <c r="H203" i="28"/>
  <c r="I203" i="28"/>
  <c r="J203" i="28"/>
  <c r="K203" i="28"/>
  <c r="H204" i="28"/>
  <c r="I204" i="28"/>
  <c r="J204" i="28"/>
  <c r="K204" i="28"/>
  <c r="H205" i="28"/>
  <c r="I205" i="28"/>
  <c r="J205" i="28"/>
  <c r="K205" i="28"/>
  <c r="H206" i="28"/>
  <c r="I206" i="28"/>
  <c r="J206" i="28"/>
  <c r="K206" i="28"/>
  <c r="H207" i="28"/>
  <c r="I207" i="28"/>
  <c r="J207" i="28"/>
  <c r="K207" i="28"/>
  <c r="H208" i="28"/>
  <c r="I208" i="28"/>
  <c r="J208" i="28"/>
  <c r="K208" i="28"/>
  <c r="H209" i="28"/>
  <c r="I209" i="28"/>
  <c r="J209" i="28"/>
  <c r="K209" i="28"/>
  <c r="H210" i="28"/>
  <c r="I210" i="28"/>
  <c r="J210" i="28"/>
  <c r="K210" i="28"/>
  <c r="H211" i="28"/>
  <c r="I211" i="28"/>
  <c r="J211" i="28"/>
  <c r="K211" i="28"/>
  <c r="H212" i="28"/>
  <c r="I212" i="28"/>
  <c r="J212" i="28"/>
  <c r="K212" i="28"/>
  <c r="H213" i="28"/>
  <c r="I213" i="28"/>
  <c r="J213" i="28"/>
  <c r="K213" i="28"/>
  <c r="H214" i="28"/>
  <c r="I214" i="28"/>
  <c r="J214" i="28"/>
  <c r="K214" i="28"/>
  <c r="H215" i="28"/>
  <c r="I215" i="28"/>
  <c r="J215" i="28"/>
  <c r="K215" i="28"/>
  <c r="H216" i="28"/>
  <c r="I216" i="28"/>
  <c r="J216" i="28"/>
  <c r="K216" i="28"/>
  <c r="H217" i="28"/>
  <c r="I217" i="28"/>
  <c r="J217" i="28"/>
  <c r="K217" i="28"/>
  <c r="H218" i="28"/>
  <c r="I218" i="28"/>
  <c r="J218" i="28"/>
  <c r="K218" i="28"/>
  <c r="H219" i="28"/>
  <c r="I219" i="28"/>
  <c r="J219" i="28"/>
  <c r="K219" i="28"/>
  <c r="H220" i="28"/>
  <c r="I220" i="28"/>
  <c r="J220" i="28"/>
  <c r="K220" i="28"/>
  <c r="H221" i="28"/>
  <c r="I221" i="28"/>
  <c r="J221" i="28"/>
  <c r="K221" i="28"/>
  <c r="H222" i="28"/>
  <c r="I222" i="28"/>
  <c r="J222" i="28"/>
  <c r="K222" i="28"/>
  <c r="H223" i="28"/>
  <c r="I223" i="28"/>
  <c r="J223" i="28"/>
  <c r="K223" i="28"/>
  <c r="H224" i="28"/>
  <c r="I224" i="28"/>
  <c r="J224" i="28"/>
  <c r="K224" i="28"/>
  <c r="H225" i="28"/>
  <c r="I225" i="28"/>
  <c r="J225" i="28"/>
  <c r="K225" i="28"/>
  <c r="H226" i="28"/>
  <c r="I226" i="28"/>
  <c r="J226" i="28"/>
  <c r="K226" i="28"/>
  <c r="H227" i="28"/>
  <c r="I227" i="28"/>
  <c r="J227" i="28"/>
  <c r="K227" i="28"/>
  <c r="H228" i="28"/>
  <c r="I228" i="28"/>
  <c r="J228" i="28"/>
  <c r="K228" i="28"/>
  <c r="H229" i="28"/>
  <c r="I229" i="28"/>
  <c r="J229" i="28"/>
  <c r="K229" i="28"/>
  <c r="H230" i="28"/>
  <c r="I230" i="28"/>
  <c r="J230" i="28"/>
  <c r="K230" i="28"/>
  <c r="H231" i="28"/>
  <c r="I231" i="28"/>
  <c r="J231" i="28"/>
  <c r="K231" i="28"/>
  <c r="H232" i="28"/>
  <c r="I232" i="28"/>
  <c r="J232" i="28"/>
  <c r="K232" i="28"/>
  <c r="H233" i="28"/>
  <c r="I233" i="28"/>
  <c r="J233" i="28"/>
  <c r="K233" i="28"/>
  <c r="H234" i="28"/>
  <c r="I234" i="28"/>
  <c r="J234" i="28"/>
  <c r="K234" i="28"/>
  <c r="H235" i="28"/>
  <c r="I235" i="28"/>
  <c r="J235" i="28"/>
  <c r="K235" i="28"/>
  <c r="H236" i="28"/>
  <c r="I236" i="28"/>
  <c r="J236" i="28"/>
  <c r="K236" i="28"/>
  <c r="H237" i="28"/>
  <c r="I237" i="28"/>
  <c r="J237" i="28"/>
  <c r="K237" i="28"/>
  <c r="H238" i="28"/>
  <c r="I238" i="28"/>
  <c r="J238" i="28"/>
  <c r="K238" i="28"/>
  <c r="J3" i="28"/>
  <c r="I3" i="28"/>
  <c r="H3" i="28"/>
  <c r="K3" i="28"/>
  <c r="H184" i="30" l="1"/>
  <c r="I184" i="30"/>
  <c r="J184" i="30"/>
  <c r="I3" i="27"/>
  <c r="I4" i="27"/>
  <c r="I5" i="27"/>
  <c r="I6" i="27"/>
  <c r="I7" i="27"/>
  <c r="I8" i="27"/>
  <c r="I9" i="27"/>
  <c r="I10" i="27"/>
  <c r="I11" i="27"/>
  <c r="M11" i="27" s="1"/>
  <c r="I12" i="27"/>
  <c r="I13" i="27"/>
  <c r="I14" i="27"/>
  <c r="I15" i="27"/>
  <c r="I16" i="27"/>
  <c r="I17" i="27"/>
  <c r="I18" i="27"/>
  <c r="I19" i="27"/>
  <c r="I20" i="27"/>
  <c r="I21" i="27"/>
  <c r="I22" i="27"/>
  <c r="I23" i="27"/>
  <c r="M23" i="27" s="1"/>
  <c r="I24" i="27"/>
  <c r="I25" i="27"/>
  <c r="I26" i="27"/>
  <c r="I27" i="27"/>
  <c r="I28" i="27"/>
  <c r="I29" i="27"/>
  <c r="I30" i="27"/>
  <c r="I31" i="27"/>
  <c r="I32" i="27"/>
  <c r="I33" i="27"/>
  <c r="I34" i="27"/>
  <c r="I35" i="27"/>
  <c r="M35" i="27" s="1"/>
  <c r="I36" i="27"/>
  <c r="I37" i="27"/>
  <c r="I38" i="27"/>
  <c r="I39" i="27"/>
  <c r="I40" i="27"/>
  <c r="I41" i="27"/>
  <c r="I42" i="27"/>
  <c r="I43" i="27"/>
  <c r="I44" i="27"/>
  <c r="I45" i="27"/>
  <c r="I46" i="27"/>
  <c r="I47" i="27"/>
  <c r="M47" i="27" s="1"/>
  <c r="I48" i="27"/>
  <c r="I49" i="27"/>
  <c r="I50" i="27"/>
  <c r="I51" i="27"/>
  <c r="I52" i="27"/>
  <c r="I53" i="27"/>
  <c r="I54" i="27"/>
  <c r="I55" i="27"/>
  <c r="I56" i="27"/>
  <c r="I57" i="27"/>
  <c r="I58" i="27"/>
  <c r="I59" i="27"/>
  <c r="M59" i="27" s="1"/>
  <c r="I60" i="27"/>
  <c r="I61" i="27"/>
  <c r="I62" i="27"/>
  <c r="I63" i="27"/>
  <c r="I64" i="27"/>
  <c r="I65" i="27"/>
  <c r="I66" i="27"/>
  <c r="I67" i="27"/>
  <c r="I68" i="27"/>
  <c r="I69" i="27"/>
  <c r="I70" i="27"/>
  <c r="I71" i="27"/>
  <c r="M71" i="27" s="1"/>
  <c r="I72" i="27"/>
  <c r="I73" i="27"/>
  <c r="I74" i="27"/>
  <c r="I75" i="27"/>
  <c r="I76" i="27"/>
  <c r="I77" i="27"/>
  <c r="I78" i="27"/>
  <c r="I79" i="27"/>
  <c r="I80" i="27"/>
  <c r="I81" i="27"/>
  <c r="I82" i="27"/>
  <c r="I83" i="27"/>
  <c r="M83" i="27" s="1"/>
  <c r="I84" i="27"/>
  <c r="I85" i="27"/>
  <c r="I86" i="27"/>
  <c r="I87" i="27"/>
  <c r="I88" i="27"/>
  <c r="I89" i="27"/>
  <c r="I90" i="27"/>
  <c r="I91" i="27"/>
  <c r="I92" i="27"/>
  <c r="I93" i="27"/>
  <c r="I94" i="27"/>
  <c r="I95" i="27"/>
  <c r="M95" i="27" s="1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M107" i="27" s="1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M119" i="27" s="1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M131" i="27" s="1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M143" i="27" s="1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M155" i="27" s="1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M167" i="27" s="1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M179" i="27" s="1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M191" i="27" s="1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K203" i="27" s="1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L215" i="27" s="1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K227" i="27" s="1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K239" i="27" s="1"/>
  <c r="I240" i="27"/>
  <c r="K9" i="27"/>
  <c r="K3" i="27"/>
  <c r="Q6" i="27"/>
  <c r="R6" i="27"/>
  <c r="S6" i="27"/>
  <c r="Q7" i="27"/>
  <c r="R7" i="27"/>
  <c r="S7" i="27"/>
  <c r="Q8" i="27"/>
  <c r="R8" i="27"/>
  <c r="S8" i="27"/>
  <c r="Q9" i="27"/>
  <c r="R9" i="27"/>
  <c r="S9" i="27"/>
  <c r="Q10" i="27"/>
  <c r="R10" i="27"/>
  <c r="S10" i="27"/>
  <c r="Q11" i="27"/>
  <c r="R11" i="27"/>
  <c r="S11" i="27"/>
  <c r="Q12" i="27"/>
  <c r="R12" i="27"/>
  <c r="S12" i="27"/>
  <c r="Q13" i="27"/>
  <c r="R13" i="27"/>
  <c r="S13" i="27"/>
  <c r="Q14" i="27"/>
  <c r="R14" i="27"/>
  <c r="S14" i="27"/>
  <c r="Q15" i="27"/>
  <c r="R15" i="27"/>
  <c r="S15" i="27"/>
  <c r="Q16" i="27"/>
  <c r="R16" i="27"/>
  <c r="S16" i="27"/>
  <c r="Q17" i="27"/>
  <c r="R17" i="27"/>
  <c r="S17" i="27"/>
  <c r="Q18" i="27"/>
  <c r="R18" i="27"/>
  <c r="S18" i="27"/>
  <c r="Q19" i="27"/>
  <c r="R19" i="27"/>
  <c r="S19" i="27"/>
  <c r="Q20" i="27"/>
  <c r="R20" i="27"/>
  <c r="S20" i="27"/>
  <c r="Q21" i="27"/>
  <c r="R21" i="27"/>
  <c r="S21" i="27"/>
  <c r="Q22" i="27"/>
  <c r="R22" i="27"/>
  <c r="S22" i="27"/>
  <c r="Q23" i="27"/>
  <c r="R23" i="27"/>
  <c r="S23" i="27"/>
  <c r="Q24" i="27"/>
  <c r="R24" i="27"/>
  <c r="S24" i="27"/>
  <c r="Q25" i="27"/>
  <c r="R25" i="27"/>
  <c r="S25" i="27"/>
  <c r="Q26" i="27"/>
  <c r="R26" i="27"/>
  <c r="S26" i="27"/>
  <c r="Q27" i="27"/>
  <c r="R27" i="27"/>
  <c r="S27" i="27"/>
  <c r="Q28" i="27"/>
  <c r="R28" i="27"/>
  <c r="S28" i="27"/>
  <c r="Q29" i="27"/>
  <c r="R29" i="27"/>
  <c r="S29" i="27"/>
  <c r="Q30" i="27"/>
  <c r="R30" i="27"/>
  <c r="S30" i="27"/>
  <c r="Q31" i="27"/>
  <c r="R31" i="27"/>
  <c r="S31" i="27"/>
  <c r="Q32" i="27"/>
  <c r="R32" i="27"/>
  <c r="S32" i="27"/>
  <c r="Q33" i="27"/>
  <c r="R33" i="27"/>
  <c r="S33" i="27"/>
  <c r="Q34" i="27"/>
  <c r="R34" i="27"/>
  <c r="S34" i="27"/>
  <c r="Q35" i="27"/>
  <c r="R35" i="27"/>
  <c r="S35" i="27"/>
  <c r="Q36" i="27"/>
  <c r="R36" i="27"/>
  <c r="S36" i="27"/>
  <c r="Q37" i="27"/>
  <c r="R37" i="27"/>
  <c r="S37" i="27"/>
  <c r="Q38" i="27"/>
  <c r="R38" i="27"/>
  <c r="S38" i="27"/>
  <c r="Q39" i="27"/>
  <c r="R39" i="27"/>
  <c r="S39" i="27"/>
  <c r="Q40" i="27"/>
  <c r="R40" i="27"/>
  <c r="S40" i="27"/>
  <c r="Q41" i="27"/>
  <c r="R41" i="27"/>
  <c r="S41" i="27"/>
  <c r="Q42" i="27"/>
  <c r="R42" i="27"/>
  <c r="S42" i="27"/>
  <c r="Q43" i="27"/>
  <c r="R43" i="27"/>
  <c r="S43" i="27"/>
  <c r="Q44" i="27"/>
  <c r="R44" i="27"/>
  <c r="S44" i="27"/>
  <c r="Q45" i="27"/>
  <c r="R45" i="27"/>
  <c r="S45" i="27"/>
  <c r="Q46" i="27"/>
  <c r="R46" i="27"/>
  <c r="S46" i="27"/>
  <c r="Q47" i="27"/>
  <c r="R47" i="27"/>
  <c r="S47" i="27"/>
  <c r="Q48" i="27"/>
  <c r="R48" i="27"/>
  <c r="S48" i="27"/>
  <c r="Q49" i="27"/>
  <c r="R49" i="27"/>
  <c r="S49" i="27"/>
  <c r="Q50" i="27"/>
  <c r="R50" i="27"/>
  <c r="S50" i="27"/>
  <c r="Q51" i="27"/>
  <c r="R51" i="27"/>
  <c r="S51" i="27"/>
  <c r="Q52" i="27"/>
  <c r="R52" i="27"/>
  <c r="S52" i="27"/>
  <c r="Q53" i="27"/>
  <c r="R53" i="27"/>
  <c r="S53" i="27"/>
  <c r="Q54" i="27"/>
  <c r="R54" i="27"/>
  <c r="S54" i="27"/>
  <c r="Q55" i="27"/>
  <c r="R55" i="27"/>
  <c r="S55" i="27"/>
  <c r="Q56" i="27"/>
  <c r="R56" i="27"/>
  <c r="S56" i="27"/>
  <c r="Q57" i="27"/>
  <c r="R57" i="27"/>
  <c r="S57" i="27"/>
  <c r="Q58" i="27"/>
  <c r="R58" i="27"/>
  <c r="S58" i="27"/>
  <c r="Q59" i="27"/>
  <c r="R59" i="27"/>
  <c r="S59" i="27"/>
  <c r="Q60" i="27"/>
  <c r="R60" i="27"/>
  <c r="S60" i="27"/>
  <c r="Q61" i="27"/>
  <c r="R61" i="27"/>
  <c r="S61" i="27"/>
  <c r="Q62" i="27"/>
  <c r="R62" i="27"/>
  <c r="S62" i="27"/>
  <c r="Q63" i="27"/>
  <c r="R63" i="27"/>
  <c r="S63" i="27"/>
  <c r="Q64" i="27"/>
  <c r="R64" i="27"/>
  <c r="S64" i="27"/>
  <c r="Q65" i="27"/>
  <c r="R65" i="27"/>
  <c r="S65" i="27"/>
  <c r="Q66" i="27"/>
  <c r="R66" i="27"/>
  <c r="S66" i="27"/>
  <c r="Q67" i="27"/>
  <c r="R67" i="27"/>
  <c r="S67" i="27"/>
  <c r="Q68" i="27"/>
  <c r="R68" i="27"/>
  <c r="S68" i="27"/>
  <c r="Q69" i="27"/>
  <c r="R69" i="27"/>
  <c r="S69" i="27"/>
  <c r="Q70" i="27"/>
  <c r="R70" i="27"/>
  <c r="S70" i="27"/>
  <c r="Q71" i="27"/>
  <c r="R71" i="27"/>
  <c r="S71" i="27"/>
  <c r="Q72" i="27"/>
  <c r="R72" i="27"/>
  <c r="S72" i="27"/>
  <c r="Q73" i="27"/>
  <c r="R73" i="27"/>
  <c r="S73" i="27"/>
  <c r="Q74" i="27"/>
  <c r="R74" i="27"/>
  <c r="S74" i="27"/>
  <c r="Q75" i="27"/>
  <c r="R75" i="27"/>
  <c r="S75" i="27"/>
  <c r="Q76" i="27"/>
  <c r="R76" i="27"/>
  <c r="S76" i="27"/>
  <c r="Q77" i="27"/>
  <c r="R77" i="27"/>
  <c r="S77" i="27"/>
  <c r="Q78" i="27"/>
  <c r="R78" i="27"/>
  <c r="S78" i="27"/>
  <c r="Q79" i="27"/>
  <c r="R79" i="27"/>
  <c r="S79" i="27"/>
  <c r="Q80" i="27"/>
  <c r="R80" i="27"/>
  <c r="S80" i="27"/>
  <c r="Q81" i="27"/>
  <c r="R81" i="27"/>
  <c r="S81" i="27"/>
  <c r="Q82" i="27"/>
  <c r="R82" i="27"/>
  <c r="S82" i="27"/>
  <c r="Q83" i="27"/>
  <c r="R83" i="27"/>
  <c r="S83" i="27"/>
  <c r="Q84" i="27"/>
  <c r="R84" i="27"/>
  <c r="S84" i="27"/>
  <c r="Q85" i="27"/>
  <c r="R85" i="27"/>
  <c r="S85" i="27"/>
  <c r="Q86" i="27"/>
  <c r="R86" i="27"/>
  <c r="S86" i="27"/>
  <c r="Q87" i="27"/>
  <c r="R87" i="27"/>
  <c r="S87" i="27"/>
  <c r="Q88" i="27"/>
  <c r="R88" i="27"/>
  <c r="S88" i="27"/>
  <c r="Q89" i="27"/>
  <c r="R89" i="27"/>
  <c r="S89" i="27"/>
  <c r="Q90" i="27"/>
  <c r="R90" i="27"/>
  <c r="S90" i="27"/>
  <c r="Q91" i="27"/>
  <c r="R91" i="27"/>
  <c r="S91" i="27"/>
  <c r="Q92" i="27"/>
  <c r="R92" i="27"/>
  <c r="S92" i="27"/>
  <c r="Q93" i="27"/>
  <c r="R93" i="27"/>
  <c r="S93" i="27"/>
  <c r="Q94" i="27"/>
  <c r="R94" i="27"/>
  <c r="S94" i="27"/>
  <c r="Q95" i="27"/>
  <c r="R95" i="27"/>
  <c r="S95" i="27"/>
  <c r="Q96" i="27"/>
  <c r="R96" i="27"/>
  <c r="S96" i="27"/>
  <c r="Q97" i="27"/>
  <c r="R97" i="27"/>
  <c r="S97" i="27"/>
  <c r="Q98" i="27"/>
  <c r="R98" i="27"/>
  <c r="S98" i="27"/>
  <c r="Q99" i="27"/>
  <c r="R99" i="27"/>
  <c r="S99" i="27"/>
  <c r="Q100" i="27"/>
  <c r="R100" i="27"/>
  <c r="S100" i="27"/>
  <c r="Q101" i="27"/>
  <c r="R101" i="27"/>
  <c r="S101" i="27"/>
  <c r="Q102" i="27"/>
  <c r="R102" i="27"/>
  <c r="S102" i="27"/>
  <c r="Q103" i="27"/>
  <c r="R103" i="27"/>
  <c r="S103" i="27"/>
  <c r="Q104" i="27"/>
  <c r="R104" i="27"/>
  <c r="S104" i="27"/>
  <c r="Q105" i="27"/>
  <c r="R105" i="27"/>
  <c r="S105" i="27"/>
  <c r="Q106" i="27"/>
  <c r="R106" i="27"/>
  <c r="S106" i="27"/>
  <c r="Q107" i="27"/>
  <c r="R107" i="27"/>
  <c r="S107" i="27"/>
  <c r="Q108" i="27"/>
  <c r="R108" i="27"/>
  <c r="S108" i="27"/>
  <c r="Q109" i="27"/>
  <c r="R109" i="27"/>
  <c r="S109" i="27"/>
  <c r="Q110" i="27"/>
  <c r="R110" i="27"/>
  <c r="S110" i="27"/>
  <c r="Q111" i="27"/>
  <c r="R111" i="27"/>
  <c r="S111" i="27"/>
  <c r="Q112" i="27"/>
  <c r="R112" i="27"/>
  <c r="S112" i="27"/>
  <c r="Q113" i="27"/>
  <c r="R113" i="27"/>
  <c r="S113" i="27"/>
  <c r="Q114" i="27"/>
  <c r="R114" i="27"/>
  <c r="S114" i="27"/>
  <c r="Q115" i="27"/>
  <c r="R115" i="27"/>
  <c r="S115" i="27"/>
  <c r="Q116" i="27"/>
  <c r="R116" i="27"/>
  <c r="S116" i="27"/>
  <c r="Q117" i="27"/>
  <c r="R117" i="27"/>
  <c r="S117" i="27"/>
  <c r="Q118" i="27"/>
  <c r="R118" i="27"/>
  <c r="S118" i="27"/>
  <c r="Q119" i="27"/>
  <c r="R119" i="27"/>
  <c r="S119" i="27"/>
  <c r="Q120" i="27"/>
  <c r="R120" i="27"/>
  <c r="S120" i="27"/>
  <c r="Q121" i="27"/>
  <c r="R121" i="27"/>
  <c r="S121" i="27"/>
  <c r="Q122" i="27"/>
  <c r="R122" i="27"/>
  <c r="S122" i="27"/>
  <c r="Q123" i="27"/>
  <c r="R123" i="27"/>
  <c r="S123" i="27"/>
  <c r="Q124" i="27"/>
  <c r="R124" i="27"/>
  <c r="S124" i="27"/>
  <c r="Q125" i="27"/>
  <c r="R125" i="27"/>
  <c r="S125" i="27"/>
  <c r="Q126" i="27"/>
  <c r="R126" i="27"/>
  <c r="S126" i="27"/>
  <c r="Q127" i="27"/>
  <c r="R127" i="27"/>
  <c r="S127" i="27"/>
  <c r="Q128" i="27"/>
  <c r="R128" i="27"/>
  <c r="S128" i="27"/>
  <c r="Q129" i="27"/>
  <c r="R129" i="27"/>
  <c r="S129" i="27"/>
  <c r="Q130" i="27"/>
  <c r="R130" i="27"/>
  <c r="S130" i="27"/>
  <c r="Q131" i="27"/>
  <c r="R131" i="27"/>
  <c r="S131" i="27"/>
  <c r="Q132" i="27"/>
  <c r="R132" i="27"/>
  <c r="S132" i="27"/>
  <c r="Q133" i="27"/>
  <c r="R133" i="27"/>
  <c r="S133" i="27"/>
  <c r="Q134" i="27"/>
  <c r="R134" i="27"/>
  <c r="S134" i="27"/>
  <c r="Q135" i="27"/>
  <c r="R135" i="27"/>
  <c r="S135" i="27"/>
  <c r="Q136" i="27"/>
  <c r="R136" i="27"/>
  <c r="S136" i="27"/>
  <c r="Q137" i="27"/>
  <c r="R137" i="27"/>
  <c r="S137" i="27"/>
  <c r="Q138" i="27"/>
  <c r="R138" i="27"/>
  <c r="S138" i="27"/>
  <c r="Q139" i="27"/>
  <c r="R139" i="27"/>
  <c r="S139" i="27"/>
  <c r="Q140" i="27"/>
  <c r="R140" i="27"/>
  <c r="S140" i="27"/>
  <c r="Q141" i="27"/>
  <c r="R141" i="27"/>
  <c r="S141" i="27"/>
  <c r="Q142" i="27"/>
  <c r="R142" i="27"/>
  <c r="S142" i="27"/>
  <c r="Q143" i="27"/>
  <c r="R143" i="27"/>
  <c r="S143" i="27"/>
  <c r="Q144" i="27"/>
  <c r="R144" i="27"/>
  <c r="S144" i="27"/>
  <c r="Q145" i="27"/>
  <c r="R145" i="27"/>
  <c r="S145" i="27"/>
  <c r="Q146" i="27"/>
  <c r="R146" i="27"/>
  <c r="S146" i="27"/>
  <c r="Q147" i="27"/>
  <c r="R147" i="27"/>
  <c r="S147" i="27"/>
  <c r="Q148" i="27"/>
  <c r="R148" i="27"/>
  <c r="S148" i="27"/>
  <c r="Q149" i="27"/>
  <c r="R149" i="27"/>
  <c r="S149" i="27"/>
  <c r="Q150" i="27"/>
  <c r="R150" i="27"/>
  <c r="S150" i="27"/>
  <c r="Q151" i="27"/>
  <c r="R151" i="27"/>
  <c r="S151" i="27"/>
  <c r="Q152" i="27"/>
  <c r="R152" i="27"/>
  <c r="S152" i="27"/>
  <c r="Q153" i="27"/>
  <c r="R153" i="27"/>
  <c r="S153" i="27"/>
  <c r="Q154" i="27"/>
  <c r="R154" i="27"/>
  <c r="S154" i="27"/>
  <c r="Q155" i="27"/>
  <c r="R155" i="27"/>
  <c r="S155" i="27"/>
  <c r="Q156" i="27"/>
  <c r="R156" i="27"/>
  <c r="S156" i="27"/>
  <c r="Q157" i="27"/>
  <c r="R157" i="27"/>
  <c r="S157" i="27"/>
  <c r="Q158" i="27"/>
  <c r="R158" i="27"/>
  <c r="S158" i="27"/>
  <c r="Q159" i="27"/>
  <c r="R159" i="27"/>
  <c r="S159" i="27"/>
  <c r="Q160" i="27"/>
  <c r="R160" i="27"/>
  <c r="S160" i="27"/>
  <c r="Q161" i="27"/>
  <c r="R161" i="27"/>
  <c r="S161" i="27"/>
  <c r="Q162" i="27"/>
  <c r="R162" i="27"/>
  <c r="S162" i="27"/>
  <c r="Q163" i="27"/>
  <c r="R163" i="27"/>
  <c r="S163" i="27"/>
  <c r="Q164" i="27"/>
  <c r="R164" i="27"/>
  <c r="S164" i="27"/>
  <c r="Q165" i="27"/>
  <c r="R165" i="27"/>
  <c r="S165" i="27"/>
  <c r="Q166" i="27"/>
  <c r="R166" i="27"/>
  <c r="S166" i="27"/>
  <c r="Q167" i="27"/>
  <c r="R167" i="27"/>
  <c r="S167" i="27"/>
  <c r="Q168" i="27"/>
  <c r="R168" i="27"/>
  <c r="S168" i="27"/>
  <c r="Q169" i="27"/>
  <c r="R169" i="27"/>
  <c r="S169" i="27"/>
  <c r="Q170" i="27"/>
  <c r="R170" i="27"/>
  <c r="S170" i="27"/>
  <c r="Q171" i="27"/>
  <c r="R171" i="27"/>
  <c r="S171" i="27"/>
  <c r="Q172" i="27"/>
  <c r="R172" i="27"/>
  <c r="S172" i="27"/>
  <c r="Q173" i="27"/>
  <c r="R173" i="27"/>
  <c r="S173" i="27"/>
  <c r="Q174" i="27"/>
  <c r="R174" i="27"/>
  <c r="S174" i="27"/>
  <c r="Q175" i="27"/>
  <c r="R175" i="27"/>
  <c r="S175" i="27"/>
  <c r="Q176" i="27"/>
  <c r="R176" i="27"/>
  <c r="S176" i="27"/>
  <c r="Q177" i="27"/>
  <c r="R177" i="27"/>
  <c r="S177" i="27"/>
  <c r="Q178" i="27"/>
  <c r="R178" i="27"/>
  <c r="S178" i="27"/>
  <c r="Q179" i="27"/>
  <c r="R179" i="27"/>
  <c r="S179" i="27"/>
  <c r="Q180" i="27"/>
  <c r="R180" i="27"/>
  <c r="S180" i="27"/>
  <c r="Q181" i="27"/>
  <c r="R181" i="27"/>
  <c r="S181" i="27"/>
  <c r="Q182" i="27"/>
  <c r="R182" i="27"/>
  <c r="S182" i="27"/>
  <c r="Q183" i="27"/>
  <c r="R183" i="27"/>
  <c r="S183" i="27"/>
  <c r="Q184" i="27"/>
  <c r="R184" i="27"/>
  <c r="S184" i="27"/>
  <c r="Q185" i="27"/>
  <c r="R185" i="27"/>
  <c r="S185" i="27"/>
  <c r="Q186" i="27"/>
  <c r="R186" i="27"/>
  <c r="S186" i="27"/>
  <c r="Q187" i="27"/>
  <c r="R187" i="27"/>
  <c r="S187" i="27"/>
  <c r="Q188" i="27"/>
  <c r="R188" i="27"/>
  <c r="S188" i="27"/>
  <c r="Q189" i="27"/>
  <c r="R189" i="27"/>
  <c r="S189" i="27"/>
  <c r="Q190" i="27"/>
  <c r="R190" i="27"/>
  <c r="S190" i="27"/>
  <c r="Q191" i="27"/>
  <c r="R191" i="27"/>
  <c r="S191" i="27"/>
  <c r="Q192" i="27"/>
  <c r="R192" i="27"/>
  <c r="S192" i="27"/>
  <c r="Q193" i="27"/>
  <c r="R193" i="27"/>
  <c r="S193" i="27"/>
  <c r="Q194" i="27"/>
  <c r="R194" i="27"/>
  <c r="S194" i="27"/>
  <c r="Q195" i="27"/>
  <c r="R195" i="27"/>
  <c r="S195" i="27"/>
  <c r="Q196" i="27"/>
  <c r="R196" i="27"/>
  <c r="S196" i="27"/>
  <c r="Q197" i="27"/>
  <c r="R197" i="27"/>
  <c r="S197" i="27"/>
  <c r="Q198" i="27"/>
  <c r="R198" i="27"/>
  <c r="S198" i="27"/>
  <c r="Q199" i="27"/>
  <c r="R199" i="27"/>
  <c r="S199" i="27"/>
  <c r="Q200" i="27"/>
  <c r="R200" i="27"/>
  <c r="S200" i="27"/>
  <c r="Q201" i="27"/>
  <c r="R201" i="27"/>
  <c r="S201" i="27"/>
  <c r="Q202" i="27"/>
  <c r="R202" i="27"/>
  <c r="S202" i="27"/>
  <c r="Q203" i="27"/>
  <c r="R203" i="27"/>
  <c r="S203" i="27"/>
  <c r="Q204" i="27"/>
  <c r="R204" i="27"/>
  <c r="S204" i="27"/>
  <c r="Q205" i="27"/>
  <c r="R205" i="27"/>
  <c r="S205" i="27"/>
  <c r="Q206" i="27"/>
  <c r="R206" i="27"/>
  <c r="S206" i="27"/>
  <c r="Q207" i="27"/>
  <c r="R207" i="27"/>
  <c r="S207" i="27"/>
  <c r="Q208" i="27"/>
  <c r="R208" i="27"/>
  <c r="S208" i="27"/>
  <c r="Q209" i="27"/>
  <c r="R209" i="27"/>
  <c r="S209" i="27"/>
  <c r="Q210" i="27"/>
  <c r="R210" i="27"/>
  <c r="S210" i="27"/>
  <c r="Q211" i="27"/>
  <c r="R211" i="27"/>
  <c r="S211" i="27"/>
  <c r="Q212" i="27"/>
  <c r="R212" i="27"/>
  <c r="S212" i="27"/>
  <c r="Q213" i="27"/>
  <c r="R213" i="27"/>
  <c r="S213" i="27"/>
  <c r="Q214" i="27"/>
  <c r="R214" i="27"/>
  <c r="S214" i="27"/>
  <c r="Q215" i="27"/>
  <c r="R215" i="27"/>
  <c r="S215" i="27"/>
  <c r="Q216" i="27"/>
  <c r="R216" i="27"/>
  <c r="S216" i="27"/>
  <c r="Q217" i="27"/>
  <c r="R217" i="27"/>
  <c r="S217" i="27"/>
  <c r="Q218" i="27"/>
  <c r="R218" i="27"/>
  <c r="S218" i="27"/>
  <c r="Q219" i="27"/>
  <c r="R219" i="27"/>
  <c r="S219" i="27"/>
  <c r="Q220" i="27"/>
  <c r="R220" i="27"/>
  <c r="S220" i="27"/>
  <c r="Q221" i="27"/>
  <c r="R221" i="27"/>
  <c r="S221" i="27"/>
  <c r="Q222" i="27"/>
  <c r="R222" i="27"/>
  <c r="S222" i="27"/>
  <c r="Q223" i="27"/>
  <c r="R223" i="27"/>
  <c r="S223" i="27"/>
  <c r="Q224" i="27"/>
  <c r="R224" i="27"/>
  <c r="S224" i="27"/>
  <c r="Q225" i="27"/>
  <c r="R225" i="27"/>
  <c r="S225" i="27"/>
  <c r="Q226" i="27"/>
  <c r="R226" i="27"/>
  <c r="S226" i="27"/>
  <c r="Q227" i="27"/>
  <c r="R227" i="27"/>
  <c r="S227" i="27"/>
  <c r="Q228" i="27"/>
  <c r="R228" i="27"/>
  <c r="S228" i="27"/>
  <c r="Q229" i="27"/>
  <c r="R229" i="27"/>
  <c r="S229" i="27"/>
  <c r="Q230" i="27"/>
  <c r="R230" i="27"/>
  <c r="S230" i="27"/>
  <c r="Q231" i="27"/>
  <c r="R231" i="27"/>
  <c r="S231" i="27"/>
  <c r="Q232" i="27"/>
  <c r="R232" i="27"/>
  <c r="S232" i="27"/>
  <c r="Q233" i="27"/>
  <c r="R233" i="27"/>
  <c r="S233" i="27"/>
  <c r="Q234" i="27"/>
  <c r="R234" i="27"/>
  <c r="S234" i="27"/>
  <c r="Q235" i="27"/>
  <c r="R235" i="27"/>
  <c r="S235" i="27"/>
  <c r="Q236" i="27"/>
  <c r="R236" i="27"/>
  <c r="S236" i="27"/>
  <c r="Q237" i="27"/>
  <c r="R237" i="27"/>
  <c r="S237" i="27"/>
  <c r="Q238" i="27"/>
  <c r="R238" i="27"/>
  <c r="S238" i="27"/>
  <c r="Q239" i="27"/>
  <c r="R239" i="27"/>
  <c r="S239" i="27"/>
  <c r="Q240" i="27"/>
  <c r="R240" i="27"/>
  <c r="S240" i="27"/>
  <c r="S5" i="27"/>
  <c r="R5" i="27"/>
  <c r="Q5" i="27"/>
  <c r="N186" i="27"/>
  <c r="N187" i="27"/>
  <c r="N188" i="27"/>
  <c r="N189" i="27"/>
  <c r="N190" i="27"/>
  <c r="N191" i="27"/>
  <c r="N192" i="27"/>
  <c r="N193" i="27"/>
  <c r="N194" i="27"/>
  <c r="N195" i="27"/>
  <c r="N196" i="27"/>
  <c r="N197" i="27"/>
  <c r="N198" i="27"/>
  <c r="N199" i="27"/>
  <c r="N200" i="27"/>
  <c r="N201" i="27"/>
  <c r="N202" i="27"/>
  <c r="N203" i="27"/>
  <c r="N204" i="27"/>
  <c r="N205" i="27"/>
  <c r="N206" i="27"/>
  <c r="N207" i="27"/>
  <c r="N208" i="27"/>
  <c r="N209" i="27"/>
  <c r="N210" i="27"/>
  <c r="N211" i="27"/>
  <c r="N212" i="27"/>
  <c r="N213" i="27"/>
  <c r="N214" i="27"/>
  <c r="N215" i="27"/>
  <c r="N216" i="27"/>
  <c r="N217" i="27"/>
  <c r="N218" i="27"/>
  <c r="N219" i="27"/>
  <c r="N220" i="27"/>
  <c r="N221" i="27"/>
  <c r="N222" i="27"/>
  <c r="N223" i="27"/>
  <c r="N224" i="27"/>
  <c r="N225" i="27"/>
  <c r="N226" i="27"/>
  <c r="N227" i="27"/>
  <c r="N228" i="27"/>
  <c r="N229" i="27"/>
  <c r="N230" i="27"/>
  <c r="N231" i="27"/>
  <c r="N232" i="27"/>
  <c r="N233" i="27"/>
  <c r="N234" i="27"/>
  <c r="N235" i="27"/>
  <c r="N236" i="27"/>
  <c r="N237" i="27"/>
  <c r="N238" i="27"/>
  <c r="N239" i="27"/>
  <c r="M186" i="27"/>
  <c r="L187" i="27"/>
  <c r="M188" i="27"/>
  <c r="K189" i="27"/>
  <c r="L190" i="27"/>
  <c r="K192" i="27"/>
  <c r="L193" i="27"/>
  <c r="M194" i="27"/>
  <c r="K195" i="27"/>
  <c r="L196" i="27"/>
  <c r="M197" i="27"/>
  <c r="K198" i="27"/>
  <c r="L199" i="27"/>
  <c r="M200" i="27"/>
  <c r="K201" i="27"/>
  <c r="M202" i="27"/>
  <c r="L204" i="27"/>
  <c r="M205" i="27"/>
  <c r="K206" i="27"/>
  <c r="L207" i="27"/>
  <c r="M208" i="27"/>
  <c r="K209" i="27"/>
  <c r="M210" i="27"/>
  <c r="K211" i="27"/>
  <c r="L212" i="27"/>
  <c r="M213" i="27"/>
  <c r="K214" i="27"/>
  <c r="M216" i="27"/>
  <c r="K217" i="27"/>
  <c r="M218" i="27"/>
  <c r="K219" i="27"/>
  <c r="L220" i="27"/>
  <c r="M221" i="27"/>
  <c r="K222" i="27"/>
  <c r="L223" i="27"/>
  <c r="M224" i="27"/>
  <c r="K225" i="27"/>
  <c r="M226" i="27"/>
  <c r="M228" i="27"/>
  <c r="K229" i="27"/>
  <c r="M230" i="27"/>
  <c r="K231" i="27"/>
  <c r="L232" i="27"/>
  <c r="M233" i="27"/>
  <c r="K234" i="27"/>
  <c r="L235" i="27"/>
  <c r="M236" i="27"/>
  <c r="K237" i="27"/>
  <c r="M238" i="27"/>
  <c r="M4" i="27"/>
  <c r="K5" i="27"/>
  <c r="L6" i="27"/>
  <c r="M7" i="27"/>
  <c r="M8" i="27"/>
  <c r="L10" i="27"/>
  <c r="M12" i="27"/>
  <c r="K13" i="27"/>
  <c r="L14" i="27"/>
  <c r="M15" i="27"/>
  <c r="M16" i="27"/>
  <c r="K17" i="27"/>
  <c r="L18" i="27"/>
  <c r="M19" i="27"/>
  <c r="M20" i="27"/>
  <c r="K21" i="27"/>
  <c r="L22" i="27"/>
  <c r="M24" i="27"/>
  <c r="K25" i="27"/>
  <c r="L26" i="27"/>
  <c r="M27" i="27"/>
  <c r="M28" i="27"/>
  <c r="K29" i="27"/>
  <c r="L30" i="27"/>
  <c r="M31" i="27"/>
  <c r="M32" i="27"/>
  <c r="K33" i="27"/>
  <c r="L34" i="27"/>
  <c r="M36" i="27"/>
  <c r="K37" i="27"/>
  <c r="L38" i="27"/>
  <c r="M39" i="27"/>
  <c r="M40" i="27"/>
  <c r="K41" i="27"/>
  <c r="L42" i="27"/>
  <c r="M43" i="27"/>
  <c r="M44" i="27"/>
  <c r="K45" i="27"/>
  <c r="L46" i="27"/>
  <c r="M48" i="27"/>
  <c r="K49" i="27"/>
  <c r="L50" i="27"/>
  <c r="M51" i="27"/>
  <c r="M52" i="27"/>
  <c r="K53" i="27"/>
  <c r="L54" i="27"/>
  <c r="M55" i="27"/>
  <c r="M56" i="27"/>
  <c r="K57" i="27"/>
  <c r="L58" i="27"/>
  <c r="M60" i="27"/>
  <c r="K61" i="27"/>
  <c r="L62" i="27"/>
  <c r="M63" i="27"/>
  <c r="M64" i="27"/>
  <c r="K65" i="27"/>
  <c r="L66" i="27"/>
  <c r="M67" i="27"/>
  <c r="M68" i="27"/>
  <c r="K69" i="27"/>
  <c r="L70" i="27"/>
  <c r="M72" i="27"/>
  <c r="K73" i="27"/>
  <c r="L74" i="27"/>
  <c r="M75" i="27"/>
  <c r="M76" i="27"/>
  <c r="K77" i="27"/>
  <c r="L78" i="27"/>
  <c r="M79" i="27"/>
  <c r="M80" i="27"/>
  <c r="K81" i="27"/>
  <c r="L82" i="27"/>
  <c r="M84" i="27"/>
  <c r="K85" i="27"/>
  <c r="L86" i="27"/>
  <c r="M87" i="27"/>
  <c r="M88" i="27"/>
  <c r="K89" i="27"/>
  <c r="L90" i="27"/>
  <c r="M91" i="27"/>
  <c r="M92" i="27"/>
  <c r="K93" i="27"/>
  <c r="L94" i="27"/>
  <c r="M96" i="27"/>
  <c r="K97" i="27"/>
  <c r="L98" i="27"/>
  <c r="M99" i="27"/>
  <c r="M100" i="27"/>
  <c r="K101" i="27"/>
  <c r="L102" i="27"/>
  <c r="M103" i="27"/>
  <c r="M104" i="27"/>
  <c r="K105" i="27"/>
  <c r="L106" i="27"/>
  <c r="M108" i="27"/>
  <c r="K109" i="27"/>
  <c r="L110" i="27"/>
  <c r="M111" i="27"/>
  <c r="M112" i="27"/>
  <c r="K113" i="27"/>
  <c r="L114" i="27"/>
  <c r="M115" i="27"/>
  <c r="M116" i="27"/>
  <c r="K117" i="27"/>
  <c r="L118" i="27"/>
  <c r="M120" i="27"/>
  <c r="K121" i="27"/>
  <c r="L122" i="27"/>
  <c r="M123" i="27"/>
  <c r="M124" i="27"/>
  <c r="K125" i="27"/>
  <c r="L126" i="27"/>
  <c r="M127" i="27"/>
  <c r="M128" i="27"/>
  <c r="K129" i="27"/>
  <c r="L130" i="27"/>
  <c r="M132" i="27"/>
  <c r="K133" i="27"/>
  <c r="L134" i="27"/>
  <c r="M135" i="27"/>
  <c r="M136" i="27"/>
  <c r="K137" i="27"/>
  <c r="L138" i="27"/>
  <c r="M139" i="27"/>
  <c r="M140" i="27"/>
  <c r="K141" i="27"/>
  <c r="L142" i="27"/>
  <c r="M144" i="27"/>
  <c r="K145" i="27"/>
  <c r="L146" i="27"/>
  <c r="M147" i="27"/>
  <c r="M148" i="27"/>
  <c r="K149" i="27"/>
  <c r="L150" i="27"/>
  <c r="M151" i="27"/>
  <c r="M152" i="27"/>
  <c r="K153" i="27"/>
  <c r="L154" i="27"/>
  <c r="M156" i="27"/>
  <c r="K157" i="27"/>
  <c r="L158" i="27"/>
  <c r="M159" i="27"/>
  <c r="M160" i="27"/>
  <c r="K161" i="27"/>
  <c r="L162" i="27"/>
  <c r="M163" i="27"/>
  <c r="M164" i="27"/>
  <c r="K165" i="27"/>
  <c r="L166" i="27"/>
  <c r="M168" i="27"/>
  <c r="K169" i="27"/>
  <c r="L170" i="27"/>
  <c r="M171" i="27"/>
  <c r="M172" i="27"/>
  <c r="K173" i="27"/>
  <c r="L174" i="27"/>
  <c r="M175" i="27"/>
  <c r="M176" i="27"/>
  <c r="K177" i="27"/>
  <c r="L178" i="27"/>
  <c r="M180" i="27"/>
  <c r="K181" i="27"/>
  <c r="L182" i="27"/>
  <c r="M183" i="27"/>
  <c r="M184" i="27"/>
  <c r="K185" i="27"/>
  <c r="K240" i="27"/>
  <c r="N185" i="27"/>
  <c r="N184" i="27"/>
  <c r="N183" i="27"/>
  <c r="N182" i="27"/>
  <c r="N181" i="27"/>
  <c r="N180" i="27"/>
  <c r="N179" i="27"/>
  <c r="N178" i="27"/>
  <c r="N177" i="27"/>
  <c r="N176" i="27"/>
  <c r="N175" i="27"/>
  <c r="N174" i="27"/>
  <c r="N173" i="27"/>
  <c r="N172" i="27"/>
  <c r="N171" i="27"/>
  <c r="N170" i="27"/>
  <c r="N169" i="27"/>
  <c r="N168" i="27"/>
  <c r="N167" i="27"/>
  <c r="N166" i="27"/>
  <c r="N165" i="27"/>
  <c r="N164" i="27"/>
  <c r="N163" i="27"/>
  <c r="N162" i="27"/>
  <c r="N161" i="27"/>
  <c r="N160" i="27"/>
  <c r="N159" i="27"/>
  <c r="N158" i="27"/>
  <c r="N157" i="27"/>
  <c r="N156" i="27"/>
  <c r="N155" i="27"/>
  <c r="N154" i="27"/>
  <c r="N153" i="27"/>
  <c r="N152" i="27"/>
  <c r="N151" i="27"/>
  <c r="N150" i="27"/>
  <c r="N149" i="27"/>
  <c r="N148" i="27"/>
  <c r="N147" i="27"/>
  <c r="N146" i="27"/>
  <c r="N145" i="27"/>
  <c r="N144" i="27"/>
  <c r="N143" i="27"/>
  <c r="N142" i="27"/>
  <c r="N141" i="27"/>
  <c r="N140" i="27"/>
  <c r="N139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N86" i="27"/>
  <c r="N85" i="27"/>
  <c r="N84" i="27"/>
  <c r="N83" i="27"/>
  <c r="N82" i="27"/>
  <c r="N81" i="27"/>
  <c r="N80" i="27"/>
  <c r="N79" i="27"/>
  <c r="N78" i="27"/>
  <c r="N77" i="27"/>
  <c r="N76" i="27"/>
  <c r="N75" i="27"/>
  <c r="N74" i="27"/>
  <c r="N73" i="27"/>
  <c r="N72" i="27"/>
  <c r="N71" i="27"/>
  <c r="N70" i="27"/>
  <c r="N69" i="27"/>
  <c r="N68" i="27"/>
  <c r="N67" i="27"/>
  <c r="N66" i="27"/>
  <c r="N65" i="27"/>
  <c r="N64" i="27"/>
  <c r="N63" i="27"/>
  <c r="N62" i="27"/>
  <c r="N61" i="27"/>
  <c r="N60" i="27"/>
  <c r="N59" i="27"/>
  <c r="N58" i="27"/>
  <c r="N57" i="27"/>
  <c r="N56" i="27"/>
  <c r="N55" i="27"/>
  <c r="N54" i="27"/>
  <c r="N53" i="27"/>
  <c r="N52" i="27"/>
  <c r="N51" i="27"/>
  <c r="N50" i="27"/>
  <c r="N49" i="27"/>
  <c r="N48" i="27"/>
  <c r="N47" i="27"/>
  <c r="N46" i="27"/>
  <c r="N45" i="27"/>
  <c r="N44" i="27"/>
  <c r="N43" i="27"/>
  <c r="N42" i="27"/>
  <c r="N41" i="27"/>
  <c r="N40" i="27"/>
  <c r="N39" i="27"/>
  <c r="N38" i="27"/>
  <c r="N37" i="27"/>
  <c r="N36" i="27"/>
  <c r="N35" i="27"/>
  <c r="N34" i="27"/>
  <c r="N33" i="27"/>
  <c r="N32" i="27"/>
  <c r="N31" i="27"/>
  <c r="N30" i="27"/>
  <c r="N29" i="27"/>
  <c r="N28" i="27"/>
  <c r="N27" i="27"/>
  <c r="N26" i="27"/>
  <c r="N25" i="27"/>
  <c r="N24" i="27"/>
  <c r="N23" i="27"/>
  <c r="N22" i="27"/>
  <c r="N21" i="27"/>
  <c r="N20" i="27"/>
  <c r="N19" i="27"/>
  <c r="N18" i="27"/>
  <c r="N17" i="27"/>
  <c r="N16" i="27"/>
  <c r="N15" i="27"/>
  <c r="N14" i="27"/>
  <c r="N13" i="27"/>
  <c r="N12" i="27"/>
  <c r="N11" i="27"/>
  <c r="N10" i="27"/>
  <c r="N9" i="27"/>
  <c r="N8" i="27"/>
  <c r="N7" i="27"/>
  <c r="N6" i="27"/>
  <c r="N5" i="27"/>
  <c r="N4" i="27"/>
  <c r="N3" i="27"/>
  <c r="I186" i="26"/>
  <c r="K186" i="26" s="1"/>
  <c r="I187" i="26"/>
  <c r="I188" i="26"/>
  <c r="I189" i="26"/>
  <c r="M189" i="26" s="1"/>
  <c r="I190" i="26"/>
  <c r="K190" i="26" s="1"/>
  <c r="I191" i="26"/>
  <c r="I192" i="26"/>
  <c r="I193" i="26"/>
  <c r="I194" i="26"/>
  <c r="K194" i="26" s="1"/>
  <c r="I195" i="26"/>
  <c r="I196" i="26"/>
  <c r="I197" i="26"/>
  <c r="I198" i="26"/>
  <c r="L198" i="26" s="1"/>
  <c r="I199" i="26"/>
  <c r="I200" i="26"/>
  <c r="I201" i="26"/>
  <c r="M201" i="26" s="1"/>
  <c r="I202" i="26"/>
  <c r="K202" i="26" s="1"/>
  <c r="I203" i="26"/>
  <c r="I204" i="26"/>
  <c r="I205" i="26"/>
  <c r="I206" i="26"/>
  <c r="K206" i="26" s="1"/>
  <c r="I207" i="26"/>
  <c r="I208" i="26"/>
  <c r="I209" i="26"/>
  <c r="I210" i="26"/>
  <c r="K210" i="26" s="1"/>
  <c r="I211" i="26"/>
  <c r="I212" i="26"/>
  <c r="I213" i="26"/>
  <c r="M213" i="26" s="1"/>
  <c r="I214" i="26"/>
  <c r="K214" i="26" s="1"/>
  <c r="I215" i="26"/>
  <c r="I216" i="26"/>
  <c r="I217" i="26"/>
  <c r="I218" i="26"/>
  <c r="K218" i="26" s="1"/>
  <c r="I219" i="26"/>
  <c r="I220" i="26"/>
  <c r="I221" i="26"/>
  <c r="I222" i="26"/>
  <c r="L222" i="26" s="1"/>
  <c r="I223" i="26"/>
  <c r="I224" i="26"/>
  <c r="I225" i="26"/>
  <c r="M225" i="26" s="1"/>
  <c r="I226" i="26"/>
  <c r="K226" i="26" s="1"/>
  <c r="I227" i="26"/>
  <c r="I228" i="26"/>
  <c r="I229" i="26"/>
  <c r="I230" i="26"/>
  <c r="L230" i="26" s="1"/>
  <c r="I231" i="26"/>
  <c r="I232" i="26"/>
  <c r="I233" i="26"/>
  <c r="I234" i="26"/>
  <c r="K234" i="26" s="1"/>
  <c r="I235" i="26"/>
  <c r="I236" i="26"/>
  <c r="I237" i="26"/>
  <c r="M237" i="26" s="1"/>
  <c r="I238" i="26"/>
  <c r="K238" i="26" s="1"/>
  <c r="I239" i="26"/>
  <c r="I240" i="26"/>
  <c r="I4" i="26"/>
  <c r="I5" i="26"/>
  <c r="I6" i="26"/>
  <c r="I7" i="26"/>
  <c r="I8" i="26"/>
  <c r="I9" i="26"/>
  <c r="I10" i="26"/>
  <c r="I11" i="26"/>
  <c r="I12" i="26"/>
  <c r="M12" i="26" s="1"/>
  <c r="I13" i="26"/>
  <c r="I14" i="26"/>
  <c r="I15" i="26"/>
  <c r="I16" i="26"/>
  <c r="I17" i="26"/>
  <c r="I18" i="26"/>
  <c r="I19" i="26"/>
  <c r="I20" i="26"/>
  <c r="I21" i="26"/>
  <c r="I22" i="26"/>
  <c r="I23" i="26"/>
  <c r="I24" i="26"/>
  <c r="L24" i="26" s="1"/>
  <c r="I25" i="26"/>
  <c r="I26" i="26"/>
  <c r="I27" i="26"/>
  <c r="I28" i="26"/>
  <c r="I29" i="26"/>
  <c r="I30" i="26"/>
  <c r="I31" i="26"/>
  <c r="I32" i="26"/>
  <c r="I33" i="26"/>
  <c r="I34" i="26"/>
  <c r="I35" i="26"/>
  <c r="I36" i="26"/>
  <c r="L36" i="26" s="1"/>
  <c r="I37" i="26"/>
  <c r="I38" i="26"/>
  <c r="I39" i="26"/>
  <c r="I40" i="26"/>
  <c r="I41" i="26"/>
  <c r="I42" i="26"/>
  <c r="I43" i="26"/>
  <c r="I44" i="26"/>
  <c r="I45" i="26"/>
  <c r="I46" i="26"/>
  <c r="I47" i="26"/>
  <c r="I48" i="26"/>
  <c r="L48" i="26" s="1"/>
  <c r="I49" i="26"/>
  <c r="I50" i="26"/>
  <c r="I51" i="26"/>
  <c r="I52" i="26"/>
  <c r="I53" i="26"/>
  <c r="I54" i="26"/>
  <c r="I55" i="26"/>
  <c r="I56" i="26"/>
  <c r="I57" i="26"/>
  <c r="I58" i="26"/>
  <c r="I59" i="26"/>
  <c r="I60" i="26"/>
  <c r="L60" i="26" s="1"/>
  <c r="I61" i="26"/>
  <c r="I62" i="26"/>
  <c r="I63" i="26"/>
  <c r="I64" i="26"/>
  <c r="I65" i="26"/>
  <c r="I66" i="26"/>
  <c r="I67" i="26"/>
  <c r="I68" i="26"/>
  <c r="I69" i="26"/>
  <c r="I70" i="26"/>
  <c r="I71" i="26"/>
  <c r="I72" i="26"/>
  <c r="L72" i="26" s="1"/>
  <c r="I73" i="26"/>
  <c r="I74" i="26"/>
  <c r="I75" i="26"/>
  <c r="I76" i="26"/>
  <c r="I77" i="26"/>
  <c r="I78" i="26"/>
  <c r="I79" i="26"/>
  <c r="I80" i="26"/>
  <c r="I81" i="26"/>
  <c r="I82" i="26"/>
  <c r="I83" i="26"/>
  <c r="I84" i="26"/>
  <c r="L84" i="26" s="1"/>
  <c r="I85" i="26"/>
  <c r="I86" i="26"/>
  <c r="I87" i="26"/>
  <c r="I88" i="26"/>
  <c r="I89" i="26"/>
  <c r="I90" i="26"/>
  <c r="I91" i="26"/>
  <c r="I92" i="26"/>
  <c r="I93" i="26"/>
  <c r="I94" i="26"/>
  <c r="I95" i="26"/>
  <c r="I96" i="26"/>
  <c r="L96" i="26" s="1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L108" i="26" s="1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L120" i="26" s="1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L132" i="26" s="1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L144" i="26" s="1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L156" i="26" s="1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L168" i="26" s="1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L180" i="26" s="1"/>
  <c r="I181" i="26"/>
  <c r="I182" i="26"/>
  <c r="I183" i="26"/>
  <c r="I184" i="26"/>
  <c r="I185" i="26"/>
  <c r="I3" i="26"/>
  <c r="L3" i="26" s="1"/>
  <c r="O145" i="26"/>
  <c r="O146" i="26"/>
  <c r="O147" i="26"/>
  <c r="O148" i="26"/>
  <c r="O149" i="26"/>
  <c r="O150" i="26"/>
  <c r="O151" i="26"/>
  <c r="O152" i="26"/>
  <c r="O153" i="26"/>
  <c r="O154" i="26"/>
  <c r="O155" i="26"/>
  <c r="O156" i="26"/>
  <c r="O157" i="26"/>
  <c r="O158" i="26"/>
  <c r="O159" i="26"/>
  <c r="O160" i="26"/>
  <c r="O161" i="26"/>
  <c r="O162" i="26"/>
  <c r="O163" i="26"/>
  <c r="O164" i="26"/>
  <c r="O165" i="26"/>
  <c r="O166" i="26"/>
  <c r="O167" i="26"/>
  <c r="O168" i="26"/>
  <c r="O169" i="26"/>
  <c r="O170" i="26"/>
  <c r="O171" i="26"/>
  <c r="O172" i="26"/>
  <c r="O173" i="26"/>
  <c r="O174" i="26"/>
  <c r="O175" i="26"/>
  <c r="O176" i="26"/>
  <c r="O177" i="26"/>
  <c r="O178" i="26"/>
  <c r="O179" i="26"/>
  <c r="O180" i="26"/>
  <c r="O181" i="26"/>
  <c r="O182" i="26"/>
  <c r="O183" i="26"/>
  <c r="O184" i="26"/>
  <c r="O185" i="26"/>
  <c r="O144" i="26"/>
  <c r="O132" i="26"/>
  <c r="O133" i="26"/>
  <c r="O134" i="26"/>
  <c r="O135" i="26"/>
  <c r="O136" i="26"/>
  <c r="O137" i="26"/>
  <c r="O138" i="26"/>
  <c r="O139" i="26"/>
  <c r="O140" i="26"/>
  <c r="O141" i="26"/>
  <c r="O119" i="26"/>
  <c r="O120" i="26"/>
  <c r="O121" i="26"/>
  <c r="O122" i="26"/>
  <c r="O123" i="26"/>
  <c r="O124" i="26"/>
  <c r="O125" i="26"/>
  <c r="O126" i="26"/>
  <c r="O127" i="26"/>
  <c r="O128" i="26"/>
  <c r="O129" i="26"/>
  <c r="O130" i="26"/>
  <c r="O131" i="26"/>
  <c r="O118" i="26"/>
  <c r="O6" i="26"/>
  <c r="O7" i="26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O61" i="26"/>
  <c r="O62" i="26"/>
  <c r="O63" i="26"/>
  <c r="O64" i="26"/>
  <c r="O65" i="26"/>
  <c r="O66" i="26"/>
  <c r="O67" i="26"/>
  <c r="O68" i="26"/>
  <c r="O69" i="26"/>
  <c r="O70" i="26"/>
  <c r="O71" i="26"/>
  <c r="O72" i="26"/>
  <c r="O73" i="26"/>
  <c r="O74" i="26"/>
  <c r="O75" i="26"/>
  <c r="O76" i="26"/>
  <c r="O77" i="26"/>
  <c r="O78" i="26"/>
  <c r="O79" i="26"/>
  <c r="O80" i="26"/>
  <c r="O81" i="26"/>
  <c r="O82" i="26"/>
  <c r="O83" i="26"/>
  <c r="O84" i="26"/>
  <c r="O85" i="26"/>
  <c r="O86" i="26"/>
  <c r="O87" i="26"/>
  <c r="O88" i="26"/>
  <c r="O89" i="26"/>
  <c r="O90" i="26"/>
  <c r="O91" i="26"/>
  <c r="O92" i="26"/>
  <c r="O93" i="26"/>
  <c r="O94" i="26"/>
  <c r="O95" i="26"/>
  <c r="O96" i="26"/>
  <c r="O97" i="26"/>
  <c r="O98" i="26"/>
  <c r="O99" i="26"/>
  <c r="O100" i="26"/>
  <c r="O101" i="26"/>
  <c r="O102" i="26"/>
  <c r="O103" i="26"/>
  <c r="O104" i="26"/>
  <c r="O105" i="26"/>
  <c r="O106" i="26"/>
  <c r="O107" i="26"/>
  <c r="O108" i="26"/>
  <c r="O109" i="26"/>
  <c r="O110" i="26"/>
  <c r="O111" i="26"/>
  <c r="O112" i="26"/>
  <c r="O113" i="26"/>
  <c r="O114" i="26"/>
  <c r="O115" i="26"/>
  <c r="O116" i="26"/>
  <c r="O5" i="26"/>
  <c r="K240" i="26"/>
  <c r="M239" i="26"/>
  <c r="K236" i="26"/>
  <c r="M235" i="26"/>
  <c r="M233" i="26"/>
  <c r="K232" i="26"/>
  <c r="M231" i="26"/>
  <c r="M229" i="26"/>
  <c r="K228" i="26"/>
  <c r="M227" i="26"/>
  <c r="K224" i="26"/>
  <c r="M223" i="26"/>
  <c r="M221" i="26"/>
  <c r="K220" i="26"/>
  <c r="M219" i="26"/>
  <c r="M217" i="26"/>
  <c r="K216" i="26"/>
  <c r="M215" i="26"/>
  <c r="K212" i="26"/>
  <c r="M211" i="26"/>
  <c r="M209" i="26"/>
  <c r="K208" i="26"/>
  <c r="M207" i="26"/>
  <c r="M205" i="26"/>
  <c r="K204" i="26"/>
  <c r="M203" i="26"/>
  <c r="K200" i="26"/>
  <c r="M199" i="26"/>
  <c r="M197" i="26"/>
  <c r="K196" i="26"/>
  <c r="M195" i="26"/>
  <c r="M193" i="26"/>
  <c r="K192" i="26"/>
  <c r="M191" i="26"/>
  <c r="K188" i="26"/>
  <c r="M187" i="26"/>
  <c r="N185" i="26"/>
  <c r="M185" i="26"/>
  <c r="N184" i="26"/>
  <c r="L184" i="26"/>
  <c r="K184" i="26"/>
  <c r="N183" i="26"/>
  <c r="M183" i="26"/>
  <c r="N182" i="26"/>
  <c r="L182" i="26"/>
  <c r="K182" i="26"/>
  <c r="N181" i="26"/>
  <c r="M181" i="26"/>
  <c r="N180" i="26"/>
  <c r="K180" i="26"/>
  <c r="N179" i="26"/>
  <c r="M179" i="26"/>
  <c r="N178" i="26"/>
  <c r="L178" i="26"/>
  <c r="K178" i="26"/>
  <c r="N177" i="26"/>
  <c r="M177" i="26"/>
  <c r="N176" i="26"/>
  <c r="L176" i="26"/>
  <c r="K176" i="26"/>
  <c r="N175" i="26"/>
  <c r="M175" i="26"/>
  <c r="N174" i="26"/>
  <c r="L174" i="26"/>
  <c r="K174" i="26"/>
  <c r="N173" i="26"/>
  <c r="M173" i="26"/>
  <c r="N172" i="26"/>
  <c r="L172" i="26"/>
  <c r="K172" i="26"/>
  <c r="N171" i="26"/>
  <c r="M171" i="26"/>
  <c r="N170" i="26"/>
  <c r="L170" i="26"/>
  <c r="K170" i="26"/>
  <c r="N169" i="26"/>
  <c r="M169" i="26"/>
  <c r="N168" i="26"/>
  <c r="N167" i="26"/>
  <c r="M167" i="26"/>
  <c r="N166" i="26"/>
  <c r="L166" i="26"/>
  <c r="K166" i="26"/>
  <c r="N165" i="26"/>
  <c r="M165" i="26"/>
  <c r="N164" i="26"/>
  <c r="L164" i="26"/>
  <c r="K164" i="26"/>
  <c r="N163" i="26"/>
  <c r="M163" i="26"/>
  <c r="N162" i="26"/>
  <c r="L162" i="26"/>
  <c r="K162" i="26"/>
  <c r="N161" i="26"/>
  <c r="M161" i="26"/>
  <c r="N160" i="26"/>
  <c r="L160" i="26"/>
  <c r="K160" i="26"/>
  <c r="N159" i="26"/>
  <c r="M159" i="26"/>
  <c r="N158" i="26"/>
  <c r="L158" i="26"/>
  <c r="K158" i="26"/>
  <c r="N157" i="26"/>
  <c r="M157" i="26"/>
  <c r="N156" i="26"/>
  <c r="K156" i="26"/>
  <c r="N155" i="26"/>
  <c r="M155" i="26"/>
  <c r="N154" i="26"/>
  <c r="L154" i="26"/>
  <c r="K154" i="26"/>
  <c r="N153" i="26"/>
  <c r="M153" i="26"/>
  <c r="N152" i="26"/>
  <c r="L152" i="26"/>
  <c r="K152" i="26"/>
  <c r="N151" i="26"/>
  <c r="M151" i="26"/>
  <c r="N150" i="26"/>
  <c r="L150" i="26"/>
  <c r="K150" i="26"/>
  <c r="N149" i="26"/>
  <c r="M149" i="26"/>
  <c r="N148" i="26"/>
  <c r="G148" i="26"/>
  <c r="N147" i="26"/>
  <c r="M147" i="26"/>
  <c r="K147" i="26"/>
  <c r="L147" i="26"/>
  <c r="G147" i="26"/>
  <c r="N146" i="26"/>
  <c r="M146" i="26"/>
  <c r="L146" i="26"/>
  <c r="K146" i="26"/>
  <c r="G146" i="26"/>
  <c r="N145" i="26"/>
  <c r="M145" i="26"/>
  <c r="K145" i="26"/>
  <c r="L145" i="26"/>
  <c r="G145" i="26"/>
  <c r="N144" i="26"/>
  <c r="N143" i="26"/>
  <c r="M143" i="26"/>
  <c r="K143" i="26"/>
  <c r="L143" i="26"/>
  <c r="G143" i="26"/>
  <c r="N142" i="26"/>
  <c r="M142" i="26"/>
  <c r="L142" i="26"/>
  <c r="K142" i="26"/>
  <c r="G142" i="26"/>
  <c r="N141" i="26"/>
  <c r="M141" i="26"/>
  <c r="K141" i="26"/>
  <c r="L141" i="26"/>
  <c r="G141" i="26"/>
  <c r="N140" i="26"/>
  <c r="M140" i="26"/>
  <c r="L140" i="26"/>
  <c r="K140" i="26"/>
  <c r="G140" i="26"/>
  <c r="N139" i="26"/>
  <c r="M139" i="26"/>
  <c r="K139" i="26"/>
  <c r="L139" i="26"/>
  <c r="G139" i="26"/>
  <c r="N138" i="26"/>
  <c r="M138" i="26"/>
  <c r="L138" i="26"/>
  <c r="K138" i="26"/>
  <c r="G138" i="26"/>
  <c r="N137" i="26"/>
  <c r="M137" i="26"/>
  <c r="K137" i="26"/>
  <c r="L137" i="26"/>
  <c r="G137" i="26"/>
  <c r="N136" i="26"/>
  <c r="M136" i="26"/>
  <c r="L136" i="26"/>
  <c r="K136" i="26"/>
  <c r="G136" i="26"/>
  <c r="N135" i="26"/>
  <c r="M135" i="26"/>
  <c r="K135" i="26"/>
  <c r="L135" i="26"/>
  <c r="G135" i="26"/>
  <c r="N134" i="26"/>
  <c r="M134" i="26"/>
  <c r="L134" i="26"/>
  <c r="K134" i="26"/>
  <c r="G134" i="26"/>
  <c r="N133" i="26"/>
  <c r="M133" i="26"/>
  <c r="K133" i="26"/>
  <c r="L133" i="26"/>
  <c r="G133" i="26"/>
  <c r="N132" i="26"/>
  <c r="M132" i="26"/>
  <c r="N131" i="26"/>
  <c r="M131" i="26"/>
  <c r="K131" i="26"/>
  <c r="L131" i="26"/>
  <c r="G131" i="26"/>
  <c r="N130" i="26"/>
  <c r="M130" i="26"/>
  <c r="L130" i="26"/>
  <c r="K130" i="26"/>
  <c r="G130" i="26"/>
  <c r="N129" i="26"/>
  <c r="M129" i="26"/>
  <c r="K129" i="26"/>
  <c r="L129" i="26"/>
  <c r="G129" i="26"/>
  <c r="N128" i="26"/>
  <c r="M128" i="26"/>
  <c r="L128" i="26"/>
  <c r="K128" i="26"/>
  <c r="G128" i="26"/>
  <c r="N127" i="26"/>
  <c r="M127" i="26"/>
  <c r="K127" i="26"/>
  <c r="L127" i="26"/>
  <c r="G127" i="26"/>
  <c r="N126" i="26"/>
  <c r="M126" i="26"/>
  <c r="L126" i="26"/>
  <c r="K126" i="26"/>
  <c r="G126" i="26"/>
  <c r="N125" i="26"/>
  <c r="M125" i="26"/>
  <c r="K125" i="26"/>
  <c r="L125" i="26"/>
  <c r="G125" i="26"/>
  <c r="N124" i="26"/>
  <c r="M124" i="26"/>
  <c r="L124" i="26"/>
  <c r="K124" i="26"/>
  <c r="G124" i="26"/>
  <c r="N123" i="26"/>
  <c r="M123" i="26"/>
  <c r="K123" i="26"/>
  <c r="L123" i="26"/>
  <c r="G123" i="26"/>
  <c r="N122" i="26"/>
  <c r="M122" i="26"/>
  <c r="L122" i="26"/>
  <c r="K122" i="26"/>
  <c r="G122" i="26"/>
  <c r="N121" i="26"/>
  <c r="M121" i="26"/>
  <c r="K121" i="26"/>
  <c r="L121" i="26"/>
  <c r="G121" i="26"/>
  <c r="N120" i="26"/>
  <c r="M120" i="26"/>
  <c r="N119" i="26"/>
  <c r="M119" i="26"/>
  <c r="K119" i="26"/>
  <c r="L119" i="26"/>
  <c r="G119" i="26"/>
  <c r="N118" i="26"/>
  <c r="M118" i="26"/>
  <c r="L118" i="26"/>
  <c r="K118" i="26"/>
  <c r="G118" i="26"/>
  <c r="N117" i="26"/>
  <c r="M117" i="26"/>
  <c r="K117" i="26"/>
  <c r="L117" i="26"/>
  <c r="G117" i="26"/>
  <c r="N116" i="26"/>
  <c r="M116" i="26"/>
  <c r="L116" i="26"/>
  <c r="K116" i="26"/>
  <c r="G116" i="26"/>
  <c r="N115" i="26"/>
  <c r="M115" i="26"/>
  <c r="K115" i="26"/>
  <c r="L115" i="26"/>
  <c r="G115" i="26"/>
  <c r="N114" i="26"/>
  <c r="M114" i="26"/>
  <c r="L114" i="26"/>
  <c r="K114" i="26"/>
  <c r="G114" i="26"/>
  <c r="N113" i="26"/>
  <c r="M113" i="26"/>
  <c r="K113" i="26"/>
  <c r="L113" i="26"/>
  <c r="G113" i="26"/>
  <c r="N112" i="26"/>
  <c r="M112" i="26"/>
  <c r="L112" i="26"/>
  <c r="K112" i="26"/>
  <c r="G112" i="26"/>
  <c r="N111" i="26"/>
  <c r="M111" i="26"/>
  <c r="K111" i="26"/>
  <c r="L111" i="26"/>
  <c r="G111" i="26"/>
  <c r="N110" i="26"/>
  <c r="M110" i="26"/>
  <c r="L110" i="26"/>
  <c r="K110" i="26"/>
  <c r="G110" i="26"/>
  <c r="N109" i="26"/>
  <c r="M109" i="26"/>
  <c r="K109" i="26"/>
  <c r="L109" i="26"/>
  <c r="G109" i="26"/>
  <c r="N108" i="26"/>
  <c r="M108" i="26"/>
  <c r="N107" i="26"/>
  <c r="M107" i="26"/>
  <c r="K107" i="26"/>
  <c r="L107" i="26"/>
  <c r="G107" i="26"/>
  <c r="N106" i="26"/>
  <c r="M106" i="26"/>
  <c r="L106" i="26"/>
  <c r="K106" i="26"/>
  <c r="G106" i="26"/>
  <c r="N105" i="26"/>
  <c r="M105" i="26"/>
  <c r="K105" i="26"/>
  <c r="L105" i="26"/>
  <c r="G105" i="26"/>
  <c r="N104" i="26"/>
  <c r="M104" i="26"/>
  <c r="L104" i="26"/>
  <c r="K104" i="26"/>
  <c r="G104" i="26"/>
  <c r="N103" i="26"/>
  <c r="M103" i="26"/>
  <c r="K103" i="26"/>
  <c r="L103" i="26"/>
  <c r="G103" i="26"/>
  <c r="N102" i="26"/>
  <c r="M102" i="26"/>
  <c r="L102" i="26"/>
  <c r="K102" i="26"/>
  <c r="G102" i="26"/>
  <c r="N101" i="26"/>
  <c r="M101" i="26"/>
  <c r="K101" i="26"/>
  <c r="L101" i="26"/>
  <c r="G101" i="26"/>
  <c r="N100" i="26"/>
  <c r="M100" i="26"/>
  <c r="L100" i="26"/>
  <c r="K100" i="26"/>
  <c r="G100" i="26"/>
  <c r="N99" i="26"/>
  <c r="M99" i="26"/>
  <c r="K99" i="26"/>
  <c r="L99" i="26"/>
  <c r="G99" i="26"/>
  <c r="N98" i="26"/>
  <c r="M98" i="26"/>
  <c r="L98" i="26"/>
  <c r="K98" i="26"/>
  <c r="G98" i="26"/>
  <c r="N97" i="26"/>
  <c r="M97" i="26"/>
  <c r="K97" i="26"/>
  <c r="L97" i="26"/>
  <c r="G97" i="26"/>
  <c r="N96" i="26"/>
  <c r="M96" i="26"/>
  <c r="N95" i="26"/>
  <c r="M95" i="26"/>
  <c r="K95" i="26"/>
  <c r="L95" i="26"/>
  <c r="G95" i="26"/>
  <c r="N94" i="26"/>
  <c r="M94" i="26"/>
  <c r="L94" i="26"/>
  <c r="K94" i="26"/>
  <c r="G94" i="26"/>
  <c r="N93" i="26"/>
  <c r="M93" i="26"/>
  <c r="K93" i="26"/>
  <c r="L93" i="26"/>
  <c r="G93" i="26"/>
  <c r="N92" i="26"/>
  <c r="M92" i="26"/>
  <c r="L92" i="26"/>
  <c r="K92" i="26"/>
  <c r="G92" i="26"/>
  <c r="N91" i="26"/>
  <c r="M91" i="26"/>
  <c r="K91" i="26"/>
  <c r="L91" i="26"/>
  <c r="G91" i="26"/>
  <c r="N90" i="26"/>
  <c r="M90" i="26"/>
  <c r="L90" i="26"/>
  <c r="K90" i="26"/>
  <c r="G90" i="26"/>
  <c r="N89" i="26"/>
  <c r="M89" i="26"/>
  <c r="K89" i="26"/>
  <c r="L89" i="26"/>
  <c r="G89" i="26"/>
  <c r="N88" i="26"/>
  <c r="M88" i="26"/>
  <c r="L88" i="26"/>
  <c r="K88" i="26"/>
  <c r="G88" i="26"/>
  <c r="N87" i="26"/>
  <c r="M87" i="26"/>
  <c r="K87" i="26"/>
  <c r="L87" i="26"/>
  <c r="G87" i="26"/>
  <c r="N86" i="26"/>
  <c r="M86" i="26"/>
  <c r="L86" i="26"/>
  <c r="K86" i="26"/>
  <c r="G86" i="26"/>
  <c r="N85" i="26"/>
  <c r="M85" i="26"/>
  <c r="K85" i="26"/>
  <c r="L85" i="26"/>
  <c r="G85" i="26"/>
  <c r="N84" i="26"/>
  <c r="M84" i="26"/>
  <c r="N83" i="26"/>
  <c r="M83" i="26"/>
  <c r="K83" i="26"/>
  <c r="L83" i="26"/>
  <c r="G83" i="26"/>
  <c r="N82" i="26"/>
  <c r="M82" i="26"/>
  <c r="L82" i="26"/>
  <c r="K82" i="26"/>
  <c r="G82" i="26"/>
  <c r="N81" i="26"/>
  <c r="M81" i="26"/>
  <c r="K81" i="26"/>
  <c r="L81" i="26"/>
  <c r="G81" i="26"/>
  <c r="N80" i="26"/>
  <c r="M80" i="26"/>
  <c r="L80" i="26"/>
  <c r="K80" i="26"/>
  <c r="G80" i="26"/>
  <c r="N79" i="26"/>
  <c r="M79" i="26"/>
  <c r="K79" i="26"/>
  <c r="L79" i="26"/>
  <c r="G79" i="26"/>
  <c r="N78" i="26"/>
  <c r="M78" i="26"/>
  <c r="L78" i="26"/>
  <c r="K78" i="26"/>
  <c r="G78" i="26"/>
  <c r="N77" i="26"/>
  <c r="M77" i="26"/>
  <c r="K77" i="26"/>
  <c r="L77" i="26"/>
  <c r="G77" i="26"/>
  <c r="N76" i="26"/>
  <c r="M76" i="26"/>
  <c r="L76" i="26"/>
  <c r="K76" i="26"/>
  <c r="G76" i="26"/>
  <c r="N75" i="26"/>
  <c r="M75" i="26"/>
  <c r="K75" i="26"/>
  <c r="L75" i="26"/>
  <c r="G75" i="26"/>
  <c r="N74" i="26"/>
  <c r="M74" i="26"/>
  <c r="L74" i="26"/>
  <c r="K74" i="26"/>
  <c r="G74" i="26"/>
  <c r="N73" i="26"/>
  <c r="M73" i="26"/>
  <c r="K73" i="26"/>
  <c r="L73" i="26"/>
  <c r="G73" i="26"/>
  <c r="N72" i="26"/>
  <c r="M72" i="26"/>
  <c r="N71" i="26"/>
  <c r="M71" i="26"/>
  <c r="K71" i="26"/>
  <c r="L71" i="26"/>
  <c r="G71" i="26"/>
  <c r="N70" i="26"/>
  <c r="M70" i="26"/>
  <c r="L70" i="26"/>
  <c r="K70" i="26"/>
  <c r="G70" i="26"/>
  <c r="N69" i="26"/>
  <c r="M69" i="26"/>
  <c r="K69" i="26"/>
  <c r="L69" i="26"/>
  <c r="G69" i="26"/>
  <c r="N68" i="26"/>
  <c r="M68" i="26"/>
  <c r="L68" i="26"/>
  <c r="K68" i="26"/>
  <c r="G68" i="26"/>
  <c r="N67" i="26"/>
  <c r="M67" i="26"/>
  <c r="K67" i="26"/>
  <c r="L67" i="26"/>
  <c r="G67" i="26"/>
  <c r="N66" i="26"/>
  <c r="M66" i="26"/>
  <c r="L66" i="26"/>
  <c r="K66" i="26"/>
  <c r="G66" i="26"/>
  <c r="N65" i="26"/>
  <c r="M65" i="26"/>
  <c r="K65" i="26"/>
  <c r="L65" i="26"/>
  <c r="G65" i="26"/>
  <c r="N64" i="26"/>
  <c r="M64" i="26"/>
  <c r="L64" i="26"/>
  <c r="K64" i="26"/>
  <c r="G64" i="26"/>
  <c r="N63" i="26"/>
  <c r="M63" i="26"/>
  <c r="K63" i="26"/>
  <c r="L63" i="26"/>
  <c r="G63" i="26"/>
  <c r="N62" i="26"/>
  <c r="M62" i="26"/>
  <c r="L62" i="26"/>
  <c r="K62" i="26"/>
  <c r="G62" i="26"/>
  <c r="N61" i="26"/>
  <c r="M61" i="26"/>
  <c r="K61" i="26"/>
  <c r="L61" i="26"/>
  <c r="G61" i="26"/>
  <c r="N60" i="26"/>
  <c r="M60" i="26"/>
  <c r="N59" i="26"/>
  <c r="M59" i="26"/>
  <c r="K59" i="26"/>
  <c r="L59" i="26"/>
  <c r="G59" i="26"/>
  <c r="N58" i="26"/>
  <c r="M58" i="26"/>
  <c r="L58" i="26"/>
  <c r="K58" i="26"/>
  <c r="G58" i="26"/>
  <c r="N57" i="26"/>
  <c r="M57" i="26"/>
  <c r="K57" i="26"/>
  <c r="L57" i="26"/>
  <c r="G57" i="26"/>
  <c r="N56" i="26"/>
  <c r="M56" i="26"/>
  <c r="L56" i="26"/>
  <c r="K56" i="26"/>
  <c r="G56" i="26"/>
  <c r="N55" i="26"/>
  <c r="M55" i="26"/>
  <c r="K55" i="26"/>
  <c r="L55" i="26"/>
  <c r="G55" i="26"/>
  <c r="N54" i="26"/>
  <c r="M54" i="26"/>
  <c r="L54" i="26"/>
  <c r="K54" i="26"/>
  <c r="G54" i="26"/>
  <c r="N53" i="26"/>
  <c r="M53" i="26"/>
  <c r="K53" i="26"/>
  <c r="L53" i="26"/>
  <c r="G53" i="26"/>
  <c r="N52" i="26"/>
  <c r="M52" i="26"/>
  <c r="L52" i="26"/>
  <c r="K52" i="26"/>
  <c r="G52" i="26"/>
  <c r="N51" i="26"/>
  <c r="M51" i="26"/>
  <c r="K51" i="26"/>
  <c r="L51" i="26"/>
  <c r="G51" i="26"/>
  <c r="N50" i="26"/>
  <c r="M50" i="26"/>
  <c r="L50" i="26"/>
  <c r="K50" i="26"/>
  <c r="G50" i="26"/>
  <c r="N49" i="26"/>
  <c r="M49" i="26"/>
  <c r="K49" i="26"/>
  <c r="L49" i="26"/>
  <c r="G49" i="26"/>
  <c r="N48" i="26"/>
  <c r="M48" i="26"/>
  <c r="N47" i="26"/>
  <c r="M47" i="26"/>
  <c r="K47" i="26"/>
  <c r="L47" i="26"/>
  <c r="G47" i="26"/>
  <c r="N46" i="26"/>
  <c r="M46" i="26"/>
  <c r="L46" i="26"/>
  <c r="K46" i="26"/>
  <c r="G46" i="26"/>
  <c r="N45" i="26"/>
  <c r="M45" i="26"/>
  <c r="K45" i="26"/>
  <c r="L45" i="26"/>
  <c r="G45" i="26"/>
  <c r="N44" i="26"/>
  <c r="M44" i="26"/>
  <c r="L44" i="26"/>
  <c r="K44" i="26"/>
  <c r="G44" i="26"/>
  <c r="N43" i="26"/>
  <c r="M43" i="26"/>
  <c r="K43" i="26"/>
  <c r="L43" i="26"/>
  <c r="G43" i="26"/>
  <c r="N42" i="26"/>
  <c r="M42" i="26"/>
  <c r="L42" i="26"/>
  <c r="K42" i="26"/>
  <c r="G42" i="26"/>
  <c r="N41" i="26"/>
  <c r="M41" i="26"/>
  <c r="K41" i="26"/>
  <c r="L41" i="26"/>
  <c r="G41" i="26"/>
  <c r="N40" i="26"/>
  <c r="M40" i="26"/>
  <c r="L40" i="26"/>
  <c r="K40" i="26"/>
  <c r="G40" i="26"/>
  <c r="N39" i="26"/>
  <c r="M39" i="26"/>
  <c r="K39" i="26"/>
  <c r="L39" i="26"/>
  <c r="G39" i="26"/>
  <c r="N38" i="26"/>
  <c r="M38" i="26"/>
  <c r="L38" i="26"/>
  <c r="K38" i="26"/>
  <c r="G38" i="26"/>
  <c r="N37" i="26"/>
  <c r="M37" i="26"/>
  <c r="K37" i="26"/>
  <c r="L37" i="26"/>
  <c r="G37" i="26"/>
  <c r="N36" i="26"/>
  <c r="M36" i="26"/>
  <c r="N35" i="26"/>
  <c r="M35" i="26"/>
  <c r="K35" i="26"/>
  <c r="L35" i="26"/>
  <c r="G35" i="26"/>
  <c r="N34" i="26"/>
  <c r="M34" i="26"/>
  <c r="L34" i="26"/>
  <c r="K34" i="26"/>
  <c r="G34" i="26"/>
  <c r="N33" i="26"/>
  <c r="M33" i="26"/>
  <c r="K33" i="26"/>
  <c r="L33" i="26"/>
  <c r="G33" i="26"/>
  <c r="N32" i="26"/>
  <c r="M32" i="26"/>
  <c r="L32" i="26"/>
  <c r="K32" i="26"/>
  <c r="G32" i="26"/>
  <c r="N31" i="26"/>
  <c r="M31" i="26"/>
  <c r="K31" i="26"/>
  <c r="L31" i="26"/>
  <c r="G31" i="26"/>
  <c r="N30" i="26"/>
  <c r="M30" i="26"/>
  <c r="L30" i="26"/>
  <c r="K30" i="26"/>
  <c r="G30" i="26"/>
  <c r="N29" i="26"/>
  <c r="M29" i="26"/>
  <c r="K29" i="26"/>
  <c r="L29" i="26"/>
  <c r="G29" i="26"/>
  <c r="N28" i="26"/>
  <c r="M28" i="26"/>
  <c r="L28" i="26"/>
  <c r="K28" i="26"/>
  <c r="G28" i="26"/>
  <c r="N27" i="26"/>
  <c r="M27" i="26"/>
  <c r="K27" i="26"/>
  <c r="L27" i="26"/>
  <c r="G27" i="26"/>
  <c r="N26" i="26"/>
  <c r="M26" i="26"/>
  <c r="L26" i="26"/>
  <c r="K26" i="26"/>
  <c r="G26" i="26"/>
  <c r="N25" i="26"/>
  <c r="M25" i="26"/>
  <c r="K25" i="26"/>
  <c r="L25" i="26"/>
  <c r="G25" i="26"/>
  <c r="N24" i="26"/>
  <c r="M24" i="26"/>
  <c r="N23" i="26"/>
  <c r="M23" i="26"/>
  <c r="K23" i="26"/>
  <c r="L23" i="26"/>
  <c r="G23" i="26"/>
  <c r="N22" i="26"/>
  <c r="M22" i="26"/>
  <c r="L22" i="26"/>
  <c r="K22" i="26"/>
  <c r="G22" i="26"/>
  <c r="N21" i="26"/>
  <c r="M21" i="26"/>
  <c r="K21" i="26"/>
  <c r="L21" i="26"/>
  <c r="G21" i="26"/>
  <c r="N20" i="26"/>
  <c r="M20" i="26"/>
  <c r="L20" i="26"/>
  <c r="K20" i="26"/>
  <c r="G20" i="26"/>
  <c r="N19" i="26"/>
  <c r="M19" i="26"/>
  <c r="K19" i="26"/>
  <c r="L19" i="26"/>
  <c r="G19" i="26"/>
  <c r="N18" i="26"/>
  <c r="M18" i="26"/>
  <c r="L18" i="26"/>
  <c r="K18" i="26"/>
  <c r="G18" i="26"/>
  <c r="N17" i="26"/>
  <c r="M17" i="26"/>
  <c r="K17" i="26"/>
  <c r="L17" i="26"/>
  <c r="G17" i="26"/>
  <c r="N16" i="26"/>
  <c r="M16" i="26"/>
  <c r="L16" i="26"/>
  <c r="K16" i="26"/>
  <c r="G16" i="26"/>
  <c r="N15" i="26"/>
  <c r="K15" i="26"/>
  <c r="L15" i="26"/>
  <c r="N14" i="26"/>
  <c r="M14" i="26"/>
  <c r="L14" i="26"/>
  <c r="K14" i="26"/>
  <c r="G14" i="26"/>
  <c r="N13" i="26"/>
  <c r="K13" i="26"/>
  <c r="L13" i="26"/>
  <c r="N12" i="26"/>
  <c r="N11" i="26"/>
  <c r="K11" i="26"/>
  <c r="L11" i="26"/>
  <c r="N10" i="26"/>
  <c r="M10" i="26"/>
  <c r="L10" i="26"/>
  <c r="K10" i="26"/>
  <c r="G10" i="26"/>
  <c r="N9" i="26"/>
  <c r="K9" i="26"/>
  <c r="L9" i="26"/>
  <c r="N8" i="26"/>
  <c r="M8" i="26"/>
  <c r="L8" i="26"/>
  <c r="K8" i="26"/>
  <c r="G8" i="26"/>
  <c r="N7" i="26"/>
  <c r="K7" i="26"/>
  <c r="L7" i="26"/>
  <c r="N6" i="26"/>
  <c r="M6" i="26"/>
  <c r="L6" i="26"/>
  <c r="K6" i="26"/>
  <c r="G6" i="26"/>
  <c r="N5" i="26"/>
  <c r="K5" i="26"/>
  <c r="L5" i="26"/>
  <c r="N4" i="26"/>
  <c r="M4" i="26"/>
  <c r="L4" i="26"/>
  <c r="K4" i="26"/>
  <c r="G4" i="26"/>
  <c r="N3" i="26"/>
  <c r="N129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4" i="25"/>
  <c r="N3" i="25"/>
  <c r="I240" i="25"/>
  <c r="K240" i="25" s="1"/>
  <c r="I239" i="25"/>
  <c r="M239" i="25" s="1"/>
  <c r="I238" i="25"/>
  <c r="K238" i="25" s="1"/>
  <c r="I237" i="25"/>
  <c r="M237" i="25" s="1"/>
  <c r="I236" i="25"/>
  <c r="K236" i="25" s="1"/>
  <c r="I235" i="25"/>
  <c r="M235" i="25" s="1"/>
  <c r="L234" i="25"/>
  <c r="I234" i="25"/>
  <c r="K234" i="25" s="1"/>
  <c r="I233" i="25"/>
  <c r="M233" i="25" s="1"/>
  <c r="I232" i="25"/>
  <c r="K232" i="25" s="1"/>
  <c r="I231" i="25"/>
  <c r="M231" i="25" s="1"/>
  <c r="I230" i="25"/>
  <c r="K230" i="25" s="1"/>
  <c r="I229" i="25"/>
  <c r="M229" i="25" s="1"/>
  <c r="I228" i="25"/>
  <c r="K228" i="25" s="1"/>
  <c r="I227" i="25"/>
  <c r="M227" i="25" s="1"/>
  <c r="L226" i="25"/>
  <c r="I226" i="25"/>
  <c r="K226" i="25" s="1"/>
  <c r="I225" i="25"/>
  <c r="M225" i="25" s="1"/>
  <c r="I224" i="25"/>
  <c r="K224" i="25" s="1"/>
  <c r="I223" i="25"/>
  <c r="M223" i="25" s="1"/>
  <c r="I222" i="25"/>
  <c r="K222" i="25" s="1"/>
  <c r="I221" i="25"/>
  <c r="M221" i="25" s="1"/>
  <c r="I220" i="25"/>
  <c r="K220" i="25" s="1"/>
  <c r="I219" i="25"/>
  <c r="M219" i="25" s="1"/>
  <c r="L218" i="25"/>
  <c r="I218" i="25"/>
  <c r="K218" i="25" s="1"/>
  <c r="I217" i="25"/>
  <c r="M217" i="25" s="1"/>
  <c r="I216" i="25"/>
  <c r="K216" i="25" s="1"/>
  <c r="I215" i="25"/>
  <c r="M215" i="25" s="1"/>
  <c r="I214" i="25"/>
  <c r="K214" i="25" s="1"/>
  <c r="I213" i="25"/>
  <c r="M213" i="25" s="1"/>
  <c r="I212" i="25"/>
  <c r="K212" i="25" s="1"/>
  <c r="I211" i="25"/>
  <c r="M211" i="25" s="1"/>
  <c r="L210" i="25"/>
  <c r="I210" i="25"/>
  <c r="K210" i="25" s="1"/>
  <c r="I209" i="25"/>
  <c r="M209" i="25" s="1"/>
  <c r="I208" i="25"/>
  <c r="K208" i="25" s="1"/>
  <c r="I207" i="25"/>
  <c r="M207" i="25" s="1"/>
  <c r="I206" i="25"/>
  <c r="K206" i="25" s="1"/>
  <c r="I205" i="25"/>
  <c r="M205" i="25" s="1"/>
  <c r="I204" i="25"/>
  <c r="K204" i="25" s="1"/>
  <c r="I203" i="25"/>
  <c r="M203" i="25" s="1"/>
  <c r="L202" i="25"/>
  <c r="I202" i="25"/>
  <c r="K202" i="25" s="1"/>
  <c r="I201" i="25"/>
  <c r="M201" i="25" s="1"/>
  <c r="I200" i="25"/>
  <c r="K200" i="25" s="1"/>
  <c r="I199" i="25"/>
  <c r="M199" i="25" s="1"/>
  <c r="I198" i="25"/>
  <c r="K198" i="25" s="1"/>
  <c r="I197" i="25"/>
  <c r="M197" i="25" s="1"/>
  <c r="I196" i="25"/>
  <c r="K196" i="25" s="1"/>
  <c r="I195" i="25"/>
  <c r="M195" i="25" s="1"/>
  <c r="L194" i="25"/>
  <c r="I194" i="25"/>
  <c r="K194" i="25" s="1"/>
  <c r="I193" i="25"/>
  <c r="M193" i="25" s="1"/>
  <c r="I192" i="25"/>
  <c r="K192" i="25" s="1"/>
  <c r="I191" i="25"/>
  <c r="M191" i="25" s="1"/>
  <c r="I190" i="25"/>
  <c r="K190" i="25" s="1"/>
  <c r="I189" i="25"/>
  <c r="M189" i="25" s="1"/>
  <c r="I188" i="25"/>
  <c r="K188" i="25" s="1"/>
  <c r="I187" i="25"/>
  <c r="M187" i="25" s="1"/>
  <c r="L186" i="25"/>
  <c r="I186" i="25"/>
  <c r="K186" i="25" s="1"/>
  <c r="I185" i="25"/>
  <c r="M185" i="25" s="1"/>
  <c r="I184" i="25"/>
  <c r="K184" i="25" s="1"/>
  <c r="I183" i="25"/>
  <c r="M183" i="25" s="1"/>
  <c r="I182" i="25"/>
  <c r="K182" i="25" s="1"/>
  <c r="I181" i="25"/>
  <c r="M181" i="25" s="1"/>
  <c r="I180" i="25"/>
  <c r="K180" i="25" s="1"/>
  <c r="I179" i="25"/>
  <c r="M179" i="25" s="1"/>
  <c r="I178" i="25"/>
  <c r="K178" i="25" s="1"/>
  <c r="I177" i="25"/>
  <c r="M177" i="25" s="1"/>
  <c r="I176" i="25"/>
  <c r="K176" i="25" s="1"/>
  <c r="I175" i="25"/>
  <c r="M175" i="25" s="1"/>
  <c r="I174" i="25"/>
  <c r="K174" i="25" s="1"/>
  <c r="I173" i="25"/>
  <c r="M173" i="25" s="1"/>
  <c r="L172" i="25"/>
  <c r="I172" i="25"/>
  <c r="K172" i="25" s="1"/>
  <c r="I171" i="25"/>
  <c r="M171" i="25" s="1"/>
  <c r="I170" i="25"/>
  <c r="K170" i="25" s="1"/>
  <c r="I169" i="25"/>
  <c r="M169" i="25" s="1"/>
  <c r="I168" i="25"/>
  <c r="K168" i="25" s="1"/>
  <c r="I167" i="25"/>
  <c r="M167" i="25" s="1"/>
  <c r="I166" i="25"/>
  <c r="K166" i="25" s="1"/>
  <c r="I165" i="25"/>
  <c r="M165" i="25" s="1"/>
  <c r="L164" i="25"/>
  <c r="I164" i="25"/>
  <c r="K164" i="25" s="1"/>
  <c r="I163" i="25"/>
  <c r="M163" i="25" s="1"/>
  <c r="I162" i="25"/>
  <c r="K162" i="25" s="1"/>
  <c r="I161" i="25"/>
  <c r="M161" i="25" s="1"/>
  <c r="I160" i="25"/>
  <c r="K160" i="25" s="1"/>
  <c r="I159" i="25"/>
  <c r="M159" i="25" s="1"/>
  <c r="I158" i="25"/>
  <c r="K158" i="25" s="1"/>
  <c r="I157" i="25"/>
  <c r="M157" i="25" s="1"/>
  <c r="I156" i="25"/>
  <c r="K156" i="25" s="1"/>
  <c r="I155" i="25"/>
  <c r="M155" i="25" s="1"/>
  <c r="I154" i="25"/>
  <c r="K154" i="25" s="1"/>
  <c r="I153" i="25"/>
  <c r="M153" i="25" s="1"/>
  <c r="L152" i="25"/>
  <c r="I152" i="25"/>
  <c r="K152" i="25" s="1"/>
  <c r="I151" i="25"/>
  <c r="M151" i="25" s="1"/>
  <c r="I150" i="25"/>
  <c r="K150" i="25" s="1"/>
  <c r="I149" i="25"/>
  <c r="M149" i="25" s="1"/>
  <c r="I148" i="25"/>
  <c r="G148" i="25" s="1"/>
  <c r="I147" i="25"/>
  <c r="L147" i="25" s="1"/>
  <c r="I146" i="25"/>
  <c r="L146" i="25" s="1"/>
  <c r="I145" i="25"/>
  <c r="L145" i="25" s="1"/>
  <c r="I144" i="25"/>
  <c r="L144" i="25" s="1"/>
  <c r="I143" i="25"/>
  <c r="L143" i="25" s="1"/>
  <c r="I142" i="25"/>
  <c r="K142" i="25" s="1"/>
  <c r="I141" i="25"/>
  <c r="L141" i="25" s="1"/>
  <c r="I140" i="25"/>
  <c r="M140" i="25" s="1"/>
  <c r="I139" i="25"/>
  <c r="L139" i="25" s="1"/>
  <c r="I138" i="25"/>
  <c r="L138" i="25" s="1"/>
  <c r="I137" i="25"/>
  <c r="L137" i="25" s="1"/>
  <c r="I136" i="25"/>
  <c r="M136" i="25" s="1"/>
  <c r="I135" i="25"/>
  <c r="L135" i="25" s="1"/>
  <c r="I134" i="25"/>
  <c r="K134" i="25" s="1"/>
  <c r="I133" i="25"/>
  <c r="L133" i="25" s="1"/>
  <c r="I132" i="25"/>
  <c r="K132" i="25" s="1"/>
  <c r="I131" i="25"/>
  <c r="L131" i="25" s="1"/>
  <c r="I130" i="25"/>
  <c r="L130" i="25" s="1"/>
  <c r="I129" i="25"/>
  <c r="L129" i="25" s="1"/>
  <c r="I128" i="25"/>
  <c r="K128" i="25" s="1"/>
  <c r="I127" i="25"/>
  <c r="L127" i="25" s="1"/>
  <c r="I126" i="25"/>
  <c r="K126" i="25" s="1"/>
  <c r="I125" i="25"/>
  <c r="L125" i="25" s="1"/>
  <c r="I124" i="25"/>
  <c r="L124" i="25" s="1"/>
  <c r="K123" i="25"/>
  <c r="I123" i="25"/>
  <c r="L123" i="25" s="1"/>
  <c r="I122" i="25"/>
  <c r="M122" i="25" s="1"/>
  <c r="I121" i="25"/>
  <c r="L121" i="25" s="1"/>
  <c r="I120" i="25"/>
  <c r="K120" i="25" s="1"/>
  <c r="I119" i="25"/>
  <c r="L119" i="25" s="1"/>
  <c r="I118" i="25"/>
  <c r="K118" i="25" s="1"/>
  <c r="I117" i="25"/>
  <c r="L117" i="25" s="1"/>
  <c r="I116" i="25"/>
  <c r="L116" i="25" s="1"/>
  <c r="I115" i="25"/>
  <c r="L115" i="25" s="1"/>
  <c r="I114" i="25"/>
  <c r="M114" i="25" s="1"/>
  <c r="M113" i="25"/>
  <c r="I113" i="25"/>
  <c r="L113" i="25" s="1"/>
  <c r="I112" i="25"/>
  <c r="K112" i="25" s="1"/>
  <c r="I111" i="25"/>
  <c r="L111" i="25" s="1"/>
  <c r="I110" i="25"/>
  <c r="K110" i="25" s="1"/>
  <c r="I109" i="25"/>
  <c r="L109" i="25" s="1"/>
  <c r="I108" i="25"/>
  <c r="L108" i="25" s="1"/>
  <c r="I107" i="25"/>
  <c r="L107" i="25" s="1"/>
  <c r="I106" i="25"/>
  <c r="M106" i="25" s="1"/>
  <c r="I105" i="25"/>
  <c r="L105" i="25" s="1"/>
  <c r="I104" i="25"/>
  <c r="K104" i="25" s="1"/>
  <c r="I103" i="25"/>
  <c r="L103" i="25" s="1"/>
  <c r="I102" i="25"/>
  <c r="K102" i="25" s="1"/>
  <c r="I101" i="25"/>
  <c r="L101" i="25" s="1"/>
  <c r="I100" i="25"/>
  <c r="L100" i="25" s="1"/>
  <c r="I99" i="25"/>
  <c r="L99" i="25" s="1"/>
  <c r="I98" i="25"/>
  <c r="M98" i="25" s="1"/>
  <c r="I97" i="25"/>
  <c r="L97" i="25" s="1"/>
  <c r="I96" i="25"/>
  <c r="K96" i="25" s="1"/>
  <c r="I95" i="25"/>
  <c r="L95" i="25" s="1"/>
  <c r="I94" i="25"/>
  <c r="K94" i="25" s="1"/>
  <c r="I93" i="25"/>
  <c r="L93" i="25" s="1"/>
  <c r="I92" i="25"/>
  <c r="L92" i="25" s="1"/>
  <c r="I91" i="25"/>
  <c r="L91" i="25" s="1"/>
  <c r="I90" i="25"/>
  <c r="M90" i="25" s="1"/>
  <c r="I89" i="25"/>
  <c r="L89" i="25" s="1"/>
  <c r="I88" i="25"/>
  <c r="K88" i="25" s="1"/>
  <c r="I87" i="25"/>
  <c r="L87" i="25" s="1"/>
  <c r="I86" i="25"/>
  <c r="K86" i="25" s="1"/>
  <c r="I85" i="25"/>
  <c r="L85" i="25" s="1"/>
  <c r="I84" i="25"/>
  <c r="L84" i="25" s="1"/>
  <c r="I83" i="25"/>
  <c r="L83" i="25" s="1"/>
  <c r="I82" i="25"/>
  <c r="M82" i="25" s="1"/>
  <c r="I81" i="25"/>
  <c r="L81" i="25" s="1"/>
  <c r="I80" i="25"/>
  <c r="K80" i="25" s="1"/>
  <c r="I79" i="25"/>
  <c r="L79" i="25" s="1"/>
  <c r="I78" i="25"/>
  <c r="K78" i="25" s="1"/>
  <c r="I77" i="25"/>
  <c r="L77" i="25" s="1"/>
  <c r="I76" i="25"/>
  <c r="L76" i="25" s="1"/>
  <c r="I75" i="25"/>
  <c r="L75" i="25" s="1"/>
  <c r="I74" i="25"/>
  <c r="M74" i="25" s="1"/>
  <c r="I73" i="25"/>
  <c r="L73" i="25" s="1"/>
  <c r="I72" i="25"/>
  <c r="K72" i="25" s="1"/>
  <c r="I71" i="25"/>
  <c r="L71" i="25" s="1"/>
  <c r="I70" i="25"/>
  <c r="K70" i="25" s="1"/>
  <c r="I69" i="25"/>
  <c r="L69" i="25" s="1"/>
  <c r="I68" i="25"/>
  <c r="L68" i="25" s="1"/>
  <c r="I67" i="25"/>
  <c r="L67" i="25" s="1"/>
  <c r="L66" i="25"/>
  <c r="I66" i="25"/>
  <c r="M66" i="25" s="1"/>
  <c r="M65" i="25"/>
  <c r="I65" i="25"/>
  <c r="L65" i="25" s="1"/>
  <c r="I64" i="25"/>
  <c r="K64" i="25" s="1"/>
  <c r="G64" i="25"/>
  <c r="I63" i="25"/>
  <c r="L63" i="25" s="1"/>
  <c r="G63" i="25"/>
  <c r="I62" i="25"/>
  <c r="K62" i="25" s="1"/>
  <c r="I61" i="25"/>
  <c r="L61" i="25" s="1"/>
  <c r="K60" i="25"/>
  <c r="I60" i="25"/>
  <c r="L60" i="25" s="1"/>
  <c r="I59" i="25"/>
  <c r="L59" i="25" s="1"/>
  <c r="L58" i="25"/>
  <c r="I58" i="25"/>
  <c r="M58" i="25" s="1"/>
  <c r="I57" i="25"/>
  <c r="L57" i="25" s="1"/>
  <c r="I56" i="25"/>
  <c r="K56" i="25" s="1"/>
  <c r="G56" i="25"/>
  <c r="I55" i="25"/>
  <c r="L55" i="25" s="1"/>
  <c r="I54" i="25"/>
  <c r="K54" i="25" s="1"/>
  <c r="I53" i="25"/>
  <c r="L53" i="25" s="1"/>
  <c r="I52" i="25"/>
  <c r="L52" i="25" s="1"/>
  <c r="I51" i="25"/>
  <c r="L51" i="25" s="1"/>
  <c r="L50" i="25"/>
  <c r="I50" i="25"/>
  <c r="M50" i="25" s="1"/>
  <c r="I49" i="25"/>
  <c r="L49" i="25" s="1"/>
  <c r="I48" i="25"/>
  <c r="K48" i="25" s="1"/>
  <c r="I47" i="25"/>
  <c r="L47" i="25" s="1"/>
  <c r="I46" i="25"/>
  <c r="K46" i="25" s="1"/>
  <c r="I45" i="25"/>
  <c r="L45" i="25" s="1"/>
  <c r="I44" i="25"/>
  <c r="L44" i="25" s="1"/>
  <c r="I43" i="25"/>
  <c r="L43" i="25" s="1"/>
  <c r="I42" i="25"/>
  <c r="M42" i="25" s="1"/>
  <c r="I41" i="25"/>
  <c r="L41" i="25" s="1"/>
  <c r="M40" i="25"/>
  <c r="I40" i="25"/>
  <c r="K40" i="25" s="1"/>
  <c r="I39" i="25"/>
  <c r="L39" i="25" s="1"/>
  <c r="I38" i="25"/>
  <c r="K38" i="25" s="1"/>
  <c r="I37" i="25"/>
  <c r="L37" i="25" s="1"/>
  <c r="I36" i="25"/>
  <c r="L36" i="25" s="1"/>
  <c r="I35" i="25"/>
  <c r="L35" i="25" s="1"/>
  <c r="I34" i="25"/>
  <c r="M34" i="25" s="1"/>
  <c r="I33" i="25"/>
  <c r="L33" i="25" s="1"/>
  <c r="I32" i="25"/>
  <c r="K32" i="25" s="1"/>
  <c r="I31" i="25"/>
  <c r="L31" i="25" s="1"/>
  <c r="I30" i="25"/>
  <c r="K30" i="25" s="1"/>
  <c r="I29" i="25"/>
  <c r="L29" i="25" s="1"/>
  <c r="I28" i="25"/>
  <c r="L28" i="25" s="1"/>
  <c r="I27" i="25"/>
  <c r="L27" i="25" s="1"/>
  <c r="I26" i="25"/>
  <c r="M26" i="25" s="1"/>
  <c r="I25" i="25"/>
  <c r="L25" i="25" s="1"/>
  <c r="I24" i="25"/>
  <c r="K24" i="25" s="1"/>
  <c r="I23" i="25"/>
  <c r="L23" i="25" s="1"/>
  <c r="I22" i="25"/>
  <c r="K22" i="25" s="1"/>
  <c r="I21" i="25"/>
  <c r="L21" i="25" s="1"/>
  <c r="I20" i="25"/>
  <c r="L20" i="25" s="1"/>
  <c r="K19" i="25"/>
  <c r="I19" i="25"/>
  <c r="L19" i="25" s="1"/>
  <c r="I18" i="25"/>
  <c r="M18" i="25" s="1"/>
  <c r="I17" i="25"/>
  <c r="L17" i="25" s="1"/>
  <c r="M16" i="25"/>
  <c r="I16" i="25"/>
  <c r="K16" i="25" s="1"/>
  <c r="G16" i="25"/>
  <c r="I15" i="25"/>
  <c r="L15" i="25" s="1"/>
  <c r="I14" i="25"/>
  <c r="M14" i="25" s="1"/>
  <c r="G14" i="25"/>
  <c r="M13" i="25"/>
  <c r="I13" i="25"/>
  <c r="L13" i="25" s="1"/>
  <c r="L12" i="25"/>
  <c r="K12" i="25"/>
  <c r="I12" i="25"/>
  <c r="M12" i="25" s="1"/>
  <c r="G12" i="25"/>
  <c r="I11" i="25"/>
  <c r="L11" i="25" s="1"/>
  <c r="L10" i="25"/>
  <c r="I10" i="25"/>
  <c r="M10" i="25" s="1"/>
  <c r="I9" i="25"/>
  <c r="L9" i="25" s="1"/>
  <c r="M8" i="25"/>
  <c r="I8" i="25"/>
  <c r="K8" i="25" s="1"/>
  <c r="G8" i="25"/>
  <c r="M7" i="25"/>
  <c r="I7" i="25"/>
  <c r="L7" i="25" s="1"/>
  <c r="G7" i="25"/>
  <c r="I6" i="25"/>
  <c r="K6" i="25" s="1"/>
  <c r="I5" i="25"/>
  <c r="L5" i="25" s="1"/>
  <c r="M4" i="25"/>
  <c r="L4" i="25"/>
  <c r="K4" i="25"/>
  <c r="I4" i="25"/>
  <c r="G4" i="25" s="1"/>
  <c r="K3" i="25"/>
  <c r="I3" i="25"/>
  <c r="L3" i="25" s="1"/>
  <c r="I240" i="24"/>
  <c r="K240" i="24" s="1"/>
  <c r="I239" i="24"/>
  <c r="M239" i="24" s="1"/>
  <c r="I238" i="24"/>
  <c r="L238" i="24" s="1"/>
  <c r="I237" i="24"/>
  <c r="I236" i="24"/>
  <c r="N236" i="24" s="1"/>
  <c r="N235" i="24"/>
  <c r="I235" i="24"/>
  <c r="L235" i="24" s="1"/>
  <c r="N234" i="24"/>
  <c r="L234" i="24"/>
  <c r="I234" i="24"/>
  <c r="I233" i="24"/>
  <c r="I232" i="24"/>
  <c r="N232" i="24" s="1"/>
  <c r="N231" i="24"/>
  <c r="I231" i="24"/>
  <c r="L231" i="24" s="1"/>
  <c r="N230" i="24"/>
  <c r="L230" i="24"/>
  <c r="I230" i="24"/>
  <c r="I229" i="24"/>
  <c r="L228" i="24"/>
  <c r="I228" i="24"/>
  <c r="N228" i="24" s="1"/>
  <c r="I227" i="24"/>
  <c r="L227" i="24" s="1"/>
  <c r="I226" i="24"/>
  <c r="N226" i="24" s="1"/>
  <c r="I225" i="24"/>
  <c r="I224" i="24"/>
  <c r="N224" i="24" s="1"/>
  <c r="N223" i="24"/>
  <c r="I223" i="24"/>
  <c r="L223" i="24" s="1"/>
  <c r="N222" i="24"/>
  <c r="L222" i="24"/>
  <c r="I222" i="24"/>
  <c r="I221" i="24"/>
  <c r="N221" i="24" s="1"/>
  <c r="I220" i="24"/>
  <c r="N220" i="24" s="1"/>
  <c r="N219" i="24"/>
  <c r="I219" i="24"/>
  <c r="L219" i="24" s="1"/>
  <c r="N218" i="24"/>
  <c r="L218" i="24"/>
  <c r="I218" i="24"/>
  <c r="I217" i="24"/>
  <c r="L216" i="24"/>
  <c r="I216" i="24"/>
  <c r="N216" i="24" s="1"/>
  <c r="I215" i="24"/>
  <c r="L215" i="24" s="1"/>
  <c r="I214" i="24"/>
  <c r="N214" i="24" s="1"/>
  <c r="I213" i="24"/>
  <c r="N213" i="24" s="1"/>
  <c r="I212" i="24"/>
  <c r="N212" i="24" s="1"/>
  <c r="N211" i="24"/>
  <c r="I211" i="24"/>
  <c r="L211" i="24" s="1"/>
  <c r="N210" i="24"/>
  <c r="L210" i="24"/>
  <c r="I210" i="24"/>
  <c r="I209" i="24"/>
  <c r="N209" i="24" s="1"/>
  <c r="I208" i="24"/>
  <c r="N208" i="24" s="1"/>
  <c r="N207" i="24"/>
  <c r="I207" i="24"/>
  <c r="L207" i="24" s="1"/>
  <c r="N206" i="24"/>
  <c r="L206" i="24"/>
  <c r="I206" i="24"/>
  <c r="I205" i="24"/>
  <c r="L204" i="24"/>
  <c r="I204" i="24"/>
  <c r="N204" i="24" s="1"/>
  <c r="I203" i="24"/>
  <c r="L203" i="24" s="1"/>
  <c r="I202" i="24"/>
  <c r="N202" i="24" s="1"/>
  <c r="I201" i="24"/>
  <c r="I200" i="24"/>
  <c r="N200" i="24" s="1"/>
  <c r="I199" i="24"/>
  <c r="L199" i="24" s="1"/>
  <c r="N198" i="24"/>
  <c r="L198" i="24"/>
  <c r="I198" i="24"/>
  <c r="I197" i="24"/>
  <c r="I196" i="24"/>
  <c r="N196" i="24" s="1"/>
  <c r="N195" i="24"/>
  <c r="I195" i="24"/>
  <c r="L195" i="24" s="1"/>
  <c r="L194" i="24"/>
  <c r="I194" i="24"/>
  <c r="N194" i="24" s="1"/>
  <c r="I193" i="24"/>
  <c r="L192" i="24"/>
  <c r="I192" i="24"/>
  <c r="N192" i="24" s="1"/>
  <c r="I191" i="24"/>
  <c r="L191" i="24" s="1"/>
  <c r="I190" i="24"/>
  <c r="N190" i="24" s="1"/>
  <c r="I189" i="24"/>
  <c r="I188" i="24"/>
  <c r="N188" i="24" s="1"/>
  <c r="I187" i="24"/>
  <c r="L187" i="24" s="1"/>
  <c r="N186" i="24"/>
  <c r="L186" i="24"/>
  <c r="I186" i="24"/>
  <c r="N185" i="24"/>
  <c r="I185" i="24"/>
  <c r="N184" i="24"/>
  <c r="L184" i="24"/>
  <c r="I184" i="24"/>
  <c r="N183" i="24"/>
  <c r="I183" i="24"/>
  <c r="L183" i="24" s="1"/>
  <c r="N182" i="24"/>
  <c r="I182" i="24"/>
  <c r="L182" i="24" s="1"/>
  <c r="N181" i="24"/>
  <c r="I181" i="24"/>
  <c r="N180" i="24"/>
  <c r="I180" i="24"/>
  <c r="L180" i="24" s="1"/>
  <c r="N179" i="24"/>
  <c r="I179" i="24"/>
  <c r="L179" i="24" s="1"/>
  <c r="N178" i="24"/>
  <c r="L178" i="24"/>
  <c r="I178" i="24"/>
  <c r="N177" i="24"/>
  <c r="I177" i="24"/>
  <c r="N176" i="24"/>
  <c r="I176" i="24"/>
  <c r="L176" i="24" s="1"/>
  <c r="N175" i="24"/>
  <c r="I175" i="24"/>
  <c r="L175" i="24" s="1"/>
  <c r="N174" i="24"/>
  <c r="L174" i="24"/>
  <c r="I174" i="24"/>
  <c r="N173" i="24"/>
  <c r="I173" i="24"/>
  <c r="N172" i="24"/>
  <c r="L172" i="24"/>
  <c r="I172" i="24"/>
  <c r="N171" i="24"/>
  <c r="I171" i="24"/>
  <c r="L171" i="24" s="1"/>
  <c r="N170" i="24"/>
  <c r="I170" i="24"/>
  <c r="L170" i="24" s="1"/>
  <c r="N169" i="24"/>
  <c r="I169" i="24"/>
  <c r="N168" i="24"/>
  <c r="I168" i="24"/>
  <c r="L168" i="24" s="1"/>
  <c r="N167" i="24"/>
  <c r="I167" i="24"/>
  <c r="L167" i="24" s="1"/>
  <c r="N166" i="24"/>
  <c r="L166" i="24"/>
  <c r="I166" i="24"/>
  <c r="N165" i="24"/>
  <c r="I165" i="24"/>
  <c r="N164" i="24"/>
  <c r="I164" i="24"/>
  <c r="L164" i="24" s="1"/>
  <c r="N163" i="24"/>
  <c r="I163" i="24"/>
  <c r="L163" i="24" s="1"/>
  <c r="N162" i="24"/>
  <c r="L162" i="24"/>
  <c r="I162" i="24"/>
  <c r="N161" i="24"/>
  <c r="I161" i="24"/>
  <c r="N160" i="24"/>
  <c r="L160" i="24"/>
  <c r="I160" i="24"/>
  <c r="N159" i="24"/>
  <c r="I159" i="24"/>
  <c r="L159" i="24" s="1"/>
  <c r="N158" i="24"/>
  <c r="I158" i="24"/>
  <c r="L158" i="24" s="1"/>
  <c r="N157" i="24"/>
  <c r="I157" i="24"/>
  <c r="N156" i="24"/>
  <c r="I156" i="24"/>
  <c r="L156" i="24" s="1"/>
  <c r="N155" i="24"/>
  <c r="I155" i="24"/>
  <c r="L155" i="24" s="1"/>
  <c r="N154" i="24"/>
  <c r="L154" i="24"/>
  <c r="I154" i="24"/>
  <c r="N153" i="24"/>
  <c r="I153" i="24"/>
  <c r="N152" i="24"/>
  <c r="I152" i="24"/>
  <c r="L152" i="24" s="1"/>
  <c r="N151" i="24"/>
  <c r="I151" i="24"/>
  <c r="L151" i="24" s="1"/>
  <c r="N150" i="24"/>
  <c r="L150" i="24"/>
  <c r="I150" i="24"/>
  <c r="N149" i="24"/>
  <c r="I149" i="24"/>
  <c r="N148" i="24"/>
  <c r="I148" i="24"/>
  <c r="N147" i="24"/>
  <c r="I147" i="24"/>
  <c r="L147" i="24" s="1"/>
  <c r="N146" i="24"/>
  <c r="I146" i="24"/>
  <c r="L146" i="24" s="1"/>
  <c r="N145" i="24"/>
  <c r="I145" i="24"/>
  <c r="N144" i="24"/>
  <c r="L144" i="24"/>
  <c r="I144" i="24"/>
  <c r="N143" i="24"/>
  <c r="I143" i="24"/>
  <c r="L143" i="24" s="1"/>
  <c r="N142" i="24"/>
  <c r="I142" i="24"/>
  <c r="L142" i="24" s="1"/>
  <c r="N141" i="24"/>
  <c r="I141" i="24"/>
  <c r="N140" i="24"/>
  <c r="L140" i="24"/>
  <c r="I140" i="24"/>
  <c r="N139" i="24"/>
  <c r="I139" i="24"/>
  <c r="L139" i="24" s="1"/>
  <c r="N138" i="24"/>
  <c r="L138" i="24"/>
  <c r="I138" i="24"/>
  <c r="N137" i="24"/>
  <c r="I137" i="24"/>
  <c r="N136" i="24"/>
  <c r="I136" i="24"/>
  <c r="L136" i="24" s="1"/>
  <c r="N135" i="24"/>
  <c r="I135" i="24"/>
  <c r="L135" i="24" s="1"/>
  <c r="N134" i="24"/>
  <c r="L134" i="24"/>
  <c r="I134" i="24"/>
  <c r="N133" i="24"/>
  <c r="I133" i="24"/>
  <c r="N132" i="24"/>
  <c r="L132" i="24"/>
  <c r="I132" i="24"/>
  <c r="N131" i="24"/>
  <c r="I131" i="24"/>
  <c r="L131" i="24" s="1"/>
  <c r="N130" i="24"/>
  <c r="I130" i="24"/>
  <c r="L130" i="24" s="1"/>
  <c r="N129" i="24"/>
  <c r="I129" i="24"/>
  <c r="N128" i="24"/>
  <c r="L128" i="24"/>
  <c r="I128" i="24"/>
  <c r="N127" i="24"/>
  <c r="I127" i="24"/>
  <c r="L127" i="24" s="1"/>
  <c r="N126" i="24"/>
  <c r="L126" i="24"/>
  <c r="I126" i="24"/>
  <c r="N125" i="24"/>
  <c r="I125" i="24"/>
  <c r="N124" i="24"/>
  <c r="I124" i="24"/>
  <c r="L124" i="24" s="1"/>
  <c r="N123" i="24"/>
  <c r="I123" i="24"/>
  <c r="L123" i="24" s="1"/>
  <c r="N122" i="24"/>
  <c r="I122" i="24"/>
  <c r="L122" i="24" s="1"/>
  <c r="N121" i="24"/>
  <c r="I121" i="24"/>
  <c r="N120" i="24"/>
  <c r="L120" i="24"/>
  <c r="I120" i="24"/>
  <c r="N119" i="24"/>
  <c r="I119" i="24"/>
  <c r="L119" i="24" s="1"/>
  <c r="N118" i="24"/>
  <c r="I118" i="24"/>
  <c r="L118" i="24" s="1"/>
  <c r="N117" i="24"/>
  <c r="I117" i="24"/>
  <c r="N116" i="24"/>
  <c r="L116" i="24"/>
  <c r="I116" i="24"/>
  <c r="N115" i="24"/>
  <c r="I115" i="24"/>
  <c r="L115" i="24" s="1"/>
  <c r="N114" i="24"/>
  <c r="L114" i="24"/>
  <c r="I114" i="24"/>
  <c r="N113" i="24"/>
  <c r="I113" i="24"/>
  <c r="N112" i="24"/>
  <c r="I112" i="24"/>
  <c r="L112" i="24" s="1"/>
  <c r="N111" i="24"/>
  <c r="I111" i="24"/>
  <c r="L111" i="24" s="1"/>
  <c r="N110" i="24"/>
  <c r="L110" i="24"/>
  <c r="I110" i="24"/>
  <c r="G110" i="24"/>
  <c r="N109" i="24"/>
  <c r="I109" i="24"/>
  <c r="K109" i="24" s="1"/>
  <c r="N108" i="24"/>
  <c r="I108" i="24"/>
  <c r="K108" i="24" s="1"/>
  <c r="N107" i="24"/>
  <c r="I107" i="24"/>
  <c r="L107" i="24" s="1"/>
  <c r="N106" i="24"/>
  <c r="I106" i="24"/>
  <c r="K106" i="24" s="1"/>
  <c r="N105" i="24"/>
  <c r="I105" i="24"/>
  <c r="L105" i="24" s="1"/>
  <c r="N104" i="24"/>
  <c r="I104" i="24"/>
  <c r="K104" i="24" s="1"/>
  <c r="N103" i="24"/>
  <c r="L103" i="24"/>
  <c r="I103" i="24"/>
  <c r="K103" i="24" s="1"/>
  <c r="N102" i="24"/>
  <c r="L102" i="24"/>
  <c r="I102" i="24"/>
  <c r="K102" i="24" s="1"/>
  <c r="N101" i="24"/>
  <c r="I101" i="24"/>
  <c r="K101" i="24" s="1"/>
  <c r="N100" i="24"/>
  <c r="M100" i="24"/>
  <c r="I100" i="24"/>
  <c r="K100" i="24" s="1"/>
  <c r="N99" i="24"/>
  <c r="K99" i="24"/>
  <c r="I99" i="24"/>
  <c r="L99" i="24" s="1"/>
  <c r="N98" i="24"/>
  <c r="L98" i="24"/>
  <c r="I98" i="24"/>
  <c r="K98" i="24" s="1"/>
  <c r="G98" i="24"/>
  <c r="N97" i="24"/>
  <c r="I97" i="24"/>
  <c r="N96" i="24"/>
  <c r="I96" i="24"/>
  <c r="K96" i="24" s="1"/>
  <c r="N95" i="24"/>
  <c r="L95" i="24"/>
  <c r="K95" i="24"/>
  <c r="I95" i="24"/>
  <c r="N94" i="24"/>
  <c r="M94" i="24"/>
  <c r="I94" i="24"/>
  <c r="K94" i="24" s="1"/>
  <c r="N93" i="24"/>
  <c r="L93" i="24"/>
  <c r="I93" i="24"/>
  <c r="K93" i="24" s="1"/>
  <c r="N92" i="24"/>
  <c r="M92" i="24"/>
  <c r="I92" i="24"/>
  <c r="K92" i="24" s="1"/>
  <c r="N91" i="24"/>
  <c r="K91" i="24"/>
  <c r="I91" i="24"/>
  <c r="L91" i="24" s="1"/>
  <c r="N90" i="24"/>
  <c r="L90" i="24"/>
  <c r="I90" i="24"/>
  <c r="K90" i="24" s="1"/>
  <c r="G90" i="24"/>
  <c r="N89" i="24"/>
  <c r="I89" i="24"/>
  <c r="N88" i="24"/>
  <c r="I88" i="24"/>
  <c r="K88" i="24" s="1"/>
  <c r="N87" i="24"/>
  <c r="K87" i="24"/>
  <c r="I87" i="24"/>
  <c r="L87" i="24" s="1"/>
  <c r="N86" i="24"/>
  <c r="I86" i="24"/>
  <c r="K86" i="24" s="1"/>
  <c r="G86" i="24"/>
  <c r="N85" i="24"/>
  <c r="I85" i="24"/>
  <c r="K85" i="24" s="1"/>
  <c r="N84" i="24"/>
  <c r="I84" i="24"/>
  <c r="K84" i="24" s="1"/>
  <c r="N83" i="24"/>
  <c r="I83" i="24"/>
  <c r="L83" i="24" s="1"/>
  <c r="N82" i="24"/>
  <c r="I82" i="24"/>
  <c r="K82" i="24" s="1"/>
  <c r="N81" i="24"/>
  <c r="I81" i="24"/>
  <c r="L81" i="24" s="1"/>
  <c r="N80" i="24"/>
  <c r="I80" i="24"/>
  <c r="K80" i="24" s="1"/>
  <c r="N79" i="24"/>
  <c r="L79" i="24"/>
  <c r="I79" i="24"/>
  <c r="K79" i="24" s="1"/>
  <c r="N78" i="24"/>
  <c r="L78" i="24"/>
  <c r="I78" i="24"/>
  <c r="K78" i="24" s="1"/>
  <c r="N77" i="24"/>
  <c r="L77" i="24"/>
  <c r="I77" i="24"/>
  <c r="K77" i="24" s="1"/>
  <c r="N76" i="24"/>
  <c r="M76" i="24"/>
  <c r="I76" i="24"/>
  <c r="K76" i="24" s="1"/>
  <c r="N75" i="24"/>
  <c r="I75" i="24"/>
  <c r="L75" i="24" s="1"/>
  <c r="N74" i="24"/>
  <c r="L74" i="24"/>
  <c r="I74" i="24"/>
  <c r="K74" i="24" s="1"/>
  <c r="G74" i="24"/>
  <c r="N73" i="24"/>
  <c r="I73" i="24"/>
  <c r="L73" i="24" s="1"/>
  <c r="N72" i="24"/>
  <c r="I72" i="24"/>
  <c r="K72" i="24" s="1"/>
  <c r="N71" i="24"/>
  <c r="I71" i="24"/>
  <c r="L71" i="24" s="1"/>
  <c r="N70" i="24"/>
  <c r="M70" i="24"/>
  <c r="I70" i="24"/>
  <c r="K70" i="24" s="1"/>
  <c r="N69" i="24"/>
  <c r="M69" i="24"/>
  <c r="K69" i="24"/>
  <c r="I69" i="24"/>
  <c r="L69" i="24" s="1"/>
  <c r="G69" i="24"/>
  <c r="N68" i="24"/>
  <c r="M68" i="24"/>
  <c r="L68" i="24"/>
  <c r="K68" i="24"/>
  <c r="I68" i="24"/>
  <c r="G68" i="24"/>
  <c r="N67" i="24"/>
  <c r="K67" i="24"/>
  <c r="I67" i="24"/>
  <c r="L67" i="24" s="1"/>
  <c r="N66" i="24"/>
  <c r="K66" i="24"/>
  <c r="I66" i="24"/>
  <c r="M66" i="24" s="1"/>
  <c r="N65" i="24"/>
  <c r="I65" i="24"/>
  <c r="L65" i="24" s="1"/>
  <c r="N64" i="24"/>
  <c r="I64" i="24"/>
  <c r="M64" i="24" s="1"/>
  <c r="N63" i="24"/>
  <c r="M63" i="24"/>
  <c r="I63" i="24"/>
  <c r="L63" i="24" s="1"/>
  <c r="G63" i="24"/>
  <c r="N62" i="24"/>
  <c r="I62" i="24"/>
  <c r="M62" i="24" s="1"/>
  <c r="G62" i="24"/>
  <c r="N61" i="24"/>
  <c r="K61" i="24"/>
  <c r="I61" i="24"/>
  <c r="L61" i="24" s="1"/>
  <c r="G61" i="24"/>
  <c r="N60" i="24"/>
  <c r="M60" i="24"/>
  <c r="L60" i="24"/>
  <c r="K60" i="24"/>
  <c r="I60" i="24"/>
  <c r="G60" i="24"/>
  <c r="N59" i="24"/>
  <c r="M59" i="24"/>
  <c r="I59" i="24"/>
  <c r="L59" i="24" s="1"/>
  <c r="N58" i="24"/>
  <c r="M58" i="24"/>
  <c r="L58" i="24"/>
  <c r="I58" i="24"/>
  <c r="K58" i="24" s="1"/>
  <c r="N57" i="24"/>
  <c r="M57" i="24"/>
  <c r="K57" i="24"/>
  <c r="I57" i="24"/>
  <c r="L57" i="24" s="1"/>
  <c r="G57" i="24"/>
  <c r="N56" i="24"/>
  <c r="M56" i="24"/>
  <c r="L56" i="24"/>
  <c r="K56" i="24"/>
  <c r="I56" i="24"/>
  <c r="G56" i="24" s="1"/>
  <c r="N55" i="24"/>
  <c r="K55" i="24"/>
  <c r="I55" i="24"/>
  <c r="L55" i="24" s="1"/>
  <c r="N54" i="24"/>
  <c r="K54" i="24"/>
  <c r="I54" i="24"/>
  <c r="G54" i="24" s="1"/>
  <c r="N53" i="24"/>
  <c r="I53" i="24"/>
  <c r="L53" i="24" s="1"/>
  <c r="N52" i="24"/>
  <c r="I52" i="24"/>
  <c r="G52" i="24" s="1"/>
  <c r="N51" i="24"/>
  <c r="I51" i="24"/>
  <c r="L51" i="24" s="1"/>
  <c r="G51" i="24"/>
  <c r="N50" i="24"/>
  <c r="L50" i="24"/>
  <c r="I50" i="24"/>
  <c r="M50" i="24" s="1"/>
  <c r="G50" i="24"/>
  <c r="N49" i="24"/>
  <c r="M49" i="24"/>
  <c r="K49" i="24"/>
  <c r="I49" i="24"/>
  <c r="L49" i="24" s="1"/>
  <c r="G49" i="24"/>
  <c r="N48" i="24"/>
  <c r="M48" i="24"/>
  <c r="K48" i="24"/>
  <c r="I48" i="24"/>
  <c r="L48" i="24" s="1"/>
  <c r="G48" i="24"/>
  <c r="N47" i="24"/>
  <c r="M47" i="24"/>
  <c r="I47" i="24"/>
  <c r="L47" i="24" s="1"/>
  <c r="N46" i="24"/>
  <c r="M46" i="24"/>
  <c r="L46" i="24"/>
  <c r="I46" i="24"/>
  <c r="K46" i="24" s="1"/>
  <c r="N45" i="24"/>
  <c r="M45" i="24"/>
  <c r="K45" i="24"/>
  <c r="I45" i="24"/>
  <c r="L45" i="24" s="1"/>
  <c r="N44" i="24"/>
  <c r="M44" i="24"/>
  <c r="L44" i="24"/>
  <c r="K44" i="24"/>
  <c r="I44" i="24"/>
  <c r="G44" i="24"/>
  <c r="N43" i="24"/>
  <c r="K43" i="24"/>
  <c r="I43" i="24"/>
  <c r="L43" i="24" s="1"/>
  <c r="N42" i="24"/>
  <c r="K42" i="24"/>
  <c r="I42" i="24"/>
  <c r="M42" i="24" s="1"/>
  <c r="N41" i="24"/>
  <c r="I41" i="24"/>
  <c r="L41" i="24" s="1"/>
  <c r="N40" i="24"/>
  <c r="I40" i="24"/>
  <c r="M40" i="24" s="1"/>
  <c r="N39" i="24"/>
  <c r="M39" i="24"/>
  <c r="I39" i="24"/>
  <c r="L39" i="24" s="1"/>
  <c r="G39" i="24"/>
  <c r="N38" i="24"/>
  <c r="I38" i="24"/>
  <c r="M38" i="24" s="1"/>
  <c r="G38" i="24"/>
  <c r="N37" i="24"/>
  <c r="K37" i="24"/>
  <c r="I37" i="24"/>
  <c r="L37" i="24" s="1"/>
  <c r="G37" i="24"/>
  <c r="N36" i="24"/>
  <c r="M36" i="24"/>
  <c r="L36" i="24"/>
  <c r="I36" i="24"/>
  <c r="K36" i="24" s="1"/>
  <c r="G36" i="24"/>
  <c r="N35" i="24"/>
  <c r="M35" i="24"/>
  <c r="I35" i="24"/>
  <c r="L35" i="24" s="1"/>
  <c r="N34" i="24"/>
  <c r="M34" i="24"/>
  <c r="L34" i="24"/>
  <c r="K34" i="24"/>
  <c r="I34" i="24"/>
  <c r="G34" i="24" s="1"/>
  <c r="N33" i="24"/>
  <c r="M33" i="24"/>
  <c r="K33" i="24"/>
  <c r="I33" i="24"/>
  <c r="L33" i="24" s="1"/>
  <c r="G33" i="24"/>
  <c r="N32" i="24"/>
  <c r="L32" i="24"/>
  <c r="K32" i="24"/>
  <c r="I32" i="24"/>
  <c r="G32" i="24" s="1"/>
  <c r="N31" i="24"/>
  <c r="K31" i="24"/>
  <c r="I31" i="24"/>
  <c r="L31" i="24" s="1"/>
  <c r="N30" i="24"/>
  <c r="K30" i="24"/>
  <c r="I30" i="24"/>
  <c r="G30" i="24" s="1"/>
  <c r="N29" i="24"/>
  <c r="I29" i="24"/>
  <c r="L29" i="24" s="1"/>
  <c r="N28" i="24"/>
  <c r="I28" i="24"/>
  <c r="G28" i="24" s="1"/>
  <c r="N27" i="24"/>
  <c r="I27" i="24"/>
  <c r="L27" i="24" s="1"/>
  <c r="G27" i="24"/>
  <c r="N26" i="24"/>
  <c r="L26" i="24"/>
  <c r="I26" i="24"/>
  <c r="M26" i="24" s="1"/>
  <c r="G26" i="24"/>
  <c r="N25" i="24"/>
  <c r="I25" i="24"/>
  <c r="L25" i="24" s="1"/>
  <c r="G25" i="24"/>
  <c r="N24" i="24"/>
  <c r="M24" i="24"/>
  <c r="K24" i="24"/>
  <c r="I24" i="24"/>
  <c r="L24" i="24" s="1"/>
  <c r="N23" i="24"/>
  <c r="M23" i="24"/>
  <c r="I23" i="24"/>
  <c r="L23" i="24" s="1"/>
  <c r="G23" i="24"/>
  <c r="N22" i="24"/>
  <c r="M22" i="24"/>
  <c r="L22" i="24"/>
  <c r="I22" i="24"/>
  <c r="K22" i="24" s="1"/>
  <c r="N21" i="24"/>
  <c r="M21" i="24"/>
  <c r="K21" i="24"/>
  <c r="I21" i="24"/>
  <c r="L21" i="24" s="1"/>
  <c r="N20" i="24"/>
  <c r="M20" i="24"/>
  <c r="L20" i="24"/>
  <c r="K20" i="24"/>
  <c r="I20" i="24"/>
  <c r="G20" i="24"/>
  <c r="N19" i="24"/>
  <c r="K19" i="24"/>
  <c r="I19" i="24"/>
  <c r="L19" i="24" s="1"/>
  <c r="N18" i="24"/>
  <c r="K18" i="24"/>
  <c r="I18" i="24"/>
  <c r="M18" i="24" s="1"/>
  <c r="N17" i="24"/>
  <c r="I17" i="24"/>
  <c r="L17" i="24" s="1"/>
  <c r="N16" i="24"/>
  <c r="I16" i="24"/>
  <c r="M16" i="24" s="1"/>
  <c r="N15" i="24"/>
  <c r="M15" i="24"/>
  <c r="I15" i="24"/>
  <c r="L15" i="24" s="1"/>
  <c r="G15" i="24"/>
  <c r="N14" i="24"/>
  <c r="I14" i="24"/>
  <c r="M14" i="24" s="1"/>
  <c r="G14" i="24"/>
  <c r="N13" i="24"/>
  <c r="M13" i="24"/>
  <c r="K13" i="24"/>
  <c r="I13" i="24"/>
  <c r="L13" i="24" s="1"/>
  <c r="G13" i="24"/>
  <c r="N12" i="24"/>
  <c r="M12" i="24"/>
  <c r="I12" i="24"/>
  <c r="L12" i="24" s="1"/>
  <c r="G12" i="24"/>
  <c r="N11" i="24"/>
  <c r="M11" i="24"/>
  <c r="I11" i="24"/>
  <c r="L11" i="24" s="1"/>
  <c r="N10" i="24"/>
  <c r="M10" i="24"/>
  <c r="L10" i="24"/>
  <c r="I10" i="24"/>
  <c r="K10" i="24" s="1"/>
  <c r="N9" i="24"/>
  <c r="M9" i="24"/>
  <c r="K9" i="24"/>
  <c r="I9" i="24"/>
  <c r="L9" i="24" s="1"/>
  <c r="G9" i="24"/>
  <c r="N8" i="24"/>
  <c r="L8" i="24"/>
  <c r="K8" i="24"/>
  <c r="I8" i="24"/>
  <c r="G8" i="24" s="1"/>
  <c r="N7" i="24"/>
  <c r="K7" i="24"/>
  <c r="I7" i="24"/>
  <c r="L7" i="24" s="1"/>
  <c r="N6" i="24"/>
  <c r="K6" i="24"/>
  <c r="I6" i="24"/>
  <c r="G6" i="24" s="1"/>
  <c r="N5" i="24"/>
  <c r="I5" i="24"/>
  <c r="L5" i="24" s="1"/>
  <c r="N4" i="24"/>
  <c r="I4" i="24"/>
  <c r="G4" i="24" s="1"/>
  <c r="N3" i="24"/>
  <c r="I3" i="24"/>
  <c r="L3" i="24" s="1"/>
  <c r="G3" i="24"/>
  <c r="L9" i="23"/>
  <c r="L15" i="23"/>
  <c r="L21" i="23"/>
  <c r="L27" i="23"/>
  <c r="L33" i="23"/>
  <c r="L45" i="23"/>
  <c r="L51" i="23"/>
  <c r="L57" i="23"/>
  <c r="L63" i="23"/>
  <c r="L69" i="23"/>
  <c r="L75" i="23"/>
  <c r="L81" i="23"/>
  <c r="L87" i="23"/>
  <c r="L93" i="23"/>
  <c r="L99" i="23"/>
  <c r="L105" i="23"/>
  <c r="L111" i="23"/>
  <c r="L117" i="23"/>
  <c r="L123" i="23"/>
  <c r="L129" i="23"/>
  <c r="L135" i="23"/>
  <c r="L141" i="23"/>
  <c r="L147" i="23"/>
  <c r="L153" i="23"/>
  <c r="L159" i="23"/>
  <c r="L165" i="23"/>
  <c r="L171" i="23"/>
  <c r="L177" i="23"/>
  <c r="L18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93" i="23"/>
  <c r="N94" i="23"/>
  <c r="N95" i="23"/>
  <c r="N96" i="23"/>
  <c r="N97" i="23"/>
  <c r="N98" i="23"/>
  <c r="N99" i="23"/>
  <c r="N100" i="23"/>
  <c r="N101" i="23"/>
  <c r="N102" i="23"/>
  <c r="N103" i="23"/>
  <c r="N104" i="23"/>
  <c r="N105" i="23"/>
  <c r="N106" i="23"/>
  <c r="N107" i="23"/>
  <c r="N108" i="23"/>
  <c r="N109" i="23"/>
  <c r="N110" i="23"/>
  <c r="N111" i="23"/>
  <c r="N112" i="23"/>
  <c r="N113" i="23"/>
  <c r="N114" i="23"/>
  <c r="N115" i="23"/>
  <c r="N116" i="23"/>
  <c r="N117" i="23"/>
  <c r="N118" i="23"/>
  <c r="N119" i="23"/>
  <c r="N120" i="23"/>
  <c r="N121" i="23"/>
  <c r="N122" i="23"/>
  <c r="N123" i="23"/>
  <c r="N124" i="23"/>
  <c r="N125" i="23"/>
  <c r="N126" i="23"/>
  <c r="N127" i="23"/>
  <c r="N128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0" i="23"/>
  <c r="N151" i="23"/>
  <c r="N152" i="23"/>
  <c r="N153" i="23"/>
  <c r="N154" i="23"/>
  <c r="N155" i="23"/>
  <c r="N156" i="23"/>
  <c r="N157" i="23"/>
  <c r="N158" i="23"/>
  <c r="N159" i="23"/>
  <c r="N160" i="23"/>
  <c r="N161" i="23"/>
  <c r="N162" i="23"/>
  <c r="N163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3" i="23"/>
  <c r="I43" i="23"/>
  <c r="K43" i="23" s="1"/>
  <c r="I240" i="23"/>
  <c r="K240" i="23" s="1"/>
  <c r="I239" i="23"/>
  <c r="M239" i="23" s="1"/>
  <c r="I238" i="23"/>
  <c r="K238" i="23" s="1"/>
  <c r="I237" i="23"/>
  <c r="M237" i="23" s="1"/>
  <c r="I236" i="23"/>
  <c r="K236" i="23" s="1"/>
  <c r="I235" i="23"/>
  <c r="M235" i="23" s="1"/>
  <c r="I234" i="23"/>
  <c r="K234" i="23" s="1"/>
  <c r="I233" i="23"/>
  <c r="M233" i="23" s="1"/>
  <c r="I232" i="23"/>
  <c r="N232" i="23" s="1"/>
  <c r="I231" i="23"/>
  <c r="M231" i="23" s="1"/>
  <c r="I230" i="23"/>
  <c r="N230" i="23" s="1"/>
  <c r="I229" i="23"/>
  <c r="L229" i="23" s="1"/>
  <c r="I228" i="23"/>
  <c r="L228" i="23" s="1"/>
  <c r="I227" i="23"/>
  <c r="L227" i="23" s="1"/>
  <c r="I226" i="23"/>
  <c r="N226" i="23" s="1"/>
  <c r="I225" i="23"/>
  <c r="L225" i="23" s="1"/>
  <c r="I224" i="23"/>
  <c r="L224" i="23" s="1"/>
  <c r="I223" i="23"/>
  <c r="L223" i="23" s="1"/>
  <c r="I222" i="23"/>
  <c r="N222" i="23" s="1"/>
  <c r="I221" i="23"/>
  <c r="L221" i="23" s="1"/>
  <c r="I220" i="23"/>
  <c r="L220" i="23" s="1"/>
  <c r="I219" i="23"/>
  <c r="L219" i="23" s="1"/>
  <c r="I218" i="23"/>
  <c r="N218" i="23" s="1"/>
  <c r="I217" i="23"/>
  <c r="L217" i="23" s="1"/>
  <c r="I216" i="23"/>
  <c r="L216" i="23" s="1"/>
  <c r="I215" i="23"/>
  <c r="L215" i="23" s="1"/>
  <c r="I214" i="23"/>
  <c r="L214" i="23" s="1"/>
  <c r="I213" i="23"/>
  <c r="L213" i="23" s="1"/>
  <c r="I212" i="23"/>
  <c r="L212" i="23" s="1"/>
  <c r="I211" i="23"/>
  <c r="L211" i="23" s="1"/>
  <c r="I210" i="23"/>
  <c r="N210" i="23" s="1"/>
  <c r="I209" i="23"/>
  <c r="L209" i="23" s="1"/>
  <c r="I208" i="23"/>
  <c r="L208" i="23" s="1"/>
  <c r="I207" i="23"/>
  <c r="L207" i="23" s="1"/>
  <c r="I206" i="23"/>
  <c r="N206" i="23" s="1"/>
  <c r="I205" i="23"/>
  <c r="L205" i="23" s="1"/>
  <c r="I204" i="23"/>
  <c r="L204" i="23" s="1"/>
  <c r="I203" i="23"/>
  <c r="L203" i="23" s="1"/>
  <c r="I202" i="23"/>
  <c r="N202" i="23" s="1"/>
  <c r="I201" i="23"/>
  <c r="L201" i="23" s="1"/>
  <c r="I200" i="23"/>
  <c r="L200" i="23" s="1"/>
  <c r="I199" i="23"/>
  <c r="L199" i="23" s="1"/>
  <c r="I198" i="23"/>
  <c r="L198" i="23" s="1"/>
  <c r="I197" i="23"/>
  <c r="L197" i="23" s="1"/>
  <c r="I196" i="23"/>
  <c r="L196" i="23" s="1"/>
  <c r="I195" i="23"/>
  <c r="L195" i="23" s="1"/>
  <c r="I194" i="23"/>
  <c r="L194" i="23" s="1"/>
  <c r="I193" i="23"/>
  <c r="L193" i="23" s="1"/>
  <c r="I192" i="23"/>
  <c r="L192" i="23" s="1"/>
  <c r="I191" i="23"/>
  <c r="L191" i="23" s="1"/>
  <c r="I190" i="23"/>
  <c r="N190" i="23" s="1"/>
  <c r="I189" i="23"/>
  <c r="L189" i="23" s="1"/>
  <c r="I188" i="23"/>
  <c r="L188" i="23" s="1"/>
  <c r="I187" i="23"/>
  <c r="L187" i="23" s="1"/>
  <c r="I186" i="23"/>
  <c r="N186" i="23" s="1"/>
  <c r="I185" i="23"/>
  <c r="L185" i="23" s="1"/>
  <c r="I184" i="23"/>
  <c r="L184" i="23" s="1"/>
  <c r="I183" i="23"/>
  <c r="I182" i="23"/>
  <c r="L182" i="23" s="1"/>
  <c r="I181" i="23"/>
  <c r="K181" i="23" s="1"/>
  <c r="I180" i="23"/>
  <c r="K180" i="23" s="1"/>
  <c r="I179" i="23"/>
  <c r="K179" i="23" s="1"/>
  <c r="G179" i="23"/>
  <c r="I178" i="23"/>
  <c r="K178" i="23" s="1"/>
  <c r="I177" i="23"/>
  <c r="K177" i="23" s="1"/>
  <c r="I176" i="23"/>
  <c r="K176" i="23" s="1"/>
  <c r="I175" i="23"/>
  <c r="K175" i="23" s="1"/>
  <c r="I174" i="23"/>
  <c r="L174" i="23" s="1"/>
  <c r="I173" i="23"/>
  <c r="K173" i="23" s="1"/>
  <c r="I172" i="23"/>
  <c r="K172" i="23" s="1"/>
  <c r="I171" i="23"/>
  <c r="K171" i="23" s="1"/>
  <c r="I170" i="23"/>
  <c r="K170" i="23" s="1"/>
  <c r="I169" i="23"/>
  <c r="K169" i="23" s="1"/>
  <c r="I168" i="23"/>
  <c r="K168" i="23" s="1"/>
  <c r="I167" i="23"/>
  <c r="K167" i="23" s="1"/>
  <c r="I166" i="23"/>
  <c r="K166" i="23" s="1"/>
  <c r="I165" i="23"/>
  <c r="K165" i="23" s="1"/>
  <c r="I164" i="23"/>
  <c r="K164" i="23" s="1"/>
  <c r="I163" i="23"/>
  <c r="K163" i="23" s="1"/>
  <c r="I162" i="23"/>
  <c r="K162" i="23" s="1"/>
  <c r="I161" i="23"/>
  <c r="K161" i="23" s="1"/>
  <c r="I160" i="23"/>
  <c r="K160" i="23" s="1"/>
  <c r="I159" i="23"/>
  <c r="K159" i="23" s="1"/>
  <c r="I158" i="23"/>
  <c r="L158" i="23" s="1"/>
  <c r="I157" i="23"/>
  <c r="K157" i="23" s="1"/>
  <c r="I156" i="23"/>
  <c r="K156" i="23" s="1"/>
  <c r="I155" i="23"/>
  <c r="K155" i="23" s="1"/>
  <c r="I154" i="23"/>
  <c r="K154" i="23" s="1"/>
  <c r="I153" i="23"/>
  <c r="K153" i="23" s="1"/>
  <c r="I152" i="23"/>
  <c r="K152" i="23" s="1"/>
  <c r="I151" i="23"/>
  <c r="K151" i="23" s="1"/>
  <c r="I150" i="23"/>
  <c r="L150" i="23" s="1"/>
  <c r="I149" i="23"/>
  <c r="K149" i="23" s="1"/>
  <c r="I148" i="23"/>
  <c r="K148" i="23" s="1"/>
  <c r="I147" i="23"/>
  <c r="K147" i="23" s="1"/>
  <c r="I146" i="23"/>
  <c r="K146" i="23" s="1"/>
  <c r="I145" i="23"/>
  <c r="K145" i="23" s="1"/>
  <c r="I144" i="23"/>
  <c r="K144" i="23" s="1"/>
  <c r="I143" i="23"/>
  <c r="K143" i="23" s="1"/>
  <c r="I142" i="23"/>
  <c r="L142" i="23" s="1"/>
  <c r="I141" i="23"/>
  <c r="K141" i="23" s="1"/>
  <c r="I140" i="23"/>
  <c r="K140" i="23" s="1"/>
  <c r="I139" i="23"/>
  <c r="K139" i="23" s="1"/>
  <c r="I138" i="23"/>
  <c r="K138" i="23" s="1"/>
  <c r="I137" i="23"/>
  <c r="K137" i="23" s="1"/>
  <c r="I136" i="23"/>
  <c r="K136" i="23" s="1"/>
  <c r="I135" i="23"/>
  <c r="K135" i="23" s="1"/>
  <c r="I134" i="23"/>
  <c r="K134" i="23" s="1"/>
  <c r="I133" i="23"/>
  <c r="K133" i="23" s="1"/>
  <c r="I132" i="23"/>
  <c r="K132" i="23" s="1"/>
  <c r="I131" i="23"/>
  <c r="K131" i="23" s="1"/>
  <c r="I130" i="23"/>
  <c r="K130" i="23" s="1"/>
  <c r="I129" i="23"/>
  <c r="K129" i="23" s="1"/>
  <c r="I128" i="23"/>
  <c r="K128" i="23" s="1"/>
  <c r="I127" i="23"/>
  <c r="K127" i="23" s="1"/>
  <c r="I126" i="23"/>
  <c r="K126" i="23" s="1"/>
  <c r="I125" i="23"/>
  <c r="K125" i="23" s="1"/>
  <c r="G125" i="23"/>
  <c r="I124" i="23"/>
  <c r="K124" i="23" s="1"/>
  <c r="I123" i="23"/>
  <c r="K123" i="23" s="1"/>
  <c r="I122" i="23"/>
  <c r="K122" i="23" s="1"/>
  <c r="I121" i="23"/>
  <c r="K121" i="23" s="1"/>
  <c r="I120" i="23"/>
  <c r="K120" i="23" s="1"/>
  <c r="I119" i="23"/>
  <c r="K119" i="23" s="1"/>
  <c r="I118" i="23"/>
  <c r="L118" i="23" s="1"/>
  <c r="I117" i="23"/>
  <c r="K117" i="23" s="1"/>
  <c r="I116" i="23"/>
  <c r="K116" i="23" s="1"/>
  <c r="I115" i="23"/>
  <c r="K115" i="23" s="1"/>
  <c r="I114" i="23"/>
  <c r="K114" i="23" s="1"/>
  <c r="I113" i="23"/>
  <c r="K113" i="23" s="1"/>
  <c r="I112" i="23"/>
  <c r="K112" i="23" s="1"/>
  <c r="I111" i="23"/>
  <c r="K111" i="23" s="1"/>
  <c r="I110" i="23"/>
  <c r="L110" i="23" s="1"/>
  <c r="I109" i="23"/>
  <c r="K109" i="23" s="1"/>
  <c r="I108" i="23"/>
  <c r="K108" i="23" s="1"/>
  <c r="I107" i="23"/>
  <c r="K107" i="23" s="1"/>
  <c r="I106" i="23"/>
  <c r="K106" i="23" s="1"/>
  <c r="I105" i="23"/>
  <c r="K105" i="23" s="1"/>
  <c r="I104" i="23"/>
  <c r="K104" i="23" s="1"/>
  <c r="I103" i="23"/>
  <c r="K103" i="23" s="1"/>
  <c r="I102" i="23"/>
  <c r="K102" i="23" s="1"/>
  <c r="I101" i="23"/>
  <c r="K101" i="23" s="1"/>
  <c r="I100" i="23"/>
  <c r="K100" i="23" s="1"/>
  <c r="I99" i="23"/>
  <c r="K99" i="23" s="1"/>
  <c r="I98" i="23"/>
  <c r="K98" i="23" s="1"/>
  <c r="I97" i="23"/>
  <c r="K97" i="23" s="1"/>
  <c r="I96" i="23"/>
  <c r="L96" i="23" s="1"/>
  <c r="I95" i="23"/>
  <c r="K95" i="23" s="1"/>
  <c r="I94" i="23"/>
  <c r="L94" i="23" s="1"/>
  <c r="I93" i="23"/>
  <c r="K93" i="23" s="1"/>
  <c r="I92" i="23"/>
  <c r="K92" i="23" s="1"/>
  <c r="I91" i="23"/>
  <c r="K91" i="23" s="1"/>
  <c r="I90" i="23"/>
  <c r="K90" i="23" s="1"/>
  <c r="I89" i="23"/>
  <c r="K89" i="23" s="1"/>
  <c r="I88" i="23"/>
  <c r="L88" i="23" s="1"/>
  <c r="I87" i="23"/>
  <c r="K87" i="23" s="1"/>
  <c r="I86" i="23"/>
  <c r="K86" i="23" s="1"/>
  <c r="I85" i="23"/>
  <c r="K85" i="23" s="1"/>
  <c r="I84" i="23"/>
  <c r="K84" i="23" s="1"/>
  <c r="I83" i="23"/>
  <c r="K83" i="23" s="1"/>
  <c r="I82" i="23"/>
  <c r="K82" i="23" s="1"/>
  <c r="I81" i="23"/>
  <c r="K81" i="23" s="1"/>
  <c r="I80" i="23"/>
  <c r="L80" i="23" s="1"/>
  <c r="I79" i="23"/>
  <c r="K79" i="23" s="1"/>
  <c r="I78" i="23"/>
  <c r="L78" i="23" s="1"/>
  <c r="I77" i="23"/>
  <c r="K77" i="23" s="1"/>
  <c r="I76" i="23"/>
  <c r="K76" i="23" s="1"/>
  <c r="I75" i="23"/>
  <c r="K75" i="23" s="1"/>
  <c r="G75" i="23"/>
  <c r="I74" i="23"/>
  <c r="K74" i="23" s="1"/>
  <c r="I73" i="23"/>
  <c r="K73" i="23" s="1"/>
  <c r="I72" i="23"/>
  <c r="L72" i="23" s="1"/>
  <c r="I71" i="23"/>
  <c r="K71" i="23" s="1"/>
  <c r="I70" i="23"/>
  <c r="M70" i="23" s="1"/>
  <c r="I69" i="23"/>
  <c r="M69" i="23" s="1"/>
  <c r="I68" i="23"/>
  <c r="M68" i="23" s="1"/>
  <c r="I67" i="23"/>
  <c r="M67" i="23" s="1"/>
  <c r="I66" i="23"/>
  <c r="M66" i="23" s="1"/>
  <c r="I65" i="23"/>
  <c r="M65" i="23" s="1"/>
  <c r="I64" i="23"/>
  <c r="M64" i="23" s="1"/>
  <c r="I63" i="23"/>
  <c r="M63" i="23" s="1"/>
  <c r="I62" i="23"/>
  <c r="M62" i="23" s="1"/>
  <c r="I61" i="23"/>
  <c r="M61" i="23" s="1"/>
  <c r="I60" i="23"/>
  <c r="M60" i="23" s="1"/>
  <c r="I59" i="23"/>
  <c r="M59" i="23" s="1"/>
  <c r="I58" i="23"/>
  <c r="M58" i="23" s="1"/>
  <c r="I57" i="23"/>
  <c r="M57" i="23" s="1"/>
  <c r="I56" i="23"/>
  <c r="M56" i="23" s="1"/>
  <c r="I55" i="23"/>
  <c r="K55" i="23" s="1"/>
  <c r="I54" i="23"/>
  <c r="M54" i="23" s="1"/>
  <c r="I53" i="23"/>
  <c r="M53" i="23" s="1"/>
  <c r="I52" i="23"/>
  <c r="M52" i="23" s="1"/>
  <c r="I51" i="23"/>
  <c r="M51" i="23" s="1"/>
  <c r="I50" i="23"/>
  <c r="M50" i="23" s="1"/>
  <c r="I49" i="23"/>
  <c r="M49" i="23" s="1"/>
  <c r="I48" i="23"/>
  <c r="M48" i="23" s="1"/>
  <c r="I47" i="23"/>
  <c r="M47" i="23" s="1"/>
  <c r="I46" i="23"/>
  <c r="M46" i="23" s="1"/>
  <c r="I45" i="23"/>
  <c r="M45" i="23" s="1"/>
  <c r="I44" i="23"/>
  <c r="M44" i="23" s="1"/>
  <c r="I42" i="23"/>
  <c r="M42" i="23" s="1"/>
  <c r="I41" i="23"/>
  <c r="G41" i="23" s="1"/>
  <c r="I40" i="23"/>
  <c r="M40" i="23" s="1"/>
  <c r="I39" i="23"/>
  <c r="M39" i="23" s="1"/>
  <c r="I38" i="23"/>
  <c r="M38" i="23" s="1"/>
  <c r="I37" i="23"/>
  <c r="K37" i="23" s="1"/>
  <c r="I36" i="23"/>
  <c r="M36" i="23" s="1"/>
  <c r="I35" i="23"/>
  <c r="K35" i="23" s="1"/>
  <c r="I34" i="23"/>
  <c r="M34" i="23" s="1"/>
  <c r="I33" i="23"/>
  <c r="K33" i="23" s="1"/>
  <c r="I32" i="23"/>
  <c r="M32" i="23" s="1"/>
  <c r="I31" i="23"/>
  <c r="K31" i="23" s="1"/>
  <c r="I30" i="23"/>
  <c r="M30" i="23" s="1"/>
  <c r="I29" i="23"/>
  <c r="M29" i="23" s="1"/>
  <c r="I28" i="23"/>
  <c r="M28" i="23" s="1"/>
  <c r="I27" i="23"/>
  <c r="G27" i="23" s="1"/>
  <c r="I26" i="23"/>
  <c r="M26" i="23" s="1"/>
  <c r="I25" i="23"/>
  <c r="M25" i="23" s="1"/>
  <c r="I24" i="23"/>
  <c r="M24" i="23" s="1"/>
  <c r="I23" i="23"/>
  <c r="K23" i="23" s="1"/>
  <c r="I22" i="23"/>
  <c r="M22" i="23" s="1"/>
  <c r="I21" i="23"/>
  <c r="K21" i="23" s="1"/>
  <c r="I20" i="23"/>
  <c r="M20" i="23" s="1"/>
  <c r="I19" i="23"/>
  <c r="K19" i="23" s="1"/>
  <c r="I18" i="23"/>
  <c r="M18" i="23" s="1"/>
  <c r="I17" i="23"/>
  <c r="K17" i="23" s="1"/>
  <c r="I16" i="23"/>
  <c r="M16" i="23" s="1"/>
  <c r="I15" i="23"/>
  <c r="K15" i="23" s="1"/>
  <c r="I14" i="23"/>
  <c r="M14" i="23" s="1"/>
  <c r="I13" i="23"/>
  <c r="K13" i="23" s="1"/>
  <c r="I12" i="23"/>
  <c r="M12" i="23" s="1"/>
  <c r="I11" i="23"/>
  <c r="K11" i="23" s="1"/>
  <c r="I10" i="23"/>
  <c r="M10" i="23" s="1"/>
  <c r="I9" i="23"/>
  <c r="M9" i="23" s="1"/>
  <c r="I8" i="23"/>
  <c r="M8" i="23" s="1"/>
  <c r="I7" i="23"/>
  <c r="M7" i="23" s="1"/>
  <c r="I6" i="23"/>
  <c r="M6" i="23" s="1"/>
  <c r="I5" i="23"/>
  <c r="M5" i="23" s="1"/>
  <c r="I4" i="23"/>
  <c r="M4" i="23" s="1"/>
  <c r="I3" i="23"/>
  <c r="M3" i="23" s="1"/>
  <c r="J79" i="22"/>
  <c r="L79" i="22" s="1"/>
  <c r="O138" i="22"/>
  <c r="J138" i="22"/>
  <c r="L138" i="22" s="1"/>
  <c r="O132" i="22"/>
  <c r="J132" i="22"/>
  <c r="M132" i="22" s="1"/>
  <c r="J240" i="22"/>
  <c r="L240" i="22" s="1"/>
  <c r="J239" i="22"/>
  <c r="N239" i="22" s="1"/>
  <c r="J238" i="22"/>
  <c r="L238" i="22" s="1"/>
  <c r="J237" i="22"/>
  <c r="N237" i="22" s="1"/>
  <c r="J236" i="22"/>
  <c r="L236" i="22" s="1"/>
  <c r="J235" i="22"/>
  <c r="N235" i="22" s="1"/>
  <c r="J234" i="22"/>
  <c r="L234" i="22" s="1"/>
  <c r="J233" i="22"/>
  <c r="N233" i="22" s="1"/>
  <c r="J232" i="22"/>
  <c r="L232" i="22" s="1"/>
  <c r="J231" i="22"/>
  <c r="N231" i="22" s="1"/>
  <c r="J230" i="22"/>
  <c r="L230" i="22" s="1"/>
  <c r="J229" i="22"/>
  <c r="N229" i="22" s="1"/>
  <c r="J228" i="22"/>
  <c r="L228" i="22" s="1"/>
  <c r="J227" i="22"/>
  <c r="N227" i="22" s="1"/>
  <c r="J226" i="22"/>
  <c r="L226" i="22" s="1"/>
  <c r="J225" i="22"/>
  <c r="N225" i="22" s="1"/>
  <c r="J224" i="22"/>
  <c r="L224" i="22" s="1"/>
  <c r="J223" i="22"/>
  <c r="N223" i="22" s="1"/>
  <c r="J222" i="22"/>
  <c r="L222" i="22" s="1"/>
  <c r="J221" i="22"/>
  <c r="N221" i="22" s="1"/>
  <c r="J220" i="22"/>
  <c r="L220" i="22" s="1"/>
  <c r="J219" i="22"/>
  <c r="N219" i="22" s="1"/>
  <c r="J218" i="22"/>
  <c r="L218" i="22" s="1"/>
  <c r="J217" i="22"/>
  <c r="N217" i="22" s="1"/>
  <c r="J216" i="22"/>
  <c r="O216" i="22" s="1"/>
  <c r="J215" i="22"/>
  <c r="N215" i="22" s="1"/>
  <c r="J214" i="22"/>
  <c r="O214" i="22" s="1"/>
  <c r="J213" i="22"/>
  <c r="N213" i="22" s="1"/>
  <c r="J212" i="22"/>
  <c r="O212" i="22" s="1"/>
  <c r="J211" i="22"/>
  <c r="N211" i="22" s="1"/>
  <c r="J210" i="22"/>
  <c r="O210" i="22" s="1"/>
  <c r="J209" i="22"/>
  <c r="N209" i="22" s="1"/>
  <c r="J208" i="22"/>
  <c r="O208" i="22" s="1"/>
  <c r="J207" i="22"/>
  <c r="N207" i="22" s="1"/>
  <c r="J206" i="22"/>
  <c r="O206" i="22" s="1"/>
  <c r="J205" i="22"/>
  <c r="N205" i="22" s="1"/>
  <c r="J204" i="22"/>
  <c r="O204" i="22" s="1"/>
  <c r="J203" i="22"/>
  <c r="N203" i="22" s="1"/>
  <c r="J202" i="22"/>
  <c r="O202" i="22" s="1"/>
  <c r="J201" i="22"/>
  <c r="N201" i="22" s="1"/>
  <c r="J200" i="22"/>
  <c r="M200" i="22" s="1"/>
  <c r="J199" i="22"/>
  <c r="M199" i="22" s="1"/>
  <c r="J198" i="22"/>
  <c r="M198" i="22" s="1"/>
  <c r="J197" i="22"/>
  <c r="M197" i="22" s="1"/>
  <c r="J196" i="22"/>
  <c r="M196" i="22" s="1"/>
  <c r="J195" i="22"/>
  <c r="M195" i="22" s="1"/>
  <c r="J194" i="22"/>
  <c r="M194" i="22" s="1"/>
  <c r="J193" i="22"/>
  <c r="M193" i="22" s="1"/>
  <c r="J192" i="22"/>
  <c r="M192" i="22" s="1"/>
  <c r="J191" i="22"/>
  <c r="M191" i="22" s="1"/>
  <c r="J190" i="22"/>
  <c r="M190" i="22" s="1"/>
  <c r="J189" i="22"/>
  <c r="M189" i="22" s="1"/>
  <c r="J188" i="22"/>
  <c r="M188" i="22" s="1"/>
  <c r="J187" i="22"/>
  <c r="M187" i="22" s="1"/>
  <c r="J186" i="22"/>
  <c r="M186" i="22" s="1"/>
  <c r="O185" i="22"/>
  <c r="J185" i="22"/>
  <c r="M185" i="22" s="1"/>
  <c r="O184" i="22"/>
  <c r="J184" i="22"/>
  <c r="M184" i="22" s="1"/>
  <c r="O183" i="22"/>
  <c r="J183" i="22"/>
  <c r="M183" i="22" s="1"/>
  <c r="O182" i="22"/>
  <c r="J182" i="22"/>
  <c r="M182" i="22" s="1"/>
  <c r="O181" i="22"/>
  <c r="J181" i="22"/>
  <c r="M181" i="22" s="1"/>
  <c r="O180" i="22"/>
  <c r="J180" i="22"/>
  <c r="M180" i="22" s="1"/>
  <c r="O179" i="22"/>
  <c r="J179" i="22"/>
  <c r="M179" i="22" s="1"/>
  <c r="O178" i="22"/>
  <c r="J178" i="22"/>
  <c r="M178" i="22" s="1"/>
  <c r="O177" i="22"/>
  <c r="J177" i="22"/>
  <c r="M177" i="22" s="1"/>
  <c r="O176" i="22"/>
  <c r="J176" i="22"/>
  <c r="M176" i="22" s="1"/>
  <c r="O175" i="22"/>
  <c r="J175" i="22"/>
  <c r="M175" i="22" s="1"/>
  <c r="O174" i="22"/>
  <c r="J174" i="22"/>
  <c r="M174" i="22" s="1"/>
  <c r="O173" i="22"/>
  <c r="J173" i="22"/>
  <c r="M173" i="22" s="1"/>
  <c r="O172" i="22"/>
  <c r="J172" i="22"/>
  <c r="M172" i="22" s="1"/>
  <c r="O171" i="22"/>
  <c r="J171" i="22"/>
  <c r="M171" i="22" s="1"/>
  <c r="O170" i="22"/>
  <c r="J170" i="22"/>
  <c r="M170" i="22" s="1"/>
  <c r="O169" i="22"/>
  <c r="J169" i="22"/>
  <c r="M169" i="22" s="1"/>
  <c r="O168" i="22"/>
  <c r="J168" i="22"/>
  <c r="M168" i="22" s="1"/>
  <c r="O167" i="22"/>
  <c r="J167" i="22"/>
  <c r="M167" i="22" s="1"/>
  <c r="O166" i="22"/>
  <c r="J166" i="22"/>
  <c r="M166" i="22" s="1"/>
  <c r="O165" i="22"/>
  <c r="J165" i="22"/>
  <c r="M165" i="22" s="1"/>
  <c r="O164" i="22"/>
  <c r="J164" i="22"/>
  <c r="M164" i="22" s="1"/>
  <c r="O163" i="22"/>
  <c r="J163" i="22"/>
  <c r="M163" i="22" s="1"/>
  <c r="O162" i="22"/>
  <c r="J162" i="22"/>
  <c r="M162" i="22" s="1"/>
  <c r="O161" i="22"/>
  <c r="J161" i="22"/>
  <c r="M161" i="22" s="1"/>
  <c r="O160" i="22"/>
  <c r="J160" i="22"/>
  <c r="M160" i="22" s="1"/>
  <c r="O159" i="22"/>
  <c r="J159" i="22"/>
  <c r="M159" i="22" s="1"/>
  <c r="O158" i="22"/>
  <c r="J158" i="22"/>
  <c r="M158" i="22" s="1"/>
  <c r="O157" i="22"/>
  <c r="J157" i="22"/>
  <c r="M157" i="22" s="1"/>
  <c r="O156" i="22"/>
  <c r="J156" i="22"/>
  <c r="M156" i="22" s="1"/>
  <c r="O155" i="22"/>
  <c r="J155" i="22"/>
  <c r="M155" i="22" s="1"/>
  <c r="O154" i="22"/>
  <c r="M154" i="22"/>
  <c r="J154" i="22"/>
  <c r="O153" i="22"/>
  <c r="J153" i="22"/>
  <c r="M153" i="22" s="1"/>
  <c r="O152" i="22"/>
  <c r="J152" i="22"/>
  <c r="M152" i="22" s="1"/>
  <c r="O151" i="22"/>
  <c r="J151" i="22"/>
  <c r="M151" i="22" s="1"/>
  <c r="O150" i="22"/>
  <c r="J150" i="22"/>
  <c r="M150" i="22" s="1"/>
  <c r="O149" i="22"/>
  <c r="J149" i="22"/>
  <c r="M149" i="22" s="1"/>
  <c r="O148" i="22"/>
  <c r="J148" i="22"/>
  <c r="M148" i="22" s="1"/>
  <c r="O147" i="22"/>
  <c r="J147" i="22"/>
  <c r="M147" i="22" s="1"/>
  <c r="O146" i="22"/>
  <c r="J146" i="22"/>
  <c r="M146" i="22" s="1"/>
  <c r="O145" i="22"/>
  <c r="J145" i="22"/>
  <c r="M145" i="22" s="1"/>
  <c r="O144" i="22"/>
  <c r="J144" i="22"/>
  <c r="M144" i="22" s="1"/>
  <c r="O143" i="22"/>
  <c r="J143" i="22"/>
  <c r="M143" i="22" s="1"/>
  <c r="O142" i="22"/>
  <c r="J142" i="22"/>
  <c r="M142" i="22" s="1"/>
  <c r="O141" i="22"/>
  <c r="J141" i="22"/>
  <c r="M141" i="22" s="1"/>
  <c r="O140" i="22"/>
  <c r="J140" i="22"/>
  <c r="M140" i="22" s="1"/>
  <c r="O139" i="22"/>
  <c r="J139" i="22"/>
  <c r="M139" i="22" s="1"/>
  <c r="O137" i="22"/>
  <c r="J137" i="22"/>
  <c r="M137" i="22" s="1"/>
  <c r="O136" i="22"/>
  <c r="J136" i="22"/>
  <c r="M136" i="22" s="1"/>
  <c r="O135" i="22"/>
  <c r="J135" i="22"/>
  <c r="M135" i="22" s="1"/>
  <c r="O134" i="22"/>
  <c r="J134" i="22"/>
  <c r="M134" i="22" s="1"/>
  <c r="O133" i="22"/>
  <c r="J133" i="22"/>
  <c r="M133" i="22" s="1"/>
  <c r="O131" i="22"/>
  <c r="J131" i="22"/>
  <c r="M131" i="22" s="1"/>
  <c r="O130" i="22"/>
  <c r="J130" i="22"/>
  <c r="M130" i="22" s="1"/>
  <c r="O129" i="22"/>
  <c r="J129" i="22"/>
  <c r="M129" i="22" s="1"/>
  <c r="O128" i="22"/>
  <c r="J128" i="22"/>
  <c r="M128" i="22" s="1"/>
  <c r="O127" i="22"/>
  <c r="J127" i="22"/>
  <c r="M127" i="22" s="1"/>
  <c r="O126" i="22"/>
  <c r="J126" i="22"/>
  <c r="M126" i="22" s="1"/>
  <c r="O125" i="22"/>
  <c r="J125" i="22"/>
  <c r="M125" i="22" s="1"/>
  <c r="O124" i="22"/>
  <c r="J124" i="22"/>
  <c r="M124" i="22" s="1"/>
  <c r="O123" i="22"/>
  <c r="J123" i="22"/>
  <c r="M123" i="22" s="1"/>
  <c r="O122" i="22"/>
  <c r="J122" i="22"/>
  <c r="M122" i="22" s="1"/>
  <c r="O121" i="22"/>
  <c r="J121" i="22"/>
  <c r="M121" i="22" s="1"/>
  <c r="O120" i="22"/>
  <c r="J120" i="22"/>
  <c r="M120" i="22" s="1"/>
  <c r="O119" i="22"/>
  <c r="J119" i="22"/>
  <c r="M119" i="22" s="1"/>
  <c r="O118" i="22"/>
  <c r="J118" i="22"/>
  <c r="M118" i="22" s="1"/>
  <c r="O117" i="22"/>
  <c r="J117" i="22"/>
  <c r="M117" i="22" s="1"/>
  <c r="O116" i="22"/>
  <c r="J116" i="22"/>
  <c r="M116" i="22" s="1"/>
  <c r="O115" i="22"/>
  <c r="J115" i="22"/>
  <c r="M115" i="22" s="1"/>
  <c r="O114" i="22"/>
  <c r="J114" i="22"/>
  <c r="M114" i="22" s="1"/>
  <c r="O113" i="22"/>
  <c r="J113" i="22"/>
  <c r="M113" i="22" s="1"/>
  <c r="O112" i="22"/>
  <c r="J112" i="22"/>
  <c r="M112" i="22" s="1"/>
  <c r="O111" i="22"/>
  <c r="J111" i="22"/>
  <c r="M111" i="22" s="1"/>
  <c r="O110" i="22"/>
  <c r="J110" i="22"/>
  <c r="M110" i="22" s="1"/>
  <c r="O109" i="22"/>
  <c r="J109" i="22"/>
  <c r="M109" i="22" s="1"/>
  <c r="O108" i="22"/>
  <c r="J108" i="22"/>
  <c r="M108" i="22" s="1"/>
  <c r="O107" i="22"/>
  <c r="J107" i="22"/>
  <c r="M107" i="22" s="1"/>
  <c r="O106" i="22"/>
  <c r="J106" i="22"/>
  <c r="M106" i="22" s="1"/>
  <c r="O105" i="22"/>
  <c r="J105" i="22"/>
  <c r="M105" i="22" s="1"/>
  <c r="O104" i="22"/>
  <c r="M104" i="22"/>
  <c r="J104" i="22"/>
  <c r="O103" i="22"/>
  <c r="J103" i="22"/>
  <c r="M103" i="22" s="1"/>
  <c r="O102" i="22"/>
  <c r="J102" i="22"/>
  <c r="M102" i="22" s="1"/>
  <c r="O101" i="22"/>
  <c r="J101" i="22"/>
  <c r="M101" i="22" s="1"/>
  <c r="O100" i="22"/>
  <c r="J100" i="22"/>
  <c r="M100" i="22" s="1"/>
  <c r="O99" i="22"/>
  <c r="J99" i="22"/>
  <c r="M99" i="22" s="1"/>
  <c r="O98" i="22"/>
  <c r="J98" i="22"/>
  <c r="M98" i="22" s="1"/>
  <c r="O97" i="22"/>
  <c r="J97" i="22"/>
  <c r="M97" i="22" s="1"/>
  <c r="O96" i="22"/>
  <c r="J96" i="22"/>
  <c r="M96" i="22" s="1"/>
  <c r="O95" i="22"/>
  <c r="J95" i="22"/>
  <c r="M95" i="22" s="1"/>
  <c r="O94" i="22"/>
  <c r="J94" i="22"/>
  <c r="M94" i="22" s="1"/>
  <c r="O93" i="22"/>
  <c r="J93" i="22"/>
  <c r="M93" i="22" s="1"/>
  <c r="O92" i="22"/>
  <c r="J92" i="22"/>
  <c r="M92" i="22" s="1"/>
  <c r="O91" i="22"/>
  <c r="J91" i="22"/>
  <c r="M91" i="22" s="1"/>
  <c r="O90" i="22"/>
  <c r="J90" i="22"/>
  <c r="M90" i="22" s="1"/>
  <c r="O89" i="22"/>
  <c r="J89" i="22"/>
  <c r="M89" i="22" s="1"/>
  <c r="O88" i="22"/>
  <c r="J88" i="22"/>
  <c r="M88" i="22" s="1"/>
  <c r="O87" i="22"/>
  <c r="J87" i="22"/>
  <c r="M87" i="22" s="1"/>
  <c r="O86" i="22"/>
  <c r="J86" i="22"/>
  <c r="M86" i="22" s="1"/>
  <c r="O85" i="22"/>
  <c r="J85" i="22"/>
  <c r="M85" i="22" s="1"/>
  <c r="O84" i="22"/>
  <c r="J84" i="22"/>
  <c r="M84" i="22" s="1"/>
  <c r="O83" i="22"/>
  <c r="J83" i="22"/>
  <c r="M83" i="22" s="1"/>
  <c r="O82" i="22"/>
  <c r="J82" i="22"/>
  <c r="M82" i="22" s="1"/>
  <c r="O81" i="22"/>
  <c r="J81" i="22"/>
  <c r="L81" i="22" s="1"/>
  <c r="O80" i="22"/>
  <c r="J80" i="22"/>
  <c r="L80" i="22" s="1"/>
  <c r="O79" i="22"/>
  <c r="O78" i="22"/>
  <c r="J78" i="22"/>
  <c r="L78" i="22" s="1"/>
  <c r="O77" i="22"/>
  <c r="J77" i="22"/>
  <c r="L77" i="22" s="1"/>
  <c r="O76" i="22"/>
  <c r="J76" i="22"/>
  <c r="L76" i="22" s="1"/>
  <c r="O75" i="22"/>
  <c r="J75" i="22"/>
  <c r="L75" i="22" s="1"/>
  <c r="O74" i="22"/>
  <c r="J74" i="22"/>
  <c r="L74" i="22" s="1"/>
  <c r="O73" i="22"/>
  <c r="J73" i="22"/>
  <c r="O72" i="22"/>
  <c r="J72" i="22"/>
  <c r="L72" i="22" s="1"/>
  <c r="O71" i="22"/>
  <c r="J71" i="22"/>
  <c r="L71" i="22" s="1"/>
  <c r="O70" i="22"/>
  <c r="J70" i="22"/>
  <c r="L70" i="22" s="1"/>
  <c r="O69" i="22"/>
  <c r="J69" i="22"/>
  <c r="L69" i="22" s="1"/>
  <c r="O68" i="22"/>
  <c r="J68" i="22"/>
  <c r="L68" i="22" s="1"/>
  <c r="O67" i="22"/>
  <c r="J67" i="22"/>
  <c r="L67" i="22" s="1"/>
  <c r="O66" i="22"/>
  <c r="J66" i="22"/>
  <c r="L66" i="22" s="1"/>
  <c r="O65" i="22"/>
  <c r="J65" i="22"/>
  <c r="L65" i="22" s="1"/>
  <c r="O64" i="22"/>
  <c r="J64" i="22"/>
  <c r="L64" i="22" s="1"/>
  <c r="O63" i="22"/>
  <c r="J63" i="22"/>
  <c r="L63" i="22" s="1"/>
  <c r="O62" i="22"/>
  <c r="J62" i="22"/>
  <c r="L62" i="22" s="1"/>
  <c r="O61" i="22"/>
  <c r="J61" i="22"/>
  <c r="L61" i="22" s="1"/>
  <c r="O60" i="22"/>
  <c r="J60" i="22"/>
  <c r="L60" i="22" s="1"/>
  <c r="O59" i="22"/>
  <c r="J59" i="22"/>
  <c r="L59" i="22" s="1"/>
  <c r="O58" i="22"/>
  <c r="J58" i="22"/>
  <c r="L58" i="22" s="1"/>
  <c r="O57" i="22"/>
  <c r="J57" i="22"/>
  <c r="L57" i="22" s="1"/>
  <c r="O56" i="22"/>
  <c r="J56" i="22"/>
  <c r="L56" i="22" s="1"/>
  <c r="H56" i="22"/>
  <c r="O55" i="22"/>
  <c r="J55" i="22"/>
  <c r="L55" i="22" s="1"/>
  <c r="O54" i="22"/>
  <c r="J54" i="22"/>
  <c r="L54" i="22" s="1"/>
  <c r="O53" i="22"/>
  <c r="J53" i="22"/>
  <c r="L53" i="22" s="1"/>
  <c r="O52" i="22"/>
  <c r="J52" i="22"/>
  <c r="L52" i="22" s="1"/>
  <c r="O51" i="22"/>
  <c r="J51" i="22"/>
  <c r="L51" i="22" s="1"/>
  <c r="O50" i="22"/>
  <c r="J50" i="22"/>
  <c r="L50" i="22" s="1"/>
  <c r="O49" i="22"/>
  <c r="J49" i="22"/>
  <c r="L49" i="22" s="1"/>
  <c r="O48" i="22"/>
  <c r="J48" i="22"/>
  <c r="L48" i="22" s="1"/>
  <c r="O47" i="22"/>
  <c r="J47" i="22"/>
  <c r="L47" i="22" s="1"/>
  <c r="O46" i="22"/>
  <c r="J46" i="22"/>
  <c r="L46" i="22" s="1"/>
  <c r="O45" i="22"/>
  <c r="J45" i="22"/>
  <c r="L45" i="22" s="1"/>
  <c r="O44" i="22"/>
  <c r="J44" i="22"/>
  <c r="L44" i="22" s="1"/>
  <c r="O43" i="22"/>
  <c r="J43" i="22"/>
  <c r="L43" i="22" s="1"/>
  <c r="O42" i="22"/>
  <c r="J42" i="22"/>
  <c r="L42" i="22" s="1"/>
  <c r="O41" i="22"/>
  <c r="J41" i="22"/>
  <c r="L41" i="22" s="1"/>
  <c r="O40" i="22"/>
  <c r="J40" i="22"/>
  <c r="L40" i="22" s="1"/>
  <c r="O39" i="22"/>
  <c r="J39" i="22"/>
  <c r="L39" i="22" s="1"/>
  <c r="O38" i="22"/>
  <c r="J38" i="22"/>
  <c r="L38" i="22" s="1"/>
  <c r="O37" i="22"/>
  <c r="J37" i="22"/>
  <c r="L37" i="22" s="1"/>
  <c r="O36" i="22"/>
  <c r="J36" i="22"/>
  <c r="L36" i="22" s="1"/>
  <c r="O35" i="22"/>
  <c r="J35" i="22"/>
  <c r="L35" i="22" s="1"/>
  <c r="O34" i="22"/>
  <c r="J34" i="22"/>
  <c r="L34" i="22" s="1"/>
  <c r="O33" i="22"/>
  <c r="J33" i="22"/>
  <c r="L33" i="22" s="1"/>
  <c r="O32" i="22"/>
  <c r="J32" i="22"/>
  <c r="L32" i="22" s="1"/>
  <c r="O31" i="22"/>
  <c r="J31" i="22"/>
  <c r="L31" i="22" s="1"/>
  <c r="O30" i="22"/>
  <c r="J30" i="22"/>
  <c r="L30" i="22" s="1"/>
  <c r="O29" i="22"/>
  <c r="J29" i="22"/>
  <c r="L29" i="22" s="1"/>
  <c r="O28" i="22"/>
  <c r="J28" i="22"/>
  <c r="L28" i="22" s="1"/>
  <c r="O27" i="22"/>
  <c r="J27" i="22"/>
  <c r="L27" i="22" s="1"/>
  <c r="O26" i="22"/>
  <c r="J26" i="22"/>
  <c r="L26" i="22" s="1"/>
  <c r="O25" i="22"/>
  <c r="J25" i="22"/>
  <c r="L25" i="22" s="1"/>
  <c r="O24" i="22"/>
  <c r="J24" i="22"/>
  <c r="L24" i="22" s="1"/>
  <c r="O23" i="22"/>
  <c r="J23" i="22"/>
  <c r="L23" i="22" s="1"/>
  <c r="O22" i="22"/>
  <c r="J22" i="22"/>
  <c r="L22" i="22" s="1"/>
  <c r="O21" i="22"/>
  <c r="J21" i="22"/>
  <c r="L21" i="22" s="1"/>
  <c r="O20" i="22"/>
  <c r="J20" i="22"/>
  <c r="L20" i="22" s="1"/>
  <c r="O19" i="22"/>
  <c r="J19" i="22"/>
  <c r="L19" i="22" s="1"/>
  <c r="O18" i="22"/>
  <c r="J18" i="22"/>
  <c r="L18" i="22" s="1"/>
  <c r="O17" i="22"/>
  <c r="J17" i="22"/>
  <c r="L17" i="22" s="1"/>
  <c r="O16" i="22"/>
  <c r="J16" i="22"/>
  <c r="L16" i="22" s="1"/>
  <c r="O15" i="22"/>
  <c r="J15" i="22"/>
  <c r="L15" i="22" s="1"/>
  <c r="O14" i="22"/>
  <c r="J14" i="22"/>
  <c r="L14" i="22" s="1"/>
  <c r="O13" i="22"/>
  <c r="J13" i="22"/>
  <c r="L13" i="22" s="1"/>
  <c r="O12" i="22"/>
  <c r="J12" i="22"/>
  <c r="L12" i="22" s="1"/>
  <c r="O11" i="22"/>
  <c r="J11" i="22"/>
  <c r="L11" i="22" s="1"/>
  <c r="O10" i="22"/>
  <c r="J10" i="22"/>
  <c r="L10" i="22" s="1"/>
  <c r="O9" i="22"/>
  <c r="J9" i="22"/>
  <c r="L9" i="22" s="1"/>
  <c r="O8" i="22"/>
  <c r="J8" i="22"/>
  <c r="L8" i="22" s="1"/>
  <c r="O7" i="22"/>
  <c r="J7" i="22"/>
  <c r="L7" i="22" s="1"/>
  <c r="O6" i="22"/>
  <c r="J6" i="22"/>
  <c r="L6" i="22" s="1"/>
  <c r="O5" i="22"/>
  <c r="J5" i="22"/>
  <c r="L5" i="22" s="1"/>
  <c r="O4" i="22"/>
  <c r="J4" i="22"/>
  <c r="L4" i="22" s="1"/>
  <c r="O3" i="22"/>
  <c r="J3" i="22"/>
  <c r="L3" i="22" s="1"/>
  <c r="N223" i="23" l="1"/>
  <c r="L233" i="23"/>
  <c r="M185" i="23"/>
  <c r="L176" i="23"/>
  <c r="L164" i="23"/>
  <c r="L152" i="23"/>
  <c r="L140" i="23"/>
  <c r="L128" i="23"/>
  <c r="L116" i="23"/>
  <c r="L104" i="23"/>
  <c r="L92" i="23"/>
  <c r="L68" i="23"/>
  <c r="L56" i="23"/>
  <c r="L44" i="23"/>
  <c r="L32" i="23"/>
  <c r="L20" i="23"/>
  <c r="L8" i="23"/>
  <c r="K4" i="24"/>
  <c r="L6" i="24"/>
  <c r="M8" i="24"/>
  <c r="K17" i="24"/>
  <c r="M19" i="24"/>
  <c r="G24" i="24"/>
  <c r="K28" i="24"/>
  <c r="L30" i="24"/>
  <c r="M32" i="24"/>
  <c r="K41" i="24"/>
  <c r="M43" i="24"/>
  <c r="K52" i="24"/>
  <c r="L54" i="24"/>
  <c r="K65" i="24"/>
  <c r="M67" i="24"/>
  <c r="M84" i="24"/>
  <c r="M102" i="24"/>
  <c r="L106" i="24"/>
  <c r="K15" i="25"/>
  <c r="K20" i="25"/>
  <c r="K144" i="25"/>
  <c r="L192" i="25"/>
  <c r="L200" i="25"/>
  <c r="L208" i="25"/>
  <c r="L216" i="25"/>
  <c r="L224" i="25"/>
  <c r="L232" i="25"/>
  <c r="G12" i="26"/>
  <c r="M56" i="22"/>
  <c r="M184" i="23"/>
  <c r="L175" i="23"/>
  <c r="L163" i="23"/>
  <c r="L151" i="23"/>
  <c r="L139" i="23"/>
  <c r="L127" i="23"/>
  <c r="L115" i="23"/>
  <c r="L103" i="23"/>
  <c r="L91" i="23"/>
  <c r="L79" i="23"/>
  <c r="L67" i="23"/>
  <c r="L55" i="23"/>
  <c r="L43" i="23"/>
  <c r="L31" i="23"/>
  <c r="L19" i="23"/>
  <c r="L7" i="23"/>
  <c r="L4" i="24"/>
  <c r="M6" i="24"/>
  <c r="G11" i="24"/>
  <c r="K15" i="24"/>
  <c r="M17" i="24"/>
  <c r="G22" i="24"/>
  <c r="K26" i="24"/>
  <c r="L28" i="24"/>
  <c r="M30" i="24"/>
  <c r="G35" i="24"/>
  <c r="K39" i="24"/>
  <c r="M41" i="24"/>
  <c r="G46" i="24"/>
  <c r="K50" i="24"/>
  <c r="L52" i="24"/>
  <c r="M54" i="24"/>
  <c r="G59" i="24"/>
  <c r="K63" i="24"/>
  <c r="M65" i="24"/>
  <c r="G70" i="24"/>
  <c r="N187" i="24"/>
  <c r="N199" i="24"/>
  <c r="G13" i="25"/>
  <c r="M15" i="25"/>
  <c r="M144" i="25"/>
  <c r="K12" i="26"/>
  <c r="M144" i="26"/>
  <c r="H24" i="22"/>
  <c r="H40" i="22"/>
  <c r="M215" i="22"/>
  <c r="K66" i="23"/>
  <c r="K158" i="23"/>
  <c r="N215" i="23"/>
  <c r="L3" i="23"/>
  <c r="L162" i="23"/>
  <c r="L138" i="23"/>
  <c r="L126" i="23"/>
  <c r="L114" i="23"/>
  <c r="L102" i="23"/>
  <c r="L90" i="23"/>
  <c r="L66" i="23"/>
  <c r="L54" i="23"/>
  <c r="L42" i="23"/>
  <c r="L30" i="23"/>
  <c r="L18" i="23"/>
  <c r="L6" i="23"/>
  <c r="M4" i="24"/>
  <c r="M28" i="24"/>
  <c r="M52" i="24"/>
  <c r="L12" i="26"/>
  <c r="L173" i="23"/>
  <c r="L161" i="23"/>
  <c r="L149" i="23"/>
  <c r="L137" i="23"/>
  <c r="L125" i="23"/>
  <c r="L113" i="23"/>
  <c r="L101" i="23"/>
  <c r="L89" i="23"/>
  <c r="L77" i="23"/>
  <c r="L65" i="23"/>
  <c r="L53" i="23"/>
  <c r="L41" i="23"/>
  <c r="L29" i="23"/>
  <c r="L17" i="23"/>
  <c r="L5" i="23"/>
  <c r="G7" i="24"/>
  <c r="K11" i="24"/>
  <c r="G18" i="24"/>
  <c r="G31" i="24"/>
  <c r="K35" i="24"/>
  <c r="M37" i="24"/>
  <c r="G42" i="24"/>
  <c r="G55" i="24"/>
  <c r="K59" i="24"/>
  <c r="M61" i="24"/>
  <c r="G66" i="24"/>
  <c r="L70" i="24"/>
  <c r="G78" i="24"/>
  <c r="L85" i="24"/>
  <c r="K107" i="24"/>
  <c r="L188" i="24"/>
  <c r="L200" i="24"/>
  <c r="L212" i="24"/>
  <c r="L224" i="24"/>
  <c r="L236" i="24"/>
  <c r="M9" i="25"/>
  <c r="K13" i="25"/>
  <c r="G23" i="25"/>
  <c r="K67" i="25"/>
  <c r="L156" i="25"/>
  <c r="M24" i="22"/>
  <c r="G91" i="23"/>
  <c r="N194" i="23"/>
  <c r="L226" i="23"/>
  <c r="L172" i="23"/>
  <c r="L160" i="23"/>
  <c r="L148" i="23"/>
  <c r="L136" i="23"/>
  <c r="L124" i="23"/>
  <c r="L112" i="23"/>
  <c r="L100" i="23"/>
  <c r="L76" i="23"/>
  <c r="L64" i="23"/>
  <c r="L52" i="23"/>
  <c r="L40" i="23"/>
  <c r="L28" i="23"/>
  <c r="L16" i="23"/>
  <c r="L4" i="23"/>
  <c r="G5" i="24"/>
  <c r="G16" i="24"/>
  <c r="G29" i="24"/>
  <c r="G40" i="24"/>
  <c r="G53" i="24"/>
  <c r="G64" i="24"/>
  <c r="G82" i="24"/>
  <c r="G55" i="25"/>
  <c r="K168" i="26"/>
  <c r="L218" i="23"/>
  <c r="L170" i="23"/>
  <c r="L146" i="23"/>
  <c r="L134" i="23"/>
  <c r="L122" i="23"/>
  <c r="L98" i="23"/>
  <c r="L86" i="23"/>
  <c r="L74" i="23"/>
  <c r="L62" i="23"/>
  <c r="L50" i="23"/>
  <c r="L38" i="23"/>
  <c r="L26" i="23"/>
  <c r="L14" i="23"/>
  <c r="K5" i="24"/>
  <c r="M7" i="24"/>
  <c r="K16" i="24"/>
  <c r="L18" i="24"/>
  <c r="K29" i="24"/>
  <c r="M31" i="24"/>
  <c r="K40" i="24"/>
  <c r="L42" i="24"/>
  <c r="K53" i="24"/>
  <c r="M55" i="24"/>
  <c r="K64" i="24"/>
  <c r="L66" i="24"/>
  <c r="M78" i="24"/>
  <c r="L82" i="24"/>
  <c r="M108" i="24"/>
  <c r="L190" i="24"/>
  <c r="L202" i="24"/>
  <c r="L214" i="24"/>
  <c r="L226" i="24"/>
  <c r="M17" i="25"/>
  <c r="L158" i="25"/>
  <c r="L188" i="25"/>
  <c r="L196" i="25"/>
  <c r="L204" i="25"/>
  <c r="L212" i="25"/>
  <c r="L220" i="25"/>
  <c r="L228" i="25"/>
  <c r="L236" i="25"/>
  <c r="L181" i="23"/>
  <c r="L169" i="23"/>
  <c r="L157" i="23"/>
  <c r="L145" i="23"/>
  <c r="L133" i="23"/>
  <c r="L121" i="23"/>
  <c r="L109" i="23"/>
  <c r="L97" i="23"/>
  <c r="L85" i="23"/>
  <c r="L73" i="23"/>
  <c r="L61" i="23"/>
  <c r="L49" i="23"/>
  <c r="L37" i="23"/>
  <c r="L25" i="23"/>
  <c r="L13" i="23"/>
  <c r="K3" i="24"/>
  <c r="M5" i="24"/>
  <c r="G10" i="24"/>
  <c r="K14" i="24"/>
  <c r="L16" i="24"/>
  <c r="K27" i="24"/>
  <c r="M29" i="24"/>
  <c r="K38" i="24"/>
  <c r="L40" i="24"/>
  <c r="G47" i="24"/>
  <c r="K51" i="24"/>
  <c r="M53" i="24"/>
  <c r="G58" i="24"/>
  <c r="K62" i="24"/>
  <c r="L64" i="24"/>
  <c r="K71" i="24"/>
  <c r="K75" i="24"/>
  <c r="L86" i="24"/>
  <c r="G94" i="24"/>
  <c r="L101" i="24"/>
  <c r="L196" i="24"/>
  <c r="L208" i="24"/>
  <c r="L220" i="24"/>
  <c r="L232" i="24"/>
  <c r="K11" i="25"/>
  <c r="K14" i="25"/>
  <c r="H32" i="22"/>
  <c r="K36" i="23"/>
  <c r="L180" i="23"/>
  <c r="L168" i="23"/>
  <c r="L156" i="23"/>
  <c r="L144" i="23"/>
  <c r="L132" i="23"/>
  <c r="L120" i="23"/>
  <c r="L108" i="23"/>
  <c r="L84" i="23"/>
  <c r="L60" i="23"/>
  <c r="L48" i="23"/>
  <c r="L36" i="23"/>
  <c r="L24" i="23"/>
  <c r="L12" i="23"/>
  <c r="M3" i="24"/>
  <c r="K12" i="24"/>
  <c r="L14" i="24"/>
  <c r="G21" i="24"/>
  <c r="K25" i="24"/>
  <c r="M27" i="24"/>
  <c r="L38" i="24"/>
  <c r="G45" i="24"/>
  <c r="M51" i="24"/>
  <c r="L62" i="24"/>
  <c r="M86" i="24"/>
  <c r="L239" i="24"/>
  <c r="L14" i="25"/>
  <c r="L18" i="25"/>
  <c r="M48" i="25"/>
  <c r="M56" i="25"/>
  <c r="L170" i="25"/>
  <c r="L180" i="25"/>
  <c r="G24" i="26"/>
  <c r="G36" i="26"/>
  <c r="G48" i="26"/>
  <c r="G60" i="26"/>
  <c r="G72" i="26"/>
  <c r="G84" i="26"/>
  <c r="G96" i="26"/>
  <c r="G108" i="26"/>
  <c r="G120" i="26"/>
  <c r="G132" i="26"/>
  <c r="G144" i="26"/>
  <c r="L179" i="23"/>
  <c r="L167" i="23"/>
  <c r="L155" i="23"/>
  <c r="L143" i="23"/>
  <c r="L131" i="23"/>
  <c r="L119" i="23"/>
  <c r="L107" i="23"/>
  <c r="L95" i="23"/>
  <c r="L83" i="23"/>
  <c r="L71" i="23"/>
  <c r="L59" i="23"/>
  <c r="L47" i="23"/>
  <c r="L35" i="23"/>
  <c r="L23" i="23"/>
  <c r="L11" i="23"/>
  <c r="G19" i="24"/>
  <c r="K23" i="24"/>
  <c r="M25" i="24"/>
  <c r="G43" i="24"/>
  <c r="K47" i="24"/>
  <c r="G67" i="24"/>
  <c r="K83" i="24"/>
  <c r="L94" i="24"/>
  <c r="G102" i="24"/>
  <c r="L109" i="24"/>
  <c r="N191" i="24"/>
  <c r="N203" i="24"/>
  <c r="N215" i="24"/>
  <c r="N227" i="24"/>
  <c r="K7" i="25"/>
  <c r="G40" i="25"/>
  <c r="M64" i="25"/>
  <c r="L190" i="25"/>
  <c r="L198" i="25"/>
  <c r="L206" i="25"/>
  <c r="L214" i="25"/>
  <c r="L222" i="25"/>
  <c r="L230" i="25"/>
  <c r="L238" i="25"/>
  <c r="K24" i="26"/>
  <c r="K36" i="26"/>
  <c r="K48" i="26"/>
  <c r="K60" i="26"/>
  <c r="K72" i="26"/>
  <c r="K84" i="26"/>
  <c r="K96" i="26"/>
  <c r="K108" i="26"/>
  <c r="K120" i="26"/>
  <c r="K132" i="26"/>
  <c r="K144" i="26"/>
  <c r="L39" i="23"/>
  <c r="M32" i="22"/>
  <c r="L178" i="23"/>
  <c r="L166" i="23"/>
  <c r="L154" i="23"/>
  <c r="L130" i="23"/>
  <c r="L106" i="23"/>
  <c r="L82" i="23"/>
  <c r="L70" i="23"/>
  <c r="L58" i="23"/>
  <c r="L46" i="23"/>
  <c r="L34" i="23"/>
  <c r="L22" i="23"/>
  <c r="L10" i="23"/>
  <c r="G17" i="24"/>
  <c r="G41" i="24"/>
  <c r="G65" i="24"/>
  <c r="G106" i="24"/>
  <c r="G15" i="25"/>
  <c r="G144" i="25"/>
  <c r="L185" i="27"/>
  <c r="K184" i="27"/>
  <c r="M182" i="27"/>
  <c r="L181" i="27"/>
  <c r="K180" i="27"/>
  <c r="M178" i="27"/>
  <c r="L177" i="27"/>
  <c r="K176" i="27"/>
  <c r="M174" i="27"/>
  <c r="L173" i="27"/>
  <c r="K172" i="27"/>
  <c r="M170" i="27"/>
  <c r="L169" i="27"/>
  <c r="K168" i="27"/>
  <c r="M166" i="27"/>
  <c r="L165" i="27"/>
  <c r="K164" i="27"/>
  <c r="M162" i="27"/>
  <c r="L161" i="27"/>
  <c r="K160" i="27"/>
  <c r="M158" i="27"/>
  <c r="L157" i="27"/>
  <c r="K156" i="27"/>
  <c r="M154" i="27"/>
  <c r="L153" i="27"/>
  <c r="K152" i="27"/>
  <c r="M150" i="27"/>
  <c r="L149" i="27"/>
  <c r="K148" i="27"/>
  <c r="M146" i="27"/>
  <c r="L145" i="27"/>
  <c r="K144" i="27"/>
  <c r="M142" i="27"/>
  <c r="L141" i="27"/>
  <c r="K140" i="27"/>
  <c r="M138" i="27"/>
  <c r="L137" i="27"/>
  <c r="K136" i="27"/>
  <c r="M134" i="27"/>
  <c r="L133" i="27"/>
  <c r="K132" i="27"/>
  <c r="M130" i="27"/>
  <c r="L129" i="27"/>
  <c r="K128" i="27"/>
  <c r="M126" i="27"/>
  <c r="L125" i="27"/>
  <c r="K124" i="27"/>
  <c r="M122" i="27"/>
  <c r="L121" i="27"/>
  <c r="K120" i="27"/>
  <c r="M118" i="27"/>
  <c r="L117" i="27"/>
  <c r="K116" i="27"/>
  <c r="M114" i="27"/>
  <c r="L113" i="27"/>
  <c r="K112" i="27"/>
  <c r="M110" i="27"/>
  <c r="L109" i="27"/>
  <c r="K108" i="27"/>
  <c r="M106" i="27"/>
  <c r="L105" i="27"/>
  <c r="K104" i="27"/>
  <c r="M102" i="27"/>
  <c r="L101" i="27"/>
  <c r="K100" i="27"/>
  <c r="M98" i="27"/>
  <c r="L97" i="27"/>
  <c r="K96" i="27"/>
  <c r="M94" i="27"/>
  <c r="L93" i="27"/>
  <c r="K92" i="27"/>
  <c r="M90" i="27"/>
  <c r="L89" i="27"/>
  <c r="K88" i="27"/>
  <c r="M86" i="27"/>
  <c r="L85" i="27"/>
  <c r="K84" i="27"/>
  <c r="M82" i="27"/>
  <c r="L81" i="27"/>
  <c r="K80" i="27"/>
  <c r="M78" i="27"/>
  <c r="L77" i="27"/>
  <c r="K76" i="27"/>
  <c r="M74" i="27"/>
  <c r="L73" i="27"/>
  <c r="K72" i="27"/>
  <c r="M70" i="27"/>
  <c r="L69" i="27"/>
  <c r="K68" i="27"/>
  <c r="M66" i="27"/>
  <c r="L65" i="27"/>
  <c r="K64" i="27"/>
  <c r="M62" i="27"/>
  <c r="L61" i="27"/>
  <c r="K60" i="27"/>
  <c r="M58" i="27"/>
  <c r="L57" i="27"/>
  <c r="K56" i="27"/>
  <c r="M54" i="27"/>
  <c r="L53" i="27"/>
  <c r="K52" i="27"/>
  <c r="M50" i="27"/>
  <c r="L49" i="27"/>
  <c r="K48" i="27"/>
  <c r="M46" i="27"/>
  <c r="L45" i="27"/>
  <c r="K44" i="27"/>
  <c r="M42" i="27"/>
  <c r="L41" i="27"/>
  <c r="K40" i="27"/>
  <c r="M38" i="27"/>
  <c r="L37" i="27"/>
  <c r="K36" i="27"/>
  <c r="M34" i="27"/>
  <c r="L33" i="27"/>
  <c r="K32" i="27"/>
  <c r="M30" i="27"/>
  <c r="L29" i="27"/>
  <c r="K28" i="27"/>
  <c r="M26" i="27"/>
  <c r="L25" i="27"/>
  <c r="K24" i="27"/>
  <c r="M22" i="27"/>
  <c r="L21" i="27"/>
  <c r="K20" i="27"/>
  <c r="M18" i="27"/>
  <c r="L17" i="27"/>
  <c r="K16" i="27"/>
  <c r="M14" i="27"/>
  <c r="L13" i="27"/>
  <c r="K12" i="27"/>
  <c r="M10" i="27"/>
  <c r="L9" i="27"/>
  <c r="K8" i="27"/>
  <c r="M6" i="27"/>
  <c r="L5" i="27"/>
  <c r="K4" i="27"/>
  <c r="L239" i="27"/>
  <c r="L231" i="27"/>
  <c r="L219" i="27"/>
  <c r="L211" i="27"/>
  <c r="L203" i="27"/>
  <c r="L195" i="27"/>
  <c r="M185" i="27"/>
  <c r="L184" i="27"/>
  <c r="K183" i="27"/>
  <c r="M181" i="27"/>
  <c r="L180" i="27"/>
  <c r="K179" i="27"/>
  <c r="M177" i="27"/>
  <c r="L176" i="27"/>
  <c r="K175" i="27"/>
  <c r="M173" i="27"/>
  <c r="L172" i="27"/>
  <c r="K171" i="27"/>
  <c r="M169" i="27"/>
  <c r="L168" i="27"/>
  <c r="K167" i="27"/>
  <c r="M165" i="27"/>
  <c r="L164" i="27"/>
  <c r="K163" i="27"/>
  <c r="M161" i="27"/>
  <c r="L160" i="27"/>
  <c r="K159" i="27"/>
  <c r="M157" i="27"/>
  <c r="L156" i="27"/>
  <c r="K155" i="27"/>
  <c r="M153" i="27"/>
  <c r="L152" i="27"/>
  <c r="K151" i="27"/>
  <c r="M149" i="27"/>
  <c r="L148" i="27"/>
  <c r="K147" i="27"/>
  <c r="M145" i="27"/>
  <c r="L144" i="27"/>
  <c r="K143" i="27"/>
  <c r="M141" i="27"/>
  <c r="L140" i="27"/>
  <c r="K139" i="27"/>
  <c r="M137" i="27"/>
  <c r="L136" i="27"/>
  <c r="K135" i="27"/>
  <c r="M133" i="27"/>
  <c r="L132" i="27"/>
  <c r="K131" i="27"/>
  <c r="M129" i="27"/>
  <c r="L128" i="27"/>
  <c r="K127" i="27"/>
  <c r="M125" i="27"/>
  <c r="L124" i="27"/>
  <c r="K123" i="27"/>
  <c r="M121" i="27"/>
  <c r="L120" i="27"/>
  <c r="K119" i="27"/>
  <c r="M117" i="27"/>
  <c r="L116" i="27"/>
  <c r="K115" i="27"/>
  <c r="M113" i="27"/>
  <c r="L112" i="27"/>
  <c r="K111" i="27"/>
  <c r="M109" i="27"/>
  <c r="L108" i="27"/>
  <c r="K107" i="27"/>
  <c r="M105" i="27"/>
  <c r="L104" i="27"/>
  <c r="K103" i="27"/>
  <c r="M101" i="27"/>
  <c r="L100" i="27"/>
  <c r="K99" i="27"/>
  <c r="M97" i="27"/>
  <c r="L96" i="27"/>
  <c r="K95" i="27"/>
  <c r="M93" i="27"/>
  <c r="L92" i="27"/>
  <c r="K91" i="27"/>
  <c r="M89" i="27"/>
  <c r="L88" i="27"/>
  <c r="K87" i="27"/>
  <c r="M85" i="27"/>
  <c r="L84" i="27"/>
  <c r="K83" i="27"/>
  <c r="M81" i="27"/>
  <c r="L80" i="27"/>
  <c r="K79" i="27"/>
  <c r="M77" i="27"/>
  <c r="L76" i="27"/>
  <c r="K75" i="27"/>
  <c r="M73" i="27"/>
  <c r="L72" i="27"/>
  <c r="K71" i="27"/>
  <c r="M69" i="27"/>
  <c r="L68" i="27"/>
  <c r="K67" i="27"/>
  <c r="M65" i="27"/>
  <c r="L64" i="27"/>
  <c r="K63" i="27"/>
  <c r="M61" i="27"/>
  <c r="L60" i="27"/>
  <c r="K59" i="27"/>
  <c r="M57" i="27"/>
  <c r="L56" i="27"/>
  <c r="K55" i="27"/>
  <c r="M53" i="27"/>
  <c r="L52" i="27"/>
  <c r="K51" i="27"/>
  <c r="M49" i="27"/>
  <c r="L48" i="27"/>
  <c r="K47" i="27"/>
  <c r="M45" i="27"/>
  <c r="L44" i="27"/>
  <c r="K43" i="27"/>
  <c r="M41" i="27"/>
  <c r="L40" i="27"/>
  <c r="K39" i="27"/>
  <c r="M37" i="27"/>
  <c r="L36" i="27"/>
  <c r="K35" i="27"/>
  <c r="M33" i="27"/>
  <c r="L32" i="27"/>
  <c r="K31" i="27"/>
  <c r="M29" i="27"/>
  <c r="L28" i="27"/>
  <c r="K27" i="27"/>
  <c r="M25" i="27"/>
  <c r="L24" i="27"/>
  <c r="K23" i="27"/>
  <c r="M21" i="27"/>
  <c r="L20" i="27"/>
  <c r="K19" i="27"/>
  <c r="M17" i="27"/>
  <c r="L16" i="27"/>
  <c r="K15" i="27"/>
  <c r="M13" i="27"/>
  <c r="L12" i="27"/>
  <c r="K11" i="27"/>
  <c r="M9" i="27"/>
  <c r="L8" i="27"/>
  <c r="K7" i="27"/>
  <c r="M5" i="27"/>
  <c r="L4" i="27"/>
  <c r="L234" i="27"/>
  <c r="L222" i="27"/>
  <c r="L214" i="27"/>
  <c r="L206" i="27"/>
  <c r="L198" i="27"/>
  <c r="M193" i="27"/>
  <c r="K191" i="27"/>
  <c r="K186" i="27"/>
  <c r="L3" i="27"/>
  <c r="L183" i="27"/>
  <c r="K182" i="27"/>
  <c r="L179" i="27"/>
  <c r="K178" i="27"/>
  <c r="L175" i="27"/>
  <c r="K174" i="27"/>
  <c r="L171" i="27"/>
  <c r="K170" i="27"/>
  <c r="L167" i="27"/>
  <c r="K166" i="27"/>
  <c r="L163" i="27"/>
  <c r="K162" i="27"/>
  <c r="L159" i="27"/>
  <c r="K158" i="27"/>
  <c r="L155" i="27"/>
  <c r="K154" i="27"/>
  <c r="L151" i="27"/>
  <c r="K150" i="27"/>
  <c r="L147" i="27"/>
  <c r="K146" i="27"/>
  <c r="L143" i="27"/>
  <c r="K142" i="27"/>
  <c r="L139" i="27"/>
  <c r="K138" i="27"/>
  <c r="L135" i="27"/>
  <c r="K134" i="27"/>
  <c r="L131" i="27"/>
  <c r="K130" i="27"/>
  <c r="L127" i="27"/>
  <c r="K126" i="27"/>
  <c r="L123" i="27"/>
  <c r="K122" i="27"/>
  <c r="L119" i="27"/>
  <c r="K118" i="27"/>
  <c r="L115" i="27"/>
  <c r="K114" i="27"/>
  <c r="L111" i="27"/>
  <c r="K110" i="27"/>
  <c r="L107" i="27"/>
  <c r="K106" i="27"/>
  <c r="L103" i="27"/>
  <c r="K102" i="27"/>
  <c r="L99" i="27"/>
  <c r="K98" i="27"/>
  <c r="L95" i="27"/>
  <c r="K94" i="27"/>
  <c r="L91" i="27"/>
  <c r="K90" i="27"/>
  <c r="L87" i="27"/>
  <c r="K86" i="27"/>
  <c r="L83" i="27"/>
  <c r="K82" i="27"/>
  <c r="L79" i="27"/>
  <c r="K78" i="27"/>
  <c r="L75" i="27"/>
  <c r="K74" i="27"/>
  <c r="L71" i="27"/>
  <c r="K70" i="27"/>
  <c r="L67" i="27"/>
  <c r="K66" i="27"/>
  <c r="L63" i="27"/>
  <c r="K62" i="27"/>
  <c r="L59" i="27"/>
  <c r="K58" i="27"/>
  <c r="L55" i="27"/>
  <c r="K54" i="27"/>
  <c r="L51" i="27"/>
  <c r="K50" i="27"/>
  <c r="L47" i="27"/>
  <c r="K46" i="27"/>
  <c r="L43" i="27"/>
  <c r="K42" i="27"/>
  <c r="L39" i="27"/>
  <c r="K38" i="27"/>
  <c r="L35" i="27"/>
  <c r="K34" i="27"/>
  <c r="L31" i="27"/>
  <c r="K30" i="27"/>
  <c r="L27" i="27"/>
  <c r="K26" i="27"/>
  <c r="L23" i="27"/>
  <c r="K22" i="27"/>
  <c r="L19" i="27"/>
  <c r="K18" i="27"/>
  <c r="L15" i="27"/>
  <c r="K14" i="27"/>
  <c r="L11" i="27"/>
  <c r="K10" i="27"/>
  <c r="L7" i="27"/>
  <c r="K6" i="27"/>
  <c r="M232" i="27"/>
  <c r="M220" i="27"/>
  <c r="M212" i="27"/>
  <c r="M204" i="27"/>
  <c r="M196" i="27"/>
  <c r="L189" i="27"/>
  <c r="M235" i="27"/>
  <c r="M223" i="27"/>
  <c r="M215" i="27"/>
  <c r="M207" i="27"/>
  <c r="M199" i="27"/>
  <c r="L192" i="27"/>
  <c r="M187" i="27"/>
  <c r="M239" i="27"/>
  <c r="K238" i="27"/>
  <c r="L238" i="27"/>
  <c r="M237" i="27"/>
  <c r="L237" i="27"/>
  <c r="K236" i="27"/>
  <c r="L236" i="27"/>
  <c r="K235" i="27"/>
  <c r="M234" i="27"/>
  <c r="K233" i="27"/>
  <c r="L233" i="27"/>
  <c r="K232" i="27"/>
  <c r="M231" i="27"/>
  <c r="K230" i="27"/>
  <c r="L230" i="27"/>
  <c r="M229" i="27"/>
  <c r="L229" i="27"/>
  <c r="K228" i="27"/>
  <c r="L228" i="27"/>
  <c r="L227" i="27"/>
  <c r="M227" i="27"/>
  <c r="K226" i="27"/>
  <c r="L226" i="27"/>
  <c r="M225" i="27"/>
  <c r="L225" i="27"/>
  <c r="K224" i="27"/>
  <c r="L224" i="27"/>
  <c r="K223" i="27"/>
  <c r="M222" i="27"/>
  <c r="K221" i="27"/>
  <c r="L221" i="27"/>
  <c r="K220" i="27"/>
  <c r="M219" i="27"/>
  <c r="K218" i="27"/>
  <c r="L218" i="27"/>
  <c r="M217" i="27"/>
  <c r="L217" i="27"/>
  <c r="K216" i="27"/>
  <c r="L216" i="27"/>
  <c r="K215" i="27"/>
  <c r="M214" i="27"/>
  <c r="K213" i="27"/>
  <c r="L213" i="27"/>
  <c r="K212" i="27"/>
  <c r="M211" i="27"/>
  <c r="K210" i="27"/>
  <c r="L210" i="27"/>
  <c r="M209" i="27"/>
  <c r="L209" i="27"/>
  <c r="K208" i="27"/>
  <c r="L208" i="27"/>
  <c r="K207" i="27"/>
  <c r="M206" i="27"/>
  <c r="K205" i="27"/>
  <c r="L205" i="27"/>
  <c r="K204" i="27"/>
  <c r="M203" i="27"/>
  <c r="K202" i="27"/>
  <c r="L202" i="27"/>
  <c r="M201" i="27"/>
  <c r="L201" i="27"/>
  <c r="K200" i="27"/>
  <c r="L200" i="27"/>
  <c r="K199" i="27"/>
  <c r="M198" i="27"/>
  <c r="K197" i="27"/>
  <c r="L197" i="27"/>
  <c r="K196" i="27"/>
  <c r="M195" i="27"/>
  <c r="K194" i="27"/>
  <c r="L194" i="27"/>
  <c r="K193" i="27"/>
  <c r="M192" i="27"/>
  <c r="L191" i="27"/>
  <c r="M190" i="27"/>
  <c r="K190" i="27"/>
  <c r="M189" i="27"/>
  <c r="K188" i="27"/>
  <c r="L188" i="27"/>
  <c r="K187" i="27"/>
  <c r="L186" i="27"/>
  <c r="M3" i="27"/>
  <c r="N240" i="27"/>
  <c r="M240" i="27"/>
  <c r="L240" i="27"/>
  <c r="L238" i="26"/>
  <c r="K230" i="26"/>
  <c r="K222" i="26"/>
  <c r="L214" i="26"/>
  <c r="L206" i="26"/>
  <c r="K198" i="26"/>
  <c r="L190" i="26"/>
  <c r="K3" i="26"/>
  <c r="L236" i="26"/>
  <c r="L234" i="26"/>
  <c r="L232" i="26"/>
  <c r="L228" i="26"/>
  <c r="L226" i="26"/>
  <c r="L224" i="26"/>
  <c r="L220" i="26"/>
  <c r="L218" i="26"/>
  <c r="L216" i="26"/>
  <c r="L212" i="26"/>
  <c r="L210" i="26"/>
  <c r="L208" i="26"/>
  <c r="L204" i="26"/>
  <c r="L202" i="26"/>
  <c r="L200" i="26"/>
  <c r="L196" i="26"/>
  <c r="L194" i="26"/>
  <c r="L192" i="26"/>
  <c r="L188" i="26"/>
  <c r="L186" i="26"/>
  <c r="G3" i="26"/>
  <c r="M3" i="26"/>
  <c r="G5" i="26"/>
  <c r="M5" i="26"/>
  <c r="G7" i="26"/>
  <c r="M7" i="26"/>
  <c r="G9" i="26"/>
  <c r="M9" i="26"/>
  <c r="G11" i="26"/>
  <c r="M11" i="26"/>
  <c r="G13" i="26"/>
  <c r="M13" i="26"/>
  <c r="G15" i="26"/>
  <c r="M15" i="26"/>
  <c r="L149" i="26"/>
  <c r="L151" i="26"/>
  <c r="L153" i="26"/>
  <c r="L155" i="26"/>
  <c r="L157" i="26"/>
  <c r="L159" i="26"/>
  <c r="L161" i="26"/>
  <c r="L163" i="26"/>
  <c r="L165" i="26"/>
  <c r="L167" i="26"/>
  <c r="L169" i="26"/>
  <c r="L171" i="26"/>
  <c r="L173" i="26"/>
  <c r="L175" i="26"/>
  <c r="L177" i="26"/>
  <c r="L179" i="26"/>
  <c r="L181" i="26"/>
  <c r="L183" i="26"/>
  <c r="L185" i="26"/>
  <c r="N186" i="26"/>
  <c r="L187" i="26"/>
  <c r="N188" i="26"/>
  <c r="L189" i="26"/>
  <c r="N190" i="26"/>
  <c r="L191" i="26"/>
  <c r="N192" i="26"/>
  <c r="L193" i="26"/>
  <c r="N194" i="26"/>
  <c r="L195" i="26"/>
  <c r="N196" i="26"/>
  <c r="L197" i="26"/>
  <c r="N198" i="26"/>
  <c r="L199" i="26"/>
  <c r="N200" i="26"/>
  <c r="L201" i="26"/>
  <c r="N202" i="26"/>
  <c r="L203" i="26"/>
  <c r="N204" i="26"/>
  <c r="L205" i="26"/>
  <c r="N206" i="26"/>
  <c r="L207" i="26"/>
  <c r="N208" i="26"/>
  <c r="L209" i="26"/>
  <c r="N210" i="26"/>
  <c r="L211" i="26"/>
  <c r="N212" i="26"/>
  <c r="L213" i="26"/>
  <c r="N214" i="26"/>
  <c r="L215" i="26"/>
  <c r="N216" i="26"/>
  <c r="L217" i="26"/>
  <c r="N218" i="26"/>
  <c r="L219" i="26"/>
  <c r="N220" i="26"/>
  <c r="L221" i="26"/>
  <c r="N222" i="26"/>
  <c r="L223" i="26"/>
  <c r="N224" i="26"/>
  <c r="L225" i="26"/>
  <c r="N226" i="26"/>
  <c r="L227" i="26"/>
  <c r="N228" i="26"/>
  <c r="L229" i="26"/>
  <c r="N230" i="26"/>
  <c r="L231" i="26"/>
  <c r="N232" i="26"/>
  <c r="L233" i="26"/>
  <c r="N234" i="26"/>
  <c r="L235" i="26"/>
  <c r="N236" i="26"/>
  <c r="L237" i="26"/>
  <c r="N238" i="26"/>
  <c r="L239" i="26"/>
  <c r="N240" i="26"/>
  <c r="K149" i="26"/>
  <c r="G150" i="26"/>
  <c r="M150" i="26"/>
  <c r="K151" i="26"/>
  <c r="G152" i="26"/>
  <c r="M152" i="26"/>
  <c r="K153" i="26"/>
  <c r="G154" i="26"/>
  <c r="M154" i="26"/>
  <c r="K155" i="26"/>
  <c r="G156" i="26"/>
  <c r="M156" i="26"/>
  <c r="K157" i="26"/>
  <c r="G158" i="26"/>
  <c r="M158" i="26"/>
  <c r="K159" i="26"/>
  <c r="G160" i="26"/>
  <c r="M160" i="26"/>
  <c r="K161" i="26"/>
  <c r="G162" i="26"/>
  <c r="M162" i="26"/>
  <c r="K163" i="26"/>
  <c r="G164" i="26"/>
  <c r="M164" i="26"/>
  <c r="K165" i="26"/>
  <c r="G166" i="26"/>
  <c r="M166" i="26"/>
  <c r="K167" i="26"/>
  <c r="G168" i="26"/>
  <c r="M168" i="26"/>
  <c r="K169" i="26"/>
  <c r="G170" i="26"/>
  <c r="M170" i="26"/>
  <c r="K171" i="26"/>
  <c r="G172" i="26"/>
  <c r="M172" i="26"/>
  <c r="K173" i="26"/>
  <c r="G174" i="26"/>
  <c r="M174" i="26"/>
  <c r="K175" i="26"/>
  <c r="G176" i="26"/>
  <c r="M176" i="26"/>
  <c r="K177" i="26"/>
  <c r="G178" i="26"/>
  <c r="M178" i="26"/>
  <c r="K179" i="26"/>
  <c r="G180" i="26"/>
  <c r="M180" i="26"/>
  <c r="K181" i="26"/>
  <c r="G182" i="26"/>
  <c r="M182" i="26"/>
  <c r="K183" i="26"/>
  <c r="G184" i="26"/>
  <c r="M184" i="26"/>
  <c r="K185" i="26"/>
  <c r="G186" i="26"/>
  <c r="M186" i="26"/>
  <c r="K187" i="26"/>
  <c r="G188" i="26"/>
  <c r="M188" i="26"/>
  <c r="K189" i="26"/>
  <c r="G190" i="26"/>
  <c r="M190" i="26"/>
  <c r="K191" i="26"/>
  <c r="G192" i="26"/>
  <c r="M192" i="26"/>
  <c r="K193" i="26"/>
  <c r="G194" i="26"/>
  <c r="M194" i="26"/>
  <c r="K195" i="26"/>
  <c r="G196" i="26"/>
  <c r="M196" i="26"/>
  <c r="K197" i="26"/>
  <c r="G198" i="26"/>
  <c r="M198" i="26"/>
  <c r="K199" i="26"/>
  <c r="G200" i="26"/>
  <c r="M200" i="26"/>
  <c r="K201" i="26"/>
  <c r="G202" i="26"/>
  <c r="M202" i="26"/>
  <c r="K203" i="26"/>
  <c r="G204" i="26"/>
  <c r="M204" i="26"/>
  <c r="K205" i="26"/>
  <c r="G206" i="26"/>
  <c r="M206" i="26"/>
  <c r="K207" i="26"/>
  <c r="G208" i="26"/>
  <c r="M208" i="26"/>
  <c r="K209" i="26"/>
  <c r="G210" i="26"/>
  <c r="M210" i="26"/>
  <c r="K211" i="26"/>
  <c r="G212" i="26"/>
  <c r="M212" i="26"/>
  <c r="K213" i="26"/>
  <c r="G214" i="26"/>
  <c r="M214" i="26"/>
  <c r="K215" i="26"/>
  <c r="G216" i="26"/>
  <c r="M216" i="26"/>
  <c r="K217" i="26"/>
  <c r="G218" i="26"/>
  <c r="M218" i="26"/>
  <c r="K219" i="26"/>
  <c r="G220" i="26"/>
  <c r="M220" i="26"/>
  <c r="K221" i="26"/>
  <c r="G222" i="26"/>
  <c r="M222" i="26"/>
  <c r="K223" i="26"/>
  <c r="G224" i="26"/>
  <c r="M224" i="26"/>
  <c r="K225" i="26"/>
  <c r="G226" i="26"/>
  <c r="M226" i="26"/>
  <c r="K227" i="26"/>
  <c r="G228" i="26"/>
  <c r="M228" i="26"/>
  <c r="K229" i="26"/>
  <c r="G230" i="26"/>
  <c r="M230" i="26"/>
  <c r="K231" i="26"/>
  <c r="G232" i="26"/>
  <c r="M232" i="26"/>
  <c r="K233" i="26"/>
  <c r="G234" i="26"/>
  <c r="M234" i="26"/>
  <c r="K235" i="26"/>
  <c r="G236" i="26"/>
  <c r="M236" i="26"/>
  <c r="K237" i="26"/>
  <c r="G238" i="26"/>
  <c r="M238" i="26"/>
  <c r="K239" i="26"/>
  <c r="G240" i="26"/>
  <c r="M240" i="26"/>
  <c r="N187" i="26"/>
  <c r="N189" i="26"/>
  <c r="N191" i="26"/>
  <c r="N193" i="26"/>
  <c r="N195" i="26"/>
  <c r="N197" i="26"/>
  <c r="N199" i="26"/>
  <c r="N201" i="26"/>
  <c r="N203" i="26"/>
  <c r="N205" i="26"/>
  <c r="N207" i="26"/>
  <c r="N209" i="26"/>
  <c r="N211" i="26"/>
  <c r="N213" i="26"/>
  <c r="N215" i="26"/>
  <c r="N217" i="26"/>
  <c r="N219" i="26"/>
  <c r="N221" i="26"/>
  <c r="N223" i="26"/>
  <c r="N225" i="26"/>
  <c r="N227" i="26"/>
  <c r="N229" i="26"/>
  <c r="N231" i="26"/>
  <c r="N233" i="26"/>
  <c r="N235" i="26"/>
  <c r="N237" i="26"/>
  <c r="N239" i="26"/>
  <c r="L240" i="26"/>
  <c r="G149" i="26"/>
  <c r="G151" i="26"/>
  <c r="G153" i="26"/>
  <c r="G155" i="26"/>
  <c r="G157" i="26"/>
  <c r="G159" i="26"/>
  <c r="G161" i="26"/>
  <c r="G163" i="26"/>
  <c r="G165" i="26"/>
  <c r="G167" i="26"/>
  <c r="G169" i="26"/>
  <c r="G171" i="26"/>
  <c r="G173" i="26"/>
  <c r="G175" i="26"/>
  <c r="G177" i="26"/>
  <c r="G179" i="26"/>
  <c r="G181" i="26"/>
  <c r="G183" i="26"/>
  <c r="G185" i="26"/>
  <c r="G187" i="26"/>
  <c r="G189" i="26"/>
  <c r="G191" i="26"/>
  <c r="G193" i="26"/>
  <c r="G195" i="26"/>
  <c r="G197" i="26"/>
  <c r="G199" i="26"/>
  <c r="G201" i="26"/>
  <c r="G203" i="26"/>
  <c r="G205" i="26"/>
  <c r="G207" i="26"/>
  <c r="G209" i="26"/>
  <c r="G211" i="26"/>
  <c r="G213" i="26"/>
  <c r="G215" i="26"/>
  <c r="G217" i="26"/>
  <c r="G219" i="26"/>
  <c r="G221" i="26"/>
  <c r="G223" i="26"/>
  <c r="G225" i="26"/>
  <c r="G227" i="26"/>
  <c r="G229" i="26"/>
  <c r="G231" i="26"/>
  <c r="G233" i="26"/>
  <c r="G235" i="26"/>
  <c r="G237" i="26"/>
  <c r="G239" i="26"/>
  <c r="L154" i="25"/>
  <c r="L150" i="25"/>
  <c r="K146" i="25"/>
  <c r="G146" i="25"/>
  <c r="M146" i="25"/>
  <c r="K145" i="25"/>
  <c r="G145" i="25"/>
  <c r="M145" i="25"/>
  <c r="M143" i="25"/>
  <c r="K143" i="25"/>
  <c r="G143" i="25"/>
  <c r="G142" i="25"/>
  <c r="M142" i="25"/>
  <c r="L142" i="25"/>
  <c r="G141" i="25"/>
  <c r="L140" i="25"/>
  <c r="K140" i="25"/>
  <c r="G140" i="25"/>
  <c r="M139" i="25"/>
  <c r="K139" i="25"/>
  <c r="G139" i="25"/>
  <c r="K138" i="25"/>
  <c r="K137" i="25"/>
  <c r="L136" i="25"/>
  <c r="M135" i="25"/>
  <c r="K135" i="25"/>
  <c r="M134" i="25"/>
  <c r="G134" i="25"/>
  <c r="G133" i="25"/>
  <c r="K131" i="25"/>
  <c r="G131" i="25"/>
  <c r="M131" i="25"/>
  <c r="K130" i="25"/>
  <c r="G128" i="25"/>
  <c r="M128" i="25"/>
  <c r="G127" i="25"/>
  <c r="K124" i="25"/>
  <c r="L122" i="25"/>
  <c r="M121" i="25"/>
  <c r="M120" i="25"/>
  <c r="G120" i="25"/>
  <c r="G119" i="25"/>
  <c r="K115" i="25"/>
  <c r="L114" i="25"/>
  <c r="G112" i="25"/>
  <c r="M112" i="25"/>
  <c r="G111" i="25"/>
  <c r="K108" i="25"/>
  <c r="K107" i="25"/>
  <c r="L106" i="25"/>
  <c r="M105" i="25"/>
  <c r="G104" i="25"/>
  <c r="M104" i="25"/>
  <c r="G103" i="25"/>
  <c r="K100" i="25"/>
  <c r="K99" i="25"/>
  <c r="L98" i="25"/>
  <c r="M97" i="25"/>
  <c r="M96" i="25"/>
  <c r="G96" i="25"/>
  <c r="G95" i="25"/>
  <c r="K92" i="25"/>
  <c r="K91" i="25"/>
  <c r="L90" i="25"/>
  <c r="M89" i="25"/>
  <c r="M88" i="25"/>
  <c r="G88" i="25"/>
  <c r="G87" i="25"/>
  <c r="K84" i="25"/>
  <c r="K83" i="25"/>
  <c r="L82" i="25"/>
  <c r="M81" i="25"/>
  <c r="G80" i="25"/>
  <c r="M80" i="25"/>
  <c r="G79" i="25"/>
  <c r="K76" i="25"/>
  <c r="K75" i="25"/>
  <c r="L74" i="25"/>
  <c r="M73" i="25"/>
  <c r="G72" i="25"/>
  <c r="M72" i="25"/>
  <c r="M71" i="25"/>
  <c r="G71" i="25"/>
  <c r="K68" i="25"/>
  <c r="K59" i="25"/>
  <c r="M57" i="25"/>
  <c r="K52" i="25"/>
  <c r="K51" i="25"/>
  <c r="M49" i="25"/>
  <c r="G48" i="25"/>
  <c r="G47" i="25"/>
  <c r="K44" i="25"/>
  <c r="K43" i="25"/>
  <c r="L42" i="25"/>
  <c r="M41" i="25"/>
  <c r="G39" i="25"/>
  <c r="L184" i="25"/>
  <c r="L182" i="25"/>
  <c r="L178" i="25"/>
  <c r="L176" i="25"/>
  <c r="L174" i="25"/>
  <c r="L168" i="25"/>
  <c r="L166" i="25"/>
  <c r="L162" i="25"/>
  <c r="L160" i="25"/>
  <c r="G147" i="25"/>
  <c r="M147" i="25"/>
  <c r="K147" i="25"/>
  <c r="M141" i="25"/>
  <c r="K141" i="25"/>
  <c r="G138" i="25"/>
  <c r="M138" i="25"/>
  <c r="G137" i="25"/>
  <c r="M137" i="25"/>
  <c r="K136" i="25"/>
  <c r="G136" i="25"/>
  <c r="G135" i="25"/>
  <c r="L134" i="25"/>
  <c r="M133" i="25"/>
  <c r="K133" i="25"/>
  <c r="G132" i="25"/>
  <c r="M132" i="25"/>
  <c r="L132" i="25"/>
  <c r="G130" i="25"/>
  <c r="M130" i="25"/>
  <c r="L128" i="25"/>
  <c r="M127" i="25"/>
  <c r="K127" i="25"/>
  <c r="G126" i="25"/>
  <c r="M126" i="25"/>
  <c r="L126" i="25"/>
  <c r="G125" i="25"/>
  <c r="M125" i="25"/>
  <c r="K125" i="25"/>
  <c r="G124" i="25"/>
  <c r="M124" i="25"/>
  <c r="G123" i="25"/>
  <c r="M123" i="25"/>
  <c r="K122" i="25"/>
  <c r="G122" i="25"/>
  <c r="K121" i="25"/>
  <c r="G121" i="25"/>
  <c r="L120" i="25"/>
  <c r="M119" i="25"/>
  <c r="K119" i="25"/>
  <c r="K116" i="25"/>
  <c r="G117" i="25"/>
  <c r="M117" i="25"/>
  <c r="K117" i="25"/>
  <c r="G116" i="25"/>
  <c r="M116" i="25"/>
  <c r="G115" i="25"/>
  <c r="M115" i="25"/>
  <c r="K114" i="25"/>
  <c r="G114" i="25"/>
  <c r="K113" i="25"/>
  <c r="G113" i="25"/>
  <c r="L112" i="25"/>
  <c r="M111" i="25"/>
  <c r="K111" i="25"/>
  <c r="G110" i="25"/>
  <c r="M110" i="25"/>
  <c r="L110" i="25"/>
  <c r="G109" i="25"/>
  <c r="M109" i="25"/>
  <c r="K109" i="25"/>
  <c r="G108" i="25"/>
  <c r="M108" i="25"/>
  <c r="G107" i="25"/>
  <c r="M107" i="25"/>
  <c r="K106" i="25"/>
  <c r="G106" i="25"/>
  <c r="K105" i="25"/>
  <c r="G105" i="25"/>
  <c r="L104" i="25"/>
  <c r="M103" i="25"/>
  <c r="K103" i="25"/>
  <c r="G102" i="25"/>
  <c r="M102" i="25"/>
  <c r="L102" i="25"/>
  <c r="G101" i="25"/>
  <c r="M101" i="25"/>
  <c r="K101" i="25"/>
  <c r="G100" i="25"/>
  <c r="M100" i="25"/>
  <c r="G99" i="25"/>
  <c r="M99" i="25"/>
  <c r="K98" i="25"/>
  <c r="G98" i="25"/>
  <c r="K97" i="25"/>
  <c r="G97" i="25"/>
  <c r="L96" i="25"/>
  <c r="M95" i="25"/>
  <c r="K95" i="25"/>
  <c r="G94" i="25"/>
  <c r="M94" i="25"/>
  <c r="L94" i="25"/>
  <c r="G93" i="25"/>
  <c r="M93" i="25"/>
  <c r="K93" i="25"/>
  <c r="G92" i="25"/>
  <c r="M92" i="25"/>
  <c r="G91" i="25"/>
  <c r="M91" i="25"/>
  <c r="K90" i="25"/>
  <c r="G90" i="25"/>
  <c r="K89" i="25"/>
  <c r="G89" i="25"/>
  <c r="L88" i="25"/>
  <c r="M87" i="25"/>
  <c r="K87" i="25"/>
  <c r="G86" i="25"/>
  <c r="M86" i="25"/>
  <c r="L86" i="25"/>
  <c r="G85" i="25"/>
  <c r="M85" i="25"/>
  <c r="K85" i="25"/>
  <c r="G84" i="25"/>
  <c r="M84" i="25"/>
  <c r="G83" i="25"/>
  <c r="M83" i="25"/>
  <c r="K82" i="25"/>
  <c r="G82" i="25"/>
  <c r="K81" i="25"/>
  <c r="G81" i="25"/>
  <c r="L80" i="25"/>
  <c r="M79" i="25"/>
  <c r="K79" i="25"/>
  <c r="G78" i="25"/>
  <c r="M78" i="25"/>
  <c r="L78" i="25"/>
  <c r="G77" i="25"/>
  <c r="M77" i="25"/>
  <c r="K77" i="25"/>
  <c r="G76" i="25"/>
  <c r="M76" i="25"/>
  <c r="G75" i="25"/>
  <c r="M75" i="25"/>
  <c r="K74" i="25"/>
  <c r="G74" i="25"/>
  <c r="K73" i="25"/>
  <c r="G73" i="25"/>
  <c r="L72" i="25"/>
  <c r="K71" i="25"/>
  <c r="G70" i="25"/>
  <c r="M70" i="25"/>
  <c r="L70" i="25"/>
  <c r="G69" i="25"/>
  <c r="M69" i="25"/>
  <c r="K69" i="25"/>
  <c r="G68" i="25"/>
  <c r="M68" i="25"/>
  <c r="G67" i="25"/>
  <c r="M67" i="25"/>
  <c r="K66" i="25"/>
  <c r="G66" i="25"/>
  <c r="K65" i="25"/>
  <c r="G65" i="25"/>
  <c r="L64" i="25"/>
  <c r="M63" i="25"/>
  <c r="K63" i="25"/>
  <c r="G62" i="25"/>
  <c r="M62" i="25"/>
  <c r="L62" i="25"/>
  <c r="G61" i="25"/>
  <c r="M61" i="25"/>
  <c r="K61" i="25"/>
  <c r="G60" i="25"/>
  <c r="M60" i="25"/>
  <c r="G59" i="25"/>
  <c r="M59" i="25"/>
  <c r="K58" i="25"/>
  <c r="G58" i="25"/>
  <c r="K57" i="25"/>
  <c r="G57" i="25"/>
  <c r="L56" i="25"/>
  <c r="M55" i="25"/>
  <c r="K55" i="25"/>
  <c r="G54" i="25"/>
  <c r="M54" i="25"/>
  <c r="L54" i="25"/>
  <c r="G53" i="25"/>
  <c r="M53" i="25"/>
  <c r="K53" i="25"/>
  <c r="G52" i="25"/>
  <c r="M52" i="25"/>
  <c r="G51" i="25"/>
  <c r="M51" i="25"/>
  <c r="K50" i="25"/>
  <c r="G50" i="25"/>
  <c r="K49" i="25"/>
  <c r="G49" i="25"/>
  <c r="L48" i="25"/>
  <c r="M47" i="25"/>
  <c r="K47" i="25"/>
  <c r="G46" i="25"/>
  <c r="M46" i="25"/>
  <c r="L46" i="25"/>
  <c r="G45" i="25"/>
  <c r="M45" i="25"/>
  <c r="K45" i="25"/>
  <c r="G44" i="25"/>
  <c r="M44" i="25"/>
  <c r="G43" i="25"/>
  <c r="M43" i="25"/>
  <c r="K42" i="25"/>
  <c r="G42" i="25"/>
  <c r="K41" i="25"/>
  <c r="G41" i="25"/>
  <c r="L40" i="25"/>
  <c r="M39" i="25"/>
  <c r="K39" i="25"/>
  <c r="G38" i="25"/>
  <c r="M38" i="25"/>
  <c r="L38" i="25"/>
  <c r="G37" i="25"/>
  <c r="M37" i="25"/>
  <c r="K37" i="25"/>
  <c r="K36" i="25"/>
  <c r="G36" i="25"/>
  <c r="M36" i="25"/>
  <c r="K35" i="25"/>
  <c r="G35" i="25"/>
  <c r="M35" i="25"/>
  <c r="L34" i="25"/>
  <c r="K34" i="25"/>
  <c r="G34" i="25"/>
  <c r="M33" i="25"/>
  <c r="K33" i="25"/>
  <c r="G33" i="25"/>
  <c r="G32" i="25"/>
  <c r="M32" i="25"/>
  <c r="L32" i="25"/>
  <c r="G31" i="25"/>
  <c r="M31" i="25"/>
  <c r="K31" i="25"/>
  <c r="G30" i="25"/>
  <c r="M30" i="25"/>
  <c r="L30" i="25"/>
  <c r="G29" i="25"/>
  <c r="M29" i="25"/>
  <c r="K29" i="25"/>
  <c r="K28" i="25"/>
  <c r="G28" i="25"/>
  <c r="M28" i="25"/>
  <c r="K27" i="25"/>
  <c r="G27" i="25"/>
  <c r="M27" i="25"/>
  <c r="L26" i="25"/>
  <c r="K26" i="25"/>
  <c r="G26" i="25"/>
  <c r="M25" i="25"/>
  <c r="K25" i="25"/>
  <c r="G25" i="25"/>
  <c r="G24" i="25"/>
  <c r="M24" i="25"/>
  <c r="L24" i="25"/>
  <c r="M23" i="25"/>
  <c r="K23" i="25"/>
  <c r="G22" i="25"/>
  <c r="M22" i="25"/>
  <c r="L22" i="25"/>
  <c r="G21" i="25"/>
  <c r="M21" i="25"/>
  <c r="K21" i="25"/>
  <c r="G20" i="25"/>
  <c r="M20" i="25"/>
  <c r="G19" i="25"/>
  <c r="M19" i="25"/>
  <c r="K18" i="25"/>
  <c r="G18" i="25"/>
  <c r="K17" i="25"/>
  <c r="G17" i="25"/>
  <c r="L16" i="25"/>
  <c r="G11" i="25"/>
  <c r="M11" i="25"/>
  <c r="K10" i="25"/>
  <c r="G10" i="25"/>
  <c r="K9" i="25"/>
  <c r="G9" i="25"/>
  <c r="L8" i="25"/>
  <c r="G6" i="25"/>
  <c r="M6" i="25"/>
  <c r="L6" i="25"/>
  <c r="K5" i="25"/>
  <c r="G118" i="25"/>
  <c r="M118" i="25"/>
  <c r="L118" i="25"/>
  <c r="K129" i="25"/>
  <c r="G129" i="25"/>
  <c r="M129" i="25"/>
  <c r="M3" i="25"/>
  <c r="L149" i="25"/>
  <c r="L151" i="25"/>
  <c r="L153" i="25"/>
  <c r="L155" i="25"/>
  <c r="L157" i="25"/>
  <c r="L159" i="25"/>
  <c r="L161" i="25"/>
  <c r="L163" i="25"/>
  <c r="L165" i="25"/>
  <c r="L167" i="25"/>
  <c r="L169" i="25"/>
  <c r="L171" i="25"/>
  <c r="L173" i="25"/>
  <c r="L175" i="25"/>
  <c r="L177" i="25"/>
  <c r="L179" i="25"/>
  <c r="L181" i="25"/>
  <c r="L183" i="25"/>
  <c r="L185" i="25"/>
  <c r="N186" i="25"/>
  <c r="L187" i="25"/>
  <c r="N188" i="25"/>
  <c r="L189" i="25"/>
  <c r="N190" i="25"/>
  <c r="L191" i="25"/>
  <c r="N192" i="25"/>
  <c r="L193" i="25"/>
  <c r="N194" i="25"/>
  <c r="L195" i="25"/>
  <c r="N196" i="25"/>
  <c r="L197" i="25"/>
  <c r="N198" i="25"/>
  <c r="L199" i="25"/>
  <c r="N200" i="25"/>
  <c r="L201" i="25"/>
  <c r="N202" i="25"/>
  <c r="L203" i="25"/>
  <c r="N204" i="25"/>
  <c r="L205" i="25"/>
  <c r="N206" i="25"/>
  <c r="L207" i="25"/>
  <c r="N208" i="25"/>
  <c r="L209" i="25"/>
  <c r="N210" i="25"/>
  <c r="L211" i="25"/>
  <c r="N212" i="25"/>
  <c r="L213" i="25"/>
  <c r="N214" i="25"/>
  <c r="L215" i="25"/>
  <c r="N216" i="25"/>
  <c r="L217" i="25"/>
  <c r="N218" i="25"/>
  <c r="L219" i="25"/>
  <c r="N220" i="25"/>
  <c r="L221" i="25"/>
  <c r="N222" i="25"/>
  <c r="L223" i="25"/>
  <c r="N224" i="25"/>
  <c r="L225" i="25"/>
  <c r="N226" i="25"/>
  <c r="L227" i="25"/>
  <c r="N228" i="25"/>
  <c r="L229" i="25"/>
  <c r="N230" i="25"/>
  <c r="L231" i="25"/>
  <c r="N232" i="25"/>
  <c r="L233" i="25"/>
  <c r="N234" i="25"/>
  <c r="L235" i="25"/>
  <c r="N236" i="25"/>
  <c r="L237" i="25"/>
  <c r="N238" i="25"/>
  <c r="L239" i="25"/>
  <c r="N240" i="25"/>
  <c r="G3" i="25"/>
  <c r="G5" i="25"/>
  <c r="M5" i="25"/>
  <c r="K149" i="25"/>
  <c r="G150" i="25"/>
  <c r="M150" i="25"/>
  <c r="K151" i="25"/>
  <c r="G152" i="25"/>
  <c r="M152" i="25"/>
  <c r="K153" i="25"/>
  <c r="G154" i="25"/>
  <c r="M154" i="25"/>
  <c r="K155" i="25"/>
  <c r="G156" i="25"/>
  <c r="M156" i="25"/>
  <c r="K157" i="25"/>
  <c r="G158" i="25"/>
  <c r="M158" i="25"/>
  <c r="K159" i="25"/>
  <c r="G160" i="25"/>
  <c r="M160" i="25"/>
  <c r="K161" i="25"/>
  <c r="G162" i="25"/>
  <c r="M162" i="25"/>
  <c r="K163" i="25"/>
  <c r="G164" i="25"/>
  <c r="M164" i="25"/>
  <c r="K165" i="25"/>
  <c r="G166" i="25"/>
  <c r="M166" i="25"/>
  <c r="K167" i="25"/>
  <c r="G168" i="25"/>
  <c r="M168" i="25"/>
  <c r="K169" i="25"/>
  <c r="G170" i="25"/>
  <c r="M170" i="25"/>
  <c r="K171" i="25"/>
  <c r="G172" i="25"/>
  <c r="M172" i="25"/>
  <c r="K173" i="25"/>
  <c r="G174" i="25"/>
  <c r="M174" i="25"/>
  <c r="K175" i="25"/>
  <c r="G176" i="25"/>
  <c r="M176" i="25"/>
  <c r="K177" i="25"/>
  <c r="G178" i="25"/>
  <c r="M178" i="25"/>
  <c r="K179" i="25"/>
  <c r="G180" i="25"/>
  <c r="M180" i="25"/>
  <c r="K181" i="25"/>
  <c r="G182" i="25"/>
  <c r="M182" i="25"/>
  <c r="K183" i="25"/>
  <c r="G184" i="25"/>
  <c r="M184" i="25"/>
  <c r="K185" i="25"/>
  <c r="G186" i="25"/>
  <c r="M186" i="25"/>
  <c r="K187" i="25"/>
  <c r="G188" i="25"/>
  <c r="M188" i="25"/>
  <c r="K189" i="25"/>
  <c r="G190" i="25"/>
  <c r="M190" i="25"/>
  <c r="K191" i="25"/>
  <c r="G192" i="25"/>
  <c r="M192" i="25"/>
  <c r="K193" i="25"/>
  <c r="G194" i="25"/>
  <c r="M194" i="25"/>
  <c r="K195" i="25"/>
  <c r="G196" i="25"/>
  <c r="M196" i="25"/>
  <c r="K197" i="25"/>
  <c r="G198" i="25"/>
  <c r="M198" i="25"/>
  <c r="K199" i="25"/>
  <c r="G200" i="25"/>
  <c r="M200" i="25"/>
  <c r="K201" i="25"/>
  <c r="G202" i="25"/>
  <c r="M202" i="25"/>
  <c r="K203" i="25"/>
  <c r="G204" i="25"/>
  <c r="M204" i="25"/>
  <c r="K205" i="25"/>
  <c r="G206" i="25"/>
  <c r="M206" i="25"/>
  <c r="K207" i="25"/>
  <c r="G208" i="25"/>
  <c r="M208" i="25"/>
  <c r="K209" i="25"/>
  <c r="G210" i="25"/>
  <c r="M210" i="25"/>
  <c r="K211" i="25"/>
  <c r="G212" i="25"/>
  <c r="M212" i="25"/>
  <c r="K213" i="25"/>
  <c r="G214" i="25"/>
  <c r="M214" i="25"/>
  <c r="K215" i="25"/>
  <c r="G216" i="25"/>
  <c r="M216" i="25"/>
  <c r="K217" i="25"/>
  <c r="G218" i="25"/>
  <c r="M218" i="25"/>
  <c r="K219" i="25"/>
  <c r="G220" i="25"/>
  <c r="M220" i="25"/>
  <c r="K221" i="25"/>
  <c r="G222" i="25"/>
  <c r="M222" i="25"/>
  <c r="K223" i="25"/>
  <c r="G224" i="25"/>
  <c r="M224" i="25"/>
  <c r="K225" i="25"/>
  <c r="G226" i="25"/>
  <c r="M226" i="25"/>
  <c r="K227" i="25"/>
  <c r="G228" i="25"/>
  <c r="M228" i="25"/>
  <c r="K229" i="25"/>
  <c r="G230" i="25"/>
  <c r="M230" i="25"/>
  <c r="K231" i="25"/>
  <c r="G232" i="25"/>
  <c r="M232" i="25"/>
  <c r="K233" i="25"/>
  <c r="G234" i="25"/>
  <c r="M234" i="25"/>
  <c r="K235" i="25"/>
  <c r="G236" i="25"/>
  <c r="M236" i="25"/>
  <c r="K237" i="25"/>
  <c r="G238" i="25"/>
  <c r="M238" i="25"/>
  <c r="K239" i="25"/>
  <c r="G240" i="25"/>
  <c r="M240" i="25"/>
  <c r="N187" i="25"/>
  <c r="N189" i="25"/>
  <c r="N191" i="25"/>
  <c r="N193" i="25"/>
  <c r="N195" i="25"/>
  <c r="N197" i="25"/>
  <c r="N199" i="25"/>
  <c r="N201" i="25"/>
  <c r="N203" i="25"/>
  <c r="N205" i="25"/>
  <c r="N207" i="25"/>
  <c r="N209" i="25"/>
  <c r="N211" i="25"/>
  <c r="N213" i="25"/>
  <c r="N215" i="25"/>
  <c r="N217" i="25"/>
  <c r="N219" i="25"/>
  <c r="N221" i="25"/>
  <c r="N223" i="25"/>
  <c r="N225" i="25"/>
  <c r="N227" i="25"/>
  <c r="N229" i="25"/>
  <c r="N231" i="25"/>
  <c r="N233" i="25"/>
  <c r="N235" i="25"/>
  <c r="N237" i="25"/>
  <c r="N239" i="25"/>
  <c r="L240" i="25"/>
  <c r="G149" i="25"/>
  <c r="G151" i="25"/>
  <c r="G153" i="25"/>
  <c r="G155" i="25"/>
  <c r="G157" i="25"/>
  <c r="G159" i="25"/>
  <c r="G161" i="25"/>
  <c r="G163" i="25"/>
  <c r="G165" i="25"/>
  <c r="G167" i="25"/>
  <c r="G169" i="25"/>
  <c r="G171" i="25"/>
  <c r="G173" i="25"/>
  <c r="G175" i="25"/>
  <c r="G177" i="25"/>
  <c r="G179" i="25"/>
  <c r="G181" i="25"/>
  <c r="G183" i="25"/>
  <c r="G185" i="25"/>
  <c r="G187" i="25"/>
  <c r="G189" i="25"/>
  <c r="G191" i="25"/>
  <c r="G193" i="25"/>
  <c r="G195" i="25"/>
  <c r="G197" i="25"/>
  <c r="G199" i="25"/>
  <c r="G201" i="25"/>
  <c r="G203" i="25"/>
  <c r="G205" i="25"/>
  <c r="G207" i="25"/>
  <c r="G209" i="25"/>
  <c r="G211" i="25"/>
  <c r="G213" i="25"/>
  <c r="G215" i="25"/>
  <c r="G217" i="25"/>
  <c r="G219" i="25"/>
  <c r="G221" i="25"/>
  <c r="G223" i="25"/>
  <c r="G225" i="25"/>
  <c r="G227" i="25"/>
  <c r="G229" i="25"/>
  <c r="G231" i="25"/>
  <c r="G233" i="25"/>
  <c r="G235" i="25"/>
  <c r="G237" i="25"/>
  <c r="G239" i="25"/>
  <c r="M89" i="24"/>
  <c r="G89" i="24"/>
  <c r="M121" i="24"/>
  <c r="G121" i="24"/>
  <c r="K121" i="24"/>
  <c r="M137" i="24"/>
  <c r="G137" i="24"/>
  <c r="K137" i="24"/>
  <c r="M217" i="24"/>
  <c r="G217" i="24"/>
  <c r="K217" i="24"/>
  <c r="M225" i="24"/>
  <c r="G225" i="24"/>
  <c r="K225" i="24"/>
  <c r="M229" i="24"/>
  <c r="G229" i="24"/>
  <c r="K229" i="24"/>
  <c r="M233" i="24"/>
  <c r="G233" i="24"/>
  <c r="K233" i="24"/>
  <c r="M71" i="24"/>
  <c r="G71" i="24"/>
  <c r="M79" i="24"/>
  <c r="G79" i="24"/>
  <c r="M87" i="24"/>
  <c r="G87" i="24"/>
  <c r="M95" i="24"/>
  <c r="G95" i="24"/>
  <c r="M103" i="24"/>
  <c r="G103" i="24"/>
  <c r="K110" i="24"/>
  <c r="M110" i="24"/>
  <c r="K114" i="24"/>
  <c r="M114" i="24"/>
  <c r="G114" i="24"/>
  <c r="K118" i="24"/>
  <c r="M118" i="24"/>
  <c r="G118" i="24"/>
  <c r="K122" i="24"/>
  <c r="M122" i="24"/>
  <c r="G122" i="24"/>
  <c r="K126" i="24"/>
  <c r="M126" i="24"/>
  <c r="G126" i="24"/>
  <c r="K130" i="24"/>
  <c r="M130" i="24"/>
  <c r="G130" i="24"/>
  <c r="K134" i="24"/>
  <c r="M134" i="24"/>
  <c r="G134" i="24"/>
  <c r="K138" i="24"/>
  <c r="M138" i="24"/>
  <c r="G138" i="24"/>
  <c r="K142" i="24"/>
  <c r="M142" i="24"/>
  <c r="G142" i="24"/>
  <c r="K146" i="24"/>
  <c r="M146" i="24"/>
  <c r="G146" i="24"/>
  <c r="K150" i="24"/>
  <c r="M150" i="24"/>
  <c r="G150" i="24"/>
  <c r="K154" i="24"/>
  <c r="M154" i="24"/>
  <c r="G154" i="24"/>
  <c r="K158" i="24"/>
  <c r="M158" i="24"/>
  <c r="G158" i="24"/>
  <c r="K162" i="24"/>
  <c r="M162" i="24"/>
  <c r="G162" i="24"/>
  <c r="K166" i="24"/>
  <c r="M166" i="24"/>
  <c r="G166" i="24"/>
  <c r="K170" i="24"/>
  <c r="M170" i="24"/>
  <c r="G170" i="24"/>
  <c r="K174" i="24"/>
  <c r="M174" i="24"/>
  <c r="G174" i="24"/>
  <c r="K178" i="24"/>
  <c r="M178" i="24"/>
  <c r="G178" i="24"/>
  <c r="K182" i="24"/>
  <c r="M182" i="24"/>
  <c r="G182" i="24"/>
  <c r="K186" i="24"/>
  <c r="M186" i="24"/>
  <c r="G186" i="24"/>
  <c r="K190" i="24"/>
  <c r="M190" i="24"/>
  <c r="G190" i="24"/>
  <c r="K194" i="24"/>
  <c r="M194" i="24"/>
  <c r="G194" i="24"/>
  <c r="K198" i="24"/>
  <c r="M198" i="24"/>
  <c r="G198" i="24"/>
  <c r="K202" i="24"/>
  <c r="M202" i="24"/>
  <c r="G202" i="24"/>
  <c r="K206" i="24"/>
  <c r="M206" i="24"/>
  <c r="G206" i="24"/>
  <c r="K210" i="24"/>
  <c r="M210" i="24"/>
  <c r="G210" i="24"/>
  <c r="K214" i="24"/>
  <c r="M214" i="24"/>
  <c r="G214" i="24"/>
  <c r="K218" i="24"/>
  <c r="M218" i="24"/>
  <c r="G218" i="24"/>
  <c r="K222" i="24"/>
  <c r="M222" i="24"/>
  <c r="G222" i="24"/>
  <c r="K226" i="24"/>
  <c r="M226" i="24"/>
  <c r="G226" i="24"/>
  <c r="K230" i="24"/>
  <c r="M230" i="24"/>
  <c r="G230" i="24"/>
  <c r="K234" i="24"/>
  <c r="M234" i="24"/>
  <c r="G234" i="24"/>
  <c r="K238" i="24"/>
  <c r="M238" i="24"/>
  <c r="G238" i="24"/>
  <c r="G72" i="24"/>
  <c r="M74" i="24"/>
  <c r="L76" i="24"/>
  <c r="G80" i="24"/>
  <c r="M82" i="24"/>
  <c r="L84" i="24"/>
  <c r="G88" i="24"/>
  <c r="M90" i="24"/>
  <c r="L92" i="24"/>
  <c r="G96" i="24"/>
  <c r="M98" i="24"/>
  <c r="L100" i="24"/>
  <c r="G104" i="24"/>
  <c r="M106" i="24"/>
  <c r="L108" i="24"/>
  <c r="M97" i="24"/>
  <c r="G97" i="24"/>
  <c r="M113" i="24"/>
  <c r="G113" i="24"/>
  <c r="K113" i="24"/>
  <c r="M117" i="24"/>
  <c r="G117" i="24"/>
  <c r="K117" i="24"/>
  <c r="M125" i="24"/>
  <c r="G125" i="24"/>
  <c r="K125" i="24"/>
  <c r="M129" i="24"/>
  <c r="G129" i="24"/>
  <c r="K129" i="24"/>
  <c r="M133" i="24"/>
  <c r="G133" i="24"/>
  <c r="K133" i="24"/>
  <c r="M185" i="24"/>
  <c r="G185" i="24"/>
  <c r="K185" i="24"/>
  <c r="M189" i="24"/>
  <c r="G189" i="24"/>
  <c r="K189" i="24"/>
  <c r="M193" i="24"/>
  <c r="G193" i="24"/>
  <c r="K193" i="24"/>
  <c r="M197" i="24"/>
  <c r="G197" i="24"/>
  <c r="K197" i="24"/>
  <c r="M201" i="24"/>
  <c r="G201" i="24"/>
  <c r="K201" i="24"/>
  <c r="M205" i="24"/>
  <c r="G205" i="24"/>
  <c r="K205" i="24"/>
  <c r="M237" i="24"/>
  <c r="G237" i="24"/>
  <c r="K237" i="24"/>
  <c r="M77" i="24"/>
  <c r="G77" i="24"/>
  <c r="M85" i="24"/>
  <c r="G85" i="24"/>
  <c r="M93" i="24"/>
  <c r="G93" i="24"/>
  <c r="M101" i="24"/>
  <c r="G101" i="24"/>
  <c r="M109" i="24"/>
  <c r="G109" i="24"/>
  <c r="M111" i="24"/>
  <c r="G111" i="24"/>
  <c r="K111" i="24"/>
  <c r="M115" i="24"/>
  <c r="G115" i="24"/>
  <c r="K115" i="24"/>
  <c r="M119" i="24"/>
  <c r="G119" i="24"/>
  <c r="K119" i="24"/>
  <c r="M123" i="24"/>
  <c r="G123" i="24"/>
  <c r="K123" i="24"/>
  <c r="M127" i="24"/>
  <c r="G127" i="24"/>
  <c r="K127" i="24"/>
  <c r="M131" i="24"/>
  <c r="G131" i="24"/>
  <c r="K131" i="24"/>
  <c r="M135" i="24"/>
  <c r="G135" i="24"/>
  <c r="K135" i="24"/>
  <c r="M139" i="24"/>
  <c r="G139" i="24"/>
  <c r="K139" i="24"/>
  <c r="M143" i="24"/>
  <c r="G143" i="24"/>
  <c r="K143" i="24"/>
  <c r="M147" i="24"/>
  <c r="G147" i="24"/>
  <c r="K147" i="24"/>
  <c r="M151" i="24"/>
  <c r="G151" i="24"/>
  <c r="K151" i="24"/>
  <c r="M155" i="24"/>
  <c r="G155" i="24"/>
  <c r="K155" i="24"/>
  <c r="M159" i="24"/>
  <c r="G159" i="24"/>
  <c r="K159" i="24"/>
  <c r="M163" i="24"/>
  <c r="G163" i="24"/>
  <c r="K163" i="24"/>
  <c r="M167" i="24"/>
  <c r="G167" i="24"/>
  <c r="K167" i="24"/>
  <c r="M171" i="24"/>
  <c r="G171" i="24"/>
  <c r="K171" i="24"/>
  <c r="M175" i="24"/>
  <c r="G175" i="24"/>
  <c r="K175" i="24"/>
  <c r="M179" i="24"/>
  <c r="G179" i="24"/>
  <c r="K179" i="24"/>
  <c r="M183" i="24"/>
  <c r="G183" i="24"/>
  <c r="K183" i="24"/>
  <c r="M187" i="24"/>
  <c r="G187" i="24"/>
  <c r="K187" i="24"/>
  <c r="M191" i="24"/>
  <c r="G191" i="24"/>
  <c r="K191" i="24"/>
  <c r="M195" i="24"/>
  <c r="G195" i="24"/>
  <c r="K195" i="24"/>
  <c r="M199" i="24"/>
  <c r="G199" i="24"/>
  <c r="K199" i="24"/>
  <c r="M203" i="24"/>
  <c r="G203" i="24"/>
  <c r="K203" i="24"/>
  <c r="M207" i="24"/>
  <c r="G207" i="24"/>
  <c r="K207" i="24"/>
  <c r="M211" i="24"/>
  <c r="G211" i="24"/>
  <c r="K211" i="24"/>
  <c r="M215" i="24"/>
  <c r="G215" i="24"/>
  <c r="K215" i="24"/>
  <c r="M219" i="24"/>
  <c r="G219" i="24"/>
  <c r="K219" i="24"/>
  <c r="M223" i="24"/>
  <c r="G223" i="24"/>
  <c r="K223" i="24"/>
  <c r="M227" i="24"/>
  <c r="G227" i="24"/>
  <c r="K227" i="24"/>
  <c r="M231" i="24"/>
  <c r="G231" i="24"/>
  <c r="K231" i="24"/>
  <c r="M235" i="24"/>
  <c r="G235" i="24"/>
  <c r="K235" i="24"/>
  <c r="M72" i="24"/>
  <c r="M80" i="24"/>
  <c r="M88" i="24"/>
  <c r="L89" i="24"/>
  <c r="M96" i="24"/>
  <c r="L97" i="24"/>
  <c r="M104" i="24"/>
  <c r="N189" i="24"/>
  <c r="N193" i="24"/>
  <c r="N197" i="24"/>
  <c r="N201" i="24"/>
  <c r="N205" i="24"/>
  <c r="N217" i="24"/>
  <c r="N225" i="24"/>
  <c r="N229" i="24"/>
  <c r="N233" i="24"/>
  <c r="N237" i="24"/>
  <c r="M73" i="24"/>
  <c r="G73" i="24"/>
  <c r="M81" i="24"/>
  <c r="G81" i="24"/>
  <c r="M105" i="24"/>
  <c r="G105" i="24"/>
  <c r="M141" i="24"/>
  <c r="G141" i="24"/>
  <c r="K141" i="24"/>
  <c r="M145" i="24"/>
  <c r="G145" i="24"/>
  <c r="K145" i="24"/>
  <c r="M149" i="24"/>
  <c r="G149" i="24"/>
  <c r="K149" i="24"/>
  <c r="M153" i="24"/>
  <c r="G153" i="24"/>
  <c r="K153" i="24"/>
  <c r="M157" i="24"/>
  <c r="G157" i="24"/>
  <c r="K157" i="24"/>
  <c r="M161" i="24"/>
  <c r="G161" i="24"/>
  <c r="K161" i="24"/>
  <c r="M165" i="24"/>
  <c r="G165" i="24"/>
  <c r="K165" i="24"/>
  <c r="M169" i="24"/>
  <c r="G169" i="24"/>
  <c r="K169" i="24"/>
  <c r="M173" i="24"/>
  <c r="G173" i="24"/>
  <c r="K173" i="24"/>
  <c r="M177" i="24"/>
  <c r="G177" i="24"/>
  <c r="K177" i="24"/>
  <c r="M181" i="24"/>
  <c r="G181" i="24"/>
  <c r="K181" i="24"/>
  <c r="M209" i="24"/>
  <c r="G209" i="24"/>
  <c r="K209" i="24"/>
  <c r="M213" i="24"/>
  <c r="G213" i="24"/>
  <c r="K213" i="24"/>
  <c r="M221" i="24"/>
  <c r="G221" i="24"/>
  <c r="K221" i="24"/>
  <c r="M75" i="24"/>
  <c r="G75" i="24"/>
  <c r="M83" i="24"/>
  <c r="G83" i="24"/>
  <c r="M91" i="24"/>
  <c r="G91" i="24"/>
  <c r="M99" i="24"/>
  <c r="G99" i="24"/>
  <c r="M107" i="24"/>
  <c r="G107" i="24"/>
  <c r="K112" i="24"/>
  <c r="M112" i="24"/>
  <c r="G112" i="24"/>
  <c r="K116" i="24"/>
  <c r="M116" i="24"/>
  <c r="G116" i="24"/>
  <c r="K120" i="24"/>
  <c r="M120" i="24"/>
  <c r="G120" i="24"/>
  <c r="K124" i="24"/>
  <c r="M124" i="24"/>
  <c r="G124" i="24"/>
  <c r="K128" i="24"/>
  <c r="M128" i="24"/>
  <c r="G128" i="24"/>
  <c r="K132" i="24"/>
  <c r="M132" i="24"/>
  <c r="G132" i="24"/>
  <c r="K136" i="24"/>
  <c r="M136" i="24"/>
  <c r="G136" i="24"/>
  <c r="K140" i="24"/>
  <c r="M140" i="24"/>
  <c r="G140" i="24"/>
  <c r="K144" i="24"/>
  <c r="M144" i="24"/>
  <c r="G144" i="24"/>
  <c r="G148" i="24"/>
  <c r="K152" i="24"/>
  <c r="M152" i="24"/>
  <c r="G152" i="24"/>
  <c r="K156" i="24"/>
  <c r="M156" i="24"/>
  <c r="G156" i="24"/>
  <c r="K160" i="24"/>
  <c r="M160" i="24"/>
  <c r="G160" i="24"/>
  <c r="K164" i="24"/>
  <c r="M164" i="24"/>
  <c r="G164" i="24"/>
  <c r="K168" i="24"/>
  <c r="M168" i="24"/>
  <c r="G168" i="24"/>
  <c r="K172" i="24"/>
  <c r="M172" i="24"/>
  <c r="G172" i="24"/>
  <c r="K176" i="24"/>
  <c r="M176" i="24"/>
  <c r="G176" i="24"/>
  <c r="K180" i="24"/>
  <c r="M180" i="24"/>
  <c r="G180" i="24"/>
  <c r="K184" i="24"/>
  <c r="M184" i="24"/>
  <c r="G184" i="24"/>
  <c r="K188" i="24"/>
  <c r="M188" i="24"/>
  <c r="G188" i="24"/>
  <c r="K192" i="24"/>
  <c r="M192" i="24"/>
  <c r="G192" i="24"/>
  <c r="K196" i="24"/>
  <c r="M196" i="24"/>
  <c r="G196" i="24"/>
  <c r="K200" i="24"/>
  <c r="M200" i="24"/>
  <c r="G200" i="24"/>
  <c r="K204" i="24"/>
  <c r="M204" i="24"/>
  <c r="G204" i="24"/>
  <c r="K208" i="24"/>
  <c r="M208" i="24"/>
  <c r="G208" i="24"/>
  <c r="K212" i="24"/>
  <c r="M212" i="24"/>
  <c r="G212" i="24"/>
  <c r="K216" i="24"/>
  <c r="M216" i="24"/>
  <c r="G216" i="24"/>
  <c r="K220" i="24"/>
  <c r="M220" i="24"/>
  <c r="G220" i="24"/>
  <c r="K224" i="24"/>
  <c r="M224" i="24"/>
  <c r="G224" i="24"/>
  <c r="K228" i="24"/>
  <c r="M228" i="24"/>
  <c r="G228" i="24"/>
  <c r="K232" i="24"/>
  <c r="M232" i="24"/>
  <c r="G232" i="24"/>
  <c r="K236" i="24"/>
  <c r="M236" i="24"/>
  <c r="G236" i="24"/>
  <c r="L72" i="24"/>
  <c r="K73" i="24"/>
  <c r="G76" i="24"/>
  <c r="L80" i="24"/>
  <c r="K81" i="24"/>
  <c r="G84" i="24"/>
  <c r="L88" i="24"/>
  <c r="K89" i="24"/>
  <c r="G92" i="24"/>
  <c r="L96" i="24"/>
  <c r="K97" i="24"/>
  <c r="G100" i="24"/>
  <c r="L104" i="24"/>
  <c r="K105" i="24"/>
  <c r="G108" i="24"/>
  <c r="L113" i="24"/>
  <c r="L117" i="24"/>
  <c r="L121" i="24"/>
  <c r="L125" i="24"/>
  <c r="L129" i="24"/>
  <c r="L133" i="24"/>
  <c r="L137" i="24"/>
  <c r="L141" i="24"/>
  <c r="L145" i="24"/>
  <c r="L149" i="24"/>
  <c r="L153" i="24"/>
  <c r="L157" i="24"/>
  <c r="L161" i="24"/>
  <c r="L165" i="24"/>
  <c r="L169" i="24"/>
  <c r="L173" i="24"/>
  <c r="L177" i="24"/>
  <c r="L181" i="24"/>
  <c r="L185" i="24"/>
  <c r="L189" i="24"/>
  <c r="L193" i="24"/>
  <c r="L197" i="24"/>
  <c r="L201" i="24"/>
  <c r="L205" i="24"/>
  <c r="L209" i="24"/>
  <c r="L213" i="24"/>
  <c r="L217" i="24"/>
  <c r="L221" i="24"/>
  <c r="L225" i="24"/>
  <c r="L229" i="24"/>
  <c r="L233" i="24"/>
  <c r="L237" i="24"/>
  <c r="N238" i="24"/>
  <c r="N240" i="24"/>
  <c r="K239" i="24"/>
  <c r="G240" i="24"/>
  <c r="M240" i="24"/>
  <c r="N239" i="24"/>
  <c r="L240" i="24"/>
  <c r="G239" i="24"/>
  <c r="M179" i="23"/>
  <c r="K174" i="23"/>
  <c r="M165" i="23"/>
  <c r="G157" i="23"/>
  <c r="G153" i="23"/>
  <c r="G147" i="23"/>
  <c r="M147" i="23"/>
  <c r="K142" i="23"/>
  <c r="M133" i="23"/>
  <c r="M125" i="23"/>
  <c r="G121" i="23"/>
  <c r="G115" i="23"/>
  <c r="M115" i="23"/>
  <c r="K110" i="23"/>
  <c r="M101" i="23"/>
  <c r="M91" i="23"/>
  <c r="K88" i="23"/>
  <c r="M85" i="23"/>
  <c r="M75" i="23"/>
  <c r="K72" i="23"/>
  <c r="K68" i="23"/>
  <c r="K60" i="23"/>
  <c r="K58" i="23"/>
  <c r="K52" i="23"/>
  <c r="K50" i="23"/>
  <c r="K44" i="23"/>
  <c r="K42" i="23"/>
  <c r="K34" i="23"/>
  <c r="K28" i="23"/>
  <c r="K26" i="23"/>
  <c r="K20" i="23"/>
  <c r="K18" i="23"/>
  <c r="K4" i="23"/>
  <c r="K12" i="23"/>
  <c r="K24" i="23"/>
  <c r="K30" i="23"/>
  <c r="K40" i="23"/>
  <c r="K46" i="23"/>
  <c r="K56" i="23"/>
  <c r="K62" i="23"/>
  <c r="G83" i="23"/>
  <c r="G99" i="23"/>
  <c r="G105" i="23"/>
  <c r="M131" i="23"/>
  <c r="G141" i="23"/>
  <c r="G163" i="23"/>
  <c r="G169" i="23"/>
  <c r="N191" i="23"/>
  <c r="N199" i="23"/>
  <c r="L202" i="23"/>
  <c r="N214" i="23"/>
  <c r="K8" i="23"/>
  <c r="K16" i="23"/>
  <c r="K22" i="23"/>
  <c r="K32" i="23"/>
  <c r="K38" i="23"/>
  <c r="K48" i="23"/>
  <c r="K54" i="23"/>
  <c r="K64" i="23"/>
  <c r="K80" i="23"/>
  <c r="M83" i="23"/>
  <c r="K96" i="23"/>
  <c r="M99" i="23"/>
  <c r="G109" i="23"/>
  <c r="G131" i="23"/>
  <c r="G137" i="23"/>
  <c r="M157" i="23"/>
  <c r="M163" i="23"/>
  <c r="G173" i="23"/>
  <c r="L186" i="23"/>
  <c r="N198" i="23"/>
  <c r="N207" i="23"/>
  <c r="L210" i="23"/>
  <c r="L231" i="23"/>
  <c r="G70" i="23"/>
  <c r="K78" i="23"/>
  <c r="G85" i="23"/>
  <c r="K94" i="23"/>
  <c r="G101" i="23"/>
  <c r="M107" i="23"/>
  <c r="M109" i="23"/>
  <c r="K118" i="23"/>
  <c r="G123" i="23"/>
  <c r="G129" i="23"/>
  <c r="G133" i="23"/>
  <c r="M139" i="23"/>
  <c r="M141" i="23"/>
  <c r="K150" i="23"/>
  <c r="G155" i="23"/>
  <c r="G161" i="23"/>
  <c r="G165" i="23"/>
  <c r="M171" i="23"/>
  <c r="M173" i="23"/>
  <c r="N187" i="23"/>
  <c r="L190" i="23"/>
  <c r="N203" i="23"/>
  <c r="L206" i="23"/>
  <c r="N219" i="23"/>
  <c r="L222" i="23"/>
  <c r="L237" i="23"/>
  <c r="L239" i="23"/>
  <c r="K70" i="23"/>
  <c r="G77" i="23"/>
  <c r="G93" i="23"/>
  <c r="G107" i="23"/>
  <c r="G113" i="23"/>
  <c r="G117" i="23"/>
  <c r="M123" i="23"/>
  <c r="G139" i="23"/>
  <c r="G145" i="23"/>
  <c r="G149" i="23"/>
  <c r="M155" i="23"/>
  <c r="G171" i="23"/>
  <c r="G177" i="23"/>
  <c r="G181" i="23"/>
  <c r="N195" i="23"/>
  <c r="N211" i="23"/>
  <c r="N227" i="23"/>
  <c r="K6" i="23"/>
  <c r="K10" i="23"/>
  <c r="K14" i="23"/>
  <c r="M77" i="23"/>
  <c r="M93" i="23"/>
  <c r="M117" i="23"/>
  <c r="M149" i="23"/>
  <c r="M181" i="23"/>
  <c r="L235" i="23"/>
  <c r="M78" i="23"/>
  <c r="G78" i="23"/>
  <c r="M86" i="23"/>
  <c r="G86" i="23"/>
  <c r="M94" i="23"/>
  <c r="G94" i="23"/>
  <c r="M102" i="23"/>
  <c r="G102" i="23"/>
  <c r="M110" i="23"/>
  <c r="G110" i="23"/>
  <c r="M118" i="23"/>
  <c r="G118" i="23"/>
  <c r="M126" i="23"/>
  <c r="G126" i="23"/>
  <c r="M134" i="23"/>
  <c r="G134" i="23"/>
  <c r="M142" i="23"/>
  <c r="G142" i="23"/>
  <c r="M150" i="23"/>
  <c r="G150" i="23"/>
  <c r="M158" i="23"/>
  <c r="G158" i="23"/>
  <c r="M166" i="23"/>
  <c r="G166" i="23"/>
  <c r="M174" i="23"/>
  <c r="G174" i="23"/>
  <c r="K182" i="23"/>
  <c r="M182" i="23"/>
  <c r="G182" i="23"/>
  <c r="K186" i="23"/>
  <c r="M186" i="23"/>
  <c r="G186" i="23"/>
  <c r="K190" i="23"/>
  <c r="M190" i="23"/>
  <c r="G190" i="23"/>
  <c r="K194" i="23"/>
  <c r="M194" i="23"/>
  <c r="G194" i="23"/>
  <c r="K198" i="23"/>
  <c r="M198" i="23"/>
  <c r="G198" i="23"/>
  <c r="K202" i="23"/>
  <c r="M202" i="23"/>
  <c r="G202" i="23"/>
  <c r="K206" i="23"/>
  <c r="M206" i="23"/>
  <c r="G206" i="23"/>
  <c r="K210" i="23"/>
  <c r="M210" i="23"/>
  <c r="G210" i="23"/>
  <c r="K214" i="23"/>
  <c r="M214" i="23"/>
  <c r="G214" i="23"/>
  <c r="K218" i="23"/>
  <c r="M218" i="23"/>
  <c r="G218" i="23"/>
  <c r="K222" i="23"/>
  <c r="M222" i="23"/>
  <c r="G222" i="23"/>
  <c r="K226" i="23"/>
  <c r="M226" i="23"/>
  <c r="G226" i="23"/>
  <c r="G5" i="23"/>
  <c r="G7" i="23"/>
  <c r="M13" i="23"/>
  <c r="G15" i="23"/>
  <c r="M15" i="23"/>
  <c r="G17" i="23"/>
  <c r="M17" i="23"/>
  <c r="G19" i="23"/>
  <c r="M23" i="23"/>
  <c r="G25" i="23"/>
  <c r="G29" i="23"/>
  <c r="G37" i="23"/>
  <c r="G39" i="23"/>
  <c r="G43" i="23"/>
  <c r="M43" i="23"/>
  <c r="G45" i="23"/>
  <c r="G47" i="23"/>
  <c r="G55" i="23"/>
  <c r="G71" i="23"/>
  <c r="M73" i="23"/>
  <c r="G79" i="23"/>
  <c r="M81" i="23"/>
  <c r="G87" i="23"/>
  <c r="M89" i="23"/>
  <c r="G95" i="23"/>
  <c r="M97" i="23"/>
  <c r="G103" i="23"/>
  <c r="M105" i="23"/>
  <c r="G111" i="23"/>
  <c r="M113" i="23"/>
  <c r="G119" i="23"/>
  <c r="M121" i="23"/>
  <c r="G127" i="23"/>
  <c r="M129" i="23"/>
  <c r="G135" i="23"/>
  <c r="M137" i="23"/>
  <c r="G143" i="23"/>
  <c r="M145" i="23"/>
  <c r="G151" i="23"/>
  <c r="M153" i="23"/>
  <c r="G159" i="23"/>
  <c r="M161" i="23"/>
  <c r="G167" i="23"/>
  <c r="M169" i="23"/>
  <c r="G175" i="23"/>
  <c r="M177" i="23"/>
  <c r="N188" i="23"/>
  <c r="N192" i="23"/>
  <c r="N196" i="23"/>
  <c r="N200" i="23"/>
  <c r="N204" i="23"/>
  <c r="N208" i="23"/>
  <c r="N212" i="23"/>
  <c r="N216" i="23"/>
  <c r="N220" i="23"/>
  <c r="N224" i="23"/>
  <c r="N228" i="23"/>
  <c r="M76" i="23"/>
  <c r="G76" i="23"/>
  <c r="M84" i="23"/>
  <c r="G84" i="23"/>
  <c r="M92" i="23"/>
  <c r="G92" i="23"/>
  <c r="M100" i="23"/>
  <c r="G100" i="23"/>
  <c r="M108" i="23"/>
  <c r="G108" i="23"/>
  <c r="M116" i="23"/>
  <c r="G116" i="23"/>
  <c r="M124" i="23"/>
  <c r="G124" i="23"/>
  <c r="M132" i="23"/>
  <c r="G132" i="23"/>
  <c r="M140" i="23"/>
  <c r="G140" i="23"/>
  <c r="M148" i="23"/>
  <c r="G148" i="23"/>
  <c r="M156" i="23"/>
  <c r="G156" i="23"/>
  <c r="M164" i="23"/>
  <c r="G164" i="23"/>
  <c r="M172" i="23"/>
  <c r="G172" i="23"/>
  <c r="M180" i="23"/>
  <c r="G180" i="23"/>
  <c r="M183" i="23"/>
  <c r="G183" i="23"/>
  <c r="K183" i="23"/>
  <c r="M187" i="23"/>
  <c r="G187" i="23"/>
  <c r="K187" i="23"/>
  <c r="M191" i="23"/>
  <c r="G191" i="23"/>
  <c r="K191" i="23"/>
  <c r="M195" i="23"/>
  <c r="G195" i="23"/>
  <c r="K195" i="23"/>
  <c r="M199" i="23"/>
  <c r="G199" i="23"/>
  <c r="K199" i="23"/>
  <c r="M203" i="23"/>
  <c r="G203" i="23"/>
  <c r="K203" i="23"/>
  <c r="M207" i="23"/>
  <c r="G207" i="23"/>
  <c r="K207" i="23"/>
  <c r="M211" i="23"/>
  <c r="G211" i="23"/>
  <c r="K211" i="23"/>
  <c r="M215" i="23"/>
  <c r="G215" i="23"/>
  <c r="K215" i="23"/>
  <c r="M219" i="23"/>
  <c r="G219" i="23"/>
  <c r="K219" i="23"/>
  <c r="M223" i="23"/>
  <c r="G223" i="23"/>
  <c r="K223" i="23"/>
  <c r="M227" i="23"/>
  <c r="G227" i="23"/>
  <c r="K227" i="23"/>
  <c r="K230" i="23"/>
  <c r="L230" i="23"/>
  <c r="M230" i="23"/>
  <c r="G230" i="23"/>
  <c r="K232" i="23"/>
  <c r="L232" i="23"/>
  <c r="M232" i="23"/>
  <c r="G232" i="23"/>
  <c r="G3" i="23"/>
  <c r="G9" i="23"/>
  <c r="G11" i="23"/>
  <c r="M11" i="23"/>
  <c r="G13" i="23"/>
  <c r="M19" i="23"/>
  <c r="G21" i="23"/>
  <c r="M21" i="23"/>
  <c r="G23" i="23"/>
  <c r="M27" i="23"/>
  <c r="G31" i="23"/>
  <c r="M31" i="23"/>
  <c r="G33" i="23"/>
  <c r="M33" i="23"/>
  <c r="G35" i="23"/>
  <c r="M35" i="23"/>
  <c r="M37" i="23"/>
  <c r="M41" i="23"/>
  <c r="M55" i="23"/>
  <c r="K3" i="23"/>
  <c r="G4" i="23"/>
  <c r="K5" i="23"/>
  <c r="G6" i="23"/>
  <c r="K7" i="23"/>
  <c r="G8" i="23"/>
  <c r="K9" i="23"/>
  <c r="G10" i="23"/>
  <c r="G12" i="23"/>
  <c r="G14" i="23"/>
  <c r="G16" i="23"/>
  <c r="G18" i="23"/>
  <c r="G20" i="23"/>
  <c r="G22" i="23"/>
  <c r="G24" i="23"/>
  <c r="K25" i="23"/>
  <c r="G26" i="23"/>
  <c r="K27" i="23"/>
  <c r="G28" i="23"/>
  <c r="K29" i="23"/>
  <c r="G30" i="23"/>
  <c r="G32" i="23"/>
  <c r="G34" i="23"/>
  <c r="G36" i="23"/>
  <c r="G38" i="23"/>
  <c r="K39" i="23"/>
  <c r="G40" i="23"/>
  <c r="K41" i="23"/>
  <c r="G42" i="23"/>
  <c r="G44" i="23"/>
  <c r="K45" i="23"/>
  <c r="G46" i="23"/>
  <c r="K47" i="23"/>
  <c r="G48" i="23"/>
  <c r="K49" i="23"/>
  <c r="G50" i="23"/>
  <c r="K51" i="23"/>
  <c r="G52" i="23"/>
  <c r="K53" i="23"/>
  <c r="G54" i="23"/>
  <c r="G56" i="23"/>
  <c r="K57" i="23"/>
  <c r="G58" i="23"/>
  <c r="K59" i="23"/>
  <c r="G60" i="23"/>
  <c r="K61" i="23"/>
  <c r="G62" i="23"/>
  <c r="K63" i="23"/>
  <c r="G64" i="23"/>
  <c r="K65" i="23"/>
  <c r="G66" i="23"/>
  <c r="K67" i="23"/>
  <c r="G68" i="23"/>
  <c r="K69" i="23"/>
  <c r="M71" i="23"/>
  <c r="M79" i="23"/>
  <c r="M87" i="23"/>
  <c r="M95" i="23"/>
  <c r="M103" i="23"/>
  <c r="M111" i="23"/>
  <c r="M119" i="23"/>
  <c r="M127" i="23"/>
  <c r="M135" i="23"/>
  <c r="M143" i="23"/>
  <c r="M151" i="23"/>
  <c r="M159" i="23"/>
  <c r="M167" i="23"/>
  <c r="M175" i="23"/>
  <c r="N189" i="23"/>
  <c r="N193" i="23"/>
  <c r="N197" i="23"/>
  <c r="N201" i="23"/>
  <c r="N205" i="23"/>
  <c r="N209" i="23"/>
  <c r="N213" i="23"/>
  <c r="N217" i="23"/>
  <c r="N221" i="23"/>
  <c r="N225" i="23"/>
  <c r="M74" i="23"/>
  <c r="G74" i="23"/>
  <c r="M82" i="23"/>
  <c r="G82" i="23"/>
  <c r="M90" i="23"/>
  <c r="G90" i="23"/>
  <c r="M98" i="23"/>
  <c r="G98" i="23"/>
  <c r="M106" i="23"/>
  <c r="G106" i="23"/>
  <c r="M114" i="23"/>
  <c r="G114" i="23"/>
  <c r="M122" i="23"/>
  <c r="G122" i="23"/>
  <c r="M130" i="23"/>
  <c r="G130" i="23"/>
  <c r="M138" i="23"/>
  <c r="G138" i="23"/>
  <c r="M146" i="23"/>
  <c r="G146" i="23"/>
  <c r="M154" i="23"/>
  <c r="G154" i="23"/>
  <c r="M162" i="23"/>
  <c r="G162" i="23"/>
  <c r="M170" i="23"/>
  <c r="G170" i="23"/>
  <c r="M178" i="23"/>
  <c r="G178" i="23"/>
  <c r="K184" i="23"/>
  <c r="G184" i="23"/>
  <c r="K188" i="23"/>
  <c r="M188" i="23"/>
  <c r="G188" i="23"/>
  <c r="K192" i="23"/>
  <c r="M192" i="23"/>
  <c r="G192" i="23"/>
  <c r="K196" i="23"/>
  <c r="M196" i="23"/>
  <c r="G196" i="23"/>
  <c r="K200" i="23"/>
  <c r="M200" i="23"/>
  <c r="G200" i="23"/>
  <c r="K204" i="23"/>
  <c r="M204" i="23"/>
  <c r="G204" i="23"/>
  <c r="K208" i="23"/>
  <c r="M208" i="23"/>
  <c r="G208" i="23"/>
  <c r="K212" i="23"/>
  <c r="M212" i="23"/>
  <c r="G212" i="23"/>
  <c r="K216" i="23"/>
  <c r="M216" i="23"/>
  <c r="G216" i="23"/>
  <c r="K220" i="23"/>
  <c r="M220" i="23"/>
  <c r="G220" i="23"/>
  <c r="K224" i="23"/>
  <c r="M224" i="23"/>
  <c r="G224" i="23"/>
  <c r="K228" i="23"/>
  <c r="M228" i="23"/>
  <c r="G228" i="23"/>
  <c r="M72" i="23"/>
  <c r="G72" i="23"/>
  <c r="M80" i="23"/>
  <c r="G80" i="23"/>
  <c r="M88" i="23"/>
  <c r="G88" i="23"/>
  <c r="M96" i="23"/>
  <c r="G96" i="23"/>
  <c r="M104" i="23"/>
  <c r="G104" i="23"/>
  <c r="M112" i="23"/>
  <c r="G112" i="23"/>
  <c r="M120" i="23"/>
  <c r="G120" i="23"/>
  <c r="M128" i="23"/>
  <c r="G128" i="23"/>
  <c r="M136" i="23"/>
  <c r="G136" i="23"/>
  <c r="M144" i="23"/>
  <c r="G144" i="23"/>
  <c r="M152" i="23"/>
  <c r="G152" i="23"/>
  <c r="M160" i="23"/>
  <c r="G160" i="23"/>
  <c r="M168" i="23"/>
  <c r="G168" i="23"/>
  <c r="M176" i="23"/>
  <c r="G176" i="23"/>
  <c r="G185" i="23"/>
  <c r="K185" i="23"/>
  <c r="M189" i="23"/>
  <c r="G189" i="23"/>
  <c r="K189" i="23"/>
  <c r="M193" i="23"/>
  <c r="G193" i="23"/>
  <c r="K193" i="23"/>
  <c r="M197" i="23"/>
  <c r="G197" i="23"/>
  <c r="K197" i="23"/>
  <c r="M201" i="23"/>
  <c r="G201" i="23"/>
  <c r="K201" i="23"/>
  <c r="M205" i="23"/>
  <c r="G205" i="23"/>
  <c r="K205" i="23"/>
  <c r="M209" i="23"/>
  <c r="G209" i="23"/>
  <c r="K209" i="23"/>
  <c r="M213" i="23"/>
  <c r="G213" i="23"/>
  <c r="K213" i="23"/>
  <c r="M217" i="23"/>
  <c r="G217" i="23"/>
  <c r="K217" i="23"/>
  <c r="M221" i="23"/>
  <c r="G221" i="23"/>
  <c r="K221" i="23"/>
  <c r="M225" i="23"/>
  <c r="G225" i="23"/>
  <c r="K225" i="23"/>
  <c r="M229" i="23"/>
  <c r="G229" i="23"/>
  <c r="N229" i="23"/>
  <c r="K229" i="23"/>
  <c r="G49" i="23"/>
  <c r="G51" i="23"/>
  <c r="G53" i="23"/>
  <c r="G57" i="23"/>
  <c r="G59" i="23"/>
  <c r="G61" i="23"/>
  <c r="G63" i="23"/>
  <c r="G65" i="23"/>
  <c r="G67" i="23"/>
  <c r="G69" i="23"/>
  <c r="G73" i="23"/>
  <c r="G81" i="23"/>
  <c r="G89" i="23"/>
  <c r="G97" i="23"/>
  <c r="N234" i="23"/>
  <c r="N236" i="23"/>
  <c r="N238" i="23"/>
  <c r="N240" i="23"/>
  <c r="K231" i="23"/>
  <c r="K233" i="23"/>
  <c r="G234" i="23"/>
  <c r="M234" i="23"/>
  <c r="K235" i="23"/>
  <c r="G236" i="23"/>
  <c r="M236" i="23"/>
  <c r="K237" i="23"/>
  <c r="G238" i="23"/>
  <c r="M238" i="23"/>
  <c r="K239" i="23"/>
  <c r="G240" i="23"/>
  <c r="M240" i="23"/>
  <c r="N231" i="23"/>
  <c r="N233" i="23"/>
  <c r="L234" i="23"/>
  <c r="N235" i="23"/>
  <c r="L236" i="23"/>
  <c r="N237" i="23"/>
  <c r="L238" i="23"/>
  <c r="N239" i="23"/>
  <c r="L240" i="23"/>
  <c r="G231" i="23"/>
  <c r="G233" i="23"/>
  <c r="G235" i="23"/>
  <c r="G237" i="23"/>
  <c r="G239" i="23"/>
  <c r="N16" i="22"/>
  <c r="M48" i="22"/>
  <c r="H8" i="22"/>
  <c r="M16" i="22"/>
  <c r="H64" i="22"/>
  <c r="M40" i="22"/>
  <c r="H48" i="22"/>
  <c r="N64" i="22"/>
  <c r="H78" i="22"/>
  <c r="M8" i="22"/>
  <c r="H16" i="22"/>
  <c r="N48" i="22"/>
  <c r="M64" i="22"/>
  <c r="O190" i="22"/>
  <c r="M223" i="22"/>
  <c r="N10" i="22"/>
  <c r="H12" i="22"/>
  <c r="H18" i="22"/>
  <c r="N26" i="22"/>
  <c r="H28" i="22"/>
  <c r="N32" i="22"/>
  <c r="H34" i="22"/>
  <c r="N42" i="22"/>
  <c r="H44" i="22"/>
  <c r="H50" i="22"/>
  <c r="N58" i="22"/>
  <c r="H60" i="22"/>
  <c r="H66" i="22"/>
  <c r="H76" i="22"/>
  <c r="H74" i="22"/>
  <c r="O186" i="22"/>
  <c r="M207" i="22"/>
  <c r="M239" i="22"/>
  <c r="H138" i="22"/>
  <c r="H4" i="22"/>
  <c r="N8" i="22"/>
  <c r="H10" i="22"/>
  <c r="N18" i="22"/>
  <c r="H20" i="22"/>
  <c r="N24" i="22"/>
  <c r="H26" i="22"/>
  <c r="N34" i="22"/>
  <c r="H36" i="22"/>
  <c r="N40" i="22"/>
  <c r="H42" i="22"/>
  <c r="N50" i="22"/>
  <c r="H52" i="22"/>
  <c r="N56" i="22"/>
  <c r="H58" i="22"/>
  <c r="N66" i="22"/>
  <c r="H68" i="22"/>
  <c r="H82" i="22"/>
  <c r="O199" i="22"/>
  <c r="M231" i="22"/>
  <c r="N4" i="22"/>
  <c r="H6" i="22"/>
  <c r="M10" i="22"/>
  <c r="N12" i="22"/>
  <c r="H14" i="22"/>
  <c r="M18" i="22"/>
  <c r="N20" i="22"/>
  <c r="H22" i="22"/>
  <c r="M26" i="22"/>
  <c r="N28" i="22"/>
  <c r="H30" i="22"/>
  <c r="M34" i="22"/>
  <c r="N36" i="22"/>
  <c r="H38" i="22"/>
  <c r="M42" i="22"/>
  <c r="N44" i="22"/>
  <c r="H46" i="22"/>
  <c r="M50" i="22"/>
  <c r="N52" i="22"/>
  <c r="H54" i="22"/>
  <c r="M58" i="22"/>
  <c r="N60" i="22"/>
  <c r="H62" i="22"/>
  <c r="M66" i="22"/>
  <c r="H70" i="22"/>
  <c r="N76" i="22"/>
  <c r="N78" i="22"/>
  <c r="M79" i="22"/>
  <c r="O187" i="22"/>
  <c r="O194" i="22"/>
  <c r="M201" i="22"/>
  <c r="M209" i="22"/>
  <c r="M217" i="22"/>
  <c r="M225" i="22"/>
  <c r="M233" i="22"/>
  <c r="L132" i="22"/>
  <c r="M4" i="22"/>
  <c r="N6" i="22"/>
  <c r="M12" i="22"/>
  <c r="N14" i="22"/>
  <c r="M20" i="22"/>
  <c r="N22" i="22"/>
  <c r="M28" i="22"/>
  <c r="N30" i="22"/>
  <c r="M36" i="22"/>
  <c r="N38" i="22"/>
  <c r="M44" i="22"/>
  <c r="N46" i="22"/>
  <c r="M52" i="22"/>
  <c r="N54" i="22"/>
  <c r="M60" i="22"/>
  <c r="N62" i="22"/>
  <c r="N68" i="22"/>
  <c r="N70" i="22"/>
  <c r="M71" i="22"/>
  <c r="M77" i="22"/>
  <c r="M78" i="22"/>
  <c r="O191" i="22"/>
  <c r="O198" i="22"/>
  <c r="M203" i="22"/>
  <c r="M211" i="22"/>
  <c r="M219" i="22"/>
  <c r="M227" i="22"/>
  <c r="M235" i="22"/>
  <c r="M6" i="22"/>
  <c r="M14" i="22"/>
  <c r="M22" i="22"/>
  <c r="M30" i="22"/>
  <c r="M38" i="22"/>
  <c r="M46" i="22"/>
  <c r="M54" i="22"/>
  <c r="M62" i="22"/>
  <c r="M69" i="22"/>
  <c r="M70" i="22"/>
  <c r="O195" i="22"/>
  <c r="M205" i="22"/>
  <c r="M213" i="22"/>
  <c r="M221" i="22"/>
  <c r="M229" i="22"/>
  <c r="M237" i="22"/>
  <c r="N138" i="22"/>
  <c r="M138" i="22"/>
  <c r="H132" i="22"/>
  <c r="N132" i="22"/>
  <c r="N73" i="22"/>
  <c r="H73" i="22"/>
  <c r="N71" i="22"/>
  <c r="H71" i="22"/>
  <c r="N79" i="22"/>
  <c r="H79" i="22"/>
  <c r="L84" i="22"/>
  <c r="N84" i="22"/>
  <c r="H84" i="22"/>
  <c r="L88" i="22"/>
  <c r="N88" i="22"/>
  <c r="H88" i="22"/>
  <c r="L92" i="22"/>
  <c r="N92" i="22"/>
  <c r="H92" i="22"/>
  <c r="L96" i="22"/>
  <c r="N96" i="22"/>
  <c r="H96" i="22"/>
  <c r="L100" i="22"/>
  <c r="N100" i="22"/>
  <c r="H100" i="22"/>
  <c r="L104" i="22"/>
  <c r="N104" i="22"/>
  <c r="H104" i="22"/>
  <c r="L108" i="22"/>
  <c r="N108" i="22"/>
  <c r="H108" i="22"/>
  <c r="L112" i="22"/>
  <c r="N112" i="22"/>
  <c r="H112" i="22"/>
  <c r="L116" i="22"/>
  <c r="N116" i="22"/>
  <c r="H116" i="22"/>
  <c r="L120" i="22"/>
  <c r="N120" i="22"/>
  <c r="H120" i="22"/>
  <c r="L124" i="22"/>
  <c r="N124" i="22"/>
  <c r="H124" i="22"/>
  <c r="L128" i="22"/>
  <c r="N128" i="22"/>
  <c r="H128" i="22"/>
  <c r="L133" i="22"/>
  <c r="N133" i="22"/>
  <c r="H133" i="22"/>
  <c r="L137" i="22"/>
  <c r="N137" i="22"/>
  <c r="H137" i="22"/>
  <c r="L142" i="22"/>
  <c r="N142" i="22"/>
  <c r="H142" i="22"/>
  <c r="L146" i="22"/>
  <c r="N146" i="22"/>
  <c r="H146" i="22"/>
  <c r="L150" i="22"/>
  <c r="N150" i="22"/>
  <c r="H150" i="22"/>
  <c r="L154" i="22"/>
  <c r="N154" i="22"/>
  <c r="H154" i="22"/>
  <c r="L158" i="22"/>
  <c r="N158" i="22"/>
  <c r="H158" i="22"/>
  <c r="L162" i="22"/>
  <c r="N162" i="22"/>
  <c r="H162" i="22"/>
  <c r="L166" i="22"/>
  <c r="N166" i="22"/>
  <c r="H166" i="22"/>
  <c r="L170" i="22"/>
  <c r="N170" i="22"/>
  <c r="H170" i="22"/>
  <c r="L174" i="22"/>
  <c r="N174" i="22"/>
  <c r="H174" i="22"/>
  <c r="L178" i="22"/>
  <c r="N178" i="22"/>
  <c r="H178" i="22"/>
  <c r="L182" i="22"/>
  <c r="N182" i="22"/>
  <c r="H182" i="22"/>
  <c r="L186" i="22"/>
  <c r="N186" i="22"/>
  <c r="H186" i="22"/>
  <c r="L190" i="22"/>
  <c r="N190" i="22"/>
  <c r="H190" i="22"/>
  <c r="L194" i="22"/>
  <c r="N194" i="22"/>
  <c r="H194" i="22"/>
  <c r="L198" i="22"/>
  <c r="N198" i="22"/>
  <c r="H198" i="22"/>
  <c r="H3" i="22"/>
  <c r="N3" i="22"/>
  <c r="H5" i="22"/>
  <c r="N5" i="22"/>
  <c r="H7" i="22"/>
  <c r="N7" i="22"/>
  <c r="H9" i="22"/>
  <c r="N9" i="22"/>
  <c r="H11" i="22"/>
  <c r="N11" i="22"/>
  <c r="H13" i="22"/>
  <c r="N13" i="22"/>
  <c r="H15" i="22"/>
  <c r="N15" i="22"/>
  <c r="H17" i="22"/>
  <c r="N17" i="22"/>
  <c r="H19" i="22"/>
  <c r="N19" i="22"/>
  <c r="H21" i="22"/>
  <c r="N21" i="22"/>
  <c r="H23" i="22"/>
  <c r="N23" i="22"/>
  <c r="H25" i="22"/>
  <c r="N25" i="22"/>
  <c r="H27" i="22"/>
  <c r="N27" i="22"/>
  <c r="H29" i="22"/>
  <c r="N29" i="22"/>
  <c r="H31" i="22"/>
  <c r="N31" i="22"/>
  <c r="H33" i="22"/>
  <c r="N33" i="22"/>
  <c r="H35" i="22"/>
  <c r="N35" i="22"/>
  <c r="H37" i="22"/>
  <c r="N37" i="22"/>
  <c r="H39" i="22"/>
  <c r="N39" i="22"/>
  <c r="H41" i="22"/>
  <c r="N41" i="22"/>
  <c r="H43" i="22"/>
  <c r="N43" i="22"/>
  <c r="H45" i="22"/>
  <c r="N45" i="22"/>
  <c r="H47" i="22"/>
  <c r="N47" i="22"/>
  <c r="H49" i="22"/>
  <c r="N49" i="22"/>
  <c r="H51" i="22"/>
  <c r="N51" i="22"/>
  <c r="H53" i="22"/>
  <c r="N53" i="22"/>
  <c r="H55" i="22"/>
  <c r="N55" i="22"/>
  <c r="H57" i="22"/>
  <c r="N57" i="22"/>
  <c r="H59" i="22"/>
  <c r="N59" i="22"/>
  <c r="H61" i="22"/>
  <c r="N61" i="22"/>
  <c r="H63" i="22"/>
  <c r="N63" i="22"/>
  <c r="H65" i="22"/>
  <c r="N65" i="22"/>
  <c r="H67" i="22"/>
  <c r="N67" i="22"/>
  <c r="M68" i="22"/>
  <c r="H72" i="22"/>
  <c r="N74" i="22"/>
  <c r="M75" i="22"/>
  <c r="M76" i="22"/>
  <c r="H80" i="22"/>
  <c r="O188" i="22"/>
  <c r="O192" i="22"/>
  <c r="O196" i="22"/>
  <c r="O200" i="22"/>
  <c r="N69" i="22"/>
  <c r="H69" i="22"/>
  <c r="N77" i="22"/>
  <c r="H77" i="22"/>
  <c r="N85" i="22"/>
  <c r="H85" i="22"/>
  <c r="L85" i="22"/>
  <c r="N89" i="22"/>
  <c r="H89" i="22"/>
  <c r="L89" i="22"/>
  <c r="N93" i="22"/>
  <c r="H93" i="22"/>
  <c r="L93" i="22"/>
  <c r="N97" i="22"/>
  <c r="H97" i="22"/>
  <c r="L97" i="22"/>
  <c r="N101" i="22"/>
  <c r="H101" i="22"/>
  <c r="L101" i="22"/>
  <c r="N105" i="22"/>
  <c r="H105" i="22"/>
  <c r="L105" i="22"/>
  <c r="N109" i="22"/>
  <c r="H109" i="22"/>
  <c r="L109" i="22"/>
  <c r="N113" i="22"/>
  <c r="H113" i="22"/>
  <c r="L113" i="22"/>
  <c r="N117" i="22"/>
  <c r="H117" i="22"/>
  <c r="L117" i="22"/>
  <c r="N121" i="22"/>
  <c r="H121" i="22"/>
  <c r="L121" i="22"/>
  <c r="N125" i="22"/>
  <c r="H125" i="22"/>
  <c r="L125" i="22"/>
  <c r="N129" i="22"/>
  <c r="H129" i="22"/>
  <c r="L129" i="22"/>
  <c r="N134" i="22"/>
  <c r="H134" i="22"/>
  <c r="L134" i="22"/>
  <c r="N139" i="22"/>
  <c r="H139" i="22"/>
  <c r="L139" i="22"/>
  <c r="N143" i="22"/>
  <c r="H143" i="22"/>
  <c r="L143" i="22"/>
  <c r="N147" i="22"/>
  <c r="H147" i="22"/>
  <c r="L147" i="22"/>
  <c r="N151" i="22"/>
  <c r="H151" i="22"/>
  <c r="L151" i="22"/>
  <c r="N155" i="22"/>
  <c r="H155" i="22"/>
  <c r="L155" i="22"/>
  <c r="N159" i="22"/>
  <c r="H159" i="22"/>
  <c r="L159" i="22"/>
  <c r="N163" i="22"/>
  <c r="H163" i="22"/>
  <c r="L163" i="22"/>
  <c r="N167" i="22"/>
  <c r="H167" i="22"/>
  <c r="L167" i="22"/>
  <c r="N171" i="22"/>
  <c r="H171" i="22"/>
  <c r="L171" i="22"/>
  <c r="N175" i="22"/>
  <c r="H175" i="22"/>
  <c r="L175" i="22"/>
  <c r="N179" i="22"/>
  <c r="H179" i="22"/>
  <c r="L179" i="22"/>
  <c r="N183" i="22"/>
  <c r="H183" i="22"/>
  <c r="L183" i="22"/>
  <c r="N187" i="22"/>
  <c r="H187" i="22"/>
  <c r="L187" i="22"/>
  <c r="N191" i="22"/>
  <c r="H191" i="22"/>
  <c r="L191" i="22"/>
  <c r="N195" i="22"/>
  <c r="H195" i="22"/>
  <c r="L195" i="22"/>
  <c r="N199" i="22"/>
  <c r="H199" i="22"/>
  <c r="L199" i="22"/>
  <c r="L202" i="22"/>
  <c r="M202" i="22"/>
  <c r="N202" i="22"/>
  <c r="H202" i="22"/>
  <c r="L204" i="22"/>
  <c r="M204" i="22"/>
  <c r="N204" i="22"/>
  <c r="H204" i="22"/>
  <c r="L206" i="22"/>
  <c r="M206" i="22"/>
  <c r="N206" i="22"/>
  <c r="H206" i="22"/>
  <c r="L208" i="22"/>
  <c r="M208" i="22"/>
  <c r="N208" i="22"/>
  <c r="H208" i="22"/>
  <c r="L210" i="22"/>
  <c r="M210" i="22"/>
  <c r="N210" i="22"/>
  <c r="H210" i="22"/>
  <c r="L212" i="22"/>
  <c r="M212" i="22"/>
  <c r="N212" i="22"/>
  <c r="H212" i="22"/>
  <c r="L214" i="22"/>
  <c r="M214" i="22"/>
  <c r="N214" i="22"/>
  <c r="H214" i="22"/>
  <c r="L216" i="22"/>
  <c r="M216" i="22"/>
  <c r="N216" i="22"/>
  <c r="H216" i="22"/>
  <c r="M3" i="22"/>
  <c r="M5" i="22"/>
  <c r="M7" i="22"/>
  <c r="M9" i="22"/>
  <c r="M11" i="22"/>
  <c r="M13" i="22"/>
  <c r="M15" i="22"/>
  <c r="M17" i="22"/>
  <c r="M19" i="22"/>
  <c r="M21" i="22"/>
  <c r="M23" i="22"/>
  <c r="M25" i="22"/>
  <c r="M27" i="22"/>
  <c r="M29" i="22"/>
  <c r="M31" i="22"/>
  <c r="M33" i="22"/>
  <c r="M35" i="22"/>
  <c r="M37" i="22"/>
  <c r="M39" i="22"/>
  <c r="M41" i="22"/>
  <c r="M43" i="22"/>
  <c r="M45" i="22"/>
  <c r="M47" i="22"/>
  <c r="M49" i="22"/>
  <c r="M51" i="22"/>
  <c r="M53" i="22"/>
  <c r="M55" i="22"/>
  <c r="M57" i="22"/>
  <c r="M59" i="22"/>
  <c r="M61" i="22"/>
  <c r="M63" i="22"/>
  <c r="M65" i="22"/>
  <c r="M67" i="22"/>
  <c r="N72" i="22"/>
  <c r="M73" i="22"/>
  <c r="M74" i="22"/>
  <c r="N80" i="22"/>
  <c r="M81" i="22"/>
  <c r="O189" i="22"/>
  <c r="O193" i="22"/>
  <c r="O197" i="22"/>
  <c r="N75" i="22"/>
  <c r="H75" i="22"/>
  <c r="L82" i="22"/>
  <c r="N82" i="22"/>
  <c r="L86" i="22"/>
  <c r="N86" i="22"/>
  <c r="H86" i="22"/>
  <c r="L90" i="22"/>
  <c r="N90" i="22"/>
  <c r="H90" i="22"/>
  <c r="L94" i="22"/>
  <c r="N94" i="22"/>
  <c r="H94" i="22"/>
  <c r="L98" i="22"/>
  <c r="N98" i="22"/>
  <c r="H98" i="22"/>
  <c r="L102" i="22"/>
  <c r="N102" i="22"/>
  <c r="H102" i="22"/>
  <c r="L106" i="22"/>
  <c r="N106" i="22"/>
  <c r="H106" i="22"/>
  <c r="L110" i="22"/>
  <c r="N110" i="22"/>
  <c r="H110" i="22"/>
  <c r="L114" i="22"/>
  <c r="N114" i="22"/>
  <c r="H114" i="22"/>
  <c r="L118" i="22"/>
  <c r="N118" i="22"/>
  <c r="H118" i="22"/>
  <c r="L122" i="22"/>
  <c r="N122" i="22"/>
  <c r="H122" i="22"/>
  <c r="L126" i="22"/>
  <c r="N126" i="22"/>
  <c r="H126" i="22"/>
  <c r="L130" i="22"/>
  <c r="N130" i="22"/>
  <c r="H130" i="22"/>
  <c r="L135" i="22"/>
  <c r="N135" i="22"/>
  <c r="H135" i="22"/>
  <c r="L140" i="22"/>
  <c r="N140" i="22"/>
  <c r="H140" i="22"/>
  <c r="L144" i="22"/>
  <c r="N144" i="22"/>
  <c r="H144" i="22"/>
  <c r="L148" i="22"/>
  <c r="N148" i="22"/>
  <c r="H148" i="22"/>
  <c r="L152" i="22"/>
  <c r="N152" i="22"/>
  <c r="H152" i="22"/>
  <c r="L156" i="22"/>
  <c r="N156" i="22"/>
  <c r="H156" i="22"/>
  <c r="L160" i="22"/>
  <c r="N160" i="22"/>
  <c r="H160" i="22"/>
  <c r="L164" i="22"/>
  <c r="N164" i="22"/>
  <c r="H164" i="22"/>
  <c r="L168" i="22"/>
  <c r="N168" i="22"/>
  <c r="H168" i="22"/>
  <c r="L172" i="22"/>
  <c r="N172" i="22"/>
  <c r="H172" i="22"/>
  <c r="L176" i="22"/>
  <c r="N176" i="22"/>
  <c r="H176" i="22"/>
  <c r="L180" i="22"/>
  <c r="N180" i="22"/>
  <c r="H180" i="22"/>
  <c r="L184" i="22"/>
  <c r="N184" i="22"/>
  <c r="H184" i="22"/>
  <c r="L188" i="22"/>
  <c r="N188" i="22"/>
  <c r="H188" i="22"/>
  <c r="L192" i="22"/>
  <c r="N192" i="22"/>
  <c r="H192" i="22"/>
  <c r="L196" i="22"/>
  <c r="N196" i="22"/>
  <c r="H196" i="22"/>
  <c r="L200" i="22"/>
  <c r="N200" i="22"/>
  <c r="H200" i="22"/>
  <c r="M72" i="22"/>
  <c r="L73" i="22"/>
  <c r="M80" i="22"/>
  <c r="N81" i="22"/>
  <c r="H81" i="22"/>
  <c r="N83" i="22"/>
  <c r="H83" i="22"/>
  <c r="L83" i="22"/>
  <c r="N87" i="22"/>
  <c r="H87" i="22"/>
  <c r="L87" i="22"/>
  <c r="N91" i="22"/>
  <c r="H91" i="22"/>
  <c r="L91" i="22"/>
  <c r="N95" i="22"/>
  <c r="H95" i="22"/>
  <c r="L95" i="22"/>
  <c r="N99" i="22"/>
  <c r="H99" i="22"/>
  <c r="L99" i="22"/>
  <c r="N103" i="22"/>
  <c r="H103" i="22"/>
  <c r="L103" i="22"/>
  <c r="N107" i="22"/>
  <c r="H107" i="22"/>
  <c r="L107" i="22"/>
  <c r="N111" i="22"/>
  <c r="H111" i="22"/>
  <c r="L111" i="22"/>
  <c r="N115" i="22"/>
  <c r="H115" i="22"/>
  <c r="L115" i="22"/>
  <c r="N119" i="22"/>
  <c r="H119" i="22"/>
  <c r="L119" i="22"/>
  <c r="N123" i="22"/>
  <c r="H123" i="22"/>
  <c r="L123" i="22"/>
  <c r="N127" i="22"/>
  <c r="H127" i="22"/>
  <c r="L127" i="22"/>
  <c r="N131" i="22"/>
  <c r="H131" i="22"/>
  <c r="L131" i="22"/>
  <c r="N136" i="22"/>
  <c r="H136" i="22"/>
  <c r="L136" i="22"/>
  <c r="N141" i="22"/>
  <c r="H141" i="22"/>
  <c r="L141" i="22"/>
  <c r="N145" i="22"/>
  <c r="H145" i="22"/>
  <c r="L145" i="22"/>
  <c r="N149" i="22"/>
  <c r="H149" i="22"/>
  <c r="L149" i="22"/>
  <c r="N153" i="22"/>
  <c r="H153" i="22"/>
  <c r="L153" i="22"/>
  <c r="N157" i="22"/>
  <c r="H157" i="22"/>
  <c r="L157" i="22"/>
  <c r="N161" i="22"/>
  <c r="H161" i="22"/>
  <c r="L161" i="22"/>
  <c r="N165" i="22"/>
  <c r="H165" i="22"/>
  <c r="L165" i="22"/>
  <c r="N169" i="22"/>
  <c r="H169" i="22"/>
  <c r="L169" i="22"/>
  <c r="N173" i="22"/>
  <c r="H173" i="22"/>
  <c r="L173" i="22"/>
  <c r="N177" i="22"/>
  <c r="H177" i="22"/>
  <c r="L177" i="22"/>
  <c r="N181" i="22"/>
  <c r="H181" i="22"/>
  <c r="L181" i="22"/>
  <c r="N185" i="22"/>
  <c r="H185" i="22"/>
  <c r="L185" i="22"/>
  <c r="N189" i="22"/>
  <c r="H189" i="22"/>
  <c r="L189" i="22"/>
  <c r="N193" i="22"/>
  <c r="H193" i="22"/>
  <c r="L193" i="22"/>
  <c r="N197" i="22"/>
  <c r="H197" i="22"/>
  <c r="L197" i="22"/>
  <c r="O218" i="22"/>
  <c r="O220" i="22"/>
  <c r="O222" i="22"/>
  <c r="O224" i="22"/>
  <c r="O226" i="22"/>
  <c r="O228" i="22"/>
  <c r="O230" i="22"/>
  <c r="O232" i="22"/>
  <c r="O234" i="22"/>
  <c r="O236" i="22"/>
  <c r="O238" i="22"/>
  <c r="O240" i="22"/>
  <c r="L201" i="22"/>
  <c r="L203" i="22"/>
  <c r="L205" i="22"/>
  <c r="L207" i="22"/>
  <c r="L209" i="22"/>
  <c r="L211" i="22"/>
  <c r="L213" i="22"/>
  <c r="L215" i="22"/>
  <c r="L217" i="22"/>
  <c r="H218" i="22"/>
  <c r="N218" i="22"/>
  <c r="L219" i="22"/>
  <c r="H220" i="22"/>
  <c r="N220" i="22"/>
  <c r="L221" i="22"/>
  <c r="H222" i="22"/>
  <c r="N222" i="22"/>
  <c r="L223" i="22"/>
  <c r="H224" i="22"/>
  <c r="N224" i="22"/>
  <c r="L225" i="22"/>
  <c r="H226" i="22"/>
  <c r="N226" i="22"/>
  <c r="L227" i="22"/>
  <c r="H228" i="22"/>
  <c r="N228" i="22"/>
  <c r="L229" i="22"/>
  <c r="H230" i="22"/>
  <c r="N230" i="22"/>
  <c r="L231" i="22"/>
  <c r="H232" i="22"/>
  <c r="N232" i="22"/>
  <c r="L233" i="22"/>
  <c r="H234" i="22"/>
  <c r="N234" i="22"/>
  <c r="L235" i="22"/>
  <c r="H236" i="22"/>
  <c r="N236" i="22"/>
  <c r="L237" i="22"/>
  <c r="H238" i="22"/>
  <c r="N238" i="22"/>
  <c r="L239" i="22"/>
  <c r="H240" i="22"/>
  <c r="N240" i="22"/>
  <c r="O201" i="22"/>
  <c r="O203" i="22"/>
  <c r="O205" i="22"/>
  <c r="O207" i="22"/>
  <c r="O209" i="22"/>
  <c r="O211" i="22"/>
  <c r="O213" i="22"/>
  <c r="O215" i="22"/>
  <c r="O217" i="22"/>
  <c r="M218" i="22"/>
  <c r="O219" i="22"/>
  <c r="M220" i="22"/>
  <c r="O221" i="22"/>
  <c r="M222" i="22"/>
  <c r="O223" i="22"/>
  <c r="M224" i="22"/>
  <c r="O225" i="22"/>
  <c r="M226" i="22"/>
  <c r="O227" i="22"/>
  <c r="M228" i="22"/>
  <c r="O229" i="22"/>
  <c r="M230" i="22"/>
  <c r="O231" i="22"/>
  <c r="M232" i="22"/>
  <c r="O233" i="22"/>
  <c r="M234" i="22"/>
  <c r="O235" i="22"/>
  <c r="M236" i="22"/>
  <c r="O237" i="22"/>
  <c r="M238" i="22"/>
  <c r="O239" i="22"/>
  <c r="M240" i="22"/>
  <c r="H201" i="22"/>
  <c r="H203" i="22"/>
  <c r="H205" i="22"/>
  <c r="H207" i="22"/>
  <c r="H209" i="22"/>
  <c r="H211" i="22"/>
  <c r="H213" i="22"/>
  <c r="H215" i="22"/>
  <c r="H217" i="22"/>
  <c r="H219" i="22"/>
  <c r="H221" i="22"/>
  <c r="H223" i="22"/>
  <c r="H225" i="22"/>
  <c r="H227" i="22"/>
  <c r="H229" i="22"/>
  <c r="H231" i="22"/>
  <c r="H233" i="22"/>
  <c r="H235" i="22"/>
  <c r="H237" i="22"/>
  <c r="H239" i="22"/>
  <c r="H6" i="20" l="1"/>
  <c r="H11" i="20"/>
  <c r="H13" i="20"/>
  <c r="H18" i="20"/>
  <c r="H23" i="20"/>
  <c r="H25" i="20"/>
  <c r="H30" i="20"/>
  <c r="H35" i="20"/>
  <c r="H37" i="20"/>
  <c r="H42" i="20"/>
  <c r="H47" i="20"/>
  <c r="H49" i="20"/>
  <c r="H54" i="20"/>
  <c r="H59" i="20"/>
  <c r="H61" i="20"/>
  <c r="H66" i="20"/>
  <c r="H71" i="20"/>
  <c r="H73" i="20"/>
  <c r="H78" i="20"/>
  <c r="H83" i="20"/>
  <c r="H85" i="20"/>
  <c r="H90" i="20"/>
  <c r="H95" i="20"/>
  <c r="H97" i="20"/>
  <c r="H102" i="20"/>
  <c r="H107" i="20"/>
  <c r="H109" i="20"/>
  <c r="H114" i="20"/>
  <c r="H119" i="20"/>
  <c r="H121" i="20"/>
  <c r="H126" i="20"/>
  <c r="H131" i="20"/>
  <c r="H133" i="20"/>
  <c r="H138" i="20"/>
  <c r="H143" i="20"/>
  <c r="H145" i="20"/>
  <c r="H150" i="20"/>
  <c r="H155" i="20"/>
  <c r="H157" i="20"/>
  <c r="H162" i="20"/>
  <c r="H167" i="20"/>
  <c r="H169" i="20"/>
  <c r="H174" i="20"/>
  <c r="H179" i="20"/>
  <c r="H181" i="20"/>
  <c r="H186" i="20"/>
  <c r="H191" i="20"/>
  <c r="H193" i="20"/>
  <c r="H198" i="20"/>
  <c r="H203" i="20"/>
  <c r="H205" i="20"/>
  <c r="H210" i="20"/>
  <c r="H215" i="20"/>
  <c r="H217" i="20"/>
  <c r="H222" i="20"/>
  <c r="H227" i="20"/>
  <c r="H229" i="20"/>
  <c r="H234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3" i="20"/>
  <c r="J3" i="20"/>
  <c r="H3" i="20" s="1"/>
  <c r="J4" i="20"/>
  <c r="N4" i="20" s="1"/>
  <c r="J5" i="20"/>
  <c r="M5" i="20" s="1"/>
  <c r="J6" i="20"/>
  <c r="L6" i="20" s="1"/>
  <c r="J7" i="20"/>
  <c r="M7" i="20" s="1"/>
  <c r="J8" i="20"/>
  <c r="N8" i="20" s="1"/>
  <c r="J9" i="20"/>
  <c r="L9" i="20" s="1"/>
  <c r="J10" i="20"/>
  <c r="L10" i="20" s="1"/>
  <c r="J11" i="20"/>
  <c r="M11" i="20" s="1"/>
  <c r="J12" i="20"/>
  <c r="N12" i="20" s="1"/>
  <c r="J13" i="20"/>
  <c r="N13" i="20" s="1"/>
  <c r="J14" i="20"/>
  <c r="L14" i="20" s="1"/>
  <c r="J15" i="20"/>
  <c r="M15" i="20" s="1"/>
  <c r="J16" i="20"/>
  <c r="N16" i="20" s="1"/>
  <c r="J17" i="20"/>
  <c r="N17" i="20" s="1"/>
  <c r="J18" i="20"/>
  <c r="L18" i="20" s="1"/>
  <c r="J19" i="20"/>
  <c r="M19" i="20" s="1"/>
  <c r="J20" i="20"/>
  <c r="N20" i="20" s="1"/>
  <c r="J21" i="20"/>
  <c r="M21" i="20" s="1"/>
  <c r="J22" i="20"/>
  <c r="L22" i="20" s="1"/>
  <c r="J23" i="20"/>
  <c r="M23" i="20" s="1"/>
  <c r="J24" i="20"/>
  <c r="N24" i="20" s="1"/>
  <c r="J25" i="20"/>
  <c r="L25" i="20" s="1"/>
  <c r="J26" i="20"/>
  <c r="L26" i="20" s="1"/>
  <c r="J27" i="20"/>
  <c r="M27" i="20" s="1"/>
  <c r="J28" i="20"/>
  <c r="N28" i="20" s="1"/>
  <c r="J29" i="20"/>
  <c r="N29" i="20" s="1"/>
  <c r="J30" i="20"/>
  <c r="L30" i="20" s="1"/>
  <c r="J31" i="20"/>
  <c r="M31" i="20" s="1"/>
  <c r="J32" i="20"/>
  <c r="N32" i="20" s="1"/>
  <c r="J33" i="20"/>
  <c r="N33" i="20" s="1"/>
  <c r="J34" i="20"/>
  <c r="L34" i="20" s="1"/>
  <c r="J35" i="20"/>
  <c r="M35" i="20" s="1"/>
  <c r="J36" i="20"/>
  <c r="N36" i="20" s="1"/>
  <c r="J37" i="20"/>
  <c r="M37" i="20" s="1"/>
  <c r="J38" i="20"/>
  <c r="L38" i="20" s="1"/>
  <c r="J39" i="20"/>
  <c r="M39" i="20" s="1"/>
  <c r="J40" i="20"/>
  <c r="N40" i="20" s="1"/>
  <c r="J41" i="20"/>
  <c r="L41" i="20" s="1"/>
  <c r="J42" i="20"/>
  <c r="L42" i="20" s="1"/>
  <c r="J43" i="20"/>
  <c r="M43" i="20" s="1"/>
  <c r="J44" i="20"/>
  <c r="N44" i="20" s="1"/>
  <c r="J45" i="20"/>
  <c r="N45" i="20" s="1"/>
  <c r="J46" i="20"/>
  <c r="L46" i="20" s="1"/>
  <c r="J47" i="20"/>
  <c r="M47" i="20" s="1"/>
  <c r="J48" i="20"/>
  <c r="N48" i="20" s="1"/>
  <c r="J49" i="20"/>
  <c r="N49" i="20" s="1"/>
  <c r="J50" i="20"/>
  <c r="L50" i="20" s="1"/>
  <c r="J51" i="20"/>
  <c r="M51" i="20" s="1"/>
  <c r="J52" i="20"/>
  <c r="N52" i="20" s="1"/>
  <c r="J53" i="20"/>
  <c r="M53" i="20" s="1"/>
  <c r="J54" i="20"/>
  <c r="L54" i="20" s="1"/>
  <c r="J55" i="20"/>
  <c r="M55" i="20" s="1"/>
  <c r="J56" i="20"/>
  <c r="N56" i="20" s="1"/>
  <c r="J57" i="20"/>
  <c r="L57" i="20" s="1"/>
  <c r="J58" i="20"/>
  <c r="L58" i="20" s="1"/>
  <c r="J59" i="20"/>
  <c r="M59" i="20" s="1"/>
  <c r="J60" i="20"/>
  <c r="N60" i="20" s="1"/>
  <c r="J61" i="20"/>
  <c r="N61" i="20" s="1"/>
  <c r="J62" i="20"/>
  <c r="L62" i="20" s="1"/>
  <c r="J63" i="20"/>
  <c r="M63" i="20" s="1"/>
  <c r="J64" i="20"/>
  <c r="N64" i="20" s="1"/>
  <c r="J65" i="20"/>
  <c r="N65" i="20" s="1"/>
  <c r="J66" i="20"/>
  <c r="L66" i="20" s="1"/>
  <c r="J67" i="20"/>
  <c r="M67" i="20" s="1"/>
  <c r="J68" i="20"/>
  <c r="N68" i="20" s="1"/>
  <c r="J69" i="20"/>
  <c r="M69" i="20" s="1"/>
  <c r="J70" i="20"/>
  <c r="L70" i="20" s="1"/>
  <c r="J71" i="20"/>
  <c r="M71" i="20" s="1"/>
  <c r="J72" i="20"/>
  <c r="N72" i="20" s="1"/>
  <c r="J73" i="20"/>
  <c r="L73" i="20" s="1"/>
  <c r="J74" i="20"/>
  <c r="L74" i="20" s="1"/>
  <c r="J75" i="20"/>
  <c r="M75" i="20" s="1"/>
  <c r="J76" i="20"/>
  <c r="N76" i="20" s="1"/>
  <c r="J77" i="20"/>
  <c r="N77" i="20" s="1"/>
  <c r="J78" i="20"/>
  <c r="L78" i="20" s="1"/>
  <c r="J79" i="20"/>
  <c r="M79" i="20" s="1"/>
  <c r="J80" i="20"/>
  <c r="N80" i="20" s="1"/>
  <c r="J81" i="20"/>
  <c r="N81" i="20" s="1"/>
  <c r="J82" i="20"/>
  <c r="L82" i="20" s="1"/>
  <c r="J83" i="20"/>
  <c r="M83" i="20" s="1"/>
  <c r="J84" i="20"/>
  <c r="N84" i="20" s="1"/>
  <c r="J85" i="20"/>
  <c r="M85" i="20" s="1"/>
  <c r="J86" i="20"/>
  <c r="L86" i="20" s="1"/>
  <c r="J87" i="20"/>
  <c r="M87" i="20" s="1"/>
  <c r="J88" i="20"/>
  <c r="N88" i="20" s="1"/>
  <c r="J89" i="20"/>
  <c r="L89" i="20" s="1"/>
  <c r="J90" i="20"/>
  <c r="L90" i="20" s="1"/>
  <c r="J91" i="20"/>
  <c r="M91" i="20" s="1"/>
  <c r="J92" i="20"/>
  <c r="N92" i="20" s="1"/>
  <c r="J93" i="20"/>
  <c r="N93" i="20" s="1"/>
  <c r="J94" i="20"/>
  <c r="L94" i="20" s="1"/>
  <c r="J95" i="20"/>
  <c r="M95" i="20" s="1"/>
  <c r="J96" i="20"/>
  <c r="N96" i="20" s="1"/>
  <c r="J97" i="20"/>
  <c r="N97" i="20" s="1"/>
  <c r="J98" i="20"/>
  <c r="L98" i="20" s="1"/>
  <c r="J99" i="20"/>
  <c r="M99" i="20" s="1"/>
  <c r="J100" i="20"/>
  <c r="N100" i="20" s="1"/>
  <c r="J101" i="20"/>
  <c r="M101" i="20" s="1"/>
  <c r="J102" i="20"/>
  <c r="L102" i="20" s="1"/>
  <c r="J103" i="20"/>
  <c r="M103" i="20" s="1"/>
  <c r="J104" i="20"/>
  <c r="N104" i="20" s="1"/>
  <c r="J105" i="20"/>
  <c r="L105" i="20" s="1"/>
  <c r="J106" i="20"/>
  <c r="L106" i="20" s="1"/>
  <c r="J107" i="20"/>
  <c r="M107" i="20" s="1"/>
  <c r="J108" i="20"/>
  <c r="N108" i="20" s="1"/>
  <c r="J109" i="20"/>
  <c r="N109" i="20" s="1"/>
  <c r="J110" i="20"/>
  <c r="L110" i="20" s="1"/>
  <c r="J111" i="20"/>
  <c r="M111" i="20" s="1"/>
  <c r="J112" i="20"/>
  <c r="N112" i="20" s="1"/>
  <c r="J113" i="20"/>
  <c r="N113" i="20" s="1"/>
  <c r="J114" i="20"/>
  <c r="L114" i="20" s="1"/>
  <c r="J115" i="20"/>
  <c r="M115" i="20" s="1"/>
  <c r="J116" i="20"/>
  <c r="N116" i="20" s="1"/>
  <c r="J117" i="20"/>
  <c r="M117" i="20" s="1"/>
  <c r="J118" i="20"/>
  <c r="L118" i="20" s="1"/>
  <c r="J119" i="20"/>
  <c r="M119" i="20" s="1"/>
  <c r="J120" i="20"/>
  <c r="N120" i="20" s="1"/>
  <c r="J121" i="20"/>
  <c r="L121" i="20" s="1"/>
  <c r="J122" i="20"/>
  <c r="L122" i="20" s="1"/>
  <c r="J123" i="20"/>
  <c r="M123" i="20" s="1"/>
  <c r="J124" i="20"/>
  <c r="N124" i="20" s="1"/>
  <c r="J125" i="20"/>
  <c r="N125" i="20" s="1"/>
  <c r="J126" i="20"/>
  <c r="L126" i="20" s="1"/>
  <c r="J127" i="20"/>
  <c r="M127" i="20" s="1"/>
  <c r="J128" i="20"/>
  <c r="N128" i="20" s="1"/>
  <c r="J129" i="20"/>
  <c r="N129" i="20" s="1"/>
  <c r="J130" i="20"/>
  <c r="L130" i="20" s="1"/>
  <c r="J131" i="20"/>
  <c r="M131" i="20" s="1"/>
  <c r="J132" i="20"/>
  <c r="N132" i="20" s="1"/>
  <c r="J133" i="20"/>
  <c r="M133" i="20" s="1"/>
  <c r="J134" i="20"/>
  <c r="L134" i="20" s="1"/>
  <c r="J135" i="20"/>
  <c r="M135" i="20" s="1"/>
  <c r="J136" i="20"/>
  <c r="N136" i="20" s="1"/>
  <c r="J137" i="20"/>
  <c r="L137" i="20" s="1"/>
  <c r="J138" i="20"/>
  <c r="L138" i="20" s="1"/>
  <c r="J139" i="20"/>
  <c r="M139" i="20" s="1"/>
  <c r="J140" i="20"/>
  <c r="N140" i="20" s="1"/>
  <c r="J141" i="20"/>
  <c r="N141" i="20" s="1"/>
  <c r="J142" i="20"/>
  <c r="L142" i="20" s="1"/>
  <c r="J143" i="20"/>
  <c r="M143" i="20" s="1"/>
  <c r="J144" i="20"/>
  <c r="N144" i="20" s="1"/>
  <c r="J145" i="20"/>
  <c r="N145" i="20" s="1"/>
  <c r="J146" i="20"/>
  <c r="L146" i="20" s="1"/>
  <c r="J147" i="20"/>
  <c r="M147" i="20" s="1"/>
  <c r="J148" i="20"/>
  <c r="N148" i="20" s="1"/>
  <c r="J149" i="20"/>
  <c r="M149" i="20" s="1"/>
  <c r="J150" i="20"/>
  <c r="L150" i="20" s="1"/>
  <c r="J151" i="20"/>
  <c r="M151" i="20" s="1"/>
  <c r="J152" i="20"/>
  <c r="N152" i="20" s="1"/>
  <c r="J153" i="20"/>
  <c r="L153" i="20" s="1"/>
  <c r="J154" i="20"/>
  <c r="L154" i="20" s="1"/>
  <c r="J155" i="20"/>
  <c r="M155" i="20" s="1"/>
  <c r="J156" i="20"/>
  <c r="N156" i="20" s="1"/>
  <c r="J157" i="20"/>
  <c r="N157" i="20" s="1"/>
  <c r="J158" i="20"/>
  <c r="L158" i="20" s="1"/>
  <c r="J159" i="20"/>
  <c r="M159" i="20" s="1"/>
  <c r="J160" i="20"/>
  <c r="N160" i="20" s="1"/>
  <c r="J161" i="20"/>
  <c r="N161" i="20" s="1"/>
  <c r="J162" i="20"/>
  <c r="L162" i="20" s="1"/>
  <c r="J163" i="20"/>
  <c r="M163" i="20" s="1"/>
  <c r="J164" i="20"/>
  <c r="N164" i="20" s="1"/>
  <c r="J165" i="20"/>
  <c r="M165" i="20" s="1"/>
  <c r="J166" i="20"/>
  <c r="L166" i="20" s="1"/>
  <c r="J167" i="20"/>
  <c r="M167" i="20" s="1"/>
  <c r="J168" i="20"/>
  <c r="N168" i="20" s="1"/>
  <c r="J169" i="20"/>
  <c r="L169" i="20" s="1"/>
  <c r="J170" i="20"/>
  <c r="L170" i="20" s="1"/>
  <c r="J171" i="20"/>
  <c r="M171" i="20" s="1"/>
  <c r="J172" i="20"/>
  <c r="N172" i="20" s="1"/>
  <c r="J173" i="20"/>
  <c r="N173" i="20" s="1"/>
  <c r="J174" i="20"/>
  <c r="L174" i="20" s="1"/>
  <c r="J175" i="20"/>
  <c r="M175" i="20" s="1"/>
  <c r="J176" i="20"/>
  <c r="N176" i="20" s="1"/>
  <c r="J177" i="20"/>
  <c r="N177" i="20" s="1"/>
  <c r="J178" i="20"/>
  <c r="L178" i="20" s="1"/>
  <c r="J179" i="20"/>
  <c r="M179" i="20" s="1"/>
  <c r="J180" i="20"/>
  <c r="N180" i="20" s="1"/>
  <c r="J181" i="20"/>
  <c r="M181" i="20" s="1"/>
  <c r="J182" i="20"/>
  <c r="L182" i="20" s="1"/>
  <c r="J183" i="20"/>
  <c r="M183" i="20" s="1"/>
  <c r="J184" i="20"/>
  <c r="J185" i="20"/>
  <c r="H185" i="20" s="1"/>
  <c r="J186" i="20"/>
  <c r="J187" i="20"/>
  <c r="H187" i="20" s="1"/>
  <c r="J188" i="20"/>
  <c r="H188" i="20" s="1"/>
  <c r="J189" i="20"/>
  <c r="H189" i="20" s="1"/>
  <c r="J190" i="20"/>
  <c r="H190" i="20" s="1"/>
  <c r="J191" i="20"/>
  <c r="J192" i="20"/>
  <c r="H192" i="20" s="1"/>
  <c r="J193" i="20"/>
  <c r="J194" i="20"/>
  <c r="H194" i="20" s="1"/>
  <c r="J195" i="20"/>
  <c r="H195" i="20" s="1"/>
  <c r="J196" i="20"/>
  <c r="J197" i="20"/>
  <c r="H197" i="20" s="1"/>
  <c r="J198" i="20"/>
  <c r="J199" i="20"/>
  <c r="J200" i="20"/>
  <c r="H200" i="20" s="1"/>
  <c r="J201" i="20"/>
  <c r="H201" i="20" s="1"/>
  <c r="J202" i="20"/>
  <c r="H202" i="20" s="1"/>
  <c r="J203" i="20"/>
  <c r="J204" i="20"/>
  <c r="H204" i="20" s="1"/>
  <c r="J205" i="20"/>
  <c r="J206" i="20"/>
  <c r="J207" i="20"/>
  <c r="H207" i="20" s="1"/>
  <c r="J208" i="20"/>
  <c r="J209" i="20"/>
  <c r="H209" i="20" s="1"/>
  <c r="J210" i="20"/>
  <c r="J211" i="20"/>
  <c r="H211" i="20" s="1"/>
  <c r="J212" i="20"/>
  <c r="H212" i="20" s="1"/>
  <c r="J213" i="20"/>
  <c r="H213" i="20" s="1"/>
  <c r="J214" i="20"/>
  <c r="H214" i="20" s="1"/>
  <c r="J215" i="20"/>
  <c r="J216" i="20"/>
  <c r="H216" i="20" s="1"/>
  <c r="J217" i="20"/>
  <c r="J218" i="20"/>
  <c r="H218" i="20" s="1"/>
  <c r="J219" i="20"/>
  <c r="H219" i="20" s="1"/>
  <c r="J220" i="20"/>
  <c r="J221" i="20"/>
  <c r="H221" i="20" s="1"/>
  <c r="J222" i="20"/>
  <c r="J223" i="20"/>
  <c r="J224" i="20"/>
  <c r="H224" i="20" s="1"/>
  <c r="J225" i="20"/>
  <c r="H225" i="20" s="1"/>
  <c r="J226" i="20"/>
  <c r="H226" i="20" s="1"/>
  <c r="J227" i="20"/>
  <c r="J228" i="20"/>
  <c r="H228" i="20" s="1"/>
  <c r="J229" i="20"/>
  <c r="J230" i="20"/>
  <c r="H230" i="20" s="1"/>
  <c r="J231" i="20"/>
  <c r="H231" i="20" s="1"/>
  <c r="J232" i="20"/>
  <c r="J233" i="20"/>
  <c r="H233" i="20" s="1"/>
  <c r="J234" i="20"/>
  <c r="J235" i="20"/>
  <c r="H235" i="20" s="1"/>
  <c r="J236" i="20"/>
  <c r="H236" i="20" s="1"/>
  <c r="J237" i="20"/>
  <c r="H237" i="20" s="1"/>
  <c r="J238" i="20"/>
  <c r="H238" i="20" s="1"/>
  <c r="O223" i="20" l="1"/>
  <c r="N223" i="20"/>
  <c r="L223" i="20"/>
  <c r="M223" i="20"/>
  <c r="O232" i="20"/>
  <c r="N232" i="20"/>
  <c r="M232" i="20"/>
  <c r="L232" i="20"/>
  <c r="O220" i="20"/>
  <c r="N220" i="20"/>
  <c r="M220" i="20"/>
  <c r="L220" i="20"/>
  <c r="O208" i="20"/>
  <c r="N208" i="20"/>
  <c r="M208" i="20"/>
  <c r="L208" i="20"/>
  <c r="O196" i="20"/>
  <c r="N196" i="20"/>
  <c r="M196" i="20"/>
  <c r="L196" i="20"/>
  <c r="O184" i="20"/>
  <c r="N184" i="20"/>
  <c r="L184" i="20"/>
  <c r="M184" i="20"/>
  <c r="H183" i="20"/>
  <c r="H171" i="20"/>
  <c r="H159" i="20"/>
  <c r="H147" i="20"/>
  <c r="H135" i="20"/>
  <c r="H123" i="20"/>
  <c r="H111" i="20"/>
  <c r="H99" i="20"/>
  <c r="H87" i="20"/>
  <c r="H75" i="20"/>
  <c r="H63" i="20"/>
  <c r="H51" i="20"/>
  <c r="H39" i="20"/>
  <c r="H27" i="20"/>
  <c r="H15" i="20"/>
  <c r="O206" i="20"/>
  <c r="L206" i="20"/>
  <c r="M206" i="20"/>
  <c r="N206" i="20"/>
  <c r="O217" i="20"/>
  <c r="L217" i="20"/>
  <c r="M217" i="20"/>
  <c r="N217" i="20"/>
  <c r="O199" i="20"/>
  <c r="N199" i="20"/>
  <c r="L199" i="20"/>
  <c r="M199" i="20"/>
  <c r="O231" i="20"/>
  <c r="N231" i="20"/>
  <c r="L231" i="20"/>
  <c r="M231" i="20"/>
  <c r="O219" i="20"/>
  <c r="N219" i="20"/>
  <c r="L219" i="20"/>
  <c r="M219" i="20"/>
  <c r="O207" i="20"/>
  <c r="N207" i="20"/>
  <c r="L207" i="20"/>
  <c r="M207" i="20"/>
  <c r="O195" i="20"/>
  <c r="N195" i="20"/>
  <c r="L195" i="20"/>
  <c r="M195" i="20"/>
  <c r="N3" i="20"/>
  <c r="H206" i="20"/>
  <c r="H182" i="20"/>
  <c r="H170" i="20"/>
  <c r="H158" i="20"/>
  <c r="H146" i="20"/>
  <c r="H134" i="20"/>
  <c r="H122" i="20"/>
  <c r="H110" i="20"/>
  <c r="H98" i="20"/>
  <c r="H86" i="20"/>
  <c r="H74" i="20"/>
  <c r="H62" i="20"/>
  <c r="H50" i="20"/>
  <c r="H38" i="20"/>
  <c r="H26" i="20"/>
  <c r="H14" i="20"/>
  <c r="H180" i="20"/>
  <c r="H168" i="20"/>
  <c r="H156" i="20"/>
  <c r="H144" i="20"/>
  <c r="H132" i="20"/>
  <c r="H120" i="20"/>
  <c r="H108" i="20"/>
  <c r="H96" i="20"/>
  <c r="H84" i="20"/>
  <c r="H72" i="20"/>
  <c r="H60" i="20"/>
  <c r="H48" i="20"/>
  <c r="H36" i="20"/>
  <c r="H24" i="20"/>
  <c r="H12" i="20"/>
  <c r="O193" i="20"/>
  <c r="L193" i="20"/>
  <c r="M193" i="20"/>
  <c r="N193" i="20"/>
  <c r="O192" i="20"/>
  <c r="N192" i="20"/>
  <c r="M192" i="20"/>
  <c r="L192" i="20"/>
  <c r="O227" i="20"/>
  <c r="L227" i="20"/>
  <c r="M227" i="20"/>
  <c r="N227" i="20"/>
  <c r="O215" i="20"/>
  <c r="N215" i="20"/>
  <c r="L215" i="20"/>
  <c r="M215" i="20"/>
  <c r="O203" i="20"/>
  <c r="L203" i="20"/>
  <c r="M203" i="20"/>
  <c r="N203" i="20"/>
  <c r="O191" i="20"/>
  <c r="N191" i="20"/>
  <c r="L191" i="20"/>
  <c r="M191" i="20"/>
  <c r="H178" i="20"/>
  <c r="H166" i="20"/>
  <c r="H154" i="20"/>
  <c r="H142" i="20"/>
  <c r="H130" i="20"/>
  <c r="H118" i="20"/>
  <c r="H106" i="20"/>
  <c r="H94" i="20"/>
  <c r="H82" i="20"/>
  <c r="H70" i="20"/>
  <c r="H58" i="20"/>
  <c r="H46" i="20"/>
  <c r="H34" i="20"/>
  <c r="H22" i="20"/>
  <c r="H10" i="20"/>
  <c r="O218" i="20"/>
  <c r="L218" i="20"/>
  <c r="M218" i="20"/>
  <c r="N218" i="20"/>
  <c r="O204" i="20"/>
  <c r="N204" i="20"/>
  <c r="M204" i="20"/>
  <c r="L204" i="20"/>
  <c r="O238" i="20"/>
  <c r="L238" i="20"/>
  <c r="M238" i="20"/>
  <c r="N238" i="20"/>
  <c r="O226" i="20"/>
  <c r="M226" i="20"/>
  <c r="L226" i="20"/>
  <c r="N226" i="20"/>
  <c r="O214" i="20"/>
  <c r="L214" i="20"/>
  <c r="M214" i="20"/>
  <c r="N214" i="20"/>
  <c r="O202" i="20"/>
  <c r="L202" i="20"/>
  <c r="M202" i="20"/>
  <c r="N202" i="20"/>
  <c r="O190" i="20"/>
  <c r="M190" i="20"/>
  <c r="L190" i="20"/>
  <c r="N190" i="20"/>
  <c r="H177" i="20"/>
  <c r="H165" i="20"/>
  <c r="H153" i="20"/>
  <c r="H141" i="20"/>
  <c r="H129" i="20"/>
  <c r="H117" i="20"/>
  <c r="H105" i="20"/>
  <c r="H93" i="20"/>
  <c r="H81" i="20"/>
  <c r="H69" i="20"/>
  <c r="H57" i="20"/>
  <c r="H45" i="20"/>
  <c r="H33" i="20"/>
  <c r="H21" i="20"/>
  <c r="H9" i="20"/>
  <c r="O229" i="20"/>
  <c r="L229" i="20"/>
  <c r="M229" i="20"/>
  <c r="N229" i="20"/>
  <c r="O216" i="20"/>
  <c r="N216" i="20"/>
  <c r="M216" i="20"/>
  <c r="L216" i="20"/>
  <c r="O225" i="20"/>
  <c r="L225" i="20"/>
  <c r="M225" i="20"/>
  <c r="N225" i="20"/>
  <c r="O201" i="20"/>
  <c r="L201" i="20"/>
  <c r="M201" i="20"/>
  <c r="N201" i="20"/>
  <c r="H176" i="20"/>
  <c r="H164" i="20"/>
  <c r="H152" i="20"/>
  <c r="H140" i="20"/>
  <c r="H128" i="20"/>
  <c r="H116" i="20"/>
  <c r="H104" i="20"/>
  <c r="H92" i="20"/>
  <c r="H80" i="20"/>
  <c r="H68" i="20"/>
  <c r="H56" i="20"/>
  <c r="H44" i="20"/>
  <c r="H32" i="20"/>
  <c r="H20" i="20"/>
  <c r="H8" i="20"/>
  <c r="O228" i="20"/>
  <c r="N228" i="20"/>
  <c r="L228" i="20"/>
  <c r="M228" i="20"/>
  <c r="O237" i="20"/>
  <c r="L237" i="20"/>
  <c r="M237" i="20"/>
  <c r="N237" i="20"/>
  <c r="O213" i="20"/>
  <c r="L213" i="20"/>
  <c r="M213" i="20"/>
  <c r="N213" i="20"/>
  <c r="O189" i="20"/>
  <c r="L189" i="20"/>
  <c r="M189" i="20"/>
  <c r="N189" i="20"/>
  <c r="O236" i="20"/>
  <c r="N236" i="20"/>
  <c r="M236" i="20"/>
  <c r="L236" i="20"/>
  <c r="O224" i="20"/>
  <c r="N224" i="20"/>
  <c r="M224" i="20"/>
  <c r="L224" i="20"/>
  <c r="O212" i="20"/>
  <c r="N212" i="20"/>
  <c r="M212" i="20"/>
  <c r="L212" i="20"/>
  <c r="O200" i="20"/>
  <c r="N200" i="20"/>
  <c r="M200" i="20"/>
  <c r="L200" i="20"/>
  <c r="O188" i="20"/>
  <c r="N188" i="20"/>
  <c r="M188" i="20"/>
  <c r="L188" i="20"/>
  <c r="H223" i="20"/>
  <c r="H199" i="20"/>
  <c r="H175" i="20"/>
  <c r="H163" i="20"/>
  <c r="H151" i="20"/>
  <c r="H139" i="20"/>
  <c r="H127" i="20"/>
  <c r="H115" i="20"/>
  <c r="H103" i="20"/>
  <c r="H91" i="20"/>
  <c r="H79" i="20"/>
  <c r="H67" i="20"/>
  <c r="H55" i="20"/>
  <c r="H43" i="20"/>
  <c r="H31" i="20"/>
  <c r="H19" i="20"/>
  <c r="H7" i="20"/>
  <c r="O230" i="20"/>
  <c r="M230" i="20"/>
  <c r="L230" i="20"/>
  <c r="N230" i="20"/>
  <c r="O205" i="20"/>
  <c r="L205" i="20"/>
  <c r="M205" i="20"/>
  <c r="N205" i="20"/>
  <c r="O187" i="20"/>
  <c r="N187" i="20"/>
  <c r="L187" i="20"/>
  <c r="M187" i="20"/>
  <c r="O211" i="20"/>
  <c r="L211" i="20"/>
  <c r="M211" i="20"/>
  <c r="N211" i="20"/>
  <c r="O234" i="20"/>
  <c r="L234" i="20"/>
  <c r="M234" i="20"/>
  <c r="N234" i="20"/>
  <c r="O222" i="20"/>
  <c r="L222" i="20"/>
  <c r="M222" i="20"/>
  <c r="N222" i="20"/>
  <c r="O210" i="20"/>
  <c r="L210" i="20"/>
  <c r="M210" i="20"/>
  <c r="N210" i="20"/>
  <c r="O198" i="20"/>
  <c r="M198" i="20"/>
  <c r="L198" i="20"/>
  <c r="N198" i="20"/>
  <c r="O186" i="20"/>
  <c r="M186" i="20"/>
  <c r="L186" i="20"/>
  <c r="N186" i="20"/>
  <c r="H173" i="20"/>
  <c r="H161" i="20"/>
  <c r="H149" i="20"/>
  <c r="H137" i="20"/>
  <c r="H125" i="20"/>
  <c r="H113" i="20"/>
  <c r="H101" i="20"/>
  <c r="H89" i="20"/>
  <c r="H77" i="20"/>
  <c r="H65" i="20"/>
  <c r="H53" i="20"/>
  <c r="H41" i="20"/>
  <c r="H29" i="20"/>
  <c r="H17" i="20"/>
  <c r="H5" i="20"/>
  <c r="O194" i="20"/>
  <c r="L194" i="20"/>
  <c r="M194" i="20"/>
  <c r="N194" i="20"/>
  <c r="O235" i="20"/>
  <c r="N235" i="20"/>
  <c r="L235" i="20"/>
  <c r="M235" i="20"/>
  <c r="O233" i="20"/>
  <c r="L233" i="20"/>
  <c r="M233" i="20"/>
  <c r="N233" i="20"/>
  <c r="O221" i="20"/>
  <c r="L221" i="20"/>
  <c r="M221" i="20"/>
  <c r="N221" i="20"/>
  <c r="O209" i="20"/>
  <c r="L209" i="20"/>
  <c r="M209" i="20"/>
  <c r="N209" i="20"/>
  <c r="O197" i="20"/>
  <c r="L197" i="20"/>
  <c r="M197" i="20"/>
  <c r="N197" i="20"/>
  <c r="O185" i="20"/>
  <c r="L185" i="20"/>
  <c r="M185" i="20"/>
  <c r="N185" i="20"/>
  <c r="H232" i="20"/>
  <c r="H220" i="20"/>
  <c r="H208" i="20"/>
  <c r="H196" i="20"/>
  <c r="H184" i="20"/>
  <c r="H172" i="20"/>
  <c r="H160" i="20"/>
  <c r="H148" i="20"/>
  <c r="H136" i="20"/>
  <c r="H124" i="20"/>
  <c r="H112" i="20"/>
  <c r="H100" i="20"/>
  <c r="H88" i="20"/>
  <c r="H76" i="20"/>
  <c r="H64" i="20"/>
  <c r="H52" i="20"/>
  <c r="H40" i="20"/>
  <c r="H28" i="20"/>
  <c r="H16" i="20"/>
  <c r="H4" i="20"/>
  <c r="M178" i="20"/>
  <c r="M169" i="20"/>
  <c r="M160" i="20"/>
  <c r="N149" i="20"/>
  <c r="N142" i="20"/>
  <c r="L132" i="20"/>
  <c r="L125" i="20"/>
  <c r="M114" i="20"/>
  <c r="M105" i="20"/>
  <c r="M96" i="20"/>
  <c r="N85" i="20"/>
  <c r="N78" i="20"/>
  <c r="L68" i="20"/>
  <c r="L61" i="20"/>
  <c r="M50" i="20"/>
  <c r="M41" i="20"/>
  <c r="M32" i="20"/>
  <c r="N21" i="20"/>
  <c r="N14" i="20"/>
  <c r="L4" i="20"/>
  <c r="L180" i="20"/>
  <c r="L173" i="20"/>
  <c r="M162" i="20"/>
  <c r="M153" i="20"/>
  <c r="M144" i="20"/>
  <c r="N133" i="20"/>
  <c r="N126" i="20"/>
  <c r="L116" i="20"/>
  <c r="L109" i="20"/>
  <c r="M98" i="20"/>
  <c r="M89" i="20"/>
  <c r="M80" i="20"/>
  <c r="N69" i="20"/>
  <c r="N62" i="20"/>
  <c r="L52" i="20"/>
  <c r="L45" i="20"/>
  <c r="M34" i="20"/>
  <c r="M25" i="20"/>
  <c r="M16" i="20"/>
  <c r="N5" i="20"/>
  <c r="N181" i="20"/>
  <c r="N174" i="20"/>
  <c r="L164" i="20"/>
  <c r="L157" i="20"/>
  <c r="M146" i="20"/>
  <c r="M137" i="20"/>
  <c r="M128" i="20"/>
  <c r="N117" i="20"/>
  <c r="N110" i="20"/>
  <c r="L100" i="20"/>
  <c r="L93" i="20"/>
  <c r="M82" i="20"/>
  <c r="M73" i="20"/>
  <c r="M64" i="20"/>
  <c r="N53" i="20"/>
  <c r="N46" i="20"/>
  <c r="L36" i="20"/>
  <c r="L29" i="20"/>
  <c r="M18" i="20"/>
  <c r="M9" i="20"/>
  <c r="M176" i="20"/>
  <c r="N165" i="20"/>
  <c r="N158" i="20"/>
  <c r="L148" i="20"/>
  <c r="L141" i="20"/>
  <c r="M130" i="20"/>
  <c r="M121" i="20"/>
  <c r="M112" i="20"/>
  <c r="N101" i="20"/>
  <c r="N94" i="20"/>
  <c r="L84" i="20"/>
  <c r="L77" i="20"/>
  <c r="M66" i="20"/>
  <c r="M57" i="20"/>
  <c r="M48" i="20"/>
  <c r="N37" i="20"/>
  <c r="N30" i="20"/>
  <c r="L20" i="20"/>
  <c r="L13" i="20"/>
  <c r="L171" i="20"/>
  <c r="L155" i="20"/>
  <c r="N151" i="20"/>
  <c r="L139" i="20"/>
  <c r="N135" i="20"/>
  <c r="L123" i="20"/>
  <c r="N119" i="20"/>
  <c r="L59" i="20"/>
  <c r="N55" i="20"/>
  <c r="N23" i="20"/>
  <c r="N7" i="20"/>
  <c r="M182" i="20"/>
  <c r="M180" i="20"/>
  <c r="N178" i="20"/>
  <c r="L177" i="20"/>
  <c r="L175" i="20"/>
  <c r="M173" i="20"/>
  <c r="N171" i="20"/>
  <c r="N169" i="20"/>
  <c r="L168" i="20"/>
  <c r="M166" i="20"/>
  <c r="M164" i="20"/>
  <c r="N162" i="20"/>
  <c r="L161" i="20"/>
  <c r="L159" i="20"/>
  <c r="M157" i="20"/>
  <c r="N155" i="20"/>
  <c r="N153" i="20"/>
  <c r="L152" i="20"/>
  <c r="M150" i="20"/>
  <c r="M148" i="20"/>
  <c r="N146" i="20"/>
  <c r="L145" i="20"/>
  <c r="L143" i="20"/>
  <c r="M141" i="20"/>
  <c r="N139" i="20"/>
  <c r="N137" i="20"/>
  <c r="L136" i="20"/>
  <c r="M134" i="20"/>
  <c r="M132" i="20"/>
  <c r="N130" i="20"/>
  <c r="L129" i="20"/>
  <c r="L127" i="20"/>
  <c r="M125" i="20"/>
  <c r="N123" i="20"/>
  <c r="N121" i="20"/>
  <c r="L120" i="20"/>
  <c r="M118" i="20"/>
  <c r="M116" i="20"/>
  <c r="N114" i="20"/>
  <c r="L113" i="20"/>
  <c r="L111" i="20"/>
  <c r="M109" i="20"/>
  <c r="N107" i="20"/>
  <c r="N105" i="20"/>
  <c r="L104" i="20"/>
  <c r="M102" i="20"/>
  <c r="M100" i="20"/>
  <c r="N98" i="20"/>
  <c r="L97" i="20"/>
  <c r="L95" i="20"/>
  <c r="M93" i="20"/>
  <c r="N91" i="20"/>
  <c r="N89" i="20"/>
  <c r="L88" i="20"/>
  <c r="M86" i="20"/>
  <c r="M84" i="20"/>
  <c r="N82" i="20"/>
  <c r="L81" i="20"/>
  <c r="L79" i="20"/>
  <c r="M77" i="20"/>
  <c r="N75" i="20"/>
  <c r="N73" i="20"/>
  <c r="L72" i="20"/>
  <c r="M70" i="20"/>
  <c r="M68" i="20"/>
  <c r="N66" i="20"/>
  <c r="L65" i="20"/>
  <c r="L63" i="20"/>
  <c r="M61" i="20"/>
  <c r="N59" i="20"/>
  <c r="N57" i="20"/>
  <c r="L56" i="20"/>
  <c r="M54" i="20"/>
  <c r="M52" i="20"/>
  <c r="N50" i="20"/>
  <c r="L49" i="20"/>
  <c r="L47" i="20"/>
  <c r="M45" i="20"/>
  <c r="N43" i="20"/>
  <c r="N41" i="20"/>
  <c r="L40" i="20"/>
  <c r="M38" i="20"/>
  <c r="M36" i="20"/>
  <c r="N34" i="20"/>
  <c r="L33" i="20"/>
  <c r="L31" i="20"/>
  <c r="M29" i="20"/>
  <c r="N27" i="20"/>
  <c r="N25" i="20"/>
  <c r="L24" i="20"/>
  <c r="M22" i="20"/>
  <c r="M20" i="20"/>
  <c r="N18" i="20"/>
  <c r="L17" i="20"/>
  <c r="L15" i="20"/>
  <c r="M13" i="20"/>
  <c r="N11" i="20"/>
  <c r="N9" i="20"/>
  <c r="L8" i="20"/>
  <c r="M6" i="20"/>
  <c r="M4" i="20"/>
  <c r="N167" i="20"/>
  <c r="L75" i="20"/>
  <c r="N71" i="20"/>
  <c r="L43" i="20"/>
  <c r="N39" i="20"/>
  <c r="L27" i="20"/>
  <c r="L11" i="20"/>
  <c r="N182" i="20"/>
  <c r="L181" i="20"/>
  <c r="L179" i="20"/>
  <c r="M177" i="20"/>
  <c r="N175" i="20"/>
  <c r="L172" i="20"/>
  <c r="M170" i="20"/>
  <c r="M168" i="20"/>
  <c r="N166" i="20"/>
  <c r="L165" i="20"/>
  <c r="L163" i="20"/>
  <c r="M161" i="20"/>
  <c r="N159" i="20"/>
  <c r="L156" i="20"/>
  <c r="M154" i="20"/>
  <c r="M152" i="20"/>
  <c r="N150" i="20"/>
  <c r="L149" i="20"/>
  <c r="L147" i="20"/>
  <c r="M145" i="20"/>
  <c r="N143" i="20"/>
  <c r="L140" i="20"/>
  <c r="M138" i="20"/>
  <c r="M136" i="20"/>
  <c r="N134" i="20"/>
  <c r="L133" i="20"/>
  <c r="L131" i="20"/>
  <c r="M129" i="20"/>
  <c r="N127" i="20"/>
  <c r="L124" i="20"/>
  <c r="M122" i="20"/>
  <c r="M120" i="20"/>
  <c r="N118" i="20"/>
  <c r="L117" i="20"/>
  <c r="L115" i="20"/>
  <c r="M113" i="20"/>
  <c r="N111" i="20"/>
  <c r="L108" i="20"/>
  <c r="M106" i="20"/>
  <c r="M104" i="20"/>
  <c r="N102" i="20"/>
  <c r="L101" i="20"/>
  <c r="L99" i="20"/>
  <c r="M97" i="20"/>
  <c r="N95" i="20"/>
  <c r="L92" i="20"/>
  <c r="M90" i="20"/>
  <c r="M88" i="20"/>
  <c r="N86" i="20"/>
  <c r="L85" i="20"/>
  <c r="L83" i="20"/>
  <c r="M81" i="20"/>
  <c r="N79" i="20"/>
  <c r="L76" i="20"/>
  <c r="M74" i="20"/>
  <c r="M72" i="20"/>
  <c r="N70" i="20"/>
  <c r="L69" i="20"/>
  <c r="L67" i="20"/>
  <c r="M65" i="20"/>
  <c r="N63" i="20"/>
  <c r="L60" i="20"/>
  <c r="M58" i="20"/>
  <c r="M56" i="20"/>
  <c r="N54" i="20"/>
  <c r="L53" i="20"/>
  <c r="L51" i="20"/>
  <c r="M49" i="20"/>
  <c r="N47" i="20"/>
  <c r="L44" i="20"/>
  <c r="M42" i="20"/>
  <c r="M40" i="20"/>
  <c r="N38" i="20"/>
  <c r="L37" i="20"/>
  <c r="L35" i="20"/>
  <c r="M33" i="20"/>
  <c r="N31" i="20"/>
  <c r="L28" i="20"/>
  <c r="M26" i="20"/>
  <c r="M24" i="20"/>
  <c r="N22" i="20"/>
  <c r="L21" i="20"/>
  <c r="L19" i="20"/>
  <c r="M17" i="20"/>
  <c r="N15" i="20"/>
  <c r="L12" i="20"/>
  <c r="M10" i="20"/>
  <c r="M8" i="20"/>
  <c r="N6" i="20"/>
  <c r="L5" i="20"/>
  <c r="L3" i="20"/>
  <c r="N183" i="20"/>
  <c r="L107" i="20"/>
  <c r="N103" i="20"/>
  <c r="L91" i="20"/>
  <c r="N87" i="20"/>
  <c r="L183" i="20"/>
  <c r="N179" i="20"/>
  <c r="L176" i="20"/>
  <c r="M174" i="20"/>
  <c r="M172" i="20"/>
  <c r="N170" i="20"/>
  <c r="L167" i="20"/>
  <c r="N163" i="20"/>
  <c r="L160" i="20"/>
  <c r="M158" i="20"/>
  <c r="M156" i="20"/>
  <c r="N154" i="20"/>
  <c r="L151" i="20"/>
  <c r="N147" i="20"/>
  <c r="L144" i="20"/>
  <c r="M142" i="20"/>
  <c r="M140" i="20"/>
  <c r="N138" i="20"/>
  <c r="L135" i="20"/>
  <c r="N131" i="20"/>
  <c r="L128" i="20"/>
  <c r="M126" i="20"/>
  <c r="M124" i="20"/>
  <c r="N122" i="20"/>
  <c r="L119" i="20"/>
  <c r="N115" i="20"/>
  <c r="L112" i="20"/>
  <c r="M110" i="20"/>
  <c r="M108" i="20"/>
  <c r="N106" i="20"/>
  <c r="L103" i="20"/>
  <c r="N99" i="20"/>
  <c r="L96" i="20"/>
  <c r="M94" i="20"/>
  <c r="M92" i="20"/>
  <c r="N90" i="20"/>
  <c r="L87" i="20"/>
  <c r="N83" i="20"/>
  <c r="L80" i="20"/>
  <c r="M78" i="20"/>
  <c r="M76" i="20"/>
  <c r="N74" i="20"/>
  <c r="L71" i="20"/>
  <c r="N67" i="20"/>
  <c r="L64" i="20"/>
  <c r="M62" i="20"/>
  <c r="M60" i="20"/>
  <c r="N58" i="20"/>
  <c r="L55" i="20"/>
  <c r="N51" i="20"/>
  <c r="L48" i="20"/>
  <c r="M46" i="20"/>
  <c r="M44" i="20"/>
  <c r="N42" i="20"/>
  <c r="L39" i="20"/>
  <c r="N35" i="20"/>
  <c r="L32" i="20"/>
  <c r="M30" i="20"/>
  <c r="M28" i="20"/>
  <c r="N26" i="20"/>
  <c r="L23" i="20"/>
  <c r="N19" i="20"/>
  <c r="L16" i="20"/>
  <c r="M14" i="20"/>
  <c r="M12" i="20"/>
  <c r="N10" i="20"/>
  <c r="L7" i="20"/>
  <c r="H138" i="21"/>
  <c r="K138" i="21" s="1"/>
  <c r="H99" i="21"/>
  <c r="K99" i="21" s="1"/>
  <c r="H241" i="21"/>
  <c r="I241" i="21" s="1"/>
  <c r="H240" i="21"/>
  <c r="I240" i="21" s="1"/>
  <c r="H239" i="21"/>
  <c r="I239" i="21" s="1"/>
  <c r="J238" i="21"/>
  <c r="H238" i="21"/>
  <c r="I238" i="21" s="1"/>
  <c r="H237" i="21"/>
  <c r="I237" i="21" s="1"/>
  <c r="H236" i="21"/>
  <c r="I236" i="21" s="1"/>
  <c r="H235" i="21"/>
  <c r="I235" i="21" s="1"/>
  <c r="H234" i="21"/>
  <c r="I234" i="21" s="1"/>
  <c r="H233" i="21"/>
  <c r="I233" i="21" s="1"/>
  <c r="H232" i="21"/>
  <c r="I232" i="21" s="1"/>
  <c r="H231" i="21"/>
  <c r="I231" i="21" s="1"/>
  <c r="H230" i="21"/>
  <c r="I230" i="21" s="1"/>
  <c r="H229" i="21"/>
  <c r="I229" i="21" s="1"/>
  <c r="H228" i="21"/>
  <c r="I228" i="21" s="1"/>
  <c r="H227" i="21"/>
  <c r="I227" i="21" s="1"/>
  <c r="H226" i="21"/>
  <c r="I226" i="21" s="1"/>
  <c r="H225" i="21"/>
  <c r="I225" i="21" s="1"/>
  <c r="H224" i="21"/>
  <c r="I224" i="21" s="1"/>
  <c r="H223" i="21"/>
  <c r="I223" i="21" s="1"/>
  <c r="H222" i="21"/>
  <c r="I222" i="21" s="1"/>
  <c r="H221" i="21"/>
  <c r="I221" i="21" s="1"/>
  <c r="H220" i="21"/>
  <c r="I220" i="21" s="1"/>
  <c r="H219" i="21"/>
  <c r="I219" i="21" s="1"/>
  <c r="H218" i="21"/>
  <c r="I218" i="21" s="1"/>
  <c r="H217" i="21"/>
  <c r="I217" i="21" s="1"/>
  <c r="H216" i="21"/>
  <c r="I216" i="21" s="1"/>
  <c r="H215" i="21"/>
  <c r="I215" i="21" s="1"/>
  <c r="H214" i="21"/>
  <c r="I214" i="21" s="1"/>
  <c r="H213" i="21"/>
  <c r="I213" i="21" s="1"/>
  <c r="H212" i="21"/>
  <c r="I212" i="21" s="1"/>
  <c r="H211" i="21"/>
  <c r="I211" i="21" s="1"/>
  <c r="H210" i="21"/>
  <c r="I210" i="21" s="1"/>
  <c r="H209" i="21"/>
  <c r="I209" i="21" s="1"/>
  <c r="H208" i="21"/>
  <c r="I208" i="21" s="1"/>
  <c r="H207" i="21"/>
  <c r="I207" i="21" s="1"/>
  <c r="H206" i="21"/>
  <c r="I206" i="21" s="1"/>
  <c r="H205" i="21"/>
  <c r="I205" i="21" s="1"/>
  <c r="H204" i="21"/>
  <c r="I204" i="21" s="1"/>
  <c r="H203" i="21"/>
  <c r="I203" i="21" s="1"/>
  <c r="H202" i="21"/>
  <c r="I202" i="21" s="1"/>
  <c r="H201" i="21"/>
  <c r="I201" i="21" s="1"/>
  <c r="H200" i="21"/>
  <c r="I200" i="21" s="1"/>
  <c r="H199" i="21"/>
  <c r="I199" i="21" s="1"/>
  <c r="H198" i="21"/>
  <c r="I198" i="21" s="1"/>
  <c r="H197" i="21"/>
  <c r="I197" i="21" s="1"/>
  <c r="H196" i="21"/>
  <c r="I196" i="21" s="1"/>
  <c r="H195" i="21"/>
  <c r="I195" i="21" s="1"/>
  <c r="H194" i="21"/>
  <c r="I194" i="21" s="1"/>
  <c r="H193" i="21"/>
  <c r="I193" i="21" s="1"/>
  <c r="H192" i="21"/>
  <c r="I192" i="21" s="1"/>
  <c r="H191" i="21"/>
  <c r="I191" i="21" s="1"/>
  <c r="H190" i="21"/>
  <c r="I190" i="21" s="1"/>
  <c r="H189" i="21"/>
  <c r="I189" i="21" s="1"/>
  <c r="H188" i="21"/>
  <c r="I188" i="21" s="1"/>
  <c r="H187" i="21"/>
  <c r="I187" i="21" s="1"/>
  <c r="H186" i="21"/>
  <c r="I186" i="21" s="1"/>
  <c r="H185" i="21"/>
  <c r="I185" i="21" s="1"/>
  <c r="H184" i="21"/>
  <c r="I184" i="21" s="1"/>
  <c r="H183" i="21"/>
  <c r="I183" i="21" s="1"/>
  <c r="H182" i="21"/>
  <c r="I182" i="21" s="1"/>
  <c r="H181" i="21"/>
  <c r="I181" i="21" s="1"/>
  <c r="H180" i="21"/>
  <c r="I180" i="21" s="1"/>
  <c r="H179" i="21"/>
  <c r="I179" i="21" s="1"/>
  <c r="H178" i="21"/>
  <c r="I178" i="21" s="1"/>
  <c r="H177" i="21"/>
  <c r="I177" i="21" s="1"/>
  <c r="H176" i="21"/>
  <c r="I176" i="21" s="1"/>
  <c r="H175" i="21"/>
  <c r="I175" i="21" s="1"/>
  <c r="H174" i="21"/>
  <c r="I174" i="21" s="1"/>
  <c r="H173" i="21"/>
  <c r="I173" i="21" s="1"/>
  <c r="H172" i="21"/>
  <c r="I172" i="21" s="1"/>
  <c r="H171" i="21"/>
  <c r="I171" i="21" s="1"/>
  <c r="H170" i="21"/>
  <c r="I170" i="21" s="1"/>
  <c r="H169" i="21"/>
  <c r="I169" i="21" s="1"/>
  <c r="H168" i="21"/>
  <c r="I168" i="21" s="1"/>
  <c r="H167" i="21"/>
  <c r="I167" i="21" s="1"/>
  <c r="H166" i="21"/>
  <c r="I166" i="21" s="1"/>
  <c r="H165" i="21"/>
  <c r="I165" i="21" s="1"/>
  <c r="H164" i="21"/>
  <c r="I164" i="21" s="1"/>
  <c r="H163" i="21"/>
  <c r="I163" i="21" s="1"/>
  <c r="H162" i="21"/>
  <c r="I162" i="21" s="1"/>
  <c r="H161" i="21"/>
  <c r="I161" i="21" s="1"/>
  <c r="H160" i="21"/>
  <c r="I160" i="21" s="1"/>
  <c r="H159" i="21"/>
  <c r="I159" i="21" s="1"/>
  <c r="H158" i="21"/>
  <c r="I158" i="21" s="1"/>
  <c r="H157" i="21"/>
  <c r="I157" i="21" s="1"/>
  <c r="H156" i="21"/>
  <c r="I156" i="21" s="1"/>
  <c r="H155" i="21"/>
  <c r="I155" i="21" s="1"/>
  <c r="H154" i="21"/>
  <c r="I154" i="21" s="1"/>
  <c r="H153" i="21"/>
  <c r="I153" i="21" s="1"/>
  <c r="H152" i="21"/>
  <c r="I152" i="21" s="1"/>
  <c r="H151" i="21"/>
  <c r="I151" i="21" s="1"/>
  <c r="H150" i="21"/>
  <c r="I150" i="21" s="1"/>
  <c r="H148" i="21"/>
  <c r="I148" i="21" s="1"/>
  <c r="H147" i="21"/>
  <c r="I147" i="21" s="1"/>
  <c r="H149" i="21"/>
  <c r="I149" i="21" s="1"/>
  <c r="H146" i="21"/>
  <c r="I146" i="21" s="1"/>
  <c r="H145" i="21"/>
  <c r="I145" i="21" s="1"/>
  <c r="H144" i="21"/>
  <c r="I144" i="21" s="1"/>
  <c r="H143" i="21"/>
  <c r="I143" i="21" s="1"/>
  <c r="H142" i="21"/>
  <c r="I142" i="21" s="1"/>
  <c r="H141" i="21"/>
  <c r="I141" i="21" s="1"/>
  <c r="H140" i="21"/>
  <c r="I140" i="21" s="1"/>
  <c r="H139" i="21"/>
  <c r="I139" i="21" s="1"/>
  <c r="H137" i="21"/>
  <c r="I137" i="21" s="1"/>
  <c r="H136" i="21"/>
  <c r="I136" i="21" s="1"/>
  <c r="H135" i="21"/>
  <c r="I135" i="21" s="1"/>
  <c r="H134" i="21"/>
  <c r="I134" i="21" s="1"/>
  <c r="H133" i="21"/>
  <c r="I133" i="21" s="1"/>
  <c r="H132" i="21"/>
  <c r="I132" i="21" s="1"/>
  <c r="H131" i="21"/>
  <c r="I131" i="21" s="1"/>
  <c r="H130" i="21"/>
  <c r="I130" i="21" s="1"/>
  <c r="H129" i="21"/>
  <c r="I129" i="21" s="1"/>
  <c r="H128" i="21"/>
  <c r="I128" i="21" s="1"/>
  <c r="H127" i="21"/>
  <c r="I127" i="21" s="1"/>
  <c r="H126" i="21"/>
  <c r="I126" i="21" s="1"/>
  <c r="H125" i="21"/>
  <c r="I125" i="21" s="1"/>
  <c r="H124" i="21"/>
  <c r="I124" i="21" s="1"/>
  <c r="H123" i="21"/>
  <c r="I123" i="21" s="1"/>
  <c r="H122" i="21"/>
  <c r="I122" i="21" s="1"/>
  <c r="H121" i="21"/>
  <c r="I121" i="21" s="1"/>
  <c r="H120" i="21"/>
  <c r="I120" i="21" s="1"/>
  <c r="H119" i="21"/>
  <c r="I119" i="21" s="1"/>
  <c r="H118" i="21"/>
  <c r="I118" i="21" s="1"/>
  <c r="H117" i="21"/>
  <c r="I117" i="21" s="1"/>
  <c r="H116" i="21"/>
  <c r="I116" i="21" s="1"/>
  <c r="H115" i="21"/>
  <c r="I115" i="21" s="1"/>
  <c r="H114" i="21"/>
  <c r="I114" i="21" s="1"/>
  <c r="H113" i="21"/>
  <c r="I113" i="21" s="1"/>
  <c r="H112" i="21"/>
  <c r="I112" i="21" s="1"/>
  <c r="H111" i="21"/>
  <c r="I111" i="21" s="1"/>
  <c r="H110" i="21"/>
  <c r="I110" i="21" s="1"/>
  <c r="H109" i="21"/>
  <c r="I109" i="21" s="1"/>
  <c r="H108" i="21"/>
  <c r="I108" i="21" s="1"/>
  <c r="H107" i="21"/>
  <c r="I107" i="21" s="1"/>
  <c r="H106" i="21"/>
  <c r="I106" i="21" s="1"/>
  <c r="H105" i="21"/>
  <c r="I105" i="21" s="1"/>
  <c r="H104" i="21"/>
  <c r="I104" i="21" s="1"/>
  <c r="H103" i="21"/>
  <c r="I103" i="21" s="1"/>
  <c r="H102" i="21"/>
  <c r="I102" i="21" s="1"/>
  <c r="H101" i="21"/>
  <c r="I101" i="21" s="1"/>
  <c r="H100" i="21"/>
  <c r="I100" i="21" s="1"/>
  <c r="H98" i="21"/>
  <c r="I98" i="21" s="1"/>
  <c r="H97" i="21"/>
  <c r="I97" i="21" s="1"/>
  <c r="H96" i="21"/>
  <c r="I96" i="21" s="1"/>
  <c r="H95" i="21"/>
  <c r="I95" i="21" s="1"/>
  <c r="H94" i="21"/>
  <c r="I94" i="21" s="1"/>
  <c r="H93" i="21"/>
  <c r="I93" i="21" s="1"/>
  <c r="H92" i="21"/>
  <c r="I92" i="21" s="1"/>
  <c r="H91" i="21"/>
  <c r="I91" i="21" s="1"/>
  <c r="H90" i="21"/>
  <c r="I90" i="21" s="1"/>
  <c r="H89" i="21"/>
  <c r="I89" i="21" s="1"/>
  <c r="H88" i="21"/>
  <c r="I88" i="21" s="1"/>
  <c r="H87" i="21"/>
  <c r="I87" i="21" s="1"/>
  <c r="H86" i="21"/>
  <c r="I86" i="21" s="1"/>
  <c r="H85" i="21"/>
  <c r="I85" i="21" s="1"/>
  <c r="H84" i="21"/>
  <c r="I84" i="21" s="1"/>
  <c r="H83" i="21"/>
  <c r="I83" i="21" s="1"/>
  <c r="H82" i="21"/>
  <c r="I82" i="21" s="1"/>
  <c r="H81" i="21"/>
  <c r="I81" i="21" s="1"/>
  <c r="H80" i="21"/>
  <c r="I80" i="21" s="1"/>
  <c r="H79" i="21"/>
  <c r="I79" i="21" s="1"/>
  <c r="H78" i="21"/>
  <c r="I78" i="21" s="1"/>
  <c r="H77" i="21"/>
  <c r="I77" i="21" s="1"/>
  <c r="H76" i="21"/>
  <c r="I76" i="21" s="1"/>
  <c r="H75" i="21"/>
  <c r="I75" i="21" s="1"/>
  <c r="H74" i="21"/>
  <c r="I74" i="21" s="1"/>
  <c r="H73" i="21"/>
  <c r="I73" i="21" s="1"/>
  <c r="H72" i="21"/>
  <c r="I72" i="21" s="1"/>
  <c r="H71" i="21"/>
  <c r="I71" i="21" s="1"/>
  <c r="H70" i="21"/>
  <c r="I70" i="21" s="1"/>
  <c r="H69" i="21"/>
  <c r="I69" i="21" s="1"/>
  <c r="H68" i="21"/>
  <c r="I68" i="21" s="1"/>
  <c r="H67" i="21"/>
  <c r="I67" i="21" s="1"/>
  <c r="H66" i="21"/>
  <c r="I66" i="21" s="1"/>
  <c r="H65" i="21"/>
  <c r="I65" i="21" s="1"/>
  <c r="H64" i="21"/>
  <c r="I64" i="21" s="1"/>
  <c r="H63" i="21"/>
  <c r="I63" i="21" s="1"/>
  <c r="H62" i="21"/>
  <c r="I62" i="21" s="1"/>
  <c r="H61" i="21"/>
  <c r="I61" i="21" s="1"/>
  <c r="H60" i="21"/>
  <c r="I60" i="21" s="1"/>
  <c r="H59" i="21"/>
  <c r="I59" i="21" s="1"/>
  <c r="H58" i="21"/>
  <c r="I58" i="21" s="1"/>
  <c r="H57" i="21"/>
  <c r="I57" i="21" s="1"/>
  <c r="H56" i="21"/>
  <c r="I56" i="21" s="1"/>
  <c r="H55" i="21"/>
  <c r="I55" i="21" s="1"/>
  <c r="H54" i="21"/>
  <c r="I54" i="21" s="1"/>
  <c r="H53" i="21"/>
  <c r="I53" i="21" s="1"/>
  <c r="H52" i="21"/>
  <c r="I52" i="21" s="1"/>
  <c r="H51" i="21"/>
  <c r="I51" i="21" s="1"/>
  <c r="H50" i="21"/>
  <c r="I50" i="21" s="1"/>
  <c r="H49" i="21"/>
  <c r="I49" i="21" s="1"/>
  <c r="H48" i="21"/>
  <c r="I48" i="21" s="1"/>
  <c r="H47" i="21"/>
  <c r="I47" i="21" s="1"/>
  <c r="H46" i="21"/>
  <c r="I46" i="21" s="1"/>
  <c r="H45" i="21"/>
  <c r="I45" i="21" s="1"/>
  <c r="H44" i="21"/>
  <c r="I44" i="21" s="1"/>
  <c r="H43" i="21"/>
  <c r="I43" i="21" s="1"/>
  <c r="H42" i="21"/>
  <c r="I42" i="21" s="1"/>
  <c r="H41" i="21"/>
  <c r="I41" i="21" s="1"/>
  <c r="H40" i="21"/>
  <c r="I40" i="21" s="1"/>
  <c r="H39" i="21"/>
  <c r="I39" i="21" s="1"/>
  <c r="H38" i="21"/>
  <c r="I38" i="21" s="1"/>
  <c r="H37" i="21"/>
  <c r="I37" i="21" s="1"/>
  <c r="H36" i="21"/>
  <c r="I36" i="21" s="1"/>
  <c r="H35" i="21"/>
  <c r="I35" i="21" s="1"/>
  <c r="H34" i="21"/>
  <c r="I34" i="21" s="1"/>
  <c r="H33" i="21"/>
  <c r="I33" i="21" s="1"/>
  <c r="H32" i="21"/>
  <c r="I32" i="21" s="1"/>
  <c r="H31" i="21"/>
  <c r="I31" i="21" s="1"/>
  <c r="H30" i="21"/>
  <c r="I30" i="21" s="1"/>
  <c r="H29" i="21"/>
  <c r="I29" i="21" s="1"/>
  <c r="H28" i="21"/>
  <c r="I28" i="21" s="1"/>
  <c r="H27" i="21"/>
  <c r="I27" i="21" s="1"/>
  <c r="H26" i="21"/>
  <c r="I26" i="21" s="1"/>
  <c r="H25" i="21"/>
  <c r="I25" i="21" s="1"/>
  <c r="H24" i="21"/>
  <c r="I24" i="21" s="1"/>
  <c r="H23" i="21"/>
  <c r="I23" i="21" s="1"/>
  <c r="H22" i="21"/>
  <c r="I22" i="21" s="1"/>
  <c r="H21" i="21"/>
  <c r="I21" i="21" s="1"/>
  <c r="H20" i="21"/>
  <c r="I20" i="21" s="1"/>
  <c r="H19" i="21"/>
  <c r="I19" i="21" s="1"/>
  <c r="H18" i="21"/>
  <c r="I18" i="21" s="1"/>
  <c r="H17" i="21"/>
  <c r="I17" i="21" s="1"/>
  <c r="H16" i="21"/>
  <c r="I16" i="21" s="1"/>
  <c r="H15" i="21"/>
  <c r="I15" i="21" s="1"/>
  <c r="H14" i="21"/>
  <c r="I14" i="21" s="1"/>
  <c r="H13" i="21"/>
  <c r="I13" i="21" s="1"/>
  <c r="H12" i="21"/>
  <c r="I12" i="21" s="1"/>
  <c r="H11" i="21"/>
  <c r="I11" i="21" s="1"/>
  <c r="H10" i="21"/>
  <c r="I10" i="21" s="1"/>
  <c r="H9" i="21"/>
  <c r="I9" i="21" s="1"/>
  <c r="H8" i="21"/>
  <c r="I8" i="21" s="1"/>
  <c r="H7" i="21"/>
  <c r="I7" i="21" s="1"/>
  <c r="H6" i="21"/>
  <c r="I6" i="21" s="1"/>
  <c r="H5" i="21"/>
  <c r="I5" i="21" s="1"/>
  <c r="H4" i="21"/>
  <c r="I4" i="21" s="1"/>
  <c r="H3" i="21"/>
  <c r="I3" i="21" s="1"/>
  <c r="J133" i="21" l="1"/>
  <c r="J135" i="21"/>
  <c r="J137" i="21"/>
  <c r="J140" i="21"/>
  <c r="J142" i="21"/>
  <c r="J144" i="21"/>
  <c r="J134" i="21"/>
  <c r="J136" i="21"/>
  <c r="J139" i="21"/>
  <c r="J141" i="21"/>
  <c r="J143" i="21"/>
  <c r="J240" i="21"/>
  <c r="J4" i="21"/>
  <c r="J6" i="21"/>
  <c r="J8" i="21"/>
  <c r="J10" i="21"/>
  <c r="J12" i="21"/>
  <c r="J14" i="21"/>
  <c r="J16" i="21"/>
  <c r="J18" i="21"/>
  <c r="J20" i="21"/>
  <c r="J22" i="21"/>
  <c r="J24" i="21"/>
  <c r="J26" i="21"/>
  <c r="J28" i="21"/>
  <c r="J30" i="21"/>
  <c r="J32" i="21"/>
  <c r="J34" i="21"/>
  <c r="J36" i="21"/>
  <c r="J38" i="21"/>
  <c r="J40" i="21"/>
  <c r="J42" i="21"/>
  <c r="J44" i="21"/>
  <c r="J46" i="21"/>
  <c r="J48" i="21"/>
  <c r="J50" i="21"/>
  <c r="J52" i="21"/>
  <c r="J54" i="21"/>
  <c r="J56" i="21"/>
  <c r="J58" i="21"/>
  <c r="J60" i="21"/>
  <c r="J62" i="21"/>
  <c r="J64" i="21"/>
  <c r="J66" i="21"/>
  <c r="J68" i="21"/>
  <c r="J70" i="21"/>
  <c r="J72" i="21"/>
  <c r="J74" i="21"/>
  <c r="J76" i="21"/>
  <c r="J78" i="21"/>
  <c r="J80" i="21"/>
  <c r="J82" i="21"/>
  <c r="J84" i="21"/>
  <c r="J86" i="21"/>
  <c r="J88" i="21"/>
  <c r="J90" i="21"/>
  <c r="J92" i="21"/>
  <c r="J94" i="21"/>
  <c r="J96" i="21"/>
  <c r="J102" i="21"/>
  <c r="J104" i="21"/>
  <c r="J106" i="21"/>
  <c r="J108" i="21"/>
  <c r="J110" i="21"/>
  <c r="J112" i="21"/>
  <c r="J114" i="21"/>
  <c r="J116" i="21"/>
  <c r="J118" i="21"/>
  <c r="J120" i="21"/>
  <c r="J122" i="21"/>
  <c r="J124" i="21"/>
  <c r="J126" i="21"/>
  <c r="J128" i="21"/>
  <c r="J130" i="21"/>
  <c r="J146" i="21"/>
  <c r="J147" i="21"/>
  <c r="J150" i="21"/>
  <c r="J152" i="21"/>
  <c r="J154" i="21"/>
  <c r="J156" i="21"/>
  <c r="J158" i="21"/>
  <c r="J160" i="21"/>
  <c r="J162" i="21"/>
  <c r="J164" i="21"/>
  <c r="J166" i="21"/>
  <c r="J168" i="21"/>
  <c r="J170" i="21"/>
  <c r="J172" i="21"/>
  <c r="J174" i="21"/>
  <c r="J176" i="21"/>
  <c r="J178" i="21"/>
  <c r="J180" i="21"/>
  <c r="J182" i="21"/>
  <c r="J184" i="21"/>
  <c r="J186" i="21"/>
  <c r="J188" i="21"/>
  <c r="J190" i="21"/>
  <c r="J192" i="21"/>
  <c r="J194" i="21"/>
  <c r="J196" i="21"/>
  <c r="J198" i="21"/>
  <c r="J200" i="21"/>
  <c r="J202" i="21"/>
  <c r="J204" i="21"/>
  <c r="J206" i="21"/>
  <c r="J208" i="21"/>
  <c r="J210" i="21"/>
  <c r="J212" i="21"/>
  <c r="J214" i="21"/>
  <c r="J216" i="21"/>
  <c r="J218" i="21"/>
  <c r="J220" i="21"/>
  <c r="J222" i="21"/>
  <c r="J224" i="21"/>
  <c r="J226" i="21"/>
  <c r="J228" i="21"/>
  <c r="J230" i="21"/>
  <c r="J232" i="21"/>
  <c r="J234" i="21"/>
  <c r="J236" i="21"/>
  <c r="J99" i="21"/>
  <c r="J3" i="21"/>
  <c r="J5" i="21"/>
  <c r="J7" i="21"/>
  <c r="J9" i="21"/>
  <c r="J11" i="21"/>
  <c r="J13" i="21"/>
  <c r="J15" i="21"/>
  <c r="J17" i="21"/>
  <c r="J19" i="21"/>
  <c r="J21" i="21"/>
  <c r="J23" i="21"/>
  <c r="J25" i="21"/>
  <c r="J27" i="21"/>
  <c r="J29" i="21"/>
  <c r="J31" i="21"/>
  <c r="J33" i="21"/>
  <c r="J35" i="21"/>
  <c r="J37" i="21"/>
  <c r="J39" i="21"/>
  <c r="J41" i="21"/>
  <c r="J43" i="21"/>
  <c r="J45" i="21"/>
  <c r="J47" i="21"/>
  <c r="J49" i="21"/>
  <c r="J51" i="21"/>
  <c r="J53" i="21"/>
  <c r="J55" i="21"/>
  <c r="J57" i="21"/>
  <c r="J59" i="21"/>
  <c r="J61" i="21"/>
  <c r="J63" i="21"/>
  <c r="J65" i="21"/>
  <c r="J67" i="21"/>
  <c r="J69" i="21"/>
  <c r="J71" i="21"/>
  <c r="J73" i="21"/>
  <c r="J75" i="21"/>
  <c r="J77" i="21"/>
  <c r="J79" i="21"/>
  <c r="J81" i="21"/>
  <c r="J83" i="21"/>
  <c r="J85" i="21"/>
  <c r="J87" i="21"/>
  <c r="J89" i="21"/>
  <c r="J91" i="21"/>
  <c r="J93" i="21"/>
  <c r="J95" i="21"/>
  <c r="J97" i="21"/>
  <c r="J101" i="21"/>
  <c r="J103" i="21"/>
  <c r="J105" i="21"/>
  <c r="J107" i="21"/>
  <c r="J109" i="21"/>
  <c r="J111" i="21"/>
  <c r="J113" i="21"/>
  <c r="J115" i="21"/>
  <c r="J117" i="21"/>
  <c r="J119" i="21"/>
  <c r="J121" i="21"/>
  <c r="J123" i="21"/>
  <c r="J125" i="21"/>
  <c r="J127" i="21"/>
  <c r="J129" i="21"/>
  <c r="J131" i="21"/>
  <c r="J149" i="21"/>
  <c r="J148" i="21"/>
  <c r="J151" i="21"/>
  <c r="J153" i="21"/>
  <c r="J155" i="21"/>
  <c r="J157" i="21"/>
  <c r="J159" i="21"/>
  <c r="J161" i="21"/>
  <c r="J163" i="21"/>
  <c r="J165" i="21"/>
  <c r="J167" i="21"/>
  <c r="J169" i="21"/>
  <c r="J171" i="21"/>
  <c r="J173" i="21"/>
  <c r="J175" i="21"/>
  <c r="J177" i="21"/>
  <c r="J179" i="21"/>
  <c r="J181" i="21"/>
  <c r="J183" i="21"/>
  <c r="J185" i="21"/>
  <c r="J187" i="21"/>
  <c r="J189" i="21"/>
  <c r="J191" i="21"/>
  <c r="J193" i="21"/>
  <c r="J195" i="21"/>
  <c r="J197" i="21"/>
  <c r="J199" i="21"/>
  <c r="J201" i="21"/>
  <c r="J203" i="21"/>
  <c r="J205" i="21"/>
  <c r="J207" i="21"/>
  <c r="J209" i="21"/>
  <c r="J211" i="21"/>
  <c r="J213" i="21"/>
  <c r="J215" i="21"/>
  <c r="J217" i="21"/>
  <c r="J219" i="21"/>
  <c r="J221" i="21"/>
  <c r="J223" i="21"/>
  <c r="J225" i="21"/>
  <c r="J227" i="21"/>
  <c r="J229" i="21"/>
  <c r="J231" i="21"/>
  <c r="J233" i="21"/>
  <c r="J235" i="21"/>
  <c r="J237" i="21"/>
  <c r="J239" i="21"/>
  <c r="J241" i="21"/>
  <c r="J145" i="21"/>
  <c r="I138" i="21"/>
  <c r="J138" i="21"/>
  <c r="J132" i="21"/>
  <c r="I99" i="21"/>
  <c r="J100" i="21"/>
  <c r="J98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9" i="21"/>
  <c r="K140" i="21"/>
  <c r="K141" i="21"/>
  <c r="K142" i="21"/>
  <c r="K143" i="21"/>
  <c r="K144" i="21"/>
  <c r="K145" i="21"/>
  <c r="K146" i="21"/>
  <c r="K149" i="21"/>
  <c r="K147" i="21"/>
  <c r="K148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M3" i="20"/>
</calcChain>
</file>

<file path=xl/comments1.xml><?xml version="1.0" encoding="utf-8"?>
<comments xmlns="http://schemas.openxmlformats.org/spreadsheetml/2006/main">
  <authors>
    <author>admin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0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1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2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3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14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4.xml><?xml version="1.0" encoding="utf-8"?>
<comments xmlns="http://schemas.openxmlformats.org/spreadsheetml/2006/main">
  <authors>
    <author>admin</author>
    <author>ss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94" authorId="1" shapeId="0">
      <text>
        <r>
          <rPr>
            <b/>
            <sz val="9"/>
            <color indexed="81"/>
            <rFont val="Tahoma"/>
            <charset val="1"/>
          </rPr>
          <t>2017 г.в.</t>
        </r>
      </text>
    </comment>
  </commentList>
</comments>
</file>

<file path=xl/comments5.xml><?xml version="1.0" encoding="utf-8"?>
<comments xmlns="http://schemas.openxmlformats.org/spreadsheetml/2006/main">
  <authors>
    <author>admin</author>
    <author>ss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94" authorId="1" shapeId="0">
      <text>
        <r>
          <rPr>
            <b/>
            <sz val="9"/>
            <color indexed="81"/>
            <rFont val="Tahoma"/>
            <charset val="1"/>
          </rPr>
          <t>2017 г.в.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B1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7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8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comments9.xml><?xml version="1.0" encoding="utf-8"?>
<comments xmlns="http://schemas.openxmlformats.org/spreadsheetml/2006/main">
  <authors>
    <author>admin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  <charset val="204"/>
          </rPr>
          <t>ОСТ 4Г0483.002-85
BY100230401.039-2017</t>
        </r>
      </text>
    </comment>
  </commentList>
</comments>
</file>

<file path=xl/sharedStrings.xml><?xml version="1.0" encoding="utf-8"?>
<sst xmlns="http://schemas.openxmlformats.org/spreadsheetml/2006/main" count="5547" uniqueCount="532">
  <si>
    <t>Основание предохранителя РП-4</t>
  </si>
  <si>
    <t>Съемная часть предохранителя РП-4</t>
  </si>
  <si>
    <t>Основание предохранителя ПС</t>
  </si>
  <si>
    <t>Съемная часть предохранителя ПС</t>
  </si>
  <si>
    <t>Хомут АИСТ 758581001-04</t>
  </si>
  <si>
    <t>Гнездо Г4 Б ОБ РЯ 3649190-10</t>
  </si>
  <si>
    <t>Гнездо Г4 Ч ОБ РЯ 3649190-14</t>
  </si>
  <si>
    <t>Штепсель Ш1,6 ч. Об ря 3645041-14</t>
  </si>
  <si>
    <t>Штепсель Ш4 б. Об ря 3645042-10</t>
  </si>
  <si>
    <t>Штепсель Ш4 ч. Об ря 3645042-14</t>
  </si>
  <si>
    <t>Зажим ЗКО ЖРВИ 687222001</t>
  </si>
  <si>
    <t>ЗКО ЖРВИ 687222001</t>
  </si>
  <si>
    <t>Плата 3ПС3-4</t>
  </si>
  <si>
    <t>3ПС 3-4</t>
  </si>
  <si>
    <t>Плата 3ПС3-6</t>
  </si>
  <si>
    <t>3ПС 3-6</t>
  </si>
  <si>
    <t>Плата 3ПС3-10</t>
  </si>
  <si>
    <t>3ПС 3-10</t>
  </si>
  <si>
    <t>Плата 3ПС4-4</t>
  </si>
  <si>
    <t>3ПС 4-4</t>
  </si>
  <si>
    <t>Плата 3ПС4-6</t>
  </si>
  <si>
    <t>3ПС 4-6</t>
  </si>
  <si>
    <t>Плата 3ПС4-10</t>
  </si>
  <si>
    <t>3ПС 4-10</t>
  </si>
  <si>
    <t>Плата 3ПС5-4</t>
  </si>
  <si>
    <t>3ПС 5-4</t>
  </si>
  <si>
    <t>3ПС 5-10</t>
  </si>
  <si>
    <t>Плата 3ПС5-12</t>
  </si>
  <si>
    <t>3ПС 5-12</t>
  </si>
  <si>
    <t>Плата 3ПС6-3</t>
  </si>
  <si>
    <t>3ПС 6-3</t>
  </si>
  <si>
    <t>Плата 3ПС6-6</t>
  </si>
  <si>
    <t>3ПС 6-6</t>
  </si>
  <si>
    <t>Плата 3ПС6-10</t>
  </si>
  <si>
    <t>3ПС 6-10</t>
  </si>
  <si>
    <t>Плата 3ПС10-3</t>
  </si>
  <si>
    <t>3ПС 10-3</t>
  </si>
  <si>
    <t>Плата 3ПС10-5</t>
  </si>
  <si>
    <t>3ПС 10-5</t>
  </si>
  <si>
    <t>Плата 3ПС10-6</t>
  </si>
  <si>
    <t>3ПС 10-6</t>
  </si>
  <si>
    <t>Плата 3ПС10-8</t>
  </si>
  <si>
    <t>3ПС 10-8</t>
  </si>
  <si>
    <t>Плата 3ПС11-6</t>
  </si>
  <si>
    <t>3ПС 11-6</t>
  </si>
  <si>
    <t>Плата 3ПС12-3</t>
  </si>
  <si>
    <t>3ПС 12-3</t>
  </si>
  <si>
    <t>Плата 3ПС12-5</t>
  </si>
  <si>
    <t>3ПС 12-5</t>
  </si>
  <si>
    <t>Плата 3ПС12-8</t>
  </si>
  <si>
    <t>3ПС 12-8</t>
  </si>
  <si>
    <t>Плата 3ПС13-5</t>
  </si>
  <si>
    <t>3ПС 13-5</t>
  </si>
  <si>
    <t>Плата 3ПС13-9</t>
  </si>
  <si>
    <t>3ПС 13-9</t>
  </si>
  <si>
    <t>Плата 3ПС13-15</t>
  </si>
  <si>
    <t>3ПС 13-15</t>
  </si>
  <si>
    <t>Плата 3ПС14-5</t>
  </si>
  <si>
    <t>3ПС 14-5</t>
  </si>
  <si>
    <t>Плата 3ПС14-10</t>
  </si>
  <si>
    <t>3ПС 14-10</t>
  </si>
  <si>
    <t>Плата 3ПС15-3</t>
  </si>
  <si>
    <t>3ПС 15-3</t>
  </si>
  <si>
    <t>Плата 3ПС15-4</t>
  </si>
  <si>
    <t>3ПС 15-4</t>
  </si>
  <si>
    <t>Плата 3ПС15-6</t>
  </si>
  <si>
    <t>3ПС 15-6</t>
  </si>
  <si>
    <t>Плата 3ПС15-10</t>
  </si>
  <si>
    <t>3ПС 15-10</t>
  </si>
  <si>
    <t>Плата 3ПС17-6</t>
  </si>
  <si>
    <t>3ПС 17-6</t>
  </si>
  <si>
    <t>Плата 3ПС17-10</t>
  </si>
  <si>
    <t>3ПС 17-10</t>
  </si>
  <si>
    <t>Плата 3ПС18-2</t>
  </si>
  <si>
    <t>3ПС 18-2</t>
  </si>
  <si>
    <t>Плата 3ПС18-3</t>
  </si>
  <si>
    <t>3ПС 18-3</t>
  </si>
  <si>
    <t>Плата 3ПС18-4</t>
  </si>
  <si>
    <t>3ПС 18-4</t>
  </si>
  <si>
    <t>Плата 3ПС18-5</t>
  </si>
  <si>
    <t>3ПС 18-5</t>
  </si>
  <si>
    <t>Плата 3ПС18-6</t>
  </si>
  <si>
    <t>3ПС 18-6</t>
  </si>
  <si>
    <t>Плата 3ПС18-8</t>
  </si>
  <si>
    <t>3ПС 18-8</t>
  </si>
  <si>
    <t>Плата 3ПС18-10</t>
  </si>
  <si>
    <t>3ПС 18-10</t>
  </si>
  <si>
    <t>Плата 3ПС18-12</t>
  </si>
  <si>
    <t>3ПС 18-12</t>
  </si>
  <si>
    <t>Плата 3ПС19-4</t>
  </si>
  <si>
    <t>3ПС 19-4</t>
  </si>
  <si>
    <t>Плата 3ПС19-6</t>
  </si>
  <si>
    <t>3ПС 19-6</t>
  </si>
  <si>
    <t>Плата 3ПС19-8</t>
  </si>
  <si>
    <t>3ПС 19-8</t>
  </si>
  <si>
    <t>Плата 3ПС19-10</t>
  </si>
  <si>
    <t>3ПС 19-10</t>
  </si>
  <si>
    <t>Плата 3ПС19-12</t>
  </si>
  <si>
    <t>3ПС 19-12</t>
  </si>
  <si>
    <t>Плата 3ПС19-14</t>
  </si>
  <si>
    <t>3ПС 19-14</t>
  </si>
  <si>
    <t>Плата 3ПС19-16</t>
  </si>
  <si>
    <t>3ПС 19-16</t>
  </si>
  <si>
    <t>Плата 3ПС19-18</t>
  </si>
  <si>
    <t>3ПС 19-18</t>
  </si>
  <si>
    <t>Плата 3ПС19-20</t>
  </si>
  <si>
    <t>3ПС 19-20</t>
  </si>
  <si>
    <t>Плата 3ПС19-24</t>
  </si>
  <si>
    <t>3ПС 19-24</t>
  </si>
  <si>
    <t>Плата 3ПС19-28</t>
  </si>
  <si>
    <t>3ПС 19-28</t>
  </si>
  <si>
    <t>Плата 3ПС19-34</t>
  </si>
  <si>
    <t>3ПС 19-34</t>
  </si>
  <si>
    <t>Плата 3ПС20-4</t>
  </si>
  <si>
    <t>3ПС 20-4</t>
  </si>
  <si>
    <t>Плата 3ПС20-6</t>
  </si>
  <si>
    <t>3ПС 20-6</t>
  </si>
  <si>
    <t>Плата 3ПС20-8</t>
  </si>
  <si>
    <t>3ПС 20-8</t>
  </si>
  <si>
    <t>Плата 3ПС20-10</t>
  </si>
  <si>
    <t>3ПС 20-10</t>
  </si>
  <si>
    <t>Плата 3ПС20-12</t>
  </si>
  <si>
    <t>3ПС 20-12</t>
  </si>
  <si>
    <t>Плата 3ПС20-14</t>
  </si>
  <si>
    <t>3ПС 20-14</t>
  </si>
  <si>
    <t>Плата 3ПС20-16</t>
  </si>
  <si>
    <t>3ПС 20-16</t>
  </si>
  <si>
    <t>Плата 3ПС20-18</t>
  </si>
  <si>
    <t>3ПС 20-18</t>
  </si>
  <si>
    <t>Плата 3ПС20-20</t>
  </si>
  <si>
    <t>3ПС 20-20</t>
  </si>
  <si>
    <t>Плата 3ПС20-28</t>
  </si>
  <si>
    <t>3ПС 20-28</t>
  </si>
  <si>
    <t>Плата 3ПС20-34</t>
  </si>
  <si>
    <t>3ПС 20-34</t>
  </si>
  <si>
    <t>Плата 3ПС21-3</t>
  </si>
  <si>
    <t>3ПС 21-3</t>
  </si>
  <si>
    <t>Плата 3ПС21-4</t>
  </si>
  <si>
    <t>3ПС 21-4</t>
  </si>
  <si>
    <t>Плата 3ПС21-6</t>
  </si>
  <si>
    <t>3ПС 21-6</t>
  </si>
  <si>
    <t>Плата 3ПС21-10</t>
  </si>
  <si>
    <t>3ПС 21-10</t>
  </si>
  <si>
    <t>Плата 3ПС22-4</t>
  </si>
  <si>
    <t>3ПС 22-4</t>
  </si>
  <si>
    <t>Плата 4ПС3-10</t>
  </si>
  <si>
    <t>4ПС 3-10</t>
  </si>
  <si>
    <t>Плата 4ПС4-4</t>
  </si>
  <si>
    <t>4ПС 4-4</t>
  </si>
  <si>
    <t>Плата 4ПС4-6</t>
  </si>
  <si>
    <t>4ПС 4-6</t>
  </si>
  <si>
    <t>Плата 4ПС4-10</t>
  </si>
  <si>
    <t>4ПС 4-10</t>
  </si>
  <si>
    <t>Плата 4ПС5-6</t>
  </si>
  <si>
    <t>4ПС 5-6</t>
  </si>
  <si>
    <t>Плата 4ПС5-10</t>
  </si>
  <si>
    <t>4ПС 5-10</t>
  </si>
  <si>
    <t>Плата 4ПС5-12</t>
  </si>
  <si>
    <t>4ПС 5-12</t>
  </si>
  <si>
    <t>Плата 4ПС7-15</t>
  </si>
  <si>
    <t>4ПС 7-15</t>
  </si>
  <si>
    <t>Плата 4ПС15-3</t>
  </si>
  <si>
    <t>4ПС 15-3</t>
  </si>
  <si>
    <t>Плата 4ПС15-4</t>
  </si>
  <si>
    <t>4ПС 15-4</t>
  </si>
  <si>
    <t>Плата 4ПС15-6</t>
  </si>
  <si>
    <t>4ПС 15-6</t>
  </si>
  <si>
    <t>Плата 4ПС15-10</t>
  </si>
  <si>
    <t>4ПС 15-10</t>
  </si>
  <si>
    <t>Плата 4ПС16-4</t>
  </si>
  <si>
    <t>4ПС 16-4</t>
  </si>
  <si>
    <t>Плата 4ПС16-10</t>
  </si>
  <si>
    <t>4ПС 16-10</t>
  </si>
  <si>
    <t>Плата 4ПС21-10</t>
  </si>
  <si>
    <t>4ПС 21-10</t>
  </si>
  <si>
    <t>Плата 3ПМ20-5</t>
  </si>
  <si>
    <t>3ПМ 20-5</t>
  </si>
  <si>
    <t>Плата 3ПМ20-11</t>
  </si>
  <si>
    <t>3ПМ 20-11</t>
  </si>
  <si>
    <t>Плата 3ПМ21-5</t>
  </si>
  <si>
    <t>3ПМ 21-5</t>
  </si>
  <si>
    <t>Плата 3ПМ21-11</t>
  </si>
  <si>
    <t>3ПМ 21-11</t>
  </si>
  <si>
    <t>Плата 3ПМ22-5</t>
  </si>
  <si>
    <t>3ПМ 22-5</t>
  </si>
  <si>
    <t>Плата 3ПМ22-11</t>
  </si>
  <si>
    <t>3ПМ 22-11</t>
  </si>
  <si>
    <t>Плата 3ПМ23-11</t>
  </si>
  <si>
    <t>3ПМ 23-11</t>
  </si>
  <si>
    <t>Плата 3ПМ24-21</t>
  </si>
  <si>
    <t>3ПМ 24-21</t>
  </si>
  <si>
    <t>Плата 3ПМ25-5</t>
  </si>
  <si>
    <t>3ПМ 25-5</t>
  </si>
  <si>
    <t>Плата 3ПМ25-11</t>
  </si>
  <si>
    <t>3ПМ 25-11</t>
  </si>
  <si>
    <t>Плата 3ПМ26-9</t>
  </si>
  <si>
    <t>3ПМ 26-9</t>
  </si>
  <si>
    <t>Плата 3ПМ26-21</t>
  </si>
  <si>
    <t>3ПМ 26-21</t>
  </si>
  <si>
    <t>Плата 4ПМ6</t>
  </si>
  <si>
    <t>4ПМ 6</t>
  </si>
  <si>
    <t>Плата ЗПМ28-2</t>
  </si>
  <si>
    <t>ЗПМ 28-2</t>
  </si>
  <si>
    <t>Плата ПМТ11-20</t>
  </si>
  <si>
    <t>ПМТ 11-20</t>
  </si>
  <si>
    <t>Плата ПС5-3</t>
  </si>
  <si>
    <t>ПС 5-3</t>
  </si>
  <si>
    <t>Плата ПС5-6</t>
  </si>
  <si>
    <t>ПС 5-6</t>
  </si>
  <si>
    <t>Плата ПС5-10</t>
  </si>
  <si>
    <t>ПС 5-10</t>
  </si>
  <si>
    <t>Плата ПСТ5-10</t>
  </si>
  <si>
    <t>ПСТ 5-10</t>
  </si>
  <si>
    <t>Стойка 3СМ4-1</t>
  </si>
  <si>
    <t>3СМ 4-1</t>
  </si>
  <si>
    <t>Стойка 3СМ5-1</t>
  </si>
  <si>
    <t>3СМ 5-1</t>
  </si>
  <si>
    <t>Стойка 3СМ6-1</t>
  </si>
  <si>
    <t>3СМ 6-1</t>
  </si>
  <si>
    <t>Стойка 3СМ8-1</t>
  </si>
  <si>
    <t>3СМ 8-1</t>
  </si>
  <si>
    <t>Стойка 3СМ10-1</t>
  </si>
  <si>
    <t>3СМ 10-1</t>
  </si>
  <si>
    <t>Стойка 3СМ12-1</t>
  </si>
  <si>
    <t>3СМ 12-1</t>
  </si>
  <si>
    <t>Стойка 4СМ1-1</t>
  </si>
  <si>
    <t>4СМ 1-1</t>
  </si>
  <si>
    <t>Стойка 4СМ2-2</t>
  </si>
  <si>
    <t>4СМ 2-2</t>
  </si>
  <si>
    <t>Стойка 4СМ10-1</t>
  </si>
  <si>
    <t>4СМ 10-1</t>
  </si>
  <si>
    <t>Стойка 4СМ12-1</t>
  </si>
  <si>
    <t>4СМ 12-1</t>
  </si>
  <si>
    <t>Прижим АИСТ 758584001</t>
  </si>
  <si>
    <t>Прижим АИСТ 758584001-01</t>
  </si>
  <si>
    <t>Прижим АИСТ 758584001-02</t>
  </si>
  <si>
    <t>Прижим АИСТ 758584001-04</t>
  </si>
  <si>
    <t>Прижим АИСТ 758584001-05</t>
  </si>
  <si>
    <t>Прижим АИСТ 758584001-06</t>
  </si>
  <si>
    <t>Прижим АИСТ 758584001-07</t>
  </si>
  <si>
    <t>Ручка НЛП 4252015</t>
  </si>
  <si>
    <t>Ручка НЛП 4252019</t>
  </si>
  <si>
    <t>Ручка НЛП 4252039</t>
  </si>
  <si>
    <t>Ручка НЛП 4252043</t>
  </si>
  <si>
    <t>Ручка НЛП 4252051</t>
  </si>
  <si>
    <t>Ручка НЛП 4252103</t>
  </si>
  <si>
    <t>Ручка НЛП 4252115</t>
  </si>
  <si>
    <t>Ручка НЛП 4252119</t>
  </si>
  <si>
    <t>Ручка НЛП 4252123</t>
  </si>
  <si>
    <t>Ручка НЛП 4252127</t>
  </si>
  <si>
    <t>Ручка НЛП 4252211</t>
  </si>
  <si>
    <t>Ручка НЛП 4252290</t>
  </si>
  <si>
    <t>Ручка НЛП 8337180</t>
  </si>
  <si>
    <t>Ручка НЛП 8337269</t>
  </si>
  <si>
    <t>Ручка НА 4252000</t>
  </si>
  <si>
    <t>Ручка НА 4262004</t>
  </si>
  <si>
    <t>Ручка НА 4252006</t>
  </si>
  <si>
    <t>Ручка ЖРВИ 303658001</t>
  </si>
  <si>
    <t>Ручка ЖРВИ 303658001-04</t>
  </si>
  <si>
    <t>Ручка ЖРВИ 303658006</t>
  </si>
  <si>
    <t>Ручка ЖРВИ 303658006-04</t>
  </si>
  <si>
    <t>Ручка ЖРВИ 303658009</t>
  </si>
  <si>
    <t>Ручка ЖРВИ 303658010</t>
  </si>
  <si>
    <t>Ручка ЖРВИ 303658010-04</t>
  </si>
  <si>
    <t>Ручка ЖРВИ 303658018</t>
  </si>
  <si>
    <t>Ручка ЖРВИ 303658018-04</t>
  </si>
  <si>
    <t>Ручка НЛП 4252131</t>
  </si>
  <si>
    <t>Ручка НА 4252001</t>
  </si>
  <si>
    <t>Н.Н.</t>
  </si>
  <si>
    <t>Наименование</t>
  </si>
  <si>
    <t>Обозначение сокращенное</t>
  </si>
  <si>
    <t>Цена в бел.р, без НДС</t>
  </si>
  <si>
    <t>Цена с НДС 20%</t>
  </si>
  <si>
    <t>Прижим АИСТ 758584001-03</t>
  </si>
  <si>
    <t>Плата 3ПС5-10</t>
  </si>
  <si>
    <t>Панель АИСТ 741314001</t>
  </si>
  <si>
    <t>Панель АИСТ 741527002</t>
  </si>
  <si>
    <t>Панель АИСТ 741527001</t>
  </si>
  <si>
    <t>Гребенка АИСТ 742216001</t>
  </si>
  <si>
    <t>Гребенка АИСТ 742216001-01</t>
  </si>
  <si>
    <t>Гребенка АИСТ 742216016</t>
  </si>
  <si>
    <t>Гребенка АИСТ 742216016-01</t>
  </si>
  <si>
    <t>Направляющая АИСТ 304124010</t>
  </si>
  <si>
    <t>Направляющая АИСТ 304124010-01</t>
  </si>
  <si>
    <t>Направляющая АИСТ 304124009</t>
  </si>
  <si>
    <t>Направляющая АИСТ 304124009-01</t>
  </si>
  <si>
    <t>Направляющая АИСТ 304124011</t>
  </si>
  <si>
    <t>Направляющая АИСТ 304127005</t>
  </si>
  <si>
    <t>Направляющая АИСТ 742215001</t>
  </si>
  <si>
    <t>Направляющая АИСТ 742215001-01</t>
  </si>
  <si>
    <t>Направляющая АИСТ 742215002</t>
  </si>
  <si>
    <t>Направляющая АИСТ 742215002-01</t>
  </si>
  <si>
    <t>Направляющая АИСТ 742211002</t>
  </si>
  <si>
    <t>Направляющая АИСТ 742211002-01</t>
  </si>
  <si>
    <t>Направляющая АИСТ 734411004</t>
  </si>
  <si>
    <t>Направляющая АИСТ 734411004-01</t>
  </si>
  <si>
    <t>Планка АИСТ 741131003</t>
  </si>
  <si>
    <t>Планка АИСТ 741131003-01</t>
  </si>
  <si>
    <t>Планка АИСТ 741246001-01</t>
  </si>
  <si>
    <t>Планка АИСТ 741627001</t>
  </si>
  <si>
    <t>Планка АИСТ 741246001</t>
  </si>
  <si>
    <t>Втулка изоляц АИСТ 757515001</t>
  </si>
  <si>
    <t>Пружина АИСТ 753647001</t>
  </si>
  <si>
    <t>Прокладка АИСТ 757532001</t>
  </si>
  <si>
    <t>Корпус АИСТ 301132002</t>
  </si>
  <si>
    <t>Фиксатор АИСТ 741311002</t>
  </si>
  <si>
    <t>Упор АИСТ 714342003</t>
  </si>
  <si>
    <t>Упор АИСТ 714342003-01</t>
  </si>
  <si>
    <t>Прокладка АИСТ 754161002</t>
  </si>
  <si>
    <t>Прокладка АИСТ 741131014</t>
  </si>
  <si>
    <t>Крышка АИСТ 741552001</t>
  </si>
  <si>
    <t>Шайба АИСТ 758493001</t>
  </si>
  <si>
    <t>Рукоятка АИСТ 753761001</t>
  </si>
  <si>
    <t>Стойка АИСТ 734532001</t>
  </si>
  <si>
    <t>Стойка АИСТ 734532001-01</t>
  </si>
  <si>
    <t>Стойка АИСТ 734112005</t>
  </si>
  <si>
    <t>Корпус АИСТ 731153003</t>
  </si>
  <si>
    <t>Крышка АИСТ 735382001</t>
  </si>
  <si>
    <t>Корпус АИСТ 731153004</t>
  </si>
  <si>
    <t>Крышка АИСТ 735382002</t>
  </si>
  <si>
    <t>Скоба АИСТ 741321003-01</t>
  </si>
  <si>
    <t>Накладка АИСТ 751111001</t>
  </si>
  <si>
    <t>Скоба АИСТ 741321003</t>
  </si>
  <si>
    <t>Винт АИСТ 301612001</t>
  </si>
  <si>
    <t>Ключ АИСТ 303658003</t>
  </si>
  <si>
    <t>Вкладыш АИСТ 741131007</t>
  </si>
  <si>
    <t>Ручка АИСТ 753753001</t>
  </si>
  <si>
    <t>Подставка АИСТ 734141001</t>
  </si>
  <si>
    <t>Рейка АИСТ 741127001</t>
  </si>
  <si>
    <t>Заглушка АИСТ 752513001</t>
  </si>
  <si>
    <t>Плата 4ПС22-4</t>
  </si>
  <si>
    <t>4ПС 22-4</t>
  </si>
  <si>
    <t>Штепсель Ш1,6 б. Об ря 3645041-10</t>
  </si>
  <si>
    <t>Гнездо Г1.6 Б ОБ РЯ 3646189-10</t>
  </si>
  <si>
    <t>Гнездо Г1.6 Ч ОБ РЯ 3646189-14</t>
  </si>
  <si>
    <t>Плата 4ПС21-4</t>
  </si>
  <si>
    <t>4ПС 21-4</t>
  </si>
  <si>
    <t>Плюс 30%</t>
  </si>
  <si>
    <t>Стойка 4СМ8-1</t>
  </si>
  <si>
    <t>4СМ 8-1</t>
  </si>
  <si>
    <t>Ключевые наименования</t>
  </si>
  <si>
    <t>Плата 4ПС3-4</t>
  </si>
  <si>
    <t>4ПС 3-4</t>
  </si>
  <si>
    <t>Плата 4ПС5-4</t>
  </si>
  <si>
    <t>4ПС 5-4</t>
  </si>
  <si>
    <t>При заказе менее 50шт.</t>
  </si>
  <si>
    <t>При заказе менее 10шт.</t>
  </si>
  <si>
    <t>Плюс 20%</t>
  </si>
  <si>
    <t>Плюс 50%</t>
  </si>
  <si>
    <t>Зажим ЗКОч ЖРВИ 687222001-03</t>
  </si>
  <si>
    <t>Зажим ЗКОб ЖРВИ 687222001-04</t>
  </si>
  <si>
    <t>Зажим ЗКОчВ ЖРВИ 687222001-08</t>
  </si>
  <si>
    <t>Зажим ЗКОчВ ЖРВИ 687222001-09</t>
  </si>
  <si>
    <t>Зажим ЗК-1ч ЖРВИ 687222002-03</t>
  </si>
  <si>
    <t>ЗК-1ч ЖРВИ 637222002-03</t>
  </si>
  <si>
    <t>ЗКОчВ ЖРВИ 687222001-09</t>
  </si>
  <si>
    <t>ЗКОчВ ЖРВИ 687222001-08</t>
  </si>
  <si>
    <t>ЗКОч ЖРВИ 687222001-03</t>
  </si>
  <si>
    <t>ЗКОб ЖРВИ 687222001-04</t>
  </si>
  <si>
    <t>Зажим ЗК-1ч ЖРВИ 687222002-04</t>
  </si>
  <si>
    <t>ЗК-1ч ЖРВИ 637222002-04</t>
  </si>
  <si>
    <t>Зажим ЗК-1чВ ЖРВИ 687222002-08</t>
  </si>
  <si>
    <t>ЗК-1чВ ЖРВИ 687222002-08</t>
  </si>
  <si>
    <t>Зажим ЗК-2ч ЖРВИ 687222003-03</t>
  </si>
  <si>
    <t>ЗК-2ч ЖРВИ 687222003-03</t>
  </si>
  <si>
    <t>ЗК-2б ЖРВИ 687222003-03</t>
  </si>
  <si>
    <t>Зажим ЗК-2чВ ЖРВИ 687222003-08</t>
  </si>
  <si>
    <t>ЗК-2чВ ЖРВИ 687222003-08</t>
  </si>
  <si>
    <t>Зажим ЗК-2бВ ЖРВИ 687222003-09</t>
  </si>
  <si>
    <t>ЗК-2бВ ЖРВИ 687222003-09</t>
  </si>
  <si>
    <t>Ручка НА 4252002</t>
  </si>
  <si>
    <t>Зажим ЗК-2б ЖРВИ 687222003-04</t>
  </si>
  <si>
    <t>Курс    285</t>
  </si>
  <si>
    <t>При заказе от 50шт.</t>
  </si>
  <si>
    <t>Зажим ЗК-1бВ ЖРВИ 687222002-09</t>
  </si>
  <si>
    <t>ЗК-1бВ ЖРВИ 637222002-09</t>
  </si>
  <si>
    <t>Курс    300</t>
  </si>
  <si>
    <t>Плюс 18%</t>
  </si>
  <si>
    <t>Плюс 56%</t>
  </si>
  <si>
    <t>Закупка</t>
  </si>
  <si>
    <t>Аванти</t>
  </si>
  <si>
    <t>на заводе</t>
  </si>
  <si>
    <t>Плата 4ПС21-6</t>
  </si>
  <si>
    <t>4ПС 21-6</t>
  </si>
  <si>
    <t>Плата 4ПС3-6</t>
  </si>
  <si>
    <t>4ПС 3-6</t>
  </si>
  <si>
    <t>Плата 4ПС21-3</t>
  </si>
  <si>
    <t>4ПС 21-3</t>
  </si>
  <si>
    <t>10шт.СКЛАД</t>
  </si>
  <si>
    <t>Курс    320</t>
  </si>
  <si>
    <t>Плюс 60%</t>
  </si>
  <si>
    <t>Цена в RUR, без НДС</t>
  </si>
  <si>
    <t>Плюс 15%</t>
  </si>
  <si>
    <t>При заказе от 100шт.</t>
  </si>
  <si>
    <t>ЖДП</t>
  </si>
  <si>
    <t>ТПЛ 2018</t>
  </si>
  <si>
    <t>Зажим ЗКОч</t>
  </si>
  <si>
    <t>Зажим ЗКОб</t>
  </si>
  <si>
    <t>Зажим ЗКОчВ</t>
  </si>
  <si>
    <t>Зажим ЗК-1ч</t>
  </si>
  <si>
    <t>Зажим ЗК-1чВ</t>
  </si>
  <si>
    <t>Зажим ЗК-1бВ</t>
  </si>
  <si>
    <t>Зажим ЗК-2ч</t>
  </si>
  <si>
    <t>Зажим ЗК-2б</t>
  </si>
  <si>
    <t>Зажим ЗК-2чВ</t>
  </si>
  <si>
    <t>Зажим ЗК-2бВ</t>
  </si>
  <si>
    <t>4ПС 21-10.45</t>
  </si>
  <si>
    <t>Зажим ЗК-1б</t>
  </si>
  <si>
    <t>ЗК-1б ЖРВИ 637222002-04</t>
  </si>
  <si>
    <t>ЗК-2б ЖРВИ 687222003-04</t>
  </si>
  <si>
    <t>Снято с производства</t>
  </si>
  <si>
    <t>Плюс 35%</t>
  </si>
  <si>
    <r>
      <t xml:space="preserve">3ПС 6-6    </t>
    </r>
    <r>
      <rPr>
        <b/>
        <sz val="11"/>
        <color rgb="FFFF0000"/>
        <rFont val="Calibri"/>
        <family val="2"/>
        <charset val="204"/>
        <scheme val="minor"/>
      </rPr>
      <t>(ЕСТЬ 9 штук!!!)</t>
    </r>
  </si>
  <si>
    <t xml:space="preserve">  (ЕСТЬ 50 штук!!!)</t>
  </si>
  <si>
    <t>ЕСТЬ 50 шт.</t>
  </si>
  <si>
    <t>ЕСТЬ 78 шт.</t>
  </si>
  <si>
    <t>ЕСТЬ 40 шт.</t>
  </si>
  <si>
    <t>ЕСТЬ 9 шт.</t>
  </si>
  <si>
    <t>ЕСТЬ 24 шт.</t>
  </si>
  <si>
    <t>ЕСТЬ 252 шт.</t>
  </si>
  <si>
    <t>Вес, г</t>
  </si>
  <si>
    <t>ЕСТЬ 223 шт.</t>
  </si>
  <si>
    <t>ЕСТЬ 28 шт.</t>
  </si>
  <si>
    <t>Зажим ЗК-0ч</t>
  </si>
  <si>
    <t>Зажим ЗК-0б</t>
  </si>
  <si>
    <t>Зажим ЗК-0чВ</t>
  </si>
  <si>
    <t>ЕСТЬ 6 шт.</t>
  </si>
  <si>
    <t>Зажим ЗК-0бВ</t>
  </si>
  <si>
    <t>ЗКОбВ ЖРВИ 687222001-09</t>
  </si>
  <si>
    <t>3ПС 19-14   РЕДКОСТЬ</t>
  </si>
  <si>
    <t>38 на 45руб., 45 на 47,25руб. +5%</t>
  </si>
  <si>
    <t>41,40 на 43,20руб., 45 на 47,25руб. +5%</t>
  </si>
  <si>
    <t>1шт.</t>
  </si>
  <si>
    <t>ОБ РЯ 3646189-10</t>
  </si>
  <si>
    <t>ОБ РЯ 3646189-14</t>
  </si>
  <si>
    <t>ОБ РЯ 3649190-10</t>
  </si>
  <si>
    <t>Гнездо Г1.6 Б</t>
  </si>
  <si>
    <t>Гнездо Г1.6 Ч</t>
  </si>
  <si>
    <t>Гнездо Г4 Б</t>
  </si>
  <si>
    <t>Гнездо Г4 Ч</t>
  </si>
  <si>
    <t>Об ря 3645041-10</t>
  </si>
  <si>
    <t>ОБ РЯ 3649190-14</t>
  </si>
  <si>
    <t>Об ря 3645041-14</t>
  </si>
  <si>
    <t>Об ря 3645042-10</t>
  </si>
  <si>
    <t>Об ря 3645042-14</t>
  </si>
  <si>
    <t>Штепсель Ш1,6 б.</t>
  </si>
  <si>
    <t>Штепсель Ш1,6 ч.</t>
  </si>
  <si>
    <t>Штепсель Ш4 б.</t>
  </si>
  <si>
    <t>Штепсель Ш4 ч.</t>
  </si>
  <si>
    <t>Цена в бел.р, без НДС от 100</t>
  </si>
  <si>
    <t>Курс    310</t>
  </si>
  <si>
    <t>Старые цены</t>
  </si>
  <si>
    <t>Нов.ДО к стар.ДО</t>
  </si>
  <si>
    <t>Нов.ДО к нов.ОТ</t>
  </si>
  <si>
    <t>Бел.ОТ к Рус.ОТ</t>
  </si>
  <si>
    <t>Ручка ЖРВИ.303658.047</t>
  </si>
  <si>
    <t>Ручка ЖРВИ.303658.047-01</t>
  </si>
  <si>
    <t>Ручка ЖРВИ.303658.048</t>
  </si>
  <si>
    <t>Ручка ЖРВИ.303658.048-01</t>
  </si>
  <si>
    <t>Ручка ЖРВИ.303658.049</t>
  </si>
  <si>
    <t>Ручка ЖРВИ.303658.050</t>
  </si>
  <si>
    <t>Ручка ЖРВИ.303658.051</t>
  </si>
  <si>
    <t>Ручка ЖРВИ.303658.051-01</t>
  </si>
  <si>
    <t>Ручка ЖРВИ.303658.052</t>
  </si>
  <si>
    <t>Ручка ЖРВИ.303658.052-01</t>
  </si>
  <si>
    <t>Ручка ЖРВИ.303658.055</t>
  </si>
  <si>
    <t>Ручка ЖРВИ.303658.057</t>
  </si>
  <si>
    <t>Ручка ЖРВИ.303658.054</t>
  </si>
  <si>
    <t>Ручка ЖРВИ.303658.056</t>
  </si>
  <si>
    <t>Ручка ЖРВИ.303658.040</t>
  </si>
  <si>
    <t>Ручка ЖРВИ.303658.043</t>
  </si>
  <si>
    <t>Ручка ЖРВИ.303658.045</t>
  </si>
  <si>
    <t>RUR +20%</t>
  </si>
  <si>
    <t>3ПС 15-3.1</t>
  </si>
  <si>
    <t>3ПС 15-4.3</t>
  </si>
  <si>
    <t>3ПС 15-6.5</t>
  </si>
  <si>
    <t>3ПС 15-10.9</t>
  </si>
  <si>
    <t>3ПС 18-2.19</t>
  </si>
  <si>
    <t>3ПС 18-3.21</t>
  </si>
  <si>
    <t>3ПС 18-4.23</t>
  </si>
  <si>
    <t>3ПС 18-5.25</t>
  </si>
  <si>
    <t>3ПС 18-6.26</t>
  </si>
  <si>
    <t>3ПС 18-8.28</t>
  </si>
  <si>
    <t>3ПС 18-10.30</t>
  </si>
  <si>
    <t>3ПС 18-12.32</t>
  </si>
  <si>
    <t>3ПС 21-3.36</t>
  </si>
  <si>
    <t>3ПС 21-4.38</t>
  </si>
  <si>
    <t>3ПС 21-6.40</t>
  </si>
  <si>
    <t>3ПС 21-10.44</t>
  </si>
  <si>
    <t>3ПС 22-4.49</t>
  </si>
  <si>
    <t>4ПС 21-6.41</t>
  </si>
  <si>
    <t>4ПС 22-4.50</t>
  </si>
  <si>
    <t>4ПС 21-4.39</t>
  </si>
  <si>
    <t>4ПС 21-3.37</t>
  </si>
  <si>
    <t>4ПС 15-3.2</t>
  </si>
  <si>
    <t>4ПС 15-4.4</t>
  </si>
  <si>
    <t>4ПС 15-6.6</t>
  </si>
  <si>
    <t>4ПС 15-10.10</t>
  </si>
  <si>
    <t>4ПС 16-4.12</t>
  </si>
  <si>
    <t>4ПС 16-10.18</t>
  </si>
  <si>
    <t>RUR +50%</t>
  </si>
  <si>
    <t>RUR +80%</t>
  </si>
  <si>
    <t>RUR +140%</t>
  </si>
  <si>
    <t>RUR</t>
  </si>
  <si>
    <t>Цена в byn без НДС,      от 100 шт.</t>
  </si>
  <si>
    <t>Цена в RUR без НДС,                от 100 шт.</t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</si>
  <si>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1-9 шт.</t>
    </r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</si>
  <si>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50-99 шт.</t>
    </r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</si>
  <si>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10-49 шт.</t>
    </r>
  </si>
  <si>
    <r>
      <t xml:space="preserve">При заказе </t>
    </r>
    <r>
      <rPr>
        <b/>
        <u/>
        <sz val="11"/>
        <color theme="1"/>
        <rFont val="Calibri"/>
        <family val="2"/>
        <charset val="204"/>
        <scheme val="minor"/>
      </rPr>
      <t>от 100шт.</t>
    </r>
  </si>
  <si>
    <t>Цены с 1 МАРТА 2021 года</t>
  </si>
  <si>
    <t>Плата 4ПМ-6</t>
  </si>
  <si>
    <t>4ПМ-6</t>
  </si>
  <si>
    <t>Зажим ЗК0ч</t>
  </si>
  <si>
    <t>Зажим ЗК0б</t>
  </si>
  <si>
    <t>Зажим ЗК0чВ</t>
  </si>
  <si>
    <t>Зажим ЗК0бВ</t>
  </si>
  <si>
    <t>Зажим ЗК1ч</t>
  </si>
  <si>
    <t>Зажим ЗК1б</t>
  </si>
  <si>
    <t>Зажим ЗК1чВ</t>
  </si>
  <si>
    <t>Зажим ЗК1бВ</t>
  </si>
  <si>
    <t>Зажим ЗК2ч</t>
  </si>
  <si>
    <t>Зажим ЗК2б</t>
  </si>
  <si>
    <t>Зажим ЗК2чВ</t>
  </si>
  <si>
    <t>Зажим ЗК2бВ</t>
  </si>
  <si>
    <t>Цены с 1 января 2022 года</t>
  </si>
  <si>
    <t>Ручка ЖРВИ 303658053</t>
  </si>
  <si>
    <t>Ручка ЖРВИ 303658041</t>
  </si>
  <si>
    <t>RUR +18%</t>
  </si>
  <si>
    <t>RUR +100%</t>
  </si>
  <si>
    <t>Цены с 9 марта 2022 года</t>
  </si>
  <si>
    <t>Цены с 1 апреля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</si>
</sst>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00"/>
  </numFmts>
  <fonts count="9" x14ac:knownFonts="1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  <font>
      <b/>
      <sz val="11"/>
      <color theme="4" tint="-0.249977111117893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4" fontId="0" fillId="0" borderId="1" xfId="0" applyNumberFormat="1" applyBorder="1"/>
    <xf numFmtId="2" fontId="0" fillId="0" borderId="0" xfId="0" applyNumberFormat="1"/>
    <xf numFmtId="4" fontId="0" fillId="0" borderId="0" xfId="0" applyNumberFormat="1"/>
    <xf numFmtId="166" fontId="0" fillId="0" borderId="0" xfId="0" applyNumberFormat="1"/>
    <xf numFmtId="4" fontId="0" fillId="0" borderId="2" xfId="0" applyNumberFormat="1" applyBorder="1"/>
    <xf numFmtId="165" fontId="0" fillId="2" borderId="1" xfId="0" applyNumberFormat="1" applyFill="1" applyBorder="1"/>
    <xf numFmtId="164" fontId="2" fillId="0" borderId="1" xfId="0" applyNumberFormat="1" applyFont="1" applyBorder="1"/>
    <xf numFmtId="4" fontId="0" fillId="3" borderId="2" xfId="0" applyNumberFormat="1" applyFill="1" applyBorder="1"/>
    <xf numFmtId="0" fontId="0" fillId="4" borderId="1" xfId="0" applyFill="1" applyBorder="1" applyAlignment="1">
      <alignment horizontal="center" vertical="top" wrapText="1"/>
    </xf>
    <xf numFmtId="4" fontId="0" fillId="4" borderId="2" xfId="0" applyNumberFormat="1" applyFill="1" applyBorder="1"/>
    <xf numFmtId="0" fontId="0" fillId="5" borderId="1" xfId="0" applyFill="1" applyBorder="1" applyAlignment="1">
      <alignment horizontal="center" vertical="top" wrapText="1"/>
    </xf>
    <xf numFmtId="165" fontId="0" fillId="5" borderId="1" xfId="0" applyNumberFormat="1" applyFill="1" applyBorder="1"/>
    <xf numFmtId="0" fontId="0" fillId="2" borderId="1" xfId="0" applyFill="1" applyBorder="1" applyAlignment="1">
      <alignment horizontal="center" vertical="top" wrapText="1"/>
    </xf>
    <xf numFmtId="2" fontId="3" fillId="2" borderId="0" xfId="0" applyNumberFormat="1" applyFont="1" applyFill="1"/>
    <xf numFmtId="0" fontId="0" fillId="2" borderId="1" xfId="0" applyFill="1" applyBorder="1"/>
    <xf numFmtId="165" fontId="0" fillId="6" borderId="1" xfId="0" applyNumberFormat="1" applyFill="1" applyBorder="1"/>
    <xf numFmtId="2" fontId="4" fillId="6" borderId="0" xfId="0" applyNumberFormat="1" applyFont="1" applyFill="1"/>
    <xf numFmtId="4" fontId="0" fillId="2" borderId="2" xfId="0" applyNumberFormat="1" applyFill="1" applyBorder="1"/>
    <xf numFmtId="0" fontId="0" fillId="7" borderId="1" xfId="0" applyFill="1" applyBorder="1" applyAlignment="1">
      <alignment horizontal="center" vertical="top" wrapText="1"/>
    </xf>
    <xf numFmtId="165" fontId="0" fillId="7" borderId="1" xfId="0" applyNumberFormat="1" applyFill="1" applyBorder="1"/>
    <xf numFmtId="0" fontId="0" fillId="2" borderId="0" xfId="0" applyFill="1"/>
    <xf numFmtId="166" fontId="0" fillId="0" borderId="1" xfId="0" applyNumberFormat="1" applyBorder="1"/>
    <xf numFmtId="2" fontId="0" fillId="2" borderId="0" xfId="0" applyNumberFormat="1" applyFill="1"/>
    <xf numFmtId="0" fontId="0" fillId="6" borderId="1" xfId="0" applyFill="1" applyBorder="1"/>
    <xf numFmtId="0" fontId="0" fillId="8" borderId="1" xfId="0" applyFill="1" applyBorder="1" applyAlignment="1">
      <alignment horizontal="center" vertical="top" wrapText="1"/>
    </xf>
    <xf numFmtId="165" fontId="0" fillId="8" borderId="1" xfId="0" applyNumberFormat="1" applyFill="1" applyBorder="1"/>
    <xf numFmtId="2" fontId="3" fillId="0" borderId="0" xfId="0" applyNumberFormat="1" applyFont="1"/>
    <xf numFmtId="165" fontId="0" fillId="4" borderId="1" xfId="0" applyNumberFormat="1" applyFill="1" applyBorder="1"/>
    <xf numFmtId="2" fontId="3" fillId="0" borderId="1" xfId="0" applyNumberFormat="1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5" fontId="0" fillId="9" borderId="1" xfId="0" applyNumberFormat="1" applyFill="1" applyBorder="1"/>
    <xf numFmtId="0" fontId="4" fillId="2" borderId="0" xfId="0" applyFont="1" applyFill="1"/>
    <xf numFmtId="0" fontId="8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5"/>
  <sheetViews>
    <sheetView tabSelected="1" topLeftCell="A139" workbookViewId="0">
      <selection activeCell="C185" sqref="C185"/>
    </sheetView>
  </sheetViews>
  <sheetFormatPr defaultRowHeight="15" x14ac:dyDescent="0.2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 x14ac:dyDescent="0.25">
      <c r="B1" s="39" t="s">
        <v>531</v>
      </c>
      <c r="F1" s="35" t="s">
        <v>503</v>
      </c>
      <c r="G1" s="36"/>
      <c r="H1" s="36" t="s">
        <v>529</v>
      </c>
      <c r="I1" s="36" t="s">
        <v>501</v>
      </c>
      <c r="J1" s="36" t="s">
        <v>500</v>
      </c>
      <c r="K1" s="36" t="s">
        <v>528</v>
      </c>
    </row>
    <row r="2" spans="1:13" s="1" customFormat="1" ht="48" customHeight="1" x14ac:dyDescent="0.25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 x14ac:dyDescent="0.25">
      <c r="A3" s="3">
        <v>3712</v>
      </c>
      <c r="B3" s="3" t="s">
        <v>2</v>
      </c>
      <c r="C3" s="3"/>
      <c r="D3" s="31">
        <v>18.63</v>
      </c>
      <c r="E3" s="5"/>
      <c r="F3" s="33">
        <v>474</v>
      </c>
      <c r="G3" s="34"/>
      <c r="H3" s="15">
        <f>ROUND(F3*2,1)</f>
        <v>948</v>
      </c>
      <c r="I3" s="15">
        <f>ROUND(F3*1.8,1)</f>
        <v>853.2</v>
      </c>
      <c r="J3" s="15">
        <f>ROUND(F3*1.5,1)</f>
        <v>711</v>
      </c>
      <c r="K3" s="15">
        <f>ROUND(F3*1.18,1)</f>
        <v>559.29999999999995</v>
      </c>
      <c r="L3" s="7"/>
      <c r="M3">
        <f>ROUND(D3/0.035/F3,2)</f>
        <v>1.1200000000000001</v>
      </c>
    </row>
    <row r="4" spans="1:13" x14ac:dyDescent="0.25">
      <c r="A4" s="3">
        <v>3713</v>
      </c>
      <c r="B4" s="3" t="s">
        <v>3</v>
      </c>
      <c r="C4" s="3"/>
      <c r="D4" s="31">
        <v>19.72</v>
      </c>
      <c r="E4" s="5"/>
      <c r="F4" s="33">
        <v>499</v>
      </c>
      <c r="G4" s="34"/>
      <c r="H4" s="15">
        <f t="shared" ref="H4:H66" si="0">ROUND(F4*2,1)</f>
        <v>998</v>
      </c>
      <c r="I4" s="15">
        <f t="shared" ref="I4:I66" si="1">ROUND(F4*1.8,1)</f>
        <v>898.2</v>
      </c>
      <c r="J4" s="15">
        <f t="shared" ref="J4:J66" si="2">ROUND(F4*1.5,1)</f>
        <v>748.5</v>
      </c>
      <c r="K4" s="15">
        <f t="shared" ref="K4:K66" si="3">ROUND(F4*1.18,1)</f>
        <v>588.79999999999995</v>
      </c>
      <c r="L4" s="7"/>
      <c r="M4">
        <f t="shared" ref="M4:M66" si="4">ROUND(D4/0.035/F4,2)</f>
        <v>1.1299999999999999</v>
      </c>
    </row>
    <row r="5" spans="1:13" x14ac:dyDescent="0.25">
      <c r="A5" s="3">
        <v>3714</v>
      </c>
      <c r="B5" s="3" t="s">
        <v>4</v>
      </c>
      <c r="C5" s="3"/>
      <c r="D5" s="31">
        <v>0.14000000000000001</v>
      </c>
      <c r="E5" s="5"/>
      <c r="F5" s="33">
        <v>2</v>
      </c>
      <c r="G5" s="34"/>
      <c r="H5" s="15">
        <f t="shared" si="0"/>
        <v>4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>
        <f t="shared" si="4"/>
        <v>2</v>
      </c>
    </row>
    <row r="6" spans="1:13" x14ac:dyDescent="0.25">
      <c r="A6" s="3">
        <v>3720</v>
      </c>
      <c r="B6" s="3" t="s">
        <v>436</v>
      </c>
      <c r="C6" s="3" t="s">
        <v>433</v>
      </c>
      <c r="D6" s="31">
        <v>3.39</v>
      </c>
      <c r="E6" s="5"/>
      <c r="F6" s="33">
        <v>85</v>
      </c>
      <c r="G6" s="34"/>
      <c r="H6" s="15">
        <f t="shared" si="0"/>
        <v>170</v>
      </c>
      <c r="I6" s="15">
        <f t="shared" si="1"/>
        <v>153</v>
      </c>
      <c r="J6" s="15">
        <f t="shared" si="2"/>
        <v>127.5</v>
      </c>
      <c r="K6" s="15">
        <f t="shared" si="3"/>
        <v>100.3</v>
      </c>
      <c r="L6" s="7"/>
      <c r="M6">
        <f t="shared" si="4"/>
        <v>1.1399999999999999</v>
      </c>
    </row>
    <row r="7" spans="1:13" x14ac:dyDescent="0.25">
      <c r="A7" s="3">
        <v>3721</v>
      </c>
      <c r="B7" s="3" t="s">
        <v>437</v>
      </c>
      <c r="C7" s="3" t="s">
        <v>434</v>
      </c>
      <c r="D7" s="31">
        <v>3.39</v>
      </c>
      <c r="E7" s="5"/>
      <c r="F7" s="33">
        <v>85</v>
      </c>
      <c r="G7" s="34"/>
      <c r="H7" s="15">
        <f t="shared" si="0"/>
        <v>170</v>
      </c>
      <c r="I7" s="15">
        <f t="shared" si="1"/>
        <v>153</v>
      </c>
      <c r="J7" s="15">
        <f t="shared" si="2"/>
        <v>127.5</v>
      </c>
      <c r="K7" s="15">
        <f t="shared" si="3"/>
        <v>100.3</v>
      </c>
      <c r="L7" s="7"/>
      <c r="M7">
        <f t="shared" si="4"/>
        <v>1.1399999999999999</v>
      </c>
    </row>
    <row r="8" spans="1:13" x14ac:dyDescent="0.25">
      <c r="A8" s="3">
        <v>3724</v>
      </c>
      <c r="B8" s="3" t="s">
        <v>438</v>
      </c>
      <c r="C8" s="3" t="s">
        <v>435</v>
      </c>
      <c r="D8" s="31">
        <v>4.5999999999999996</v>
      </c>
      <c r="E8" s="5"/>
      <c r="F8" s="33">
        <v>117</v>
      </c>
      <c r="G8" s="34"/>
      <c r="H8" s="15">
        <f t="shared" si="0"/>
        <v>234</v>
      </c>
      <c r="I8" s="15">
        <f t="shared" si="1"/>
        <v>210.6</v>
      </c>
      <c r="J8" s="15">
        <f t="shared" si="2"/>
        <v>175.5</v>
      </c>
      <c r="K8" s="15">
        <f t="shared" si="3"/>
        <v>138.1</v>
      </c>
      <c r="L8" s="7"/>
      <c r="M8">
        <f t="shared" si="4"/>
        <v>1.1200000000000001</v>
      </c>
    </row>
    <row r="9" spans="1:13" x14ac:dyDescent="0.25">
      <c r="A9" s="3">
        <v>3727</v>
      </c>
      <c r="B9" s="3" t="s">
        <v>439</v>
      </c>
      <c r="C9" s="3" t="s">
        <v>441</v>
      </c>
      <c r="D9" s="31">
        <v>4.5999999999999996</v>
      </c>
      <c r="E9" s="5"/>
      <c r="F9" s="33">
        <v>117</v>
      </c>
      <c r="G9" s="34"/>
      <c r="H9" s="15">
        <f t="shared" si="0"/>
        <v>234</v>
      </c>
      <c r="I9" s="15">
        <f t="shared" si="1"/>
        <v>210.6</v>
      </c>
      <c r="J9" s="15">
        <f t="shared" si="2"/>
        <v>175.5</v>
      </c>
      <c r="K9" s="15">
        <f t="shared" si="3"/>
        <v>138.1</v>
      </c>
      <c r="L9" s="7"/>
      <c r="M9">
        <f t="shared" si="4"/>
        <v>1.1200000000000001</v>
      </c>
    </row>
    <row r="10" spans="1:13" x14ac:dyDescent="0.25">
      <c r="A10" s="3">
        <v>3732</v>
      </c>
      <c r="B10" s="3" t="s">
        <v>445</v>
      </c>
      <c r="C10" s="3" t="s">
        <v>440</v>
      </c>
      <c r="D10" s="31">
        <v>2.66</v>
      </c>
      <c r="E10" s="5"/>
      <c r="F10" s="33">
        <v>69</v>
      </c>
      <c r="G10" s="34"/>
      <c r="H10" s="15">
        <f t="shared" si="0"/>
        <v>138</v>
      </c>
      <c r="I10" s="15">
        <f t="shared" si="1"/>
        <v>124.2</v>
      </c>
      <c r="J10" s="15">
        <f t="shared" si="2"/>
        <v>103.5</v>
      </c>
      <c r="K10" s="15">
        <f t="shared" si="3"/>
        <v>81.400000000000006</v>
      </c>
      <c r="L10" s="7"/>
      <c r="M10">
        <f t="shared" si="4"/>
        <v>1.1000000000000001</v>
      </c>
    </row>
    <row r="11" spans="1:13" x14ac:dyDescent="0.25">
      <c r="A11" s="3">
        <v>3733</v>
      </c>
      <c r="B11" s="3" t="s">
        <v>446</v>
      </c>
      <c r="C11" s="3" t="s">
        <v>442</v>
      </c>
      <c r="D11" s="31">
        <v>2.66</v>
      </c>
      <c r="E11" s="5"/>
      <c r="F11" s="33">
        <v>69</v>
      </c>
      <c r="G11" s="34"/>
      <c r="H11" s="15">
        <f t="shared" si="0"/>
        <v>138</v>
      </c>
      <c r="I11" s="15">
        <f t="shared" si="1"/>
        <v>124.2</v>
      </c>
      <c r="J11" s="15">
        <f t="shared" si="2"/>
        <v>103.5</v>
      </c>
      <c r="K11" s="15">
        <f t="shared" si="3"/>
        <v>81.400000000000006</v>
      </c>
      <c r="L11" s="7"/>
      <c r="M11">
        <f t="shared" si="4"/>
        <v>1.1000000000000001</v>
      </c>
    </row>
    <row r="12" spans="1:13" x14ac:dyDescent="0.25">
      <c r="A12" s="3">
        <v>3734</v>
      </c>
      <c r="B12" s="3" t="s">
        <v>447</v>
      </c>
      <c r="C12" s="3" t="s">
        <v>443</v>
      </c>
      <c r="D12" s="31">
        <v>2.78</v>
      </c>
      <c r="E12" s="5"/>
      <c r="F12" s="33">
        <v>72</v>
      </c>
      <c r="G12" s="34"/>
      <c r="H12" s="15">
        <f t="shared" si="0"/>
        <v>144</v>
      </c>
      <c r="I12" s="15">
        <f t="shared" si="1"/>
        <v>129.6</v>
      </c>
      <c r="J12" s="15">
        <f t="shared" si="2"/>
        <v>108</v>
      </c>
      <c r="K12" s="15">
        <f t="shared" si="3"/>
        <v>85</v>
      </c>
      <c r="L12" s="7"/>
      <c r="M12">
        <f t="shared" si="4"/>
        <v>1.1000000000000001</v>
      </c>
    </row>
    <row r="13" spans="1:13" x14ac:dyDescent="0.25">
      <c r="A13" s="3">
        <v>3735</v>
      </c>
      <c r="B13" s="3" t="s">
        <v>448</v>
      </c>
      <c r="C13" s="3" t="s">
        <v>444</v>
      </c>
      <c r="D13" s="31">
        <v>2.78</v>
      </c>
      <c r="E13" s="5"/>
      <c r="F13" s="33">
        <v>72</v>
      </c>
      <c r="G13" s="34"/>
      <c r="H13" s="15">
        <f t="shared" si="0"/>
        <v>144</v>
      </c>
      <c r="I13" s="15">
        <f t="shared" si="1"/>
        <v>129.6</v>
      </c>
      <c r="J13" s="15">
        <f t="shared" si="2"/>
        <v>108</v>
      </c>
      <c r="K13" s="15">
        <f t="shared" si="3"/>
        <v>85</v>
      </c>
      <c r="L13" s="7"/>
      <c r="M13">
        <f t="shared" si="4"/>
        <v>1.1000000000000001</v>
      </c>
    </row>
    <row r="14" spans="1:13" x14ac:dyDescent="0.25">
      <c r="A14" s="3">
        <v>3741</v>
      </c>
      <c r="B14" s="20" t="s">
        <v>513</v>
      </c>
      <c r="C14" s="3" t="s">
        <v>357</v>
      </c>
      <c r="D14" s="31">
        <v>15.49</v>
      </c>
      <c r="E14" s="5"/>
      <c r="F14" s="33">
        <v>394</v>
      </c>
      <c r="G14" s="34"/>
      <c r="H14" s="15">
        <f t="shared" si="0"/>
        <v>788</v>
      </c>
      <c r="I14" s="15">
        <f t="shared" si="1"/>
        <v>709.2</v>
      </c>
      <c r="J14" s="15">
        <f t="shared" si="2"/>
        <v>591</v>
      </c>
      <c r="K14" s="15">
        <f t="shared" si="3"/>
        <v>464.9</v>
      </c>
      <c r="L14" s="7"/>
      <c r="M14">
        <f t="shared" si="4"/>
        <v>1.1200000000000001</v>
      </c>
    </row>
    <row r="15" spans="1:13" x14ac:dyDescent="0.25">
      <c r="A15" s="3">
        <v>3742</v>
      </c>
      <c r="B15" s="20" t="s">
        <v>514</v>
      </c>
      <c r="C15" s="3" t="s">
        <v>358</v>
      </c>
      <c r="D15" s="31">
        <v>15.49</v>
      </c>
      <c r="E15" s="5"/>
      <c r="F15" s="33">
        <v>394</v>
      </c>
      <c r="G15" s="34"/>
      <c r="H15" s="15">
        <f t="shared" si="0"/>
        <v>788</v>
      </c>
      <c r="I15" s="15">
        <f t="shared" si="1"/>
        <v>709.2</v>
      </c>
      <c r="J15" s="15">
        <f t="shared" si="2"/>
        <v>591</v>
      </c>
      <c r="K15" s="15">
        <f t="shared" si="3"/>
        <v>464.9</v>
      </c>
      <c r="L15" s="7"/>
      <c r="M15">
        <f t="shared" si="4"/>
        <v>1.1200000000000001</v>
      </c>
    </row>
    <row r="16" spans="1:13" x14ac:dyDescent="0.25">
      <c r="A16" s="3">
        <v>3743</v>
      </c>
      <c r="B16" s="20" t="s">
        <v>515</v>
      </c>
      <c r="C16" s="3" t="s">
        <v>356</v>
      </c>
      <c r="D16" s="31">
        <v>15.49</v>
      </c>
      <c r="E16" s="5"/>
      <c r="F16" s="33">
        <v>394</v>
      </c>
      <c r="G16" s="34"/>
      <c r="H16" s="15">
        <f t="shared" si="0"/>
        <v>788</v>
      </c>
      <c r="I16" s="15">
        <f t="shared" si="1"/>
        <v>709.2</v>
      </c>
      <c r="J16" s="15">
        <f t="shared" si="2"/>
        <v>591</v>
      </c>
      <c r="K16" s="15">
        <f t="shared" si="3"/>
        <v>464.9</v>
      </c>
      <c r="L16" s="7"/>
      <c r="M16">
        <f t="shared" si="4"/>
        <v>1.1200000000000001</v>
      </c>
    </row>
    <row r="17" spans="1:13" x14ac:dyDescent="0.25">
      <c r="A17" s="3">
        <v>3744</v>
      </c>
      <c r="B17" s="20" t="s">
        <v>516</v>
      </c>
      <c r="C17" s="3" t="s">
        <v>428</v>
      </c>
      <c r="D17" s="31">
        <v>15.49</v>
      </c>
      <c r="E17" s="5"/>
      <c r="F17" s="33">
        <v>394</v>
      </c>
      <c r="G17" s="34"/>
      <c r="H17" s="15">
        <f t="shared" si="0"/>
        <v>788</v>
      </c>
      <c r="I17" s="15">
        <f t="shared" si="1"/>
        <v>709.2</v>
      </c>
      <c r="J17" s="15">
        <f t="shared" si="2"/>
        <v>591</v>
      </c>
      <c r="K17" s="15">
        <f t="shared" si="3"/>
        <v>464.9</v>
      </c>
      <c r="L17" s="7"/>
      <c r="M17">
        <f t="shared" si="4"/>
        <v>1.1200000000000001</v>
      </c>
    </row>
    <row r="18" spans="1:13" x14ac:dyDescent="0.25">
      <c r="A18" s="3">
        <v>3747</v>
      </c>
      <c r="B18" s="20" t="s">
        <v>517</v>
      </c>
      <c r="C18" s="3" t="s">
        <v>354</v>
      </c>
      <c r="D18" s="31">
        <v>20.93</v>
      </c>
      <c r="E18" s="5"/>
      <c r="F18" s="33">
        <v>532</v>
      </c>
      <c r="G18" s="34"/>
      <c r="H18" s="15">
        <f t="shared" si="0"/>
        <v>1064</v>
      </c>
      <c r="I18" s="15">
        <f t="shared" si="1"/>
        <v>957.6</v>
      </c>
      <c r="J18" s="15">
        <f t="shared" si="2"/>
        <v>798</v>
      </c>
      <c r="K18" s="15">
        <f t="shared" si="3"/>
        <v>627.79999999999995</v>
      </c>
      <c r="L18" s="7"/>
      <c r="M18">
        <f t="shared" si="4"/>
        <v>1.1200000000000001</v>
      </c>
    </row>
    <row r="19" spans="1:13" x14ac:dyDescent="0.25">
      <c r="A19" s="3">
        <v>3748</v>
      </c>
      <c r="B19" s="20" t="s">
        <v>518</v>
      </c>
      <c r="C19" s="3" t="s">
        <v>408</v>
      </c>
      <c r="D19" s="31">
        <v>20.93</v>
      </c>
      <c r="E19" s="5"/>
      <c r="F19" s="33">
        <v>532</v>
      </c>
      <c r="G19" s="34"/>
      <c r="H19" s="15">
        <f t="shared" si="0"/>
        <v>1064</v>
      </c>
      <c r="I19" s="15">
        <f t="shared" si="1"/>
        <v>957.6</v>
      </c>
      <c r="J19" s="15">
        <f t="shared" si="2"/>
        <v>798</v>
      </c>
      <c r="K19" s="15">
        <f t="shared" si="3"/>
        <v>627.79999999999995</v>
      </c>
      <c r="L19" s="7"/>
      <c r="M19">
        <f t="shared" si="4"/>
        <v>1.1200000000000001</v>
      </c>
    </row>
    <row r="20" spans="1:13" x14ac:dyDescent="0.25">
      <c r="A20" s="3">
        <v>3749</v>
      </c>
      <c r="B20" s="20" t="s">
        <v>519</v>
      </c>
      <c r="C20" s="3" t="s">
        <v>362</v>
      </c>
      <c r="D20" s="31">
        <v>20.93</v>
      </c>
      <c r="E20" s="5"/>
      <c r="F20" s="33">
        <v>532</v>
      </c>
      <c r="G20" s="34"/>
      <c r="H20" s="15">
        <f t="shared" si="0"/>
        <v>1064</v>
      </c>
      <c r="I20" s="15">
        <f t="shared" si="1"/>
        <v>957.6</v>
      </c>
      <c r="J20" s="15">
        <f t="shared" si="2"/>
        <v>798</v>
      </c>
      <c r="K20" s="15">
        <f t="shared" si="3"/>
        <v>627.79999999999995</v>
      </c>
      <c r="L20" s="7"/>
      <c r="M20">
        <f t="shared" si="4"/>
        <v>1.1200000000000001</v>
      </c>
    </row>
    <row r="21" spans="1:13" x14ac:dyDescent="0.25">
      <c r="A21" s="3">
        <v>3750</v>
      </c>
      <c r="B21" s="20" t="s">
        <v>520</v>
      </c>
      <c r="C21" s="3" t="s">
        <v>375</v>
      </c>
      <c r="D21" s="31">
        <v>20.93</v>
      </c>
      <c r="E21" s="5"/>
      <c r="F21" s="33">
        <v>532</v>
      </c>
      <c r="G21" s="34"/>
      <c r="H21" s="15">
        <f t="shared" si="0"/>
        <v>1064</v>
      </c>
      <c r="I21" s="15">
        <f t="shared" si="1"/>
        <v>957.6</v>
      </c>
      <c r="J21" s="15">
        <f t="shared" si="2"/>
        <v>798</v>
      </c>
      <c r="K21" s="15">
        <f t="shared" si="3"/>
        <v>627.79999999999995</v>
      </c>
      <c r="L21" s="7"/>
      <c r="M21">
        <f t="shared" si="4"/>
        <v>1.1200000000000001</v>
      </c>
    </row>
    <row r="22" spans="1:13" x14ac:dyDescent="0.25">
      <c r="A22" s="3">
        <v>3753</v>
      </c>
      <c r="B22" s="20" t="s">
        <v>521</v>
      </c>
      <c r="C22" s="3" t="s">
        <v>364</v>
      </c>
      <c r="D22" s="31">
        <v>31.82</v>
      </c>
      <c r="E22" s="5"/>
      <c r="F22" s="33">
        <v>809</v>
      </c>
      <c r="G22" s="34"/>
      <c r="H22" s="15">
        <f t="shared" si="0"/>
        <v>1618</v>
      </c>
      <c r="I22" s="15">
        <f t="shared" si="1"/>
        <v>1456.2</v>
      </c>
      <c r="J22" s="15">
        <f t="shared" si="2"/>
        <v>1213.5</v>
      </c>
      <c r="K22" s="15">
        <f t="shared" si="3"/>
        <v>954.6</v>
      </c>
      <c r="L22" s="7"/>
      <c r="M22">
        <f t="shared" si="4"/>
        <v>1.1200000000000001</v>
      </c>
    </row>
    <row r="23" spans="1:13" x14ac:dyDescent="0.25">
      <c r="A23" s="3">
        <v>3754</v>
      </c>
      <c r="B23" s="20" t="s">
        <v>522</v>
      </c>
      <c r="C23" s="3" t="s">
        <v>409</v>
      </c>
      <c r="D23" s="31">
        <v>31.82</v>
      </c>
      <c r="E23" s="5"/>
      <c r="F23" s="33">
        <v>809</v>
      </c>
      <c r="G23" s="34"/>
      <c r="H23" s="15">
        <f t="shared" si="0"/>
        <v>1618</v>
      </c>
      <c r="I23" s="15">
        <f t="shared" si="1"/>
        <v>1456.2</v>
      </c>
      <c r="J23" s="15">
        <f t="shared" si="2"/>
        <v>1213.5</v>
      </c>
      <c r="K23" s="15">
        <f t="shared" si="3"/>
        <v>954.6</v>
      </c>
      <c r="L23" s="7"/>
      <c r="M23">
        <f t="shared" si="4"/>
        <v>1.1200000000000001</v>
      </c>
    </row>
    <row r="24" spans="1:13" x14ac:dyDescent="0.25">
      <c r="A24" s="3">
        <v>3758</v>
      </c>
      <c r="B24" s="20" t="s">
        <v>523</v>
      </c>
      <c r="C24" s="3" t="s">
        <v>367</v>
      </c>
      <c r="D24" s="31">
        <v>31.82</v>
      </c>
      <c r="E24" s="5"/>
      <c r="F24" s="33">
        <v>809</v>
      </c>
      <c r="G24" s="34"/>
      <c r="H24" s="15">
        <f t="shared" si="0"/>
        <v>1618</v>
      </c>
      <c r="I24" s="15">
        <f t="shared" si="1"/>
        <v>1456.2</v>
      </c>
      <c r="J24" s="15">
        <f t="shared" si="2"/>
        <v>1213.5</v>
      </c>
      <c r="K24" s="15">
        <f t="shared" si="3"/>
        <v>954.6</v>
      </c>
      <c r="L24" s="7"/>
      <c r="M24">
        <f t="shared" si="4"/>
        <v>1.1200000000000001</v>
      </c>
    </row>
    <row r="25" spans="1:13" x14ac:dyDescent="0.25">
      <c r="A25" s="3">
        <v>3759</v>
      </c>
      <c r="B25" s="20" t="s">
        <v>524</v>
      </c>
      <c r="C25" s="3" t="s">
        <v>369</v>
      </c>
      <c r="D25" s="31">
        <v>31.82</v>
      </c>
      <c r="E25" s="5"/>
      <c r="F25" s="33">
        <v>809</v>
      </c>
      <c r="G25" s="34"/>
      <c r="H25" s="15">
        <f t="shared" si="0"/>
        <v>1618</v>
      </c>
      <c r="I25" s="15">
        <f t="shared" si="1"/>
        <v>1456.2</v>
      </c>
      <c r="J25" s="15">
        <f t="shared" si="2"/>
        <v>1213.5</v>
      </c>
      <c r="K25" s="15">
        <f t="shared" si="3"/>
        <v>954.6</v>
      </c>
      <c r="L25" s="7"/>
      <c r="M25">
        <f t="shared" si="4"/>
        <v>1.1200000000000001</v>
      </c>
    </row>
    <row r="26" spans="1:13" x14ac:dyDescent="0.25">
      <c r="A26" s="3">
        <v>3771</v>
      </c>
      <c r="B26" s="3" t="s">
        <v>12</v>
      </c>
      <c r="C26" s="3" t="s">
        <v>13</v>
      </c>
      <c r="D26" s="31">
        <v>4.24</v>
      </c>
      <c r="E26" s="5"/>
      <c r="F26" s="33">
        <v>108</v>
      </c>
      <c r="G26" s="34"/>
      <c r="H26" s="15">
        <f t="shared" si="0"/>
        <v>216</v>
      </c>
      <c r="I26" s="15">
        <f t="shared" si="1"/>
        <v>194.4</v>
      </c>
      <c r="J26" s="15">
        <f t="shared" si="2"/>
        <v>162</v>
      </c>
      <c r="K26" s="15">
        <f t="shared" si="3"/>
        <v>127.4</v>
      </c>
      <c r="L26" s="7"/>
      <c r="M26">
        <f t="shared" si="4"/>
        <v>1.1200000000000001</v>
      </c>
    </row>
    <row r="27" spans="1:13" x14ac:dyDescent="0.25">
      <c r="A27" s="3">
        <v>3772</v>
      </c>
      <c r="B27" s="3" t="s">
        <v>14</v>
      </c>
      <c r="C27" s="3" t="s">
        <v>15</v>
      </c>
      <c r="D27" s="31">
        <v>5.69</v>
      </c>
      <c r="E27" s="5"/>
      <c r="F27" s="33">
        <v>146</v>
      </c>
      <c r="G27" s="34"/>
      <c r="H27" s="15">
        <f t="shared" si="0"/>
        <v>292</v>
      </c>
      <c r="I27" s="15">
        <f t="shared" si="1"/>
        <v>262.8</v>
      </c>
      <c r="J27" s="15">
        <f t="shared" si="2"/>
        <v>219</v>
      </c>
      <c r="K27" s="15">
        <f t="shared" si="3"/>
        <v>172.3</v>
      </c>
      <c r="L27" s="7"/>
      <c r="M27">
        <f t="shared" si="4"/>
        <v>1.1100000000000001</v>
      </c>
    </row>
    <row r="28" spans="1:13" x14ac:dyDescent="0.25">
      <c r="A28" s="3">
        <v>3773</v>
      </c>
      <c r="B28" s="3" t="s">
        <v>16</v>
      </c>
      <c r="C28" s="3" t="s">
        <v>17</v>
      </c>
      <c r="D28" s="31">
        <v>6.78</v>
      </c>
      <c r="E28" s="5"/>
      <c r="F28" s="33">
        <v>171</v>
      </c>
      <c r="G28" s="34"/>
      <c r="H28" s="15">
        <f t="shared" si="0"/>
        <v>342</v>
      </c>
      <c r="I28" s="15">
        <f t="shared" si="1"/>
        <v>307.8</v>
      </c>
      <c r="J28" s="15">
        <f t="shared" si="2"/>
        <v>256.5</v>
      </c>
      <c r="K28" s="15">
        <f t="shared" si="3"/>
        <v>201.8</v>
      </c>
      <c r="L28" s="7"/>
      <c r="M28">
        <f t="shared" si="4"/>
        <v>1.1299999999999999</v>
      </c>
    </row>
    <row r="29" spans="1:13" x14ac:dyDescent="0.25">
      <c r="A29" s="3">
        <v>3780</v>
      </c>
      <c r="B29" s="3" t="s">
        <v>18</v>
      </c>
      <c r="C29" s="3" t="s">
        <v>19</v>
      </c>
      <c r="D29" s="31">
        <v>5.2</v>
      </c>
      <c r="E29" s="5"/>
      <c r="F29" s="33">
        <v>107</v>
      </c>
      <c r="G29" s="34"/>
      <c r="H29" s="15">
        <f t="shared" si="0"/>
        <v>214</v>
      </c>
      <c r="I29" s="15">
        <f t="shared" si="1"/>
        <v>192.6</v>
      </c>
      <c r="J29" s="15">
        <f t="shared" si="2"/>
        <v>160.5</v>
      </c>
      <c r="K29" s="15">
        <f t="shared" si="3"/>
        <v>126.3</v>
      </c>
      <c r="L29" s="7"/>
      <c r="M29">
        <f t="shared" si="4"/>
        <v>1.39</v>
      </c>
    </row>
    <row r="30" spans="1:13" x14ac:dyDescent="0.25">
      <c r="A30" s="3">
        <v>3781</v>
      </c>
      <c r="B30" s="3" t="s">
        <v>20</v>
      </c>
      <c r="C30" s="3" t="s">
        <v>21</v>
      </c>
      <c r="D30" s="31">
        <v>7.38</v>
      </c>
      <c r="E30" s="5"/>
      <c r="F30" s="33">
        <v>186</v>
      </c>
      <c r="G30" s="34"/>
      <c r="H30" s="15">
        <f t="shared" si="0"/>
        <v>372</v>
      </c>
      <c r="I30" s="15">
        <f t="shared" si="1"/>
        <v>334.8</v>
      </c>
      <c r="J30" s="15">
        <f t="shared" si="2"/>
        <v>279</v>
      </c>
      <c r="K30" s="15">
        <f t="shared" si="3"/>
        <v>219.5</v>
      </c>
      <c r="L30" s="7"/>
      <c r="M30">
        <f t="shared" si="4"/>
        <v>1.1299999999999999</v>
      </c>
    </row>
    <row r="31" spans="1:13" x14ac:dyDescent="0.25">
      <c r="A31" s="3">
        <v>3782</v>
      </c>
      <c r="B31" s="3" t="s">
        <v>22</v>
      </c>
      <c r="C31" s="3" t="s">
        <v>23</v>
      </c>
      <c r="D31" s="31">
        <v>8.23</v>
      </c>
      <c r="E31" s="5"/>
      <c r="F31" s="33">
        <v>209</v>
      </c>
      <c r="G31" s="34"/>
      <c r="H31" s="15">
        <f t="shared" si="0"/>
        <v>418</v>
      </c>
      <c r="I31" s="15">
        <f t="shared" si="1"/>
        <v>376.2</v>
      </c>
      <c r="J31" s="15">
        <f t="shared" si="2"/>
        <v>313.5</v>
      </c>
      <c r="K31" s="15">
        <f t="shared" si="3"/>
        <v>246.6</v>
      </c>
      <c r="L31" s="7"/>
      <c r="M31">
        <f t="shared" si="4"/>
        <v>1.1299999999999999</v>
      </c>
    </row>
    <row r="32" spans="1:13" x14ac:dyDescent="0.25">
      <c r="A32" s="3">
        <v>3785</v>
      </c>
      <c r="B32" s="3" t="s">
        <v>24</v>
      </c>
      <c r="C32" s="3" t="s">
        <v>25</v>
      </c>
      <c r="D32" s="31">
        <v>7.38</v>
      </c>
      <c r="E32" s="5"/>
      <c r="F32" s="33">
        <v>186</v>
      </c>
      <c r="G32" s="34"/>
      <c r="H32" s="15">
        <f t="shared" si="0"/>
        <v>372</v>
      </c>
      <c r="I32" s="15">
        <f t="shared" si="1"/>
        <v>334.8</v>
      </c>
      <c r="J32" s="15">
        <f t="shared" si="2"/>
        <v>279</v>
      </c>
      <c r="K32" s="15">
        <f t="shared" si="3"/>
        <v>219.5</v>
      </c>
      <c r="L32" s="7"/>
      <c r="M32">
        <f t="shared" si="4"/>
        <v>1.1299999999999999</v>
      </c>
    </row>
    <row r="33" spans="1:13" x14ac:dyDescent="0.25">
      <c r="A33" s="3">
        <v>3786</v>
      </c>
      <c r="B33" s="3" t="s">
        <v>274</v>
      </c>
      <c r="C33" s="3" t="s">
        <v>26</v>
      </c>
      <c r="D33" s="31">
        <v>8.35</v>
      </c>
      <c r="E33" s="5"/>
      <c r="F33" s="33">
        <v>213</v>
      </c>
      <c r="G33" s="34"/>
      <c r="H33" s="15">
        <f t="shared" si="0"/>
        <v>426</v>
      </c>
      <c r="I33" s="15">
        <f t="shared" si="1"/>
        <v>383.4</v>
      </c>
      <c r="J33" s="15">
        <f t="shared" si="2"/>
        <v>319.5</v>
      </c>
      <c r="K33" s="15">
        <f t="shared" si="3"/>
        <v>251.3</v>
      </c>
      <c r="L33" s="7"/>
      <c r="M33">
        <f t="shared" si="4"/>
        <v>1.1200000000000001</v>
      </c>
    </row>
    <row r="34" spans="1:13" x14ac:dyDescent="0.25">
      <c r="A34" s="3">
        <v>3787</v>
      </c>
      <c r="B34" s="3" t="s">
        <v>27</v>
      </c>
      <c r="C34" s="3" t="s">
        <v>28</v>
      </c>
      <c r="D34" s="31">
        <v>8.7100000000000009</v>
      </c>
      <c r="E34" s="5"/>
      <c r="F34" s="33">
        <v>220</v>
      </c>
      <c r="G34" s="34"/>
      <c r="H34" s="15">
        <f t="shared" si="0"/>
        <v>440</v>
      </c>
      <c r="I34" s="15">
        <f t="shared" si="1"/>
        <v>396</v>
      </c>
      <c r="J34" s="15">
        <f t="shared" si="2"/>
        <v>330</v>
      </c>
      <c r="K34" s="15">
        <f t="shared" si="3"/>
        <v>259.60000000000002</v>
      </c>
      <c r="L34" s="7"/>
      <c r="M34">
        <f t="shared" si="4"/>
        <v>1.1299999999999999</v>
      </c>
    </row>
    <row r="35" spans="1:13" x14ac:dyDescent="0.25">
      <c r="A35" s="3">
        <v>3790</v>
      </c>
      <c r="B35" s="3" t="s">
        <v>29</v>
      </c>
      <c r="C35" s="3" t="s">
        <v>30</v>
      </c>
      <c r="D35" s="31">
        <v>6.41</v>
      </c>
      <c r="E35" s="5"/>
      <c r="F35" s="33">
        <v>162</v>
      </c>
      <c r="G35" s="34"/>
      <c r="H35" s="15">
        <f t="shared" si="0"/>
        <v>324</v>
      </c>
      <c r="I35" s="15">
        <f t="shared" si="1"/>
        <v>291.60000000000002</v>
      </c>
      <c r="J35" s="15">
        <f t="shared" si="2"/>
        <v>243</v>
      </c>
      <c r="K35" s="15">
        <f t="shared" si="3"/>
        <v>191.2</v>
      </c>
      <c r="L35" s="7"/>
      <c r="M35">
        <f t="shared" si="4"/>
        <v>1.1299999999999999</v>
      </c>
    </row>
    <row r="36" spans="1:13" x14ac:dyDescent="0.25">
      <c r="A36" s="3">
        <v>3791</v>
      </c>
      <c r="B36" s="3" t="s">
        <v>31</v>
      </c>
      <c r="C36" s="3" t="s">
        <v>32</v>
      </c>
      <c r="D36" s="31">
        <v>6.53</v>
      </c>
      <c r="E36" s="5"/>
      <c r="F36" s="33">
        <v>168</v>
      </c>
      <c r="G36" s="34"/>
      <c r="H36" s="15">
        <f t="shared" si="0"/>
        <v>336</v>
      </c>
      <c r="I36" s="15">
        <f t="shared" si="1"/>
        <v>302.39999999999998</v>
      </c>
      <c r="J36" s="15">
        <f t="shared" si="2"/>
        <v>252</v>
      </c>
      <c r="K36" s="15">
        <f t="shared" si="3"/>
        <v>198.2</v>
      </c>
      <c r="L36" s="7"/>
      <c r="M36">
        <f t="shared" si="4"/>
        <v>1.1100000000000001</v>
      </c>
    </row>
    <row r="37" spans="1:13" x14ac:dyDescent="0.25">
      <c r="A37" s="3">
        <v>3792</v>
      </c>
      <c r="B37" s="3" t="s">
        <v>33</v>
      </c>
      <c r="C37" s="3" t="s">
        <v>34</v>
      </c>
      <c r="D37" s="31">
        <v>7.38</v>
      </c>
      <c r="E37" s="5"/>
      <c r="F37" s="33">
        <v>188</v>
      </c>
      <c r="G37" s="34"/>
      <c r="H37" s="15">
        <f t="shared" si="0"/>
        <v>376</v>
      </c>
      <c r="I37" s="15">
        <f t="shared" si="1"/>
        <v>338.4</v>
      </c>
      <c r="J37" s="15">
        <f t="shared" si="2"/>
        <v>282</v>
      </c>
      <c r="K37" s="15">
        <f t="shared" si="3"/>
        <v>221.8</v>
      </c>
      <c r="L37" s="7"/>
      <c r="M37">
        <f t="shared" si="4"/>
        <v>1.1200000000000001</v>
      </c>
    </row>
    <row r="38" spans="1:13" x14ac:dyDescent="0.25">
      <c r="A38" s="3">
        <v>3795</v>
      </c>
      <c r="B38" s="3" t="s">
        <v>35</v>
      </c>
      <c r="C38" s="3" t="s">
        <v>36</v>
      </c>
      <c r="D38" s="31">
        <v>7.38</v>
      </c>
      <c r="E38" s="5"/>
      <c r="F38" s="33">
        <v>186</v>
      </c>
      <c r="G38" s="34"/>
      <c r="H38" s="15">
        <f t="shared" si="0"/>
        <v>372</v>
      </c>
      <c r="I38" s="15">
        <f t="shared" si="1"/>
        <v>334.8</v>
      </c>
      <c r="J38" s="15">
        <f t="shared" si="2"/>
        <v>279</v>
      </c>
      <c r="K38" s="15">
        <f t="shared" si="3"/>
        <v>219.5</v>
      </c>
      <c r="L38" s="7"/>
      <c r="M38">
        <f t="shared" si="4"/>
        <v>1.1299999999999999</v>
      </c>
    </row>
    <row r="39" spans="1:13" x14ac:dyDescent="0.25">
      <c r="A39" s="3">
        <v>3796</v>
      </c>
      <c r="B39" s="3" t="s">
        <v>37</v>
      </c>
      <c r="C39" s="3" t="s">
        <v>38</v>
      </c>
      <c r="D39" s="31">
        <v>10.29</v>
      </c>
      <c r="E39" s="5"/>
      <c r="F39" s="33">
        <v>257</v>
      </c>
      <c r="G39" s="34"/>
      <c r="H39" s="15">
        <f t="shared" si="0"/>
        <v>514</v>
      </c>
      <c r="I39" s="15">
        <f t="shared" si="1"/>
        <v>462.6</v>
      </c>
      <c r="J39" s="15">
        <f t="shared" si="2"/>
        <v>385.5</v>
      </c>
      <c r="K39" s="15">
        <f t="shared" si="3"/>
        <v>303.3</v>
      </c>
      <c r="L39" s="7"/>
      <c r="M39">
        <f t="shared" si="4"/>
        <v>1.1399999999999999</v>
      </c>
    </row>
    <row r="40" spans="1:13" x14ac:dyDescent="0.25">
      <c r="A40" s="3">
        <v>3797</v>
      </c>
      <c r="B40" s="3" t="s">
        <v>39</v>
      </c>
      <c r="C40" s="3" t="s">
        <v>40</v>
      </c>
      <c r="D40" s="31">
        <v>10.039999999999999</v>
      </c>
      <c r="E40" s="5"/>
      <c r="F40" s="33">
        <v>255</v>
      </c>
      <c r="G40" s="34"/>
      <c r="H40" s="15">
        <f t="shared" si="0"/>
        <v>510</v>
      </c>
      <c r="I40" s="15">
        <f t="shared" si="1"/>
        <v>459</v>
      </c>
      <c r="J40" s="15">
        <f t="shared" si="2"/>
        <v>382.5</v>
      </c>
      <c r="K40" s="15">
        <f t="shared" si="3"/>
        <v>300.89999999999998</v>
      </c>
      <c r="L40" s="7"/>
      <c r="M40">
        <f t="shared" si="4"/>
        <v>1.1200000000000001</v>
      </c>
    </row>
    <row r="41" spans="1:13" x14ac:dyDescent="0.25">
      <c r="A41" s="3">
        <v>3798</v>
      </c>
      <c r="B41" s="3" t="s">
        <v>41</v>
      </c>
      <c r="C41" s="3" t="s">
        <v>42</v>
      </c>
      <c r="D41" s="31">
        <v>11.01</v>
      </c>
      <c r="E41" s="5"/>
      <c r="F41" s="33">
        <v>278</v>
      </c>
      <c r="G41" s="34"/>
      <c r="H41" s="15">
        <f t="shared" si="0"/>
        <v>556</v>
      </c>
      <c r="I41" s="15">
        <f t="shared" si="1"/>
        <v>500.4</v>
      </c>
      <c r="J41" s="15">
        <f t="shared" si="2"/>
        <v>417</v>
      </c>
      <c r="K41" s="15">
        <f t="shared" si="3"/>
        <v>328</v>
      </c>
      <c r="L41" s="7"/>
      <c r="M41">
        <f t="shared" si="4"/>
        <v>1.1299999999999999</v>
      </c>
    </row>
    <row r="42" spans="1:13" x14ac:dyDescent="0.25">
      <c r="A42" s="3">
        <v>3800</v>
      </c>
      <c r="B42" s="3" t="s">
        <v>43</v>
      </c>
      <c r="C42" s="3" t="s">
        <v>44</v>
      </c>
      <c r="D42" s="31">
        <v>14.88</v>
      </c>
      <c r="E42" s="5"/>
      <c r="F42" s="33">
        <v>377</v>
      </c>
      <c r="G42" s="34"/>
      <c r="H42" s="15">
        <f t="shared" si="0"/>
        <v>754</v>
      </c>
      <c r="I42" s="15">
        <f t="shared" si="1"/>
        <v>678.6</v>
      </c>
      <c r="J42" s="15">
        <f t="shared" si="2"/>
        <v>565.5</v>
      </c>
      <c r="K42" s="15">
        <f t="shared" si="3"/>
        <v>444.9</v>
      </c>
      <c r="L42" s="7"/>
      <c r="M42">
        <f t="shared" si="4"/>
        <v>1.1299999999999999</v>
      </c>
    </row>
    <row r="43" spans="1:13" x14ac:dyDescent="0.25">
      <c r="A43" s="3">
        <v>3810</v>
      </c>
      <c r="B43" s="3" t="s">
        <v>45</v>
      </c>
      <c r="C43" s="3" t="s">
        <v>46</v>
      </c>
      <c r="D43" s="31">
        <v>9.08</v>
      </c>
      <c r="E43" s="5"/>
      <c r="F43" s="33">
        <v>231</v>
      </c>
      <c r="G43" s="34"/>
      <c r="H43" s="15">
        <f t="shared" si="0"/>
        <v>462</v>
      </c>
      <c r="I43" s="15">
        <f t="shared" si="1"/>
        <v>415.8</v>
      </c>
      <c r="J43" s="15">
        <f t="shared" si="2"/>
        <v>346.5</v>
      </c>
      <c r="K43" s="15">
        <f t="shared" si="3"/>
        <v>272.60000000000002</v>
      </c>
      <c r="L43" s="7"/>
      <c r="M43">
        <f t="shared" si="4"/>
        <v>1.1200000000000001</v>
      </c>
    </row>
    <row r="44" spans="1:13" x14ac:dyDescent="0.25">
      <c r="A44" s="3">
        <v>3811</v>
      </c>
      <c r="B44" s="3" t="s">
        <v>47</v>
      </c>
      <c r="C44" s="3" t="s">
        <v>48</v>
      </c>
      <c r="D44" s="31">
        <v>10.29</v>
      </c>
      <c r="E44" s="5"/>
      <c r="F44" s="33">
        <v>263</v>
      </c>
      <c r="G44" s="34"/>
      <c r="H44" s="15">
        <f t="shared" si="0"/>
        <v>526</v>
      </c>
      <c r="I44" s="15">
        <f t="shared" si="1"/>
        <v>473.4</v>
      </c>
      <c r="J44" s="15">
        <f t="shared" si="2"/>
        <v>394.5</v>
      </c>
      <c r="K44" s="15">
        <f t="shared" si="3"/>
        <v>310.3</v>
      </c>
      <c r="L44" s="7"/>
      <c r="M44">
        <f t="shared" si="4"/>
        <v>1.1200000000000001</v>
      </c>
    </row>
    <row r="45" spans="1:13" x14ac:dyDescent="0.25">
      <c r="A45" s="3">
        <v>3812</v>
      </c>
      <c r="B45" s="3" t="s">
        <v>49</v>
      </c>
      <c r="C45" s="3" t="s">
        <v>50</v>
      </c>
      <c r="D45" s="31">
        <v>13.67</v>
      </c>
      <c r="E45" s="5"/>
      <c r="F45" s="33">
        <v>347</v>
      </c>
      <c r="G45" s="34"/>
      <c r="H45" s="15">
        <f t="shared" si="0"/>
        <v>694</v>
      </c>
      <c r="I45" s="15">
        <f t="shared" si="1"/>
        <v>624.6</v>
      </c>
      <c r="J45" s="15">
        <f t="shared" si="2"/>
        <v>520.5</v>
      </c>
      <c r="K45" s="15">
        <f t="shared" si="3"/>
        <v>409.5</v>
      </c>
      <c r="L45" s="7"/>
      <c r="M45">
        <f t="shared" si="4"/>
        <v>1.1299999999999999</v>
      </c>
    </row>
    <row r="46" spans="1:13" x14ac:dyDescent="0.25">
      <c r="A46" s="3">
        <v>3820</v>
      </c>
      <c r="B46" s="3" t="s">
        <v>51</v>
      </c>
      <c r="C46" s="3" t="s">
        <v>52</v>
      </c>
      <c r="D46" s="31">
        <v>13.92</v>
      </c>
      <c r="E46" s="5"/>
      <c r="F46" s="33">
        <v>355</v>
      </c>
      <c r="G46" s="34"/>
      <c r="H46" s="15">
        <f t="shared" si="0"/>
        <v>710</v>
      </c>
      <c r="I46" s="15">
        <f t="shared" si="1"/>
        <v>639</v>
      </c>
      <c r="J46" s="15">
        <f t="shared" si="2"/>
        <v>532.5</v>
      </c>
      <c r="K46" s="15">
        <f t="shared" si="3"/>
        <v>418.9</v>
      </c>
      <c r="L46" s="7"/>
      <c r="M46">
        <f t="shared" si="4"/>
        <v>1.1200000000000001</v>
      </c>
    </row>
    <row r="47" spans="1:13" x14ac:dyDescent="0.25">
      <c r="A47" s="3">
        <v>3821</v>
      </c>
      <c r="B47" s="3" t="s">
        <v>53</v>
      </c>
      <c r="C47" s="3" t="s">
        <v>54</v>
      </c>
      <c r="D47" s="31">
        <v>15.13</v>
      </c>
      <c r="E47" s="5"/>
      <c r="F47" s="33">
        <v>385</v>
      </c>
      <c r="G47" s="34"/>
      <c r="H47" s="15">
        <f t="shared" si="0"/>
        <v>770</v>
      </c>
      <c r="I47" s="15">
        <f t="shared" si="1"/>
        <v>693</v>
      </c>
      <c r="J47" s="15">
        <f t="shared" si="2"/>
        <v>577.5</v>
      </c>
      <c r="K47" s="15">
        <f t="shared" si="3"/>
        <v>454.3</v>
      </c>
      <c r="L47" s="7"/>
      <c r="M47">
        <f t="shared" si="4"/>
        <v>1.1200000000000001</v>
      </c>
    </row>
    <row r="48" spans="1:13" x14ac:dyDescent="0.25">
      <c r="A48" s="3">
        <v>3822</v>
      </c>
      <c r="B48" s="3" t="s">
        <v>55</v>
      </c>
      <c r="C48" s="3" t="s">
        <v>56</v>
      </c>
      <c r="D48" s="31">
        <v>17.55</v>
      </c>
      <c r="E48" s="5"/>
      <c r="F48" s="33">
        <v>444</v>
      </c>
      <c r="G48" s="34"/>
      <c r="H48" s="15">
        <f t="shared" si="0"/>
        <v>888</v>
      </c>
      <c r="I48" s="15">
        <f t="shared" si="1"/>
        <v>799.2</v>
      </c>
      <c r="J48" s="15">
        <f t="shared" si="2"/>
        <v>666</v>
      </c>
      <c r="K48" s="15">
        <f t="shared" si="3"/>
        <v>523.9</v>
      </c>
      <c r="L48" s="7"/>
      <c r="M48">
        <f t="shared" si="4"/>
        <v>1.1299999999999999</v>
      </c>
    </row>
    <row r="49" spans="1:13" x14ac:dyDescent="0.25">
      <c r="A49" s="3">
        <v>3830</v>
      </c>
      <c r="B49" s="3" t="s">
        <v>57</v>
      </c>
      <c r="C49" s="3" t="s">
        <v>58</v>
      </c>
      <c r="D49" s="31">
        <v>13.19</v>
      </c>
      <c r="E49" s="5"/>
      <c r="F49" s="33">
        <v>337</v>
      </c>
      <c r="G49" s="34"/>
      <c r="H49" s="15">
        <f t="shared" si="0"/>
        <v>674</v>
      </c>
      <c r="I49" s="15">
        <f t="shared" si="1"/>
        <v>606.6</v>
      </c>
      <c r="J49" s="15">
        <f t="shared" si="2"/>
        <v>505.5</v>
      </c>
      <c r="K49" s="15">
        <f t="shared" si="3"/>
        <v>397.7</v>
      </c>
      <c r="L49" s="7"/>
      <c r="M49">
        <f t="shared" si="4"/>
        <v>1.1200000000000001</v>
      </c>
    </row>
    <row r="50" spans="1:13" x14ac:dyDescent="0.25">
      <c r="A50" s="3">
        <v>3831</v>
      </c>
      <c r="B50" s="3" t="s">
        <v>59</v>
      </c>
      <c r="C50" s="3" t="s">
        <v>60</v>
      </c>
      <c r="D50" s="31">
        <v>19.239999999999998</v>
      </c>
      <c r="E50" s="5"/>
      <c r="F50" s="33">
        <v>486</v>
      </c>
      <c r="G50" s="34"/>
      <c r="H50" s="15">
        <f t="shared" si="0"/>
        <v>972</v>
      </c>
      <c r="I50" s="15">
        <f t="shared" si="1"/>
        <v>874.8</v>
      </c>
      <c r="J50" s="15">
        <f t="shared" si="2"/>
        <v>729</v>
      </c>
      <c r="K50" s="15">
        <f t="shared" si="3"/>
        <v>573.5</v>
      </c>
      <c r="L50" s="7"/>
      <c r="M50">
        <f t="shared" si="4"/>
        <v>1.1299999999999999</v>
      </c>
    </row>
    <row r="51" spans="1:13" x14ac:dyDescent="0.25">
      <c r="A51" s="3">
        <v>3840</v>
      </c>
      <c r="B51" s="3" t="s">
        <v>61</v>
      </c>
      <c r="C51" s="3" t="s">
        <v>473</v>
      </c>
      <c r="D51" s="31">
        <v>19.239999999999998</v>
      </c>
      <c r="E51" s="5"/>
      <c r="F51" s="33">
        <v>486</v>
      </c>
      <c r="G51" s="34"/>
      <c r="H51" s="15">
        <f t="shared" si="0"/>
        <v>972</v>
      </c>
      <c r="I51" s="15">
        <f t="shared" si="1"/>
        <v>874.8</v>
      </c>
      <c r="J51" s="15">
        <f t="shared" si="2"/>
        <v>729</v>
      </c>
      <c r="K51" s="15">
        <f t="shared" si="3"/>
        <v>573.5</v>
      </c>
      <c r="L51" s="7"/>
      <c r="M51">
        <f t="shared" si="4"/>
        <v>1.1299999999999999</v>
      </c>
    </row>
    <row r="52" spans="1:13" x14ac:dyDescent="0.25">
      <c r="A52" s="3">
        <v>3841</v>
      </c>
      <c r="B52" s="3" t="s">
        <v>63</v>
      </c>
      <c r="C52" s="3" t="s">
        <v>474</v>
      </c>
      <c r="D52" s="31">
        <v>22.75</v>
      </c>
      <c r="E52" s="5"/>
      <c r="F52" s="33">
        <v>580</v>
      </c>
      <c r="G52" s="34"/>
      <c r="H52" s="15">
        <f t="shared" si="0"/>
        <v>1160</v>
      </c>
      <c r="I52" s="15">
        <f t="shared" si="1"/>
        <v>1044</v>
      </c>
      <c r="J52" s="15">
        <f t="shared" si="2"/>
        <v>870</v>
      </c>
      <c r="K52" s="15">
        <f t="shared" si="3"/>
        <v>684.4</v>
      </c>
      <c r="L52" s="7"/>
      <c r="M52">
        <f t="shared" si="4"/>
        <v>1.1200000000000001</v>
      </c>
    </row>
    <row r="53" spans="1:13" x14ac:dyDescent="0.25">
      <c r="A53" s="3">
        <v>3842</v>
      </c>
      <c r="B53" s="3" t="s">
        <v>65</v>
      </c>
      <c r="C53" s="3" t="s">
        <v>475</v>
      </c>
      <c r="D53" s="31">
        <v>33.64</v>
      </c>
      <c r="E53" s="5"/>
      <c r="F53" s="33">
        <v>855</v>
      </c>
      <c r="G53" s="34"/>
      <c r="H53" s="15">
        <f t="shared" si="0"/>
        <v>1710</v>
      </c>
      <c r="I53" s="15">
        <f t="shared" si="1"/>
        <v>1539</v>
      </c>
      <c r="J53" s="15">
        <f t="shared" si="2"/>
        <v>1282.5</v>
      </c>
      <c r="K53" s="15">
        <f t="shared" si="3"/>
        <v>1008.9</v>
      </c>
      <c r="L53" s="7"/>
      <c r="M53">
        <f t="shared" si="4"/>
        <v>1.1200000000000001</v>
      </c>
    </row>
    <row r="54" spans="1:13" x14ac:dyDescent="0.25">
      <c r="A54" s="3">
        <v>3843</v>
      </c>
      <c r="B54" s="3" t="s">
        <v>67</v>
      </c>
      <c r="C54" s="3" t="s">
        <v>476</v>
      </c>
      <c r="D54" s="31">
        <v>42.83</v>
      </c>
      <c r="E54" s="5"/>
      <c r="F54" s="33">
        <v>1086</v>
      </c>
      <c r="G54" s="34"/>
      <c r="H54" s="15">
        <f t="shared" si="0"/>
        <v>2172</v>
      </c>
      <c r="I54" s="15">
        <f t="shared" si="1"/>
        <v>1954.8</v>
      </c>
      <c r="J54" s="15">
        <f t="shared" si="2"/>
        <v>1629</v>
      </c>
      <c r="K54" s="15">
        <f t="shared" si="3"/>
        <v>1281.5</v>
      </c>
      <c r="L54" s="7"/>
      <c r="M54">
        <f t="shared" si="4"/>
        <v>1.1299999999999999</v>
      </c>
    </row>
    <row r="55" spans="1:13" x14ac:dyDescent="0.25">
      <c r="A55" s="3">
        <v>3850</v>
      </c>
      <c r="B55" s="3" t="s">
        <v>69</v>
      </c>
      <c r="C55" s="3" t="s">
        <v>70</v>
      </c>
      <c r="D55" s="31">
        <v>34.61</v>
      </c>
      <c r="E55" s="5"/>
      <c r="F55" s="33">
        <v>876</v>
      </c>
      <c r="G55" s="34"/>
      <c r="H55" s="15">
        <f t="shared" si="0"/>
        <v>1752</v>
      </c>
      <c r="I55" s="15">
        <f t="shared" si="1"/>
        <v>1576.8</v>
      </c>
      <c r="J55" s="15">
        <f t="shared" si="2"/>
        <v>1314</v>
      </c>
      <c r="K55" s="15">
        <f t="shared" si="3"/>
        <v>1033.7</v>
      </c>
      <c r="L55" s="7"/>
      <c r="M55">
        <f t="shared" si="4"/>
        <v>1.1299999999999999</v>
      </c>
    </row>
    <row r="56" spans="1:13" x14ac:dyDescent="0.25">
      <c r="A56" s="3">
        <v>3851</v>
      </c>
      <c r="B56" s="3" t="s">
        <v>71</v>
      </c>
      <c r="C56" s="3" t="s">
        <v>72</v>
      </c>
      <c r="D56" s="31">
        <v>82.4</v>
      </c>
      <c r="E56" s="5"/>
      <c r="F56" s="33">
        <v>2092</v>
      </c>
      <c r="G56" s="34"/>
      <c r="H56" s="15">
        <f t="shared" si="0"/>
        <v>4184</v>
      </c>
      <c r="I56" s="15">
        <f t="shared" si="1"/>
        <v>3765.6</v>
      </c>
      <c r="J56" s="15">
        <f t="shared" si="2"/>
        <v>3138</v>
      </c>
      <c r="K56" s="15">
        <f t="shared" si="3"/>
        <v>2468.6</v>
      </c>
      <c r="L56" s="7"/>
      <c r="M56">
        <f t="shared" si="4"/>
        <v>1.1299999999999999</v>
      </c>
    </row>
    <row r="57" spans="1:13" x14ac:dyDescent="0.25">
      <c r="A57" s="3">
        <v>3855</v>
      </c>
      <c r="B57" s="3" t="s">
        <v>73</v>
      </c>
      <c r="C57" s="3" t="s">
        <v>477</v>
      </c>
      <c r="D57" s="31">
        <v>21.9</v>
      </c>
      <c r="E57" s="5"/>
      <c r="F57" s="33">
        <v>557</v>
      </c>
      <c r="G57" s="34"/>
      <c r="H57" s="15">
        <f t="shared" si="0"/>
        <v>1114</v>
      </c>
      <c r="I57" s="15">
        <f t="shared" si="1"/>
        <v>1002.6</v>
      </c>
      <c r="J57" s="15">
        <f t="shared" si="2"/>
        <v>835.5</v>
      </c>
      <c r="K57" s="15">
        <f t="shared" si="3"/>
        <v>657.3</v>
      </c>
      <c r="L57" s="7"/>
      <c r="M57">
        <f t="shared" si="4"/>
        <v>1.1200000000000001</v>
      </c>
    </row>
    <row r="58" spans="1:13" x14ac:dyDescent="0.25">
      <c r="A58" s="3">
        <v>3856</v>
      </c>
      <c r="B58" s="3" t="s">
        <v>75</v>
      </c>
      <c r="C58" s="3" t="s">
        <v>478</v>
      </c>
      <c r="D58" s="31">
        <v>27.35</v>
      </c>
      <c r="E58" s="5"/>
      <c r="F58" s="33">
        <v>694</v>
      </c>
      <c r="G58" s="34"/>
      <c r="H58" s="15">
        <f t="shared" si="0"/>
        <v>1388</v>
      </c>
      <c r="I58" s="15">
        <f t="shared" si="1"/>
        <v>1249.2</v>
      </c>
      <c r="J58" s="15">
        <f t="shared" si="2"/>
        <v>1041</v>
      </c>
      <c r="K58" s="15">
        <f t="shared" si="3"/>
        <v>818.9</v>
      </c>
      <c r="L58" s="7"/>
      <c r="M58">
        <f t="shared" si="4"/>
        <v>1.1299999999999999</v>
      </c>
    </row>
    <row r="59" spans="1:13" x14ac:dyDescent="0.25">
      <c r="A59" s="3">
        <v>3857</v>
      </c>
      <c r="B59" s="3" t="s">
        <v>77</v>
      </c>
      <c r="C59" s="3" t="s">
        <v>479</v>
      </c>
      <c r="D59" s="31">
        <v>36.42</v>
      </c>
      <c r="E59" s="5"/>
      <c r="F59" s="33">
        <v>923</v>
      </c>
      <c r="G59" s="34"/>
      <c r="H59" s="15">
        <f t="shared" si="0"/>
        <v>1846</v>
      </c>
      <c r="I59" s="15">
        <f t="shared" si="1"/>
        <v>1661.4</v>
      </c>
      <c r="J59" s="15">
        <f t="shared" si="2"/>
        <v>1384.5</v>
      </c>
      <c r="K59" s="15">
        <f t="shared" si="3"/>
        <v>1089.0999999999999</v>
      </c>
      <c r="L59" s="7"/>
      <c r="M59">
        <f t="shared" si="4"/>
        <v>1.1299999999999999</v>
      </c>
    </row>
    <row r="60" spans="1:13" x14ac:dyDescent="0.25">
      <c r="A60" s="3">
        <v>3858</v>
      </c>
      <c r="B60" s="3" t="s">
        <v>79</v>
      </c>
      <c r="C60" s="3" t="s">
        <v>480</v>
      </c>
      <c r="D60" s="31">
        <v>42.83</v>
      </c>
      <c r="E60" s="5"/>
      <c r="F60" s="33">
        <v>1086</v>
      </c>
      <c r="G60" s="34"/>
      <c r="H60" s="15">
        <f t="shared" si="0"/>
        <v>2172</v>
      </c>
      <c r="I60" s="15">
        <f t="shared" si="1"/>
        <v>1954.8</v>
      </c>
      <c r="J60" s="15">
        <f t="shared" si="2"/>
        <v>1629</v>
      </c>
      <c r="K60" s="15">
        <f t="shared" si="3"/>
        <v>1281.5</v>
      </c>
      <c r="L60" s="7"/>
      <c r="M60">
        <f t="shared" si="4"/>
        <v>1.1299999999999999</v>
      </c>
    </row>
    <row r="61" spans="1:13" x14ac:dyDescent="0.25">
      <c r="A61" s="3">
        <v>3859</v>
      </c>
      <c r="B61" s="3" t="s">
        <v>81</v>
      </c>
      <c r="C61" s="3" t="s">
        <v>481</v>
      </c>
      <c r="D61" s="31">
        <v>52.88</v>
      </c>
      <c r="E61" s="5"/>
      <c r="F61" s="33">
        <v>1344</v>
      </c>
      <c r="G61" s="34"/>
      <c r="H61" s="15">
        <f t="shared" si="0"/>
        <v>2688</v>
      </c>
      <c r="I61" s="15">
        <f t="shared" si="1"/>
        <v>2419.1999999999998</v>
      </c>
      <c r="J61" s="15">
        <f t="shared" si="2"/>
        <v>2016</v>
      </c>
      <c r="K61" s="15">
        <f t="shared" si="3"/>
        <v>1585.9</v>
      </c>
      <c r="L61" s="7"/>
      <c r="M61">
        <f t="shared" si="4"/>
        <v>1.1200000000000001</v>
      </c>
    </row>
    <row r="62" spans="1:13" x14ac:dyDescent="0.25">
      <c r="A62" s="3">
        <v>3860</v>
      </c>
      <c r="B62" s="3" t="s">
        <v>83</v>
      </c>
      <c r="C62" s="3" t="s">
        <v>482</v>
      </c>
      <c r="D62" s="31">
        <v>67.64</v>
      </c>
      <c r="E62" s="5"/>
      <c r="F62" s="33">
        <v>1717</v>
      </c>
      <c r="G62" s="34"/>
      <c r="H62" s="15">
        <f t="shared" si="0"/>
        <v>3434</v>
      </c>
      <c r="I62" s="15">
        <f t="shared" si="1"/>
        <v>3090.6</v>
      </c>
      <c r="J62" s="15">
        <f t="shared" si="2"/>
        <v>2575.5</v>
      </c>
      <c r="K62" s="15">
        <f t="shared" si="3"/>
        <v>2026.1</v>
      </c>
      <c r="L62" s="7"/>
      <c r="M62">
        <f t="shared" si="4"/>
        <v>1.1299999999999999</v>
      </c>
    </row>
    <row r="63" spans="1:13" x14ac:dyDescent="0.25">
      <c r="A63" s="3">
        <v>3861</v>
      </c>
      <c r="B63" s="3" t="s">
        <v>85</v>
      </c>
      <c r="C63" s="3" t="s">
        <v>483</v>
      </c>
      <c r="D63" s="31">
        <v>141.09</v>
      </c>
      <c r="E63" s="5"/>
      <c r="F63" s="33">
        <v>3582</v>
      </c>
      <c r="G63" s="34"/>
      <c r="H63" s="15">
        <f t="shared" si="0"/>
        <v>7164</v>
      </c>
      <c r="I63" s="15">
        <f t="shared" si="1"/>
        <v>6447.6</v>
      </c>
      <c r="J63" s="15">
        <f t="shared" si="2"/>
        <v>5373</v>
      </c>
      <c r="K63" s="15">
        <f t="shared" si="3"/>
        <v>4226.8</v>
      </c>
      <c r="L63" s="7"/>
      <c r="M63">
        <f t="shared" si="4"/>
        <v>1.1299999999999999</v>
      </c>
    </row>
    <row r="64" spans="1:13" x14ac:dyDescent="0.25">
      <c r="A64" s="3">
        <v>3862</v>
      </c>
      <c r="B64" s="3" t="s">
        <v>87</v>
      </c>
      <c r="C64" s="3" t="s">
        <v>484</v>
      </c>
      <c r="D64" s="31">
        <v>146.41</v>
      </c>
      <c r="E64" s="5"/>
      <c r="F64" s="33">
        <v>3716</v>
      </c>
      <c r="G64" s="34"/>
      <c r="H64" s="15">
        <f t="shared" si="0"/>
        <v>7432</v>
      </c>
      <c r="I64" s="15">
        <f t="shared" si="1"/>
        <v>6688.8</v>
      </c>
      <c r="J64" s="15">
        <f t="shared" si="2"/>
        <v>5574</v>
      </c>
      <c r="K64" s="15">
        <f t="shared" si="3"/>
        <v>4384.8999999999996</v>
      </c>
      <c r="L64" s="7"/>
      <c r="M64">
        <f t="shared" si="4"/>
        <v>1.1299999999999999</v>
      </c>
    </row>
    <row r="65" spans="1:13" x14ac:dyDescent="0.25">
      <c r="A65" s="3">
        <v>3865</v>
      </c>
      <c r="B65" s="3" t="s">
        <v>89</v>
      </c>
      <c r="C65" s="3" t="s">
        <v>90</v>
      </c>
      <c r="D65" s="31">
        <v>48.28</v>
      </c>
      <c r="E65" s="5"/>
      <c r="F65" s="33">
        <v>1224</v>
      </c>
      <c r="G65" s="34"/>
      <c r="H65" s="15">
        <f t="shared" si="0"/>
        <v>2448</v>
      </c>
      <c r="I65" s="15">
        <f t="shared" si="1"/>
        <v>2203.1999999999998</v>
      </c>
      <c r="J65" s="15">
        <f t="shared" si="2"/>
        <v>1836</v>
      </c>
      <c r="K65" s="15">
        <f t="shared" si="3"/>
        <v>1444.3</v>
      </c>
      <c r="L65" s="7"/>
      <c r="M65">
        <f t="shared" si="4"/>
        <v>1.1299999999999999</v>
      </c>
    </row>
    <row r="66" spans="1:13" x14ac:dyDescent="0.25">
      <c r="A66" s="3">
        <v>3866</v>
      </c>
      <c r="B66" s="3" t="s">
        <v>91</v>
      </c>
      <c r="C66" s="3" t="s">
        <v>92</v>
      </c>
      <c r="D66" s="31">
        <v>59.17</v>
      </c>
      <c r="E66" s="5"/>
      <c r="F66" s="33">
        <v>1502</v>
      </c>
      <c r="G66" s="34"/>
      <c r="H66" s="15">
        <f t="shared" si="0"/>
        <v>3004</v>
      </c>
      <c r="I66" s="15">
        <f t="shared" si="1"/>
        <v>2703.6</v>
      </c>
      <c r="J66" s="15">
        <f t="shared" si="2"/>
        <v>2253</v>
      </c>
      <c r="K66" s="15">
        <f t="shared" si="3"/>
        <v>1772.4</v>
      </c>
      <c r="L66" s="7"/>
      <c r="M66">
        <f t="shared" si="4"/>
        <v>1.1299999999999999</v>
      </c>
    </row>
    <row r="67" spans="1:13" x14ac:dyDescent="0.25">
      <c r="A67" s="3">
        <v>3867</v>
      </c>
      <c r="B67" s="3" t="s">
        <v>93</v>
      </c>
      <c r="C67" s="3" t="s">
        <v>94</v>
      </c>
      <c r="D67" s="31">
        <v>70.790000000000006</v>
      </c>
      <c r="E67" s="5"/>
      <c r="F67" s="33">
        <v>1797</v>
      </c>
      <c r="G67" s="34"/>
      <c r="H67" s="15">
        <f t="shared" ref="H67:H130" si="5">ROUND(F67*2,1)</f>
        <v>3594</v>
      </c>
      <c r="I67" s="15">
        <f t="shared" ref="I67:I130" si="6">ROUND(F67*1.8,1)</f>
        <v>3234.6</v>
      </c>
      <c r="J67" s="15">
        <f t="shared" ref="J67:J130" si="7">ROUND(F67*1.5,1)</f>
        <v>2695.5</v>
      </c>
      <c r="K67" s="15">
        <f t="shared" ref="K67:K130" si="8">ROUND(F67*1.18,1)</f>
        <v>2120.5</v>
      </c>
      <c r="L67" s="7"/>
      <c r="M67">
        <f t="shared" ref="M67:M130" si="9">ROUND(D67/0.035/F67,2)</f>
        <v>1.1299999999999999</v>
      </c>
    </row>
    <row r="68" spans="1:13" x14ac:dyDescent="0.25">
      <c r="A68" s="3">
        <v>3868</v>
      </c>
      <c r="B68" s="3" t="s">
        <v>95</v>
      </c>
      <c r="C68" s="3" t="s">
        <v>96</v>
      </c>
      <c r="D68" s="31">
        <v>81.92</v>
      </c>
      <c r="E68" s="5"/>
      <c r="F68" s="33">
        <v>2081</v>
      </c>
      <c r="G68" s="34"/>
      <c r="H68" s="15">
        <f t="shared" si="5"/>
        <v>4162</v>
      </c>
      <c r="I68" s="15">
        <f t="shared" si="6"/>
        <v>3745.8</v>
      </c>
      <c r="J68" s="15">
        <f t="shared" si="7"/>
        <v>3121.5</v>
      </c>
      <c r="K68" s="15">
        <f t="shared" si="8"/>
        <v>2455.6</v>
      </c>
      <c r="L68" s="7"/>
      <c r="M68">
        <f t="shared" si="9"/>
        <v>1.1200000000000001</v>
      </c>
    </row>
    <row r="69" spans="1:13" x14ac:dyDescent="0.25">
      <c r="A69" s="3">
        <v>3869</v>
      </c>
      <c r="B69" s="3" t="s">
        <v>97</v>
      </c>
      <c r="C69" s="3" t="s">
        <v>98</v>
      </c>
      <c r="D69" s="31">
        <v>93.53</v>
      </c>
      <c r="E69" s="5"/>
      <c r="F69" s="33">
        <v>2373</v>
      </c>
      <c r="G69" s="34"/>
      <c r="H69" s="15">
        <f t="shared" si="5"/>
        <v>4746</v>
      </c>
      <c r="I69" s="15">
        <f t="shared" si="6"/>
        <v>4271.3999999999996</v>
      </c>
      <c r="J69" s="15">
        <f t="shared" si="7"/>
        <v>3559.5</v>
      </c>
      <c r="K69" s="15">
        <f t="shared" si="8"/>
        <v>2800.1</v>
      </c>
      <c r="L69" s="7"/>
      <c r="M69">
        <f t="shared" si="9"/>
        <v>1.1299999999999999</v>
      </c>
    </row>
    <row r="70" spans="1:13" x14ac:dyDescent="0.25">
      <c r="A70" s="3">
        <v>3870</v>
      </c>
      <c r="B70" s="3" t="s">
        <v>99</v>
      </c>
      <c r="C70" s="3" t="s">
        <v>100</v>
      </c>
      <c r="D70" s="31">
        <v>97.65</v>
      </c>
      <c r="E70" s="5"/>
      <c r="F70" s="33">
        <v>2478</v>
      </c>
      <c r="G70" s="34"/>
      <c r="H70" s="15">
        <f t="shared" si="5"/>
        <v>4956</v>
      </c>
      <c r="I70" s="15">
        <f t="shared" si="6"/>
        <v>4460.3999999999996</v>
      </c>
      <c r="J70" s="15">
        <f t="shared" si="7"/>
        <v>3717</v>
      </c>
      <c r="K70" s="15">
        <f t="shared" si="8"/>
        <v>2924</v>
      </c>
      <c r="L70" s="7"/>
      <c r="M70">
        <f t="shared" si="9"/>
        <v>1.1299999999999999</v>
      </c>
    </row>
    <row r="71" spans="1:13" x14ac:dyDescent="0.25">
      <c r="A71" s="3">
        <v>3871</v>
      </c>
      <c r="B71" s="3" t="s">
        <v>101</v>
      </c>
      <c r="C71" s="3" t="s">
        <v>102</v>
      </c>
      <c r="D71" s="31">
        <v>116.52</v>
      </c>
      <c r="E71" s="5"/>
      <c r="F71" s="33">
        <v>2957</v>
      </c>
      <c r="G71" s="34"/>
      <c r="H71" s="15">
        <f t="shared" si="5"/>
        <v>5914</v>
      </c>
      <c r="I71" s="15">
        <f t="shared" si="6"/>
        <v>5322.6</v>
      </c>
      <c r="J71" s="15">
        <f t="shared" si="7"/>
        <v>4435.5</v>
      </c>
      <c r="K71" s="15">
        <f t="shared" si="8"/>
        <v>3489.3</v>
      </c>
      <c r="L71" s="7"/>
      <c r="M71">
        <f t="shared" si="9"/>
        <v>1.1299999999999999</v>
      </c>
    </row>
    <row r="72" spans="1:13" x14ac:dyDescent="0.25">
      <c r="A72" s="3">
        <v>3872</v>
      </c>
      <c r="B72" s="3" t="s">
        <v>103</v>
      </c>
      <c r="C72" s="3" t="s">
        <v>104</v>
      </c>
      <c r="D72" s="31">
        <v>140.12</v>
      </c>
      <c r="E72" s="5"/>
      <c r="F72" s="33">
        <v>3555</v>
      </c>
      <c r="G72" s="34"/>
      <c r="H72" s="15">
        <f t="shared" si="5"/>
        <v>7110</v>
      </c>
      <c r="I72" s="15">
        <f t="shared" si="6"/>
        <v>6399</v>
      </c>
      <c r="J72" s="15">
        <f t="shared" si="7"/>
        <v>5332.5</v>
      </c>
      <c r="K72" s="15">
        <f t="shared" si="8"/>
        <v>4194.8999999999996</v>
      </c>
      <c r="L72" s="7"/>
      <c r="M72">
        <f t="shared" si="9"/>
        <v>1.1299999999999999</v>
      </c>
    </row>
    <row r="73" spans="1:13" x14ac:dyDescent="0.25">
      <c r="A73" s="3">
        <v>3873</v>
      </c>
      <c r="B73" s="3" t="s">
        <v>105</v>
      </c>
      <c r="C73" s="3" t="s">
        <v>106</v>
      </c>
      <c r="D73" s="31">
        <v>157.41999999999999</v>
      </c>
      <c r="E73" s="5"/>
      <c r="F73" s="33">
        <v>3997</v>
      </c>
      <c r="G73" s="34"/>
      <c r="H73" s="15">
        <f t="shared" si="5"/>
        <v>7994</v>
      </c>
      <c r="I73" s="15">
        <f t="shared" si="6"/>
        <v>7194.6</v>
      </c>
      <c r="J73" s="15">
        <f t="shared" si="7"/>
        <v>5995.5</v>
      </c>
      <c r="K73" s="15">
        <f t="shared" si="8"/>
        <v>4716.5</v>
      </c>
      <c r="L73" s="7"/>
      <c r="M73">
        <f t="shared" si="9"/>
        <v>1.1299999999999999</v>
      </c>
    </row>
    <row r="74" spans="1:13" x14ac:dyDescent="0.25">
      <c r="A74" s="3">
        <v>3874</v>
      </c>
      <c r="B74" s="3" t="s">
        <v>107</v>
      </c>
      <c r="C74" s="3" t="s">
        <v>108</v>
      </c>
      <c r="D74" s="31">
        <v>163.83000000000001</v>
      </c>
      <c r="E74" s="5"/>
      <c r="F74" s="33">
        <v>4157</v>
      </c>
      <c r="G74" s="34"/>
      <c r="H74" s="15">
        <f t="shared" si="5"/>
        <v>8314</v>
      </c>
      <c r="I74" s="15">
        <f t="shared" si="6"/>
        <v>7482.6</v>
      </c>
      <c r="J74" s="15">
        <f t="shared" si="7"/>
        <v>6235.5</v>
      </c>
      <c r="K74" s="15">
        <f t="shared" si="8"/>
        <v>4905.3</v>
      </c>
      <c r="L74" s="7"/>
      <c r="M74">
        <f t="shared" si="9"/>
        <v>1.1299999999999999</v>
      </c>
    </row>
    <row r="75" spans="1:13" x14ac:dyDescent="0.25">
      <c r="A75" s="3">
        <v>3875</v>
      </c>
      <c r="B75" s="3" t="s">
        <v>109</v>
      </c>
      <c r="C75" s="3" t="s">
        <v>110</v>
      </c>
      <c r="D75" s="31">
        <v>195.17</v>
      </c>
      <c r="E75" s="5"/>
      <c r="F75" s="33">
        <v>4956</v>
      </c>
      <c r="G75" s="34"/>
      <c r="H75" s="15">
        <f t="shared" si="5"/>
        <v>9912</v>
      </c>
      <c r="I75" s="15">
        <f t="shared" si="6"/>
        <v>8920.7999999999993</v>
      </c>
      <c r="J75" s="15">
        <f t="shared" si="7"/>
        <v>7434</v>
      </c>
      <c r="K75" s="15">
        <f t="shared" si="8"/>
        <v>5848.1</v>
      </c>
      <c r="L75" s="7"/>
      <c r="M75">
        <f t="shared" si="9"/>
        <v>1.1299999999999999</v>
      </c>
    </row>
    <row r="76" spans="1:13" x14ac:dyDescent="0.25">
      <c r="A76" s="3">
        <v>3876</v>
      </c>
      <c r="B76" s="3" t="s">
        <v>111</v>
      </c>
      <c r="C76" s="3" t="s">
        <v>112</v>
      </c>
      <c r="D76" s="31">
        <v>222.88</v>
      </c>
      <c r="E76" s="5"/>
      <c r="F76" s="33">
        <v>5657</v>
      </c>
      <c r="G76" s="34"/>
      <c r="H76" s="15">
        <f t="shared" si="5"/>
        <v>11314</v>
      </c>
      <c r="I76" s="15">
        <f t="shared" si="6"/>
        <v>10182.6</v>
      </c>
      <c r="J76" s="15">
        <f t="shared" si="7"/>
        <v>8485.5</v>
      </c>
      <c r="K76" s="15">
        <f t="shared" si="8"/>
        <v>6675.3</v>
      </c>
      <c r="L76" s="7"/>
      <c r="M76">
        <f t="shared" si="9"/>
        <v>1.1299999999999999</v>
      </c>
    </row>
    <row r="77" spans="1:13" x14ac:dyDescent="0.25">
      <c r="A77" s="3">
        <v>3880</v>
      </c>
      <c r="B77" s="3" t="s">
        <v>113</v>
      </c>
      <c r="C77" s="3" t="s">
        <v>114</v>
      </c>
      <c r="D77" s="31">
        <v>62.19</v>
      </c>
      <c r="E77" s="5"/>
      <c r="F77" s="33">
        <v>1577</v>
      </c>
      <c r="G77" s="34"/>
      <c r="H77" s="15">
        <f t="shared" si="5"/>
        <v>3154</v>
      </c>
      <c r="I77" s="15">
        <f t="shared" si="6"/>
        <v>2838.6</v>
      </c>
      <c r="J77" s="15">
        <f t="shared" si="7"/>
        <v>2365.5</v>
      </c>
      <c r="K77" s="15">
        <f t="shared" si="8"/>
        <v>1860.9</v>
      </c>
      <c r="L77" s="7"/>
      <c r="M77">
        <f t="shared" si="9"/>
        <v>1.1299999999999999</v>
      </c>
    </row>
    <row r="78" spans="1:13" x14ac:dyDescent="0.25">
      <c r="A78" s="3">
        <v>3881</v>
      </c>
      <c r="B78" s="3" t="s">
        <v>115</v>
      </c>
      <c r="C78" s="3" t="s">
        <v>116</v>
      </c>
      <c r="D78" s="31">
        <v>86.64</v>
      </c>
      <c r="E78" s="5"/>
      <c r="F78" s="33">
        <v>2198</v>
      </c>
      <c r="G78" s="34"/>
      <c r="H78" s="15">
        <f t="shared" si="5"/>
        <v>4396</v>
      </c>
      <c r="I78" s="15">
        <f t="shared" si="6"/>
        <v>3956.4</v>
      </c>
      <c r="J78" s="15">
        <f t="shared" si="7"/>
        <v>3297</v>
      </c>
      <c r="K78" s="15">
        <f t="shared" si="8"/>
        <v>2593.6</v>
      </c>
      <c r="L78" s="7"/>
      <c r="M78">
        <f t="shared" si="9"/>
        <v>1.1299999999999999</v>
      </c>
    </row>
    <row r="79" spans="1:13" x14ac:dyDescent="0.25">
      <c r="A79" s="3">
        <v>3882</v>
      </c>
      <c r="B79" s="3" t="s">
        <v>117</v>
      </c>
      <c r="C79" s="3" t="s">
        <v>118</v>
      </c>
      <c r="D79" s="31">
        <v>91.23</v>
      </c>
      <c r="E79" s="5"/>
      <c r="F79" s="33">
        <v>2318</v>
      </c>
      <c r="G79" s="34"/>
      <c r="H79" s="15">
        <f t="shared" si="5"/>
        <v>4636</v>
      </c>
      <c r="I79" s="15">
        <f t="shared" si="6"/>
        <v>4172.3999999999996</v>
      </c>
      <c r="J79" s="15">
        <f t="shared" si="7"/>
        <v>3477</v>
      </c>
      <c r="K79" s="15">
        <f t="shared" si="8"/>
        <v>2735.2</v>
      </c>
      <c r="L79" s="7"/>
      <c r="M79">
        <f t="shared" si="9"/>
        <v>1.1200000000000001</v>
      </c>
    </row>
    <row r="80" spans="1:13" x14ac:dyDescent="0.25">
      <c r="A80" s="3">
        <v>3883</v>
      </c>
      <c r="B80" s="3" t="s">
        <v>119</v>
      </c>
      <c r="C80" s="3" t="s">
        <v>120</v>
      </c>
      <c r="D80" s="31">
        <v>95.59</v>
      </c>
      <c r="E80" s="5"/>
      <c r="F80" s="33">
        <v>2424</v>
      </c>
      <c r="G80" s="34"/>
      <c r="H80" s="15">
        <f t="shared" si="5"/>
        <v>4848</v>
      </c>
      <c r="I80" s="15">
        <f t="shared" si="6"/>
        <v>4363.2</v>
      </c>
      <c r="J80" s="15">
        <f t="shared" si="7"/>
        <v>3636</v>
      </c>
      <c r="K80" s="15">
        <f t="shared" si="8"/>
        <v>2860.3</v>
      </c>
      <c r="L80" s="7"/>
      <c r="M80">
        <f t="shared" si="9"/>
        <v>1.1299999999999999</v>
      </c>
    </row>
    <row r="81" spans="1:13" x14ac:dyDescent="0.25">
      <c r="A81" s="3">
        <v>3884</v>
      </c>
      <c r="B81" s="3" t="s">
        <v>121</v>
      </c>
      <c r="C81" s="3" t="s">
        <v>122</v>
      </c>
      <c r="D81" s="31">
        <v>107.81</v>
      </c>
      <c r="E81" s="5"/>
      <c r="F81" s="33">
        <v>2737</v>
      </c>
      <c r="G81" s="34"/>
      <c r="H81" s="15">
        <f t="shared" si="5"/>
        <v>5474</v>
      </c>
      <c r="I81" s="15">
        <f t="shared" si="6"/>
        <v>4926.6000000000004</v>
      </c>
      <c r="J81" s="15">
        <f t="shared" si="7"/>
        <v>4105.5</v>
      </c>
      <c r="K81" s="15">
        <f t="shared" si="8"/>
        <v>3229.7</v>
      </c>
      <c r="L81" s="7"/>
      <c r="M81">
        <f t="shared" si="9"/>
        <v>1.1299999999999999</v>
      </c>
    </row>
    <row r="82" spans="1:13" x14ac:dyDescent="0.25">
      <c r="A82" s="3">
        <v>3885</v>
      </c>
      <c r="B82" s="3" t="s">
        <v>123</v>
      </c>
      <c r="C82" s="3" t="s">
        <v>124</v>
      </c>
      <c r="D82" s="31">
        <v>131.88999999999999</v>
      </c>
      <c r="E82" s="5"/>
      <c r="F82" s="33">
        <v>3348</v>
      </c>
      <c r="G82" s="34"/>
      <c r="H82" s="15">
        <f t="shared" si="5"/>
        <v>6696</v>
      </c>
      <c r="I82" s="15">
        <f t="shared" si="6"/>
        <v>6026.4</v>
      </c>
      <c r="J82" s="15">
        <f t="shared" si="7"/>
        <v>5022</v>
      </c>
      <c r="K82" s="15">
        <f t="shared" si="8"/>
        <v>3950.6</v>
      </c>
      <c r="L82" s="7"/>
      <c r="M82">
        <f t="shared" si="9"/>
        <v>1.1299999999999999</v>
      </c>
    </row>
    <row r="83" spans="1:13" x14ac:dyDescent="0.25">
      <c r="A83" s="3">
        <v>3886</v>
      </c>
      <c r="B83" s="3" t="s">
        <v>125</v>
      </c>
      <c r="C83" s="3" t="s">
        <v>126</v>
      </c>
      <c r="D83" s="31">
        <v>186.34</v>
      </c>
      <c r="E83" s="5"/>
      <c r="F83" s="33">
        <v>4729</v>
      </c>
      <c r="G83" s="34"/>
      <c r="H83" s="15">
        <f t="shared" si="5"/>
        <v>9458</v>
      </c>
      <c r="I83" s="15">
        <f t="shared" si="6"/>
        <v>8512.2000000000007</v>
      </c>
      <c r="J83" s="15">
        <f t="shared" si="7"/>
        <v>7093.5</v>
      </c>
      <c r="K83" s="15">
        <f t="shared" si="8"/>
        <v>5580.2</v>
      </c>
      <c r="L83" s="7"/>
      <c r="M83">
        <f t="shared" si="9"/>
        <v>1.1299999999999999</v>
      </c>
    </row>
    <row r="84" spans="1:13" x14ac:dyDescent="0.25">
      <c r="A84" s="3">
        <v>3887</v>
      </c>
      <c r="B84" s="3" t="s">
        <v>127</v>
      </c>
      <c r="C84" s="3" t="s">
        <v>128</v>
      </c>
      <c r="D84" s="31">
        <v>199.89</v>
      </c>
      <c r="E84" s="5"/>
      <c r="F84" s="33">
        <v>5073</v>
      </c>
      <c r="G84" s="34"/>
      <c r="H84" s="15">
        <f t="shared" si="5"/>
        <v>10146</v>
      </c>
      <c r="I84" s="15">
        <f t="shared" si="6"/>
        <v>9131.4</v>
      </c>
      <c r="J84" s="15">
        <f t="shared" si="7"/>
        <v>7609.5</v>
      </c>
      <c r="K84" s="15">
        <f t="shared" si="8"/>
        <v>5986.1</v>
      </c>
      <c r="L84" s="7"/>
      <c r="M84">
        <f t="shared" si="9"/>
        <v>1.1299999999999999</v>
      </c>
    </row>
    <row r="85" spans="1:13" x14ac:dyDescent="0.25">
      <c r="A85" s="3">
        <v>3888</v>
      </c>
      <c r="B85" s="3" t="s">
        <v>129</v>
      </c>
      <c r="C85" s="3" t="s">
        <v>130</v>
      </c>
      <c r="D85" s="31">
        <v>222.88</v>
      </c>
      <c r="E85" s="5"/>
      <c r="F85" s="33">
        <v>5657</v>
      </c>
      <c r="G85" s="34"/>
      <c r="H85" s="15">
        <f t="shared" si="5"/>
        <v>11314</v>
      </c>
      <c r="I85" s="15">
        <f t="shared" si="6"/>
        <v>10182.6</v>
      </c>
      <c r="J85" s="15">
        <f t="shared" si="7"/>
        <v>8485.5</v>
      </c>
      <c r="K85" s="15">
        <f t="shared" si="8"/>
        <v>6675.3</v>
      </c>
      <c r="L85" s="7"/>
      <c r="M85">
        <f t="shared" si="9"/>
        <v>1.1299999999999999</v>
      </c>
    </row>
    <row r="86" spans="1:13" x14ac:dyDescent="0.25">
      <c r="A86" s="3">
        <v>3889</v>
      </c>
      <c r="B86" s="3" t="s">
        <v>131</v>
      </c>
      <c r="C86" s="3" t="s">
        <v>132</v>
      </c>
      <c r="D86" s="31">
        <v>272.86</v>
      </c>
      <c r="E86" s="5"/>
      <c r="F86" s="33">
        <v>6929</v>
      </c>
      <c r="G86" s="34"/>
      <c r="H86" s="15">
        <f t="shared" si="5"/>
        <v>13858</v>
      </c>
      <c r="I86" s="15">
        <f t="shared" si="6"/>
        <v>12472.2</v>
      </c>
      <c r="J86" s="15">
        <f t="shared" si="7"/>
        <v>10393.5</v>
      </c>
      <c r="K86" s="15">
        <f t="shared" si="8"/>
        <v>8176.2</v>
      </c>
      <c r="L86" s="7"/>
      <c r="M86">
        <f t="shared" si="9"/>
        <v>1.1299999999999999</v>
      </c>
    </row>
    <row r="87" spans="1:13" x14ac:dyDescent="0.25">
      <c r="A87" s="3">
        <v>3890</v>
      </c>
      <c r="B87" s="3" t="s">
        <v>133</v>
      </c>
      <c r="C87" s="3" t="s">
        <v>134</v>
      </c>
      <c r="D87" s="31">
        <v>362.03</v>
      </c>
      <c r="E87" s="5"/>
      <c r="F87" s="33">
        <v>9187</v>
      </c>
      <c r="G87" s="34"/>
      <c r="H87" s="15">
        <f t="shared" si="5"/>
        <v>18374</v>
      </c>
      <c r="I87" s="15">
        <f t="shared" si="6"/>
        <v>16536.599999999999</v>
      </c>
      <c r="J87" s="15">
        <f t="shared" si="7"/>
        <v>13780.5</v>
      </c>
      <c r="K87" s="15">
        <f t="shared" si="8"/>
        <v>10840.7</v>
      </c>
      <c r="L87" s="7"/>
      <c r="M87">
        <f t="shared" si="9"/>
        <v>1.1299999999999999</v>
      </c>
    </row>
    <row r="88" spans="1:13" x14ac:dyDescent="0.25">
      <c r="A88" s="3">
        <v>3891</v>
      </c>
      <c r="B88" s="3" t="s">
        <v>135</v>
      </c>
      <c r="C88" s="3" t="s">
        <v>485</v>
      </c>
      <c r="D88" s="31">
        <v>50.94</v>
      </c>
      <c r="E88" s="5"/>
      <c r="F88" s="33">
        <v>1293</v>
      </c>
      <c r="G88" s="34"/>
      <c r="H88" s="15">
        <f t="shared" si="5"/>
        <v>2586</v>
      </c>
      <c r="I88" s="15">
        <f t="shared" si="6"/>
        <v>2327.4</v>
      </c>
      <c r="J88" s="15">
        <f t="shared" si="7"/>
        <v>1939.5</v>
      </c>
      <c r="K88" s="15">
        <f t="shared" si="8"/>
        <v>1525.7</v>
      </c>
      <c r="L88" s="7"/>
      <c r="M88">
        <f t="shared" si="9"/>
        <v>1.1299999999999999</v>
      </c>
    </row>
    <row r="89" spans="1:13" x14ac:dyDescent="0.25">
      <c r="A89" s="3">
        <v>3892</v>
      </c>
      <c r="B89" s="3" t="s">
        <v>137</v>
      </c>
      <c r="C89" s="3" t="s">
        <v>486</v>
      </c>
      <c r="D89" s="31">
        <v>65.58</v>
      </c>
      <c r="E89" s="5"/>
      <c r="F89" s="33">
        <v>1662</v>
      </c>
      <c r="G89" s="34"/>
      <c r="H89" s="15">
        <f t="shared" si="5"/>
        <v>3324</v>
      </c>
      <c r="I89" s="15">
        <f t="shared" si="6"/>
        <v>2991.6</v>
      </c>
      <c r="J89" s="15">
        <f t="shared" si="7"/>
        <v>2493</v>
      </c>
      <c r="K89" s="15">
        <f t="shared" si="8"/>
        <v>1961.2</v>
      </c>
      <c r="L89" s="7"/>
      <c r="M89">
        <f t="shared" si="9"/>
        <v>1.1299999999999999</v>
      </c>
    </row>
    <row r="90" spans="1:13" x14ac:dyDescent="0.25">
      <c r="A90" s="3">
        <v>3893</v>
      </c>
      <c r="B90" s="3" t="s">
        <v>139</v>
      </c>
      <c r="C90" s="3" t="s">
        <v>487</v>
      </c>
      <c r="D90" s="31">
        <v>95.59</v>
      </c>
      <c r="E90" s="5"/>
      <c r="F90" s="33">
        <v>2424</v>
      </c>
      <c r="G90" s="34"/>
      <c r="H90" s="15">
        <f t="shared" si="5"/>
        <v>4848</v>
      </c>
      <c r="I90" s="15">
        <f t="shared" si="6"/>
        <v>4363.2</v>
      </c>
      <c r="J90" s="15">
        <f t="shared" si="7"/>
        <v>3636</v>
      </c>
      <c r="K90" s="15">
        <f t="shared" si="8"/>
        <v>2860.3</v>
      </c>
      <c r="L90" s="7"/>
      <c r="M90">
        <f t="shared" si="9"/>
        <v>1.1299999999999999</v>
      </c>
    </row>
    <row r="91" spans="1:13" x14ac:dyDescent="0.25">
      <c r="A91" s="3">
        <v>3894</v>
      </c>
      <c r="B91" s="3" t="s">
        <v>141</v>
      </c>
      <c r="C91" s="3" t="s">
        <v>488</v>
      </c>
      <c r="D91" s="31">
        <v>118.1</v>
      </c>
      <c r="E91" s="5"/>
      <c r="F91" s="33">
        <v>2998</v>
      </c>
      <c r="G91" s="34"/>
      <c r="H91" s="15">
        <f t="shared" si="5"/>
        <v>5996</v>
      </c>
      <c r="I91" s="15">
        <f t="shared" si="6"/>
        <v>5396.4</v>
      </c>
      <c r="J91" s="15">
        <f t="shared" si="7"/>
        <v>4497</v>
      </c>
      <c r="K91" s="15">
        <f t="shared" si="8"/>
        <v>3537.6</v>
      </c>
      <c r="L91" s="7"/>
      <c r="M91">
        <f t="shared" si="9"/>
        <v>1.1299999999999999</v>
      </c>
    </row>
    <row r="92" spans="1:13" x14ac:dyDescent="0.25">
      <c r="A92" s="3">
        <v>3900</v>
      </c>
      <c r="B92" s="3" t="s">
        <v>143</v>
      </c>
      <c r="C92" s="3" t="s">
        <v>489</v>
      </c>
      <c r="D92" s="31">
        <v>82.04</v>
      </c>
      <c r="E92" s="5"/>
      <c r="F92" s="33">
        <v>2083</v>
      </c>
      <c r="G92" s="34"/>
      <c r="H92" s="15">
        <f t="shared" si="5"/>
        <v>4166</v>
      </c>
      <c r="I92" s="15">
        <f t="shared" si="6"/>
        <v>3749.4</v>
      </c>
      <c r="J92" s="15">
        <f t="shared" si="7"/>
        <v>3124.5</v>
      </c>
      <c r="K92" s="15">
        <f t="shared" si="8"/>
        <v>2457.9</v>
      </c>
      <c r="L92" s="7"/>
      <c r="M92">
        <f t="shared" si="9"/>
        <v>1.1299999999999999</v>
      </c>
    </row>
    <row r="93" spans="1:13" x14ac:dyDescent="0.25">
      <c r="A93" s="3">
        <v>3901</v>
      </c>
      <c r="B93" s="3" t="s">
        <v>341</v>
      </c>
      <c r="C93" s="3" t="s">
        <v>342</v>
      </c>
      <c r="D93" s="31">
        <v>5.57</v>
      </c>
      <c r="E93" s="5"/>
      <c r="F93" s="33">
        <v>142</v>
      </c>
      <c r="G93" s="34"/>
      <c r="H93" s="15">
        <f t="shared" si="5"/>
        <v>284</v>
      </c>
      <c r="I93" s="15">
        <f t="shared" si="6"/>
        <v>255.6</v>
      </c>
      <c r="J93" s="15">
        <f t="shared" si="7"/>
        <v>213</v>
      </c>
      <c r="K93" s="15">
        <f t="shared" si="8"/>
        <v>167.6</v>
      </c>
      <c r="L93" s="7"/>
      <c r="M93">
        <f t="shared" si="9"/>
        <v>1.1200000000000001</v>
      </c>
    </row>
    <row r="94" spans="1:13" x14ac:dyDescent="0.25">
      <c r="A94" s="3">
        <v>3902</v>
      </c>
      <c r="B94" s="3" t="s">
        <v>384</v>
      </c>
      <c r="C94" s="3" t="s">
        <v>385</v>
      </c>
      <c r="D94" s="31">
        <v>6.78</v>
      </c>
      <c r="E94" s="5"/>
      <c r="F94" s="33">
        <v>173</v>
      </c>
      <c r="G94" s="34"/>
      <c r="H94" s="15">
        <f t="shared" si="5"/>
        <v>346</v>
      </c>
      <c r="I94" s="15">
        <f t="shared" si="6"/>
        <v>311.39999999999998</v>
      </c>
      <c r="J94" s="15">
        <f t="shared" si="7"/>
        <v>259.5</v>
      </c>
      <c r="K94" s="15">
        <f t="shared" si="8"/>
        <v>204.1</v>
      </c>
      <c r="L94" s="7"/>
      <c r="M94">
        <f t="shared" si="9"/>
        <v>1.1200000000000001</v>
      </c>
    </row>
    <row r="95" spans="1:13" x14ac:dyDescent="0.25">
      <c r="A95" s="3">
        <v>3903</v>
      </c>
      <c r="B95" s="3" t="s">
        <v>382</v>
      </c>
      <c r="C95" s="3" t="s">
        <v>490</v>
      </c>
      <c r="D95" s="31">
        <v>114.71</v>
      </c>
      <c r="E95" s="5"/>
      <c r="F95" s="33">
        <v>2912</v>
      </c>
      <c r="G95" s="34"/>
      <c r="H95" s="15">
        <f t="shared" si="5"/>
        <v>5824</v>
      </c>
      <c r="I95" s="15">
        <f t="shared" si="6"/>
        <v>5241.6000000000004</v>
      </c>
      <c r="J95" s="15">
        <f t="shared" si="7"/>
        <v>4368</v>
      </c>
      <c r="K95" s="15">
        <f t="shared" si="8"/>
        <v>3436.2</v>
      </c>
      <c r="L95" s="7"/>
      <c r="M95">
        <f t="shared" si="9"/>
        <v>1.1299999999999999</v>
      </c>
    </row>
    <row r="96" spans="1:13" x14ac:dyDescent="0.25">
      <c r="A96" s="3">
        <v>3904</v>
      </c>
      <c r="B96" s="3" t="s">
        <v>330</v>
      </c>
      <c r="C96" s="3" t="s">
        <v>491</v>
      </c>
      <c r="D96" s="31">
        <v>91.6</v>
      </c>
      <c r="E96" s="5"/>
      <c r="F96" s="33">
        <v>2325</v>
      </c>
      <c r="G96" s="34"/>
      <c r="H96" s="15">
        <f t="shared" si="5"/>
        <v>4650</v>
      </c>
      <c r="I96" s="15">
        <f t="shared" si="6"/>
        <v>4185</v>
      </c>
      <c r="J96" s="15">
        <f t="shared" si="7"/>
        <v>3487.5</v>
      </c>
      <c r="K96" s="15">
        <f t="shared" si="8"/>
        <v>2743.5</v>
      </c>
      <c r="L96" s="7"/>
      <c r="M96">
        <f t="shared" si="9"/>
        <v>1.1299999999999999</v>
      </c>
    </row>
    <row r="97" spans="1:13" x14ac:dyDescent="0.25">
      <c r="A97" s="3">
        <v>3905</v>
      </c>
      <c r="B97" s="3" t="s">
        <v>145</v>
      </c>
      <c r="C97" s="3" t="s">
        <v>146</v>
      </c>
      <c r="D97" s="31">
        <v>6.9</v>
      </c>
      <c r="E97" s="5"/>
      <c r="F97" s="33">
        <v>176</v>
      </c>
      <c r="G97" s="34"/>
      <c r="H97" s="15">
        <f t="shared" si="5"/>
        <v>352</v>
      </c>
      <c r="I97" s="15">
        <f t="shared" si="6"/>
        <v>316.8</v>
      </c>
      <c r="J97" s="15">
        <f t="shared" si="7"/>
        <v>264</v>
      </c>
      <c r="K97" s="15">
        <f t="shared" si="8"/>
        <v>207.7</v>
      </c>
      <c r="L97" s="7"/>
      <c r="M97">
        <f t="shared" si="9"/>
        <v>1.1200000000000001</v>
      </c>
    </row>
    <row r="98" spans="1:13" x14ac:dyDescent="0.25">
      <c r="A98" s="3">
        <v>3906</v>
      </c>
      <c r="B98" s="3" t="s">
        <v>147</v>
      </c>
      <c r="C98" s="3" t="s">
        <v>148</v>
      </c>
      <c r="D98" s="31">
        <v>8.23</v>
      </c>
      <c r="E98" s="5"/>
      <c r="F98" s="33">
        <v>209</v>
      </c>
      <c r="G98" s="34"/>
      <c r="H98" s="15">
        <f t="shared" si="5"/>
        <v>418</v>
      </c>
      <c r="I98" s="15">
        <f t="shared" si="6"/>
        <v>376.2</v>
      </c>
      <c r="J98" s="15">
        <f t="shared" si="7"/>
        <v>313.5</v>
      </c>
      <c r="K98" s="15">
        <f t="shared" si="8"/>
        <v>246.6</v>
      </c>
      <c r="L98" s="7"/>
      <c r="M98">
        <f t="shared" si="9"/>
        <v>1.1299999999999999</v>
      </c>
    </row>
    <row r="99" spans="1:13" x14ac:dyDescent="0.25">
      <c r="A99" s="3">
        <v>3907</v>
      </c>
      <c r="B99" s="3" t="s">
        <v>149</v>
      </c>
      <c r="C99" s="3" t="s">
        <v>150</v>
      </c>
      <c r="D99" s="31">
        <v>8.35</v>
      </c>
      <c r="E99" s="5"/>
      <c r="F99" s="33">
        <v>210</v>
      </c>
      <c r="G99" s="34"/>
      <c r="H99" s="15">
        <f t="shared" si="5"/>
        <v>420</v>
      </c>
      <c r="I99" s="15">
        <f t="shared" si="6"/>
        <v>378</v>
      </c>
      <c r="J99" s="15">
        <f t="shared" si="7"/>
        <v>315</v>
      </c>
      <c r="K99" s="15">
        <f t="shared" si="8"/>
        <v>247.8</v>
      </c>
      <c r="L99" s="7"/>
      <c r="M99">
        <f t="shared" si="9"/>
        <v>1.1399999999999999</v>
      </c>
    </row>
    <row r="100" spans="1:13" x14ac:dyDescent="0.25">
      <c r="A100" s="3">
        <v>3908</v>
      </c>
      <c r="B100" s="3" t="s">
        <v>151</v>
      </c>
      <c r="C100" s="3" t="s">
        <v>152</v>
      </c>
      <c r="D100" s="31">
        <v>10.039999999999999</v>
      </c>
      <c r="E100" s="5"/>
      <c r="F100" s="33">
        <v>255</v>
      </c>
      <c r="G100" s="34"/>
      <c r="H100" s="15">
        <f t="shared" si="5"/>
        <v>510</v>
      </c>
      <c r="I100" s="15">
        <f t="shared" si="6"/>
        <v>459</v>
      </c>
      <c r="J100" s="15">
        <f t="shared" si="7"/>
        <v>382.5</v>
      </c>
      <c r="K100" s="15">
        <f t="shared" si="8"/>
        <v>300.89999999999998</v>
      </c>
      <c r="L100" s="7"/>
      <c r="M100">
        <f t="shared" si="9"/>
        <v>1.1200000000000001</v>
      </c>
    </row>
    <row r="101" spans="1:13" x14ac:dyDescent="0.25">
      <c r="A101" s="3">
        <v>3909</v>
      </c>
      <c r="B101" s="3" t="s">
        <v>153</v>
      </c>
      <c r="C101" s="3" t="s">
        <v>154</v>
      </c>
      <c r="D101" s="31">
        <v>6.41</v>
      </c>
      <c r="E101" s="5"/>
      <c r="F101" s="33">
        <v>162</v>
      </c>
      <c r="G101" s="34"/>
      <c r="H101" s="15">
        <f t="shared" si="5"/>
        <v>324</v>
      </c>
      <c r="I101" s="15">
        <f t="shared" si="6"/>
        <v>291.60000000000002</v>
      </c>
      <c r="J101" s="15">
        <f t="shared" si="7"/>
        <v>243</v>
      </c>
      <c r="K101" s="15">
        <f t="shared" si="8"/>
        <v>191.2</v>
      </c>
      <c r="L101" s="7"/>
      <c r="M101">
        <f t="shared" si="9"/>
        <v>1.1299999999999999</v>
      </c>
    </row>
    <row r="102" spans="1:13" x14ac:dyDescent="0.25">
      <c r="A102" s="3">
        <v>3910</v>
      </c>
      <c r="B102" s="3" t="s">
        <v>155</v>
      </c>
      <c r="C102" s="3" t="s">
        <v>156</v>
      </c>
      <c r="D102" s="31">
        <v>8.9499999999999993</v>
      </c>
      <c r="E102" s="5"/>
      <c r="F102" s="33">
        <v>182</v>
      </c>
      <c r="G102" s="34"/>
      <c r="H102" s="15">
        <f t="shared" si="5"/>
        <v>364</v>
      </c>
      <c r="I102" s="15">
        <f t="shared" si="6"/>
        <v>327.60000000000002</v>
      </c>
      <c r="J102" s="15">
        <f t="shared" si="7"/>
        <v>273</v>
      </c>
      <c r="K102" s="15">
        <f t="shared" si="8"/>
        <v>214.8</v>
      </c>
      <c r="L102" s="7"/>
      <c r="M102">
        <f t="shared" si="9"/>
        <v>1.41</v>
      </c>
    </row>
    <row r="103" spans="1:13" x14ac:dyDescent="0.25">
      <c r="A103" s="3">
        <v>3911</v>
      </c>
      <c r="B103" s="3" t="s">
        <v>157</v>
      </c>
      <c r="C103" s="3" t="s">
        <v>158</v>
      </c>
      <c r="D103" s="31">
        <v>7.99</v>
      </c>
      <c r="E103" s="5"/>
      <c r="F103" s="33">
        <v>202</v>
      </c>
      <c r="G103" s="34"/>
      <c r="H103" s="15">
        <f t="shared" si="5"/>
        <v>404</v>
      </c>
      <c r="I103" s="15">
        <f t="shared" si="6"/>
        <v>363.6</v>
      </c>
      <c r="J103" s="15">
        <f t="shared" si="7"/>
        <v>303</v>
      </c>
      <c r="K103" s="15">
        <f t="shared" si="8"/>
        <v>238.4</v>
      </c>
      <c r="L103" s="7"/>
      <c r="M103">
        <f t="shared" si="9"/>
        <v>1.1299999999999999</v>
      </c>
    </row>
    <row r="104" spans="1:13" x14ac:dyDescent="0.25">
      <c r="A104" s="3">
        <v>3912</v>
      </c>
      <c r="B104" s="3" t="s">
        <v>159</v>
      </c>
      <c r="C104" s="3" t="s">
        <v>160</v>
      </c>
      <c r="D104" s="31">
        <v>36.42</v>
      </c>
      <c r="E104" s="5"/>
      <c r="F104" s="33">
        <v>923</v>
      </c>
      <c r="G104" s="34"/>
      <c r="H104" s="15">
        <f t="shared" si="5"/>
        <v>1846</v>
      </c>
      <c r="I104" s="15">
        <f t="shared" si="6"/>
        <v>1661.4</v>
      </c>
      <c r="J104" s="15">
        <f t="shared" si="7"/>
        <v>1384.5</v>
      </c>
      <c r="K104" s="15">
        <f t="shared" si="8"/>
        <v>1089.0999999999999</v>
      </c>
      <c r="L104" s="7"/>
      <c r="M104">
        <f t="shared" si="9"/>
        <v>1.1299999999999999</v>
      </c>
    </row>
    <row r="105" spans="1:13" x14ac:dyDescent="0.25">
      <c r="A105" s="3">
        <v>3913</v>
      </c>
      <c r="B105" s="3" t="s">
        <v>161</v>
      </c>
      <c r="C105" s="3" t="s">
        <v>494</v>
      </c>
      <c r="D105" s="31">
        <v>19.48</v>
      </c>
      <c r="E105" s="5"/>
      <c r="F105" s="33">
        <v>494</v>
      </c>
      <c r="G105" s="34"/>
      <c r="H105" s="15">
        <f t="shared" si="5"/>
        <v>988</v>
      </c>
      <c r="I105" s="15">
        <f t="shared" si="6"/>
        <v>889.2</v>
      </c>
      <c r="J105" s="15">
        <f t="shared" si="7"/>
        <v>741</v>
      </c>
      <c r="K105" s="15">
        <f t="shared" si="8"/>
        <v>582.9</v>
      </c>
      <c r="L105" s="7"/>
      <c r="M105">
        <f t="shared" si="9"/>
        <v>1.1299999999999999</v>
      </c>
    </row>
    <row r="106" spans="1:13" x14ac:dyDescent="0.25">
      <c r="A106" s="3">
        <v>3914</v>
      </c>
      <c r="B106" s="3" t="s">
        <v>163</v>
      </c>
      <c r="C106" s="3" t="s">
        <v>495</v>
      </c>
      <c r="D106" s="31">
        <v>26.26</v>
      </c>
      <c r="E106" s="5"/>
      <c r="F106" s="33">
        <v>532</v>
      </c>
      <c r="G106" s="34"/>
      <c r="H106" s="15">
        <f t="shared" si="5"/>
        <v>1064</v>
      </c>
      <c r="I106" s="15">
        <f t="shared" si="6"/>
        <v>957.6</v>
      </c>
      <c r="J106" s="15">
        <f t="shared" si="7"/>
        <v>798</v>
      </c>
      <c r="K106" s="15">
        <f t="shared" si="8"/>
        <v>627.79999999999995</v>
      </c>
      <c r="L106" s="7"/>
      <c r="M106">
        <f t="shared" si="9"/>
        <v>1.41</v>
      </c>
    </row>
    <row r="107" spans="1:13" x14ac:dyDescent="0.25">
      <c r="A107" s="3">
        <v>3915</v>
      </c>
      <c r="B107" s="3" t="s">
        <v>165</v>
      </c>
      <c r="C107" s="3" t="s">
        <v>496</v>
      </c>
      <c r="D107" s="31">
        <v>35.450000000000003</v>
      </c>
      <c r="E107" s="5"/>
      <c r="F107" s="33">
        <v>897</v>
      </c>
      <c r="G107" s="34"/>
      <c r="H107" s="15">
        <f t="shared" si="5"/>
        <v>1794</v>
      </c>
      <c r="I107" s="15">
        <f t="shared" si="6"/>
        <v>1614.6</v>
      </c>
      <c r="J107" s="15">
        <f t="shared" si="7"/>
        <v>1345.5</v>
      </c>
      <c r="K107" s="15">
        <f t="shared" si="8"/>
        <v>1058.5</v>
      </c>
      <c r="L107" s="7"/>
      <c r="M107">
        <f t="shared" si="9"/>
        <v>1.1299999999999999</v>
      </c>
    </row>
    <row r="108" spans="1:13" x14ac:dyDescent="0.25">
      <c r="A108" s="3">
        <v>3916</v>
      </c>
      <c r="B108" s="3" t="s">
        <v>167</v>
      </c>
      <c r="C108" s="3" t="s">
        <v>497</v>
      </c>
      <c r="D108" s="31">
        <v>50.94</v>
      </c>
      <c r="E108" s="5"/>
      <c r="F108" s="33">
        <v>1293</v>
      </c>
      <c r="G108" s="34"/>
      <c r="H108" s="15">
        <f t="shared" si="5"/>
        <v>2586</v>
      </c>
      <c r="I108" s="15">
        <f t="shared" si="6"/>
        <v>2327.4</v>
      </c>
      <c r="J108" s="15">
        <f t="shared" si="7"/>
        <v>1939.5</v>
      </c>
      <c r="K108" s="15">
        <f t="shared" si="8"/>
        <v>1525.7</v>
      </c>
      <c r="L108" s="7"/>
      <c r="M108">
        <f t="shared" si="9"/>
        <v>1.1299999999999999</v>
      </c>
    </row>
    <row r="109" spans="1:13" x14ac:dyDescent="0.25">
      <c r="A109" s="3">
        <v>3917</v>
      </c>
      <c r="B109" s="3" t="s">
        <v>169</v>
      </c>
      <c r="C109" s="3" t="s">
        <v>498</v>
      </c>
      <c r="D109" s="31">
        <v>53.6</v>
      </c>
      <c r="E109" s="5"/>
      <c r="F109" s="33">
        <v>1360</v>
      </c>
      <c r="G109" s="34"/>
      <c r="H109" s="15">
        <f t="shared" si="5"/>
        <v>2720</v>
      </c>
      <c r="I109" s="15">
        <f t="shared" si="6"/>
        <v>2448</v>
      </c>
      <c r="J109" s="15">
        <f t="shared" si="7"/>
        <v>2040</v>
      </c>
      <c r="K109" s="15">
        <f t="shared" si="8"/>
        <v>1604.8</v>
      </c>
      <c r="L109" s="7"/>
      <c r="M109">
        <f t="shared" si="9"/>
        <v>1.1299999999999999</v>
      </c>
    </row>
    <row r="110" spans="1:13" x14ac:dyDescent="0.25">
      <c r="A110" s="3">
        <v>3918</v>
      </c>
      <c r="B110" s="3" t="s">
        <v>171</v>
      </c>
      <c r="C110" s="3" t="s">
        <v>499</v>
      </c>
      <c r="D110" s="31">
        <v>58.2</v>
      </c>
      <c r="E110" s="5"/>
      <c r="F110" s="33">
        <v>1476</v>
      </c>
      <c r="G110" s="34"/>
      <c r="H110" s="15">
        <f t="shared" si="5"/>
        <v>2952</v>
      </c>
      <c r="I110" s="15">
        <f t="shared" si="6"/>
        <v>2656.8</v>
      </c>
      <c r="J110" s="15">
        <f t="shared" si="7"/>
        <v>2214</v>
      </c>
      <c r="K110" s="15">
        <f t="shared" si="8"/>
        <v>1741.7</v>
      </c>
      <c r="L110" s="7"/>
      <c r="M110">
        <f t="shared" si="9"/>
        <v>1.1299999999999999</v>
      </c>
    </row>
    <row r="111" spans="1:13" x14ac:dyDescent="0.25">
      <c r="A111" s="3">
        <v>3919</v>
      </c>
      <c r="B111" s="3" t="s">
        <v>173</v>
      </c>
      <c r="C111" s="3" t="s">
        <v>406</v>
      </c>
      <c r="D111" s="31">
        <v>141.81</v>
      </c>
      <c r="E111" s="5"/>
      <c r="F111" s="33">
        <v>3598</v>
      </c>
      <c r="G111" s="34"/>
      <c r="H111" s="15">
        <f t="shared" si="5"/>
        <v>7196</v>
      </c>
      <c r="I111" s="15">
        <f t="shared" si="6"/>
        <v>6476.4</v>
      </c>
      <c r="J111" s="15">
        <f t="shared" si="7"/>
        <v>5397</v>
      </c>
      <c r="K111" s="15">
        <f t="shared" si="8"/>
        <v>4245.6000000000004</v>
      </c>
      <c r="L111" s="7"/>
      <c r="M111">
        <f t="shared" si="9"/>
        <v>1.1299999999999999</v>
      </c>
    </row>
    <row r="112" spans="1:13" x14ac:dyDescent="0.25">
      <c r="A112" s="3">
        <v>3920</v>
      </c>
      <c r="B112" s="3" t="s">
        <v>175</v>
      </c>
      <c r="C112" s="3" t="s">
        <v>176</v>
      </c>
      <c r="D112" s="31">
        <v>28.19</v>
      </c>
      <c r="E112" s="5"/>
      <c r="F112" s="33">
        <v>716</v>
      </c>
      <c r="G112" s="34"/>
      <c r="H112" s="15">
        <f t="shared" si="5"/>
        <v>1432</v>
      </c>
      <c r="I112" s="15">
        <f t="shared" si="6"/>
        <v>1288.8</v>
      </c>
      <c r="J112" s="15">
        <f t="shared" si="7"/>
        <v>1074</v>
      </c>
      <c r="K112" s="15">
        <f t="shared" si="8"/>
        <v>844.9</v>
      </c>
      <c r="L112" s="7"/>
      <c r="M112">
        <f t="shared" si="9"/>
        <v>1.1200000000000001</v>
      </c>
    </row>
    <row r="113" spans="1:13" x14ac:dyDescent="0.25">
      <c r="A113" s="3">
        <v>3921</v>
      </c>
      <c r="B113" s="3" t="s">
        <v>177</v>
      </c>
      <c r="C113" s="3" t="s">
        <v>178</v>
      </c>
      <c r="D113" s="31">
        <v>39.33</v>
      </c>
      <c r="E113" s="5"/>
      <c r="F113" s="33">
        <v>1001</v>
      </c>
      <c r="G113" s="34"/>
      <c r="H113" s="15">
        <f t="shared" si="5"/>
        <v>2002</v>
      </c>
      <c r="I113" s="15">
        <f t="shared" si="6"/>
        <v>1801.8</v>
      </c>
      <c r="J113" s="15">
        <f t="shared" si="7"/>
        <v>1501.5</v>
      </c>
      <c r="K113" s="15">
        <f t="shared" si="8"/>
        <v>1181.2</v>
      </c>
      <c r="L113" s="7"/>
      <c r="M113">
        <f t="shared" si="9"/>
        <v>1.1200000000000001</v>
      </c>
    </row>
    <row r="114" spans="1:13" x14ac:dyDescent="0.25">
      <c r="A114" s="3">
        <v>3922</v>
      </c>
      <c r="B114" s="3" t="s">
        <v>179</v>
      </c>
      <c r="C114" s="3" t="s">
        <v>180</v>
      </c>
      <c r="D114" s="31">
        <v>22.75</v>
      </c>
      <c r="E114" s="5"/>
      <c r="F114" s="33">
        <v>580</v>
      </c>
      <c r="G114" s="34"/>
      <c r="H114" s="15">
        <f t="shared" si="5"/>
        <v>1160</v>
      </c>
      <c r="I114" s="15">
        <f t="shared" si="6"/>
        <v>1044</v>
      </c>
      <c r="J114" s="15">
        <f t="shared" si="7"/>
        <v>870</v>
      </c>
      <c r="K114" s="15">
        <f t="shared" si="8"/>
        <v>684.4</v>
      </c>
      <c r="L114" s="7"/>
      <c r="M114">
        <f t="shared" si="9"/>
        <v>1.1200000000000001</v>
      </c>
    </row>
    <row r="115" spans="1:13" x14ac:dyDescent="0.25">
      <c r="A115" s="3">
        <v>3923</v>
      </c>
      <c r="B115" s="3" t="s">
        <v>181</v>
      </c>
      <c r="C115" s="3" t="s">
        <v>182</v>
      </c>
      <c r="D115" s="31">
        <v>33.15</v>
      </c>
      <c r="E115" s="5"/>
      <c r="F115" s="33">
        <v>842</v>
      </c>
      <c r="G115" s="34"/>
      <c r="H115" s="15">
        <f t="shared" si="5"/>
        <v>1684</v>
      </c>
      <c r="I115" s="15">
        <f t="shared" si="6"/>
        <v>1515.6</v>
      </c>
      <c r="J115" s="15">
        <f t="shared" si="7"/>
        <v>1263</v>
      </c>
      <c r="K115" s="15">
        <f t="shared" si="8"/>
        <v>993.6</v>
      </c>
      <c r="L115" s="7"/>
      <c r="M115">
        <f t="shared" si="9"/>
        <v>1.1200000000000001</v>
      </c>
    </row>
    <row r="116" spans="1:13" x14ac:dyDescent="0.25">
      <c r="A116" s="3">
        <v>3924</v>
      </c>
      <c r="B116" s="3" t="s">
        <v>183</v>
      </c>
      <c r="C116" s="3" t="s">
        <v>184</v>
      </c>
      <c r="D116" s="31">
        <v>19.239999999999998</v>
      </c>
      <c r="E116" s="5"/>
      <c r="F116" s="33">
        <v>486</v>
      </c>
      <c r="G116" s="34"/>
      <c r="H116" s="15">
        <f t="shared" si="5"/>
        <v>972</v>
      </c>
      <c r="I116" s="15">
        <f t="shared" si="6"/>
        <v>874.8</v>
      </c>
      <c r="J116" s="15">
        <f t="shared" si="7"/>
        <v>729</v>
      </c>
      <c r="K116" s="15">
        <f t="shared" si="8"/>
        <v>573.5</v>
      </c>
      <c r="L116" s="7"/>
      <c r="M116">
        <f t="shared" si="9"/>
        <v>1.1299999999999999</v>
      </c>
    </row>
    <row r="117" spans="1:13" x14ac:dyDescent="0.25">
      <c r="A117" s="3">
        <v>3925</v>
      </c>
      <c r="B117" s="3" t="s">
        <v>185</v>
      </c>
      <c r="C117" s="3" t="s">
        <v>186</v>
      </c>
      <c r="D117" s="31">
        <v>39.33</v>
      </c>
      <c r="E117" s="5"/>
      <c r="F117" s="33">
        <v>1001</v>
      </c>
      <c r="G117" s="34"/>
      <c r="H117" s="15">
        <f t="shared" si="5"/>
        <v>2002</v>
      </c>
      <c r="I117" s="15">
        <f t="shared" si="6"/>
        <v>1801.8</v>
      </c>
      <c r="J117" s="15">
        <f t="shared" si="7"/>
        <v>1501.5</v>
      </c>
      <c r="K117" s="15">
        <f t="shared" si="8"/>
        <v>1181.2</v>
      </c>
      <c r="L117" s="7"/>
      <c r="M117">
        <f t="shared" si="9"/>
        <v>1.1200000000000001</v>
      </c>
    </row>
    <row r="118" spans="1:13" x14ac:dyDescent="0.25">
      <c r="A118" s="3">
        <v>3926</v>
      </c>
      <c r="B118" s="3" t="s">
        <v>187</v>
      </c>
      <c r="C118" s="3" t="s">
        <v>188</v>
      </c>
      <c r="D118" s="31">
        <v>39.81</v>
      </c>
      <c r="E118" s="5"/>
      <c r="F118" s="33">
        <v>1012</v>
      </c>
      <c r="G118" s="34"/>
      <c r="H118" s="15">
        <f t="shared" si="5"/>
        <v>2024</v>
      </c>
      <c r="I118" s="15">
        <f t="shared" si="6"/>
        <v>1821.6</v>
      </c>
      <c r="J118" s="15">
        <f t="shared" si="7"/>
        <v>1518</v>
      </c>
      <c r="K118" s="15">
        <f t="shared" si="8"/>
        <v>1194.2</v>
      </c>
      <c r="L118" s="7"/>
      <c r="M118">
        <f t="shared" si="9"/>
        <v>1.1200000000000001</v>
      </c>
    </row>
    <row r="119" spans="1:13" x14ac:dyDescent="0.25">
      <c r="A119" s="3">
        <v>3927</v>
      </c>
      <c r="B119" s="3" t="s">
        <v>189</v>
      </c>
      <c r="C119" s="3" t="s">
        <v>190</v>
      </c>
      <c r="D119" s="31">
        <v>56.63</v>
      </c>
      <c r="E119" s="5"/>
      <c r="F119" s="33">
        <v>1439</v>
      </c>
      <c r="G119" s="34"/>
      <c r="H119" s="15">
        <f t="shared" si="5"/>
        <v>2878</v>
      </c>
      <c r="I119" s="15">
        <f t="shared" si="6"/>
        <v>2590.1999999999998</v>
      </c>
      <c r="J119" s="15">
        <f t="shared" si="7"/>
        <v>2158.5</v>
      </c>
      <c r="K119" s="15">
        <f t="shared" si="8"/>
        <v>1698</v>
      </c>
      <c r="L119" s="7"/>
      <c r="M119">
        <f t="shared" si="9"/>
        <v>1.1200000000000001</v>
      </c>
    </row>
    <row r="120" spans="1:13" x14ac:dyDescent="0.25">
      <c r="A120" s="3">
        <v>3928</v>
      </c>
      <c r="B120" s="3" t="s">
        <v>191</v>
      </c>
      <c r="C120" s="3" t="s">
        <v>192</v>
      </c>
      <c r="D120" s="31">
        <v>11.98</v>
      </c>
      <c r="E120" s="5"/>
      <c r="F120" s="33">
        <v>303</v>
      </c>
      <c r="G120" s="34"/>
      <c r="H120" s="15">
        <f t="shared" si="5"/>
        <v>606</v>
      </c>
      <c r="I120" s="15">
        <f t="shared" si="6"/>
        <v>545.4</v>
      </c>
      <c r="J120" s="15">
        <f t="shared" si="7"/>
        <v>454.5</v>
      </c>
      <c r="K120" s="15">
        <f t="shared" si="8"/>
        <v>357.5</v>
      </c>
      <c r="L120" s="7"/>
      <c r="M120">
        <f t="shared" si="9"/>
        <v>1.1299999999999999</v>
      </c>
    </row>
    <row r="121" spans="1:13" x14ac:dyDescent="0.25">
      <c r="A121" s="3">
        <v>3929</v>
      </c>
      <c r="B121" s="3" t="s">
        <v>193</v>
      </c>
      <c r="C121" s="3" t="s">
        <v>194</v>
      </c>
      <c r="D121" s="31">
        <v>18.149999999999999</v>
      </c>
      <c r="E121" s="5"/>
      <c r="F121" s="33">
        <v>463</v>
      </c>
      <c r="G121" s="34"/>
      <c r="H121" s="15">
        <f t="shared" si="5"/>
        <v>926</v>
      </c>
      <c r="I121" s="15">
        <f t="shared" si="6"/>
        <v>833.4</v>
      </c>
      <c r="J121" s="15">
        <f t="shared" si="7"/>
        <v>694.5</v>
      </c>
      <c r="K121" s="15">
        <f t="shared" si="8"/>
        <v>546.29999999999995</v>
      </c>
      <c r="L121" s="7"/>
      <c r="M121">
        <f t="shared" si="9"/>
        <v>1.1200000000000001</v>
      </c>
    </row>
    <row r="122" spans="1:13" x14ac:dyDescent="0.25">
      <c r="A122" s="3">
        <v>3930</v>
      </c>
      <c r="B122" s="3" t="s">
        <v>195</v>
      </c>
      <c r="C122" s="3" t="s">
        <v>196</v>
      </c>
      <c r="D122" s="31">
        <v>19.239999999999998</v>
      </c>
      <c r="E122" s="5"/>
      <c r="F122" s="33">
        <v>486</v>
      </c>
      <c r="G122" s="34"/>
      <c r="H122" s="15">
        <f t="shared" si="5"/>
        <v>972</v>
      </c>
      <c r="I122" s="15">
        <f t="shared" si="6"/>
        <v>874.8</v>
      </c>
      <c r="J122" s="15">
        <f t="shared" si="7"/>
        <v>729</v>
      </c>
      <c r="K122" s="15">
        <f t="shared" si="8"/>
        <v>573.5</v>
      </c>
      <c r="L122" s="7"/>
      <c r="M122">
        <f t="shared" si="9"/>
        <v>1.1299999999999999</v>
      </c>
    </row>
    <row r="123" spans="1:13" x14ac:dyDescent="0.25">
      <c r="A123" s="3">
        <v>3931</v>
      </c>
      <c r="B123" s="3" t="s">
        <v>197</v>
      </c>
      <c r="C123" s="3" t="s">
        <v>198</v>
      </c>
      <c r="D123" s="31">
        <v>50.94</v>
      </c>
      <c r="E123" s="5"/>
      <c r="F123" s="33">
        <v>1293</v>
      </c>
      <c r="G123" s="34"/>
      <c r="H123" s="15">
        <f t="shared" si="5"/>
        <v>2586</v>
      </c>
      <c r="I123" s="15">
        <f t="shared" si="6"/>
        <v>2327.4</v>
      </c>
      <c r="J123" s="15">
        <f t="shared" si="7"/>
        <v>1939.5</v>
      </c>
      <c r="K123" s="15">
        <f t="shared" si="8"/>
        <v>1525.7</v>
      </c>
      <c r="L123" s="7"/>
      <c r="M123">
        <f t="shared" si="9"/>
        <v>1.1299999999999999</v>
      </c>
    </row>
    <row r="124" spans="1:13" x14ac:dyDescent="0.25">
      <c r="A124" s="3">
        <v>3932</v>
      </c>
      <c r="B124" s="3" t="s">
        <v>199</v>
      </c>
      <c r="C124" s="3" t="s">
        <v>200</v>
      </c>
      <c r="D124" s="31">
        <v>9.92</v>
      </c>
      <c r="E124" s="5"/>
      <c r="F124" s="33">
        <v>254</v>
      </c>
      <c r="G124" s="34"/>
      <c r="H124" s="15">
        <f t="shared" si="5"/>
        <v>508</v>
      </c>
      <c r="I124" s="15">
        <f t="shared" si="6"/>
        <v>457.2</v>
      </c>
      <c r="J124" s="15">
        <f t="shared" si="7"/>
        <v>381</v>
      </c>
      <c r="K124" s="15">
        <f t="shared" si="8"/>
        <v>299.7</v>
      </c>
      <c r="L124" s="7"/>
      <c r="M124">
        <f t="shared" si="9"/>
        <v>1.1200000000000001</v>
      </c>
    </row>
    <row r="125" spans="1:13" x14ac:dyDescent="0.25">
      <c r="A125" s="3">
        <v>3933</v>
      </c>
      <c r="B125" s="3" t="s">
        <v>201</v>
      </c>
      <c r="C125" s="3" t="s">
        <v>202</v>
      </c>
      <c r="D125" s="31">
        <v>10.53</v>
      </c>
      <c r="E125" s="5"/>
      <c r="F125" s="33">
        <v>267</v>
      </c>
      <c r="G125" s="34"/>
      <c r="H125" s="15">
        <f t="shared" si="5"/>
        <v>534</v>
      </c>
      <c r="I125" s="15">
        <f t="shared" si="6"/>
        <v>480.6</v>
      </c>
      <c r="J125" s="15">
        <f t="shared" si="7"/>
        <v>400.5</v>
      </c>
      <c r="K125" s="15">
        <f t="shared" si="8"/>
        <v>315.10000000000002</v>
      </c>
      <c r="L125" s="7"/>
      <c r="M125">
        <f t="shared" si="9"/>
        <v>1.1299999999999999</v>
      </c>
    </row>
    <row r="126" spans="1:13" x14ac:dyDescent="0.25">
      <c r="A126" s="3">
        <v>3934</v>
      </c>
      <c r="B126" s="3" t="s">
        <v>386</v>
      </c>
      <c r="C126" s="3" t="s">
        <v>493</v>
      </c>
      <c r="D126" s="31">
        <v>55.66</v>
      </c>
      <c r="E126" s="5"/>
      <c r="F126" s="33">
        <v>1414</v>
      </c>
      <c r="G126" s="34"/>
      <c r="H126" s="15">
        <f t="shared" si="5"/>
        <v>2828</v>
      </c>
      <c r="I126" s="15">
        <f t="shared" si="6"/>
        <v>2545.1999999999998</v>
      </c>
      <c r="J126" s="15">
        <f t="shared" si="7"/>
        <v>2121</v>
      </c>
      <c r="K126" s="15">
        <f t="shared" si="8"/>
        <v>1668.5</v>
      </c>
      <c r="L126" s="7"/>
      <c r="M126">
        <f t="shared" si="9"/>
        <v>1.1200000000000001</v>
      </c>
    </row>
    <row r="127" spans="1:13" x14ac:dyDescent="0.25">
      <c r="A127" s="3">
        <v>3935</v>
      </c>
      <c r="B127" s="3" t="s">
        <v>203</v>
      </c>
      <c r="C127" s="3" t="s">
        <v>204</v>
      </c>
      <c r="D127" s="31">
        <v>21.42</v>
      </c>
      <c r="E127" s="5"/>
      <c r="F127" s="33">
        <v>545</v>
      </c>
      <c r="G127" s="34"/>
      <c r="H127" s="15">
        <f t="shared" si="5"/>
        <v>1090</v>
      </c>
      <c r="I127" s="15">
        <f t="shared" si="6"/>
        <v>981</v>
      </c>
      <c r="J127" s="15">
        <f t="shared" si="7"/>
        <v>817.5</v>
      </c>
      <c r="K127" s="15">
        <f t="shared" si="8"/>
        <v>643.1</v>
      </c>
      <c r="L127" s="7"/>
      <c r="M127">
        <f t="shared" si="9"/>
        <v>1.1200000000000001</v>
      </c>
    </row>
    <row r="128" spans="1:13" x14ac:dyDescent="0.25">
      <c r="A128" s="3">
        <v>3940</v>
      </c>
      <c r="B128" s="3" t="s">
        <v>335</v>
      </c>
      <c r="C128" s="3" t="s">
        <v>492</v>
      </c>
      <c r="D128" s="31">
        <v>78.53</v>
      </c>
      <c r="E128" s="5"/>
      <c r="F128" s="33">
        <v>1994</v>
      </c>
      <c r="G128" s="34"/>
      <c r="H128" s="15">
        <f t="shared" si="5"/>
        <v>3988</v>
      </c>
      <c r="I128" s="15">
        <f t="shared" si="6"/>
        <v>3589.2</v>
      </c>
      <c r="J128" s="15">
        <f t="shared" si="7"/>
        <v>2991</v>
      </c>
      <c r="K128" s="15">
        <f t="shared" si="8"/>
        <v>2352.9</v>
      </c>
      <c r="L128" s="7"/>
      <c r="M128">
        <f t="shared" si="9"/>
        <v>1.1299999999999999</v>
      </c>
    </row>
    <row r="129" spans="1:13" x14ac:dyDescent="0.25">
      <c r="A129" s="3">
        <v>3945</v>
      </c>
      <c r="B129" s="3" t="s">
        <v>213</v>
      </c>
      <c r="C129" s="3" t="s">
        <v>214</v>
      </c>
      <c r="D129" s="31">
        <v>3.27</v>
      </c>
      <c r="E129" s="5"/>
      <c r="F129" s="33">
        <v>81</v>
      </c>
      <c r="G129" s="34"/>
      <c r="H129" s="15">
        <f t="shared" si="5"/>
        <v>162</v>
      </c>
      <c r="I129" s="15">
        <f t="shared" si="6"/>
        <v>145.80000000000001</v>
      </c>
      <c r="J129" s="15">
        <f t="shared" si="7"/>
        <v>121.5</v>
      </c>
      <c r="K129" s="15">
        <f t="shared" si="8"/>
        <v>95.6</v>
      </c>
      <c r="L129" s="7"/>
      <c r="M129">
        <f t="shared" si="9"/>
        <v>1.1499999999999999</v>
      </c>
    </row>
    <row r="130" spans="1:13" x14ac:dyDescent="0.25">
      <c r="A130" s="3">
        <v>3946</v>
      </c>
      <c r="B130" s="3" t="s">
        <v>215</v>
      </c>
      <c r="C130" s="3" t="s">
        <v>216</v>
      </c>
      <c r="D130" s="31">
        <v>2.66</v>
      </c>
      <c r="E130" s="5"/>
      <c r="F130" s="33">
        <v>69</v>
      </c>
      <c r="G130" s="34"/>
      <c r="H130" s="15">
        <f t="shared" si="5"/>
        <v>138</v>
      </c>
      <c r="I130" s="15">
        <f t="shared" si="6"/>
        <v>124.2</v>
      </c>
      <c r="J130" s="15">
        <f t="shared" si="7"/>
        <v>103.5</v>
      </c>
      <c r="K130" s="15">
        <f t="shared" si="8"/>
        <v>81.400000000000006</v>
      </c>
      <c r="L130" s="7"/>
      <c r="M130">
        <f t="shared" si="9"/>
        <v>1.1000000000000001</v>
      </c>
    </row>
    <row r="131" spans="1:13" x14ac:dyDescent="0.25">
      <c r="A131" s="3">
        <v>3947</v>
      </c>
      <c r="B131" s="3" t="s">
        <v>217</v>
      </c>
      <c r="C131" s="3" t="s">
        <v>218</v>
      </c>
      <c r="D131" s="31">
        <v>3.03</v>
      </c>
      <c r="E131" s="5"/>
      <c r="F131" s="33">
        <v>76</v>
      </c>
      <c r="G131" s="34"/>
      <c r="H131" s="15">
        <f t="shared" ref="H131:H175" si="10">ROUND(F131*2,1)</f>
        <v>152</v>
      </c>
      <c r="I131" s="15">
        <f t="shared" ref="I131:I175" si="11">ROUND(F131*1.8,1)</f>
        <v>136.80000000000001</v>
      </c>
      <c r="J131" s="15">
        <f t="shared" ref="J131:J175" si="12">ROUND(F131*1.5,1)</f>
        <v>114</v>
      </c>
      <c r="K131" s="15">
        <f t="shared" ref="K131:K175" si="13">ROUND(F131*1.18,1)</f>
        <v>89.7</v>
      </c>
      <c r="L131" s="7"/>
      <c r="M131">
        <f t="shared" ref="M131:M175" si="14">ROUND(D131/0.035/F131,2)</f>
        <v>1.1399999999999999</v>
      </c>
    </row>
    <row r="132" spans="1:13" x14ac:dyDescent="0.25">
      <c r="A132" s="3">
        <v>3948</v>
      </c>
      <c r="B132" s="3" t="s">
        <v>219</v>
      </c>
      <c r="C132" s="3" t="s">
        <v>220</v>
      </c>
      <c r="D132" s="31">
        <v>2.2999999999999998</v>
      </c>
      <c r="E132" s="5"/>
      <c r="F132" s="33">
        <v>58</v>
      </c>
      <c r="G132" s="34"/>
      <c r="H132" s="15">
        <f t="shared" si="10"/>
        <v>116</v>
      </c>
      <c r="I132" s="15">
        <f t="shared" si="11"/>
        <v>104.4</v>
      </c>
      <c r="J132" s="15">
        <f t="shared" si="12"/>
        <v>87</v>
      </c>
      <c r="K132" s="15">
        <f t="shared" si="13"/>
        <v>68.400000000000006</v>
      </c>
      <c r="L132" s="7"/>
      <c r="M132">
        <f t="shared" si="14"/>
        <v>1.1299999999999999</v>
      </c>
    </row>
    <row r="133" spans="1:13" x14ac:dyDescent="0.25">
      <c r="A133" s="3">
        <v>3949</v>
      </c>
      <c r="B133" s="3" t="s">
        <v>221</v>
      </c>
      <c r="C133" s="3" t="s">
        <v>222</v>
      </c>
      <c r="D133" s="31">
        <v>2.54</v>
      </c>
      <c r="E133" s="5"/>
      <c r="F133" s="33">
        <v>63</v>
      </c>
      <c r="G133" s="34"/>
      <c r="H133" s="15">
        <f t="shared" si="10"/>
        <v>126</v>
      </c>
      <c r="I133" s="15">
        <f t="shared" si="11"/>
        <v>113.4</v>
      </c>
      <c r="J133" s="15">
        <f t="shared" si="12"/>
        <v>94.5</v>
      </c>
      <c r="K133" s="15">
        <f t="shared" si="13"/>
        <v>74.3</v>
      </c>
      <c r="L133" s="7"/>
      <c r="M133">
        <f t="shared" si="14"/>
        <v>1.1499999999999999</v>
      </c>
    </row>
    <row r="134" spans="1:13" x14ac:dyDescent="0.25">
      <c r="A134" s="3">
        <v>3950</v>
      </c>
      <c r="B134" s="3" t="s">
        <v>223</v>
      </c>
      <c r="C134" s="3" t="s">
        <v>224</v>
      </c>
      <c r="D134" s="31">
        <v>3.51</v>
      </c>
      <c r="E134" s="5"/>
      <c r="F134" s="33">
        <v>89</v>
      </c>
      <c r="G134" s="34"/>
      <c r="H134" s="15">
        <f t="shared" si="10"/>
        <v>178</v>
      </c>
      <c r="I134" s="15">
        <f t="shared" si="11"/>
        <v>160.19999999999999</v>
      </c>
      <c r="J134" s="15">
        <f t="shared" si="12"/>
        <v>133.5</v>
      </c>
      <c r="K134" s="15">
        <f t="shared" si="13"/>
        <v>105</v>
      </c>
      <c r="L134" s="7"/>
      <c r="M134">
        <f t="shared" si="14"/>
        <v>1.1299999999999999</v>
      </c>
    </row>
    <row r="135" spans="1:13" x14ac:dyDescent="0.25">
      <c r="A135" s="3">
        <v>3951</v>
      </c>
      <c r="B135" s="3" t="s">
        <v>225</v>
      </c>
      <c r="C135" s="3" t="s">
        <v>226</v>
      </c>
      <c r="D135" s="31">
        <v>3.27</v>
      </c>
      <c r="E135" s="5"/>
      <c r="F135" s="33">
        <v>81</v>
      </c>
      <c r="G135" s="34"/>
      <c r="H135" s="15">
        <f t="shared" si="10"/>
        <v>162</v>
      </c>
      <c r="I135" s="15">
        <f t="shared" si="11"/>
        <v>145.80000000000001</v>
      </c>
      <c r="J135" s="15">
        <f t="shared" si="12"/>
        <v>121.5</v>
      </c>
      <c r="K135" s="15">
        <f t="shared" si="13"/>
        <v>95.6</v>
      </c>
      <c r="L135" s="7"/>
      <c r="M135">
        <f t="shared" si="14"/>
        <v>1.1499999999999999</v>
      </c>
    </row>
    <row r="136" spans="1:13" x14ac:dyDescent="0.25">
      <c r="A136" s="3">
        <v>3952</v>
      </c>
      <c r="B136" s="3" t="s">
        <v>227</v>
      </c>
      <c r="C136" s="3" t="s">
        <v>228</v>
      </c>
      <c r="D136" s="31">
        <v>2.78</v>
      </c>
      <c r="E136" s="5"/>
      <c r="F136" s="33">
        <v>72</v>
      </c>
      <c r="G136" s="34"/>
      <c r="H136" s="15">
        <f t="shared" si="10"/>
        <v>144</v>
      </c>
      <c r="I136" s="15">
        <f t="shared" si="11"/>
        <v>129.6</v>
      </c>
      <c r="J136" s="15">
        <f t="shared" si="12"/>
        <v>108</v>
      </c>
      <c r="K136" s="15">
        <f t="shared" si="13"/>
        <v>85</v>
      </c>
      <c r="L136" s="7"/>
      <c r="M136">
        <f t="shared" si="14"/>
        <v>1.1000000000000001</v>
      </c>
    </row>
    <row r="137" spans="1:13" x14ac:dyDescent="0.25">
      <c r="A137" s="3">
        <v>3953</v>
      </c>
      <c r="B137" s="3" t="s">
        <v>229</v>
      </c>
      <c r="C137" s="3" t="s">
        <v>230</v>
      </c>
      <c r="D137" s="31">
        <v>3.99</v>
      </c>
      <c r="E137" s="5"/>
      <c r="F137" s="33">
        <v>101</v>
      </c>
      <c r="G137" s="34"/>
      <c r="H137" s="15">
        <f t="shared" si="10"/>
        <v>202</v>
      </c>
      <c r="I137" s="15">
        <f t="shared" si="11"/>
        <v>181.8</v>
      </c>
      <c r="J137" s="15">
        <f t="shared" si="12"/>
        <v>151.5</v>
      </c>
      <c r="K137" s="15">
        <f t="shared" si="13"/>
        <v>119.2</v>
      </c>
      <c r="L137" s="7"/>
      <c r="M137">
        <f t="shared" si="14"/>
        <v>1.1299999999999999</v>
      </c>
    </row>
    <row r="138" spans="1:13" x14ac:dyDescent="0.25">
      <c r="A138" s="3">
        <v>3954</v>
      </c>
      <c r="B138" s="3" t="s">
        <v>231</v>
      </c>
      <c r="C138" s="3" t="s">
        <v>232</v>
      </c>
      <c r="D138" s="31">
        <v>3.39</v>
      </c>
      <c r="E138" s="5"/>
      <c r="F138" s="33">
        <v>88</v>
      </c>
      <c r="G138" s="34"/>
      <c r="H138" s="15">
        <f t="shared" si="10"/>
        <v>176</v>
      </c>
      <c r="I138" s="15">
        <f t="shared" si="11"/>
        <v>158.4</v>
      </c>
      <c r="J138" s="15">
        <f t="shared" si="12"/>
        <v>132</v>
      </c>
      <c r="K138" s="15">
        <f t="shared" si="13"/>
        <v>103.8</v>
      </c>
      <c r="L138" s="7"/>
      <c r="M138">
        <f t="shared" si="14"/>
        <v>1.1000000000000001</v>
      </c>
    </row>
    <row r="139" spans="1:13" x14ac:dyDescent="0.25">
      <c r="A139" s="3">
        <v>3955</v>
      </c>
      <c r="B139" s="3" t="s">
        <v>338</v>
      </c>
      <c r="C139" s="3" t="s">
        <v>339</v>
      </c>
      <c r="D139" s="31">
        <v>2.9</v>
      </c>
      <c r="E139" s="5"/>
      <c r="F139" s="33">
        <v>74</v>
      </c>
      <c r="G139" s="34"/>
      <c r="H139" s="15">
        <f t="shared" si="10"/>
        <v>148</v>
      </c>
      <c r="I139" s="15">
        <f t="shared" si="11"/>
        <v>133.19999999999999</v>
      </c>
      <c r="J139" s="15">
        <f t="shared" si="12"/>
        <v>111</v>
      </c>
      <c r="K139" s="15">
        <f t="shared" si="13"/>
        <v>87.3</v>
      </c>
      <c r="L139" s="7"/>
      <c r="M139">
        <f t="shared" si="14"/>
        <v>1.1200000000000001</v>
      </c>
    </row>
    <row r="140" spans="1:13" x14ac:dyDescent="0.25">
      <c r="A140" s="3">
        <v>3960</v>
      </c>
      <c r="B140" s="3" t="s">
        <v>233</v>
      </c>
      <c r="C140" s="3"/>
      <c r="D140" s="31">
        <v>0.24</v>
      </c>
      <c r="E140" s="5"/>
      <c r="F140" s="33">
        <v>4</v>
      </c>
      <c r="G140" s="34"/>
      <c r="H140" s="15">
        <f t="shared" si="10"/>
        <v>8</v>
      </c>
      <c r="I140" s="15">
        <f t="shared" si="11"/>
        <v>7.2</v>
      </c>
      <c r="J140" s="15">
        <f t="shared" si="12"/>
        <v>6</v>
      </c>
      <c r="K140" s="15">
        <f t="shared" si="13"/>
        <v>4.7</v>
      </c>
      <c r="L140" s="7"/>
      <c r="M140">
        <f t="shared" si="14"/>
        <v>1.71</v>
      </c>
    </row>
    <row r="141" spans="1:13" x14ac:dyDescent="0.25">
      <c r="A141" s="3">
        <v>3961</v>
      </c>
      <c r="B141" s="3" t="s">
        <v>234</v>
      </c>
      <c r="C141" s="3"/>
      <c r="D141" s="31">
        <v>0.24</v>
      </c>
      <c r="E141" s="5"/>
      <c r="F141" s="33">
        <v>4</v>
      </c>
      <c r="G141" s="34"/>
      <c r="H141" s="15">
        <f t="shared" si="10"/>
        <v>8</v>
      </c>
      <c r="I141" s="15">
        <f t="shared" si="11"/>
        <v>7.2</v>
      </c>
      <c r="J141" s="15">
        <f t="shared" si="12"/>
        <v>6</v>
      </c>
      <c r="K141" s="15">
        <f t="shared" si="13"/>
        <v>4.7</v>
      </c>
      <c r="L141" s="7"/>
      <c r="M141">
        <f t="shared" si="14"/>
        <v>1.71</v>
      </c>
    </row>
    <row r="142" spans="1:13" x14ac:dyDescent="0.25">
      <c r="A142" s="3">
        <v>3962</v>
      </c>
      <c r="B142" s="3" t="s">
        <v>235</v>
      </c>
      <c r="C142" s="3"/>
      <c r="D142" s="31">
        <v>0.24</v>
      </c>
      <c r="E142" s="5"/>
      <c r="F142" s="33">
        <v>4</v>
      </c>
      <c r="G142" s="34"/>
      <c r="H142" s="15">
        <f t="shared" si="10"/>
        <v>8</v>
      </c>
      <c r="I142" s="15">
        <f t="shared" si="11"/>
        <v>7.2</v>
      </c>
      <c r="J142" s="15">
        <f t="shared" si="12"/>
        <v>6</v>
      </c>
      <c r="K142" s="15">
        <f t="shared" si="13"/>
        <v>4.7</v>
      </c>
      <c r="L142" s="7"/>
      <c r="M142">
        <f t="shared" si="14"/>
        <v>1.71</v>
      </c>
    </row>
    <row r="143" spans="1:13" x14ac:dyDescent="0.25">
      <c r="A143" s="3">
        <v>3963</v>
      </c>
      <c r="B143" s="3" t="s">
        <v>273</v>
      </c>
      <c r="C143" s="3"/>
      <c r="D143" s="31">
        <v>0.24</v>
      </c>
      <c r="E143" s="5"/>
      <c r="F143" s="33">
        <v>4</v>
      </c>
      <c r="G143" s="34"/>
      <c r="H143" s="15">
        <f t="shared" si="10"/>
        <v>8</v>
      </c>
      <c r="I143" s="15">
        <f t="shared" si="11"/>
        <v>7.2</v>
      </c>
      <c r="J143" s="15">
        <f t="shared" si="12"/>
        <v>6</v>
      </c>
      <c r="K143" s="15">
        <f t="shared" si="13"/>
        <v>4.7</v>
      </c>
      <c r="L143" s="7"/>
      <c r="M143">
        <f t="shared" si="14"/>
        <v>1.71</v>
      </c>
    </row>
    <row r="144" spans="1:13" x14ac:dyDescent="0.25">
      <c r="A144" s="3">
        <v>3964</v>
      </c>
      <c r="B144" s="3" t="s">
        <v>236</v>
      </c>
      <c r="C144" s="3"/>
      <c r="D144" s="31">
        <v>0.24</v>
      </c>
      <c r="E144" s="5"/>
      <c r="F144" s="33">
        <v>4</v>
      </c>
      <c r="G144" s="34"/>
      <c r="H144" s="15">
        <f t="shared" si="10"/>
        <v>8</v>
      </c>
      <c r="I144" s="15">
        <f t="shared" si="11"/>
        <v>7.2</v>
      </c>
      <c r="J144" s="15">
        <f t="shared" si="12"/>
        <v>6</v>
      </c>
      <c r="K144" s="15">
        <f t="shared" si="13"/>
        <v>4.7</v>
      </c>
      <c r="L144" s="7"/>
      <c r="M144">
        <f t="shared" si="14"/>
        <v>1.71</v>
      </c>
    </row>
    <row r="145" spans="1:13" x14ac:dyDescent="0.25">
      <c r="A145" s="3">
        <v>3965</v>
      </c>
      <c r="B145" s="3" t="s">
        <v>237</v>
      </c>
      <c r="C145" s="3"/>
      <c r="D145" s="31">
        <v>0.24</v>
      </c>
      <c r="E145" s="5"/>
      <c r="F145" s="33">
        <v>4</v>
      </c>
      <c r="G145" s="34"/>
      <c r="H145" s="15">
        <f t="shared" si="10"/>
        <v>8</v>
      </c>
      <c r="I145" s="15">
        <f t="shared" si="11"/>
        <v>7.2</v>
      </c>
      <c r="J145" s="15">
        <f t="shared" si="12"/>
        <v>6</v>
      </c>
      <c r="K145" s="15">
        <f t="shared" si="13"/>
        <v>4.7</v>
      </c>
      <c r="L145" s="7"/>
      <c r="M145">
        <f t="shared" si="14"/>
        <v>1.71</v>
      </c>
    </row>
    <row r="146" spans="1:13" x14ac:dyDescent="0.25">
      <c r="A146" s="3">
        <v>3966</v>
      </c>
      <c r="B146" s="3" t="s">
        <v>238</v>
      </c>
      <c r="C146" s="3"/>
      <c r="D146" s="31">
        <v>0.24</v>
      </c>
      <c r="E146" s="5"/>
      <c r="F146" s="33">
        <v>4</v>
      </c>
      <c r="G146" s="34"/>
      <c r="H146" s="15">
        <f t="shared" si="10"/>
        <v>8</v>
      </c>
      <c r="I146" s="15">
        <f t="shared" si="11"/>
        <v>7.2</v>
      </c>
      <c r="J146" s="15">
        <f t="shared" si="12"/>
        <v>6</v>
      </c>
      <c r="K146" s="15">
        <f t="shared" si="13"/>
        <v>4.7</v>
      </c>
      <c r="L146" s="7"/>
      <c r="M146">
        <f t="shared" si="14"/>
        <v>1.71</v>
      </c>
    </row>
    <row r="147" spans="1:13" x14ac:dyDescent="0.25">
      <c r="A147" s="3">
        <v>3967</v>
      </c>
      <c r="B147" s="3" t="s">
        <v>239</v>
      </c>
      <c r="C147" s="3"/>
      <c r="D147" s="31">
        <v>0.24</v>
      </c>
      <c r="E147" s="5"/>
      <c r="F147" s="33">
        <v>4</v>
      </c>
      <c r="G147" s="34"/>
      <c r="H147" s="15">
        <f t="shared" si="10"/>
        <v>8</v>
      </c>
      <c r="I147" s="15">
        <f t="shared" si="11"/>
        <v>7.2</v>
      </c>
      <c r="J147" s="15">
        <f t="shared" si="12"/>
        <v>6</v>
      </c>
      <c r="K147" s="15">
        <f t="shared" si="13"/>
        <v>4.7</v>
      </c>
      <c r="L147" s="7"/>
      <c r="M147">
        <f t="shared" si="14"/>
        <v>1.71</v>
      </c>
    </row>
    <row r="148" spans="1:13" x14ac:dyDescent="0.25">
      <c r="A148" s="3">
        <v>3968</v>
      </c>
      <c r="B148" s="3" t="s">
        <v>455</v>
      </c>
      <c r="C148" s="3" t="s">
        <v>240</v>
      </c>
      <c r="D148" s="31">
        <v>4.5999999999999996</v>
      </c>
      <c r="E148" s="5"/>
      <c r="F148" s="33">
        <v>117</v>
      </c>
      <c r="G148" s="34"/>
      <c r="H148" s="15">
        <f t="shared" si="10"/>
        <v>234</v>
      </c>
      <c r="I148" s="15">
        <f t="shared" si="11"/>
        <v>210.6</v>
      </c>
      <c r="J148" s="15">
        <f t="shared" si="12"/>
        <v>175.5</v>
      </c>
      <c r="K148" s="15">
        <f t="shared" si="13"/>
        <v>138.1</v>
      </c>
      <c r="L148" s="7"/>
      <c r="M148">
        <f t="shared" si="14"/>
        <v>1.1200000000000001</v>
      </c>
    </row>
    <row r="149" spans="1:13" x14ac:dyDescent="0.25">
      <c r="A149" s="3">
        <v>3969</v>
      </c>
      <c r="B149" s="3" t="s">
        <v>456</v>
      </c>
      <c r="C149" s="3" t="s">
        <v>241</v>
      </c>
      <c r="D149" s="31">
        <v>4.24</v>
      </c>
      <c r="E149" s="5"/>
      <c r="F149" s="33">
        <v>108</v>
      </c>
      <c r="G149" s="34"/>
      <c r="H149" s="15">
        <f t="shared" si="10"/>
        <v>216</v>
      </c>
      <c r="I149" s="15">
        <f t="shared" si="11"/>
        <v>194.4</v>
      </c>
      <c r="J149" s="15">
        <f t="shared" si="12"/>
        <v>162</v>
      </c>
      <c r="K149" s="15">
        <f t="shared" si="13"/>
        <v>127.4</v>
      </c>
      <c r="L149" s="7"/>
      <c r="M149">
        <f t="shared" si="14"/>
        <v>1.1200000000000001</v>
      </c>
    </row>
    <row r="150" spans="1:13" x14ac:dyDescent="0.25">
      <c r="A150" s="3">
        <v>3970</v>
      </c>
      <c r="B150" s="3" t="s">
        <v>457</v>
      </c>
      <c r="C150" s="3" t="s">
        <v>242</v>
      </c>
      <c r="D150" s="31">
        <v>4.24</v>
      </c>
      <c r="E150" s="5"/>
      <c r="F150" s="33">
        <v>108</v>
      </c>
      <c r="G150" s="34"/>
      <c r="H150" s="15">
        <f t="shared" si="10"/>
        <v>216</v>
      </c>
      <c r="I150" s="15">
        <f t="shared" si="11"/>
        <v>194.4</v>
      </c>
      <c r="J150" s="15">
        <f t="shared" si="12"/>
        <v>162</v>
      </c>
      <c r="K150" s="15">
        <f t="shared" si="13"/>
        <v>127.4</v>
      </c>
      <c r="L150" s="7"/>
      <c r="M150">
        <f t="shared" si="14"/>
        <v>1.1200000000000001</v>
      </c>
    </row>
    <row r="151" spans="1:13" x14ac:dyDescent="0.25">
      <c r="A151" s="3">
        <v>3971</v>
      </c>
      <c r="B151" s="3" t="s">
        <v>458</v>
      </c>
      <c r="C151" s="3" t="s">
        <v>243</v>
      </c>
      <c r="D151" s="31">
        <v>4.24</v>
      </c>
      <c r="E151" s="5"/>
      <c r="F151" s="33">
        <v>108</v>
      </c>
      <c r="G151" s="34"/>
      <c r="H151" s="15">
        <f t="shared" si="10"/>
        <v>216</v>
      </c>
      <c r="I151" s="15">
        <f t="shared" si="11"/>
        <v>194.4</v>
      </c>
      <c r="J151" s="15">
        <f t="shared" si="12"/>
        <v>162</v>
      </c>
      <c r="K151" s="15">
        <f t="shared" si="13"/>
        <v>127.4</v>
      </c>
      <c r="L151" s="7"/>
      <c r="M151">
        <f t="shared" si="14"/>
        <v>1.1200000000000001</v>
      </c>
    </row>
    <row r="152" spans="1:13" x14ac:dyDescent="0.25">
      <c r="A152" s="3">
        <v>3972</v>
      </c>
      <c r="B152" s="3" t="s">
        <v>459</v>
      </c>
      <c r="C152" s="3" t="s">
        <v>244</v>
      </c>
      <c r="D152" s="31">
        <v>3.99</v>
      </c>
      <c r="E152" s="5"/>
      <c r="F152" s="33">
        <v>101</v>
      </c>
      <c r="G152" s="34"/>
      <c r="H152" s="15">
        <f t="shared" si="10"/>
        <v>202</v>
      </c>
      <c r="I152" s="15">
        <f t="shared" si="11"/>
        <v>181.8</v>
      </c>
      <c r="J152" s="15">
        <f t="shared" si="12"/>
        <v>151.5</v>
      </c>
      <c r="K152" s="15">
        <f t="shared" si="13"/>
        <v>119.2</v>
      </c>
      <c r="L152" s="7"/>
      <c r="M152">
        <f t="shared" si="14"/>
        <v>1.1299999999999999</v>
      </c>
    </row>
    <row r="153" spans="1:13" x14ac:dyDescent="0.25">
      <c r="A153" s="3">
        <v>3973</v>
      </c>
      <c r="B153" s="3" t="s">
        <v>460</v>
      </c>
      <c r="C153" s="3" t="s">
        <v>245</v>
      </c>
      <c r="D153" s="31">
        <v>6.53</v>
      </c>
      <c r="E153" s="5"/>
      <c r="F153" s="33">
        <v>168</v>
      </c>
      <c r="G153" s="34"/>
      <c r="H153" s="15">
        <f t="shared" si="10"/>
        <v>336</v>
      </c>
      <c r="I153" s="15">
        <f t="shared" si="11"/>
        <v>302.39999999999998</v>
      </c>
      <c r="J153" s="15">
        <f t="shared" si="12"/>
        <v>252</v>
      </c>
      <c r="K153" s="15">
        <f t="shared" si="13"/>
        <v>198.2</v>
      </c>
      <c r="L153" s="7"/>
      <c r="M153">
        <f t="shared" si="14"/>
        <v>1.1100000000000001</v>
      </c>
    </row>
    <row r="154" spans="1:13" x14ac:dyDescent="0.25">
      <c r="A154" s="3">
        <v>3974</v>
      </c>
      <c r="B154" s="3" t="s">
        <v>461</v>
      </c>
      <c r="C154" s="3" t="s">
        <v>246</v>
      </c>
      <c r="D154" s="31">
        <v>2.9</v>
      </c>
      <c r="E154" s="5"/>
      <c r="F154" s="33">
        <v>74</v>
      </c>
      <c r="G154" s="34"/>
      <c r="H154" s="15">
        <f t="shared" si="10"/>
        <v>148</v>
      </c>
      <c r="I154" s="15">
        <f t="shared" si="11"/>
        <v>133.19999999999999</v>
      </c>
      <c r="J154" s="15">
        <f t="shared" si="12"/>
        <v>111</v>
      </c>
      <c r="K154" s="15">
        <f t="shared" si="13"/>
        <v>87.3</v>
      </c>
      <c r="L154" s="7"/>
      <c r="M154">
        <f t="shared" si="14"/>
        <v>1.1200000000000001</v>
      </c>
    </row>
    <row r="155" spans="1:13" x14ac:dyDescent="0.25">
      <c r="A155" s="3">
        <v>3975</v>
      </c>
      <c r="B155" s="3" t="s">
        <v>462</v>
      </c>
      <c r="C155" s="3" t="s">
        <v>247</v>
      </c>
      <c r="D155" s="31">
        <v>3.03</v>
      </c>
      <c r="E155" s="5"/>
      <c r="F155" s="33">
        <v>76</v>
      </c>
      <c r="G155" s="34"/>
      <c r="H155" s="15">
        <f t="shared" si="10"/>
        <v>152</v>
      </c>
      <c r="I155" s="15">
        <f t="shared" si="11"/>
        <v>136.80000000000001</v>
      </c>
      <c r="J155" s="15">
        <f t="shared" si="12"/>
        <v>114</v>
      </c>
      <c r="K155" s="15">
        <f t="shared" si="13"/>
        <v>89.7</v>
      </c>
      <c r="L155" s="7"/>
      <c r="M155">
        <f t="shared" si="14"/>
        <v>1.1399999999999999</v>
      </c>
    </row>
    <row r="156" spans="1:13" x14ac:dyDescent="0.25">
      <c r="A156" s="3">
        <v>3976</v>
      </c>
      <c r="B156" s="3" t="s">
        <v>463</v>
      </c>
      <c r="C156" s="3" t="s">
        <v>248</v>
      </c>
      <c r="D156" s="31">
        <v>5.57</v>
      </c>
      <c r="E156" s="5"/>
      <c r="F156" s="33">
        <v>141</v>
      </c>
      <c r="G156" s="34"/>
      <c r="H156" s="15">
        <f t="shared" si="10"/>
        <v>282</v>
      </c>
      <c r="I156" s="15">
        <f t="shared" si="11"/>
        <v>253.8</v>
      </c>
      <c r="J156" s="15">
        <f t="shared" si="12"/>
        <v>211.5</v>
      </c>
      <c r="K156" s="15">
        <f t="shared" si="13"/>
        <v>166.4</v>
      </c>
      <c r="L156" s="7"/>
      <c r="M156">
        <f t="shared" si="14"/>
        <v>1.1299999999999999</v>
      </c>
    </row>
    <row r="157" spans="1:13" x14ac:dyDescent="0.25">
      <c r="A157" s="3">
        <v>3977</v>
      </c>
      <c r="B157" s="3" t="s">
        <v>464</v>
      </c>
      <c r="C157" s="3" t="s">
        <v>249</v>
      </c>
      <c r="D157" s="31">
        <v>6.66</v>
      </c>
      <c r="E157" s="5"/>
      <c r="F157" s="33">
        <v>169</v>
      </c>
      <c r="G157" s="34"/>
      <c r="H157" s="15">
        <f t="shared" si="10"/>
        <v>338</v>
      </c>
      <c r="I157" s="15">
        <f t="shared" si="11"/>
        <v>304.2</v>
      </c>
      <c r="J157" s="15">
        <f t="shared" si="12"/>
        <v>253.5</v>
      </c>
      <c r="K157" s="15">
        <f t="shared" si="13"/>
        <v>199.4</v>
      </c>
      <c r="L157" s="7"/>
      <c r="M157">
        <f t="shared" si="14"/>
        <v>1.1299999999999999</v>
      </c>
    </row>
    <row r="158" spans="1:13" x14ac:dyDescent="0.25">
      <c r="A158" s="3">
        <v>3978</v>
      </c>
      <c r="B158" s="3" t="s">
        <v>465</v>
      </c>
      <c r="C158" s="3" t="s">
        <v>250</v>
      </c>
      <c r="D158" s="31">
        <v>7.38</v>
      </c>
      <c r="E158" s="5"/>
      <c r="F158" s="33">
        <v>186</v>
      </c>
      <c r="G158" s="34"/>
      <c r="H158" s="15">
        <f t="shared" si="10"/>
        <v>372</v>
      </c>
      <c r="I158" s="15">
        <f t="shared" si="11"/>
        <v>334.8</v>
      </c>
      <c r="J158" s="15">
        <f t="shared" si="12"/>
        <v>279</v>
      </c>
      <c r="K158" s="15">
        <f t="shared" si="13"/>
        <v>219.5</v>
      </c>
      <c r="L158" s="7"/>
      <c r="M158">
        <f t="shared" si="14"/>
        <v>1.1299999999999999</v>
      </c>
    </row>
    <row r="159" spans="1:13" x14ac:dyDescent="0.25">
      <c r="A159" s="3">
        <v>3979</v>
      </c>
      <c r="B159" s="3" t="s">
        <v>466</v>
      </c>
      <c r="C159" s="3" t="s">
        <v>251</v>
      </c>
      <c r="D159" s="31">
        <v>3.03</v>
      </c>
      <c r="E159" s="5"/>
      <c r="F159" s="33">
        <v>76</v>
      </c>
      <c r="G159" s="34"/>
      <c r="H159" s="15">
        <f t="shared" si="10"/>
        <v>152</v>
      </c>
      <c r="I159" s="15">
        <f t="shared" si="11"/>
        <v>136.80000000000001</v>
      </c>
      <c r="J159" s="15">
        <f t="shared" si="12"/>
        <v>114</v>
      </c>
      <c r="K159" s="15">
        <f t="shared" si="13"/>
        <v>89.7</v>
      </c>
      <c r="L159" s="7"/>
      <c r="M159">
        <f t="shared" si="14"/>
        <v>1.1399999999999999</v>
      </c>
    </row>
    <row r="160" spans="1:13" x14ac:dyDescent="0.25">
      <c r="A160" s="3">
        <v>3980</v>
      </c>
      <c r="B160" s="3" t="s">
        <v>467</v>
      </c>
      <c r="C160" s="3" t="s">
        <v>252</v>
      </c>
      <c r="D160" s="31">
        <v>1.69</v>
      </c>
      <c r="E160" s="5"/>
      <c r="F160" s="33">
        <v>41</v>
      </c>
      <c r="G160" s="34"/>
      <c r="H160" s="15">
        <f t="shared" si="10"/>
        <v>82</v>
      </c>
      <c r="I160" s="15">
        <f t="shared" si="11"/>
        <v>73.8</v>
      </c>
      <c r="J160" s="15">
        <f t="shared" si="12"/>
        <v>61.5</v>
      </c>
      <c r="K160" s="15">
        <f t="shared" si="13"/>
        <v>48.4</v>
      </c>
      <c r="L160" s="7"/>
      <c r="M160">
        <f t="shared" si="14"/>
        <v>1.18</v>
      </c>
    </row>
    <row r="161" spans="1:13" x14ac:dyDescent="0.25">
      <c r="A161" s="3">
        <v>3981</v>
      </c>
      <c r="B161" s="3" t="s">
        <v>468</v>
      </c>
      <c r="C161" s="3" t="s">
        <v>253</v>
      </c>
      <c r="D161" s="31">
        <v>4.5999999999999996</v>
      </c>
      <c r="E161" s="5"/>
      <c r="F161" s="33">
        <v>117</v>
      </c>
      <c r="G161" s="34"/>
      <c r="H161" s="15">
        <f t="shared" si="10"/>
        <v>234</v>
      </c>
      <c r="I161" s="15">
        <f t="shared" si="11"/>
        <v>210.6</v>
      </c>
      <c r="J161" s="15">
        <f t="shared" si="12"/>
        <v>175.5</v>
      </c>
      <c r="K161" s="15">
        <f t="shared" si="13"/>
        <v>138.1</v>
      </c>
      <c r="L161" s="7"/>
      <c r="M161">
        <f t="shared" si="14"/>
        <v>1.1200000000000001</v>
      </c>
    </row>
    <row r="162" spans="1:13" x14ac:dyDescent="0.25">
      <c r="A162" s="3">
        <v>3983</v>
      </c>
      <c r="B162" s="3" t="s">
        <v>469</v>
      </c>
      <c r="C162" s="3" t="s">
        <v>254</v>
      </c>
      <c r="D162" s="31">
        <v>4.1100000000000003</v>
      </c>
      <c r="E162" s="5"/>
      <c r="F162" s="33">
        <v>107</v>
      </c>
      <c r="G162" s="34"/>
      <c r="H162" s="15">
        <f t="shared" si="10"/>
        <v>214</v>
      </c>
      <c r="I162" s="15">
        <f t="shared" si="11"/>
        <v>192.6</v>
      </c>
      <c r="J162" s="15">
        <f t="shared" si="12"/>
        <v>160.5</v>
      </c>
      <c r="K162" s="15">
        <f t="shared" si="13"/>
        <v>126.3</v>
      </c>
      <c r="L162" s="7"/>
      <c r="M162">
        <f t="shared" si="14"/>
        <v>1.1000000000000001</v>
      </c>
    </row>
    <row r="163" spans="1:13" x14ac:dyDescent="0.25">
      <c r="A163" s="3">
        <v>3984</v>
      </c>
      <c r="B163" s="3" t="s">
        <v>470</v>
      </c>
      <c r="C163" s="3" t="s">
        <v>255</v>
      </c>
      <c r="D163" s="31">
        <v>6.66</v>
      </c>
      <c r="E163" s="5"/>
      <c r="F163" s="33">
        <v>169</v>
      </c>
      <c r="G163" s="34"/>
      <c r="H163" s="15">
        <f t="shared" si="10"/>
        <v>338</v>
      </c>
      <c r="I163" s="15">
        <f t="shared" si="11"/>
        <v>304.2</v>
      </c>
      <c r="J163" s="15">
        <f t="shared" si="12"/>
        <v>253.5</v>
      </c>
      <c r="K163" s="15">
        <f t="shared" si="13"/>
        <v>199.4</v>
      </c>
      <c r="L163" s="7"/>
      <c r="M163">
        <f t="shared" si="14"/>
        <v>1.1299999999999999</v>
      </c>
    </row>
    <row r="164" spans="1:13" x14ac:dyDescent="0.25">
      <c r="A164" s="3">
        <v>3985</v>
      </c>
      <c r="B164" s="3" t="s">
        <v>471</v>
      </c>
      <c r="C164" s="3" t="s">
        <v>256</v>
      </c>
      <c r="D164" s="31">
        <v>5.57</v>
      </c>
      <c r="E164" s="5"/>
      <c r="F164" s="33">
        <v>141</v>
      </c>
      <c r="G164" s="34"/>
      <c r="H164" s="15">
        <f t="shared" si="10"/>
        <v>282</v>
      </c>
      <c r="I164" s="15">
        <f t="shared" si="11"/>
        <v>253.8</v>
      </c>
      <c r="J164" s="15">
        <f t="shared" si="12"/>
        <v>211.5</v>
      </c>
      <c r="K164" s="15">
        <f t="shared" si="13"/>
        <v>166.4</v>
      </c>
      <c r="L164" s="7"/>
      <c r="M164">
        <f t="shared" si="14"/>
        <v>1.1299999999999999</v>
      </c>
    </row>
    <row r="165" spans="1:13" x14ac:dyDescent="0.25">
      <c r="A165" s="3">
        <v>3986</v>
      </c>
      <c r="B165" s="3" t="s">
        <v>257</v>
      </c>
      <c r="C165" s="3"/>
      <c r="D165" s="31">
        <v>15.13</v>
      </c>
      <c r="E165" s="5"/>
      <c r="F165" s="33">
        <v>384</v>
      </c>
      <c r="G165" s="34"/>
      <c r="H165" s="15">
        <f t="shared" si="10"/>
        <v>768</v>
      </c>
      <c r="I165" s="15">
        <f t="shared" si="11"/>
        <v>691.2</v>
      </c>
      <c r="J165" s="15">
        <f t="shared" si="12"/>
        <v>576</v>
      </c>
      <c r="K165" s="15">
        <f t="shared" si="13"/>
        <v>453.1</v>
      </c>
      <c r="L165" s="7"/>
      <c r="M165">
        <f t="shared" si="14"/>
        <v>1.1299999999999999</v>
      </c>
    </row>
    <row r="166" spans="1:13" x14ac:dyDescent="0.25">
      <c r="A166" s="3">
        <v>3987</v>
      </c>
      <c r="B166" s="3" t="s">
        <v>258</v>
      </c>
      <c r="C166" s="3"/>
      <c r="D166" s="31">
        <v>15.49</v>
      </c>
      <c r="E166" s="5"/>
      <c r="F166" s="33">
        <v>394</v>
      </c>
      <c r="G166" s="34"/>
      <c r="H166" s="15">
        <f t="shared" si="10"/>
        <v>788</v>
      </c>
      <c r="I166" s="15">
        <f t="shared" si="11"/>
        <v>709.2</v>
      </c>
      <c r="J166" s="15">
        <f t="shared" si="12"/>
        <v>591</v>
      </c>
      <c r="K166" s="15">
        <f t="shared" si="13"/>
        <v>464.9</v>
      </c>
      <c r="L166" s="7"/>
      <c r="M166">
        <f t="shared" si="14"/>
        <v>1.1200000000000001</v>
      </c>
    </row>
    <row r="167" spans="1:13" x14ac:dyDescent="0.25">
      <c r="A167" s="3">
        <v>3988</v>
      </c>
      <c r="B167" s="3" t="s">
        <v>259</v>
      </c>
      <c r="C167" s="3"/>
      <c r="D167" s="31">
        <v>17.18</v>
      </c>
      <c r="E167" s="5"/>
      <c r="F167" s="33">
        <v>438</v>
      </c>
      <c r="G167" s="34"/>
      <c r="H167" s="15">
        <f t="shared" si="10"/>
        <v>876</v>
      </c>
      <c r="I167" s="15">
        <f t="shared" si="11"/>
        <v>788.4</v>
      </c>
      <c r="J167" s="15">
        <f t="shared" si="12"/>
        <v>657</v>
      </c>
      <c r="K167" s="15">
        <f t="shared" si="13"/>
        <v>516.79999999999995</v>
      </c>
      <c r="L167" s="7"/>
      <c r="M167">
        <f t="shared" si="14"/>
        <v>1.1200000000000001</v>
      </c>
    </row>
    <row r="168" spans="1:13" x14ac:dyDescent="0.25">
      <c r="A168" s="3">
        <v>3989</v>
      </c>
      <c r="B168" s="3" t="s">
        <v>260</v>
      </c>
      <c r="C168" s="3"/>
      <c r="D168" s="31">
        <v>16.34</v>
      </c>
      <c r="E168" s="5"/>
      <c r="F168" s="33">
        <v>416</v>
      </c>
      <c r="G168" s="34"/>
      <c r="H168" s="15">
        <f t="shared" si="10"/>
        <v>832</v>
      </c>
      <c r="I168" s="15">
        <f t="shared" si="11"/>
        <v>748.8</v>
      </c>
      <c r="J168" s="15">
        <f t="shared" si="12"/>
        <v>624</v>
      </c>
      <c r="K168" s="15">
        <f t="shared" si="13"/>
        <v>490.9</v>
      </c>
      <c r="L168" s="7"/>
      <c r="M168">
        <f t="shared" si="14"/>
        <v>1.1200000000000001</v>
      </c>
    </row>
    <row r="169" spans="1:13" x14ac:dyDescent="0.25">
      <c r="A169" s="3">
        <v>3990</v>
      </c>
      <c r="B169" s="3" t="s">
        <v>261</v>
      </c>
      <c r="C169" s="3"/>
      <c r="D169" s="31">
        <v>12.71</v>
      </c>
      <c r="E169" s="5"/>
      <c r="F169" s="33">
        <v>323</v>
      </c>
      <c r="G169" s="34"/>
      <c r="H169" s="15">
        <f t="shared" si="10"/>
        <v>646</v>
      </c>
      <c r="I169" s="15">
        <f t="shared" si="11"/>
        <v>581.4</v>
      </c>
      <c r="J169" s="15">
        <f t="shared" si="12"/>
        <v>484.5</v>
      </c>
      <c r="K169" s="15">
        <f t="shared" si="13"/>
        <v>381.1</v>
      </c>
      <c r="L169" s="7"/>
      <c r="M169">
        <f t="shared" si="14"/>
        <v>1.1200000000000001</v>
      </c>
    </row>
    <row r="170" spans="1:13" x14ac:dyDescent="0.25">
      <c r="A170" s="3">
        <v>3991</v>
      </c>
      <c r="B170" s="3" t="s">
        <v>262</v>
      </c>
      <c r="C170" s="3"/>
      <c r="D170" s="31">
        <v>14.04</v>
      </c>
      <c r="E170" s="5"/>
      <c r="F170" s="33">
        <v>358</v>
      </c>
      <c r="G170" s="34"/>
      <c r="H170" s="15">
        <f t="shared" si="10"/>
        <v>716</v>
      </c>
      <c r="I170" s="15">
        <f t="shared" si="11"/>
        <v>644.4</v>
      </c>
      <c r="J170" s="15">
        <f t="shared" si="12"/>
        <v>537</v>
      </c>
      <c r="K170" s="15">
        <f t="shared" si="13"/>
        <v>422.4</v>
      </c>
      <c r="L170" s="7"/>
      <c r="M170">
        <f t="shared" si="14"/>
        <v>1.1200000000000001</v>
      </c>
    </row>
    <row r="171" spans="1:13" x14ac:dyDescent="0.25">
      <c r="A171" s="3">
        <v>3992</v>
      </c>
      <c r="B171" s="3" t="s">
        <v>263</v>
      </c>
      <c r="C171" s="3"/>
      <c r="D171" s="31">
        <v>14.52</v>
      </c>
      <c r="E171" s="5"/>
      <c r="F171" s="33">
        <v>371</v>
      </c>
      <c r="G171" s="34"/>
      <c r="H171" s="15">
        <f t="shared" si="10"/>
        <v>742</v>
      </c>
      <c r="I171" s="15">
        <f t="shared" si="11"/>
        <v>667.8</v>
      </c>
      <c r="J171" s="15">
        <f t="shared" si="12"/>
        <v>556.5</v>
      </c>
      <c r="K171" s="15">
        <f t="shared" si="13"/>
        <v>437.8</v>
      </c>
      <c r="L171" s="7"/>
      <c r="M171">
        <f t="shared" si="14"/>
        <v>1.1200000000000001</v>
      </c>
    </row>
    <row r="172" spans="1:13" x14ac:dyDescent="0.25">
      <c r="A172" s="3">
        <v>3993</v>
      </c>
      <c r="B172" s="3" t="s">
        <v>264</v>
      </c>
      <c r="C172" s="3"/>
      <c r="D172" s="31">
        <v>15.97</v>
      </c>
      <c r="E172" s="5"/>
      <c r="F172" s="33">
        <v>404</v>
      </c>
      <c r="G172" s="34"/>
      <c r="H172" s="15">
        <f t="shared" si="10"/>
        <v>808</v>
      </c>
      <c r="I172" s="15">
        <f t="shared" si="11"/>
        <v>727.2</v>
      </c>
      <c r="J172" s="15">
        <f t="shared" si="12"/>
        <v>606</v>
      </c>
      <c r="K172" s="15">
        <f t="shared" si="13"/>
        <v>476.7</v>
      </c>
      <c r="L172" s="7"/>
      <c r="M172">
        <f t="shared" si="14"/>
        <v>1.1299999999999999</v>
      </c>
    </row>
    <row r="173" spans="1:13" x14ac:dyDescent="0.25">
      <c r="A173" s="3">
        <v>3994</v>
      </c>
      <c r="B173" s="3" t="s">
        <v>265</v>
      </c>
      <c r="C173" s="3"/>
      <c r="D173" s="31">
        <v>13.67</v>
      </c>
      <c r="E173" s="5"/>
      <c r="F173" s="33">
        <v>347</v>
      </c>
      <c r="G173" s="34"/>
      <c r="H173" s="15">
        <f t="shared" si="10"/>
        <v>694</v>
      </c>
      <c r="I173" s="15">
        <f t="shared" si="11"/>
        <v>624.6</v>
      </c>
      <c r="J173" s="15">
        <f t="shared" si="12"/>
        <v>520.5</v>
      </c>
      <c r="K173" s="15">
        <f t="shared" si="13"/>
        <v>409.5</v>
      </c>
      <c r="L173" s="7"/>
      <c r="M173">
        <f t="shared" si="14"/>
        <v>1.1299999999999999</v>
      </c>
    </row>
    <row r="174" spans="1:13" x14ac:dyDescent="0.25">
      <c r="A174" s="3">
        <v>3995</v>
      </c>
      <c r="B174" s="3" t="s">
        <v>526</v>
      </c>
      <c r="C174" s="3"/>
      <c r="D174" s="31">
        <v>5.69</v>
      </c>
      <c r="E174" s="5"/>
      <c r="F174" s="33">
        <v>146</v>
      </c>
      <c r="G174" s="34"/>
      <c r="H174" s="15">
        <f t="shared" si="10"/>
        <v>292</v>
      </c>
      <c r="I174" s="15">
        <f t="shared" si="11"/>
        <v>262.8</v>
      </c>
      <c r="J174" s="15">
        <f t="shared" si="12"/>
        <v>219</v>
      </c>
      <c r="K174" s="15">
        <f t="shared" si="13"/>
        <v>172.3</v>
      </c>
      <c r="L174" s="7"/>
      <c r="M174">
        <f t="shared" si="14"/>
        <v>1.1100000000000001</v>
      </c>
    </row>
    <row r="175" spans="1:13" x14ac:dyDescent="0.25">
      <c r="A175" s="3">
        <v>3997</v>
      </c>
      <c r="B175" s="3" t="s">
        <v>527</v>
      </c>
      <c r="C175" s="3"/>
      <c r="D175" s="31">
        <v>5.69</v>
      </c>
      <c r="E175" s="5"/>
      <c r="F175" s="33">
        <v>143</v>
      </c>
      <c r="G175" s="34"/>
      <c r="H175" s="15">
        <f t="shared" si="10"/>
        <v>286</v>
      </c>
      <c r="I175" s="15">
        <f t="shared" si="11"/>
        <v>257.39999999999998</v>
      </c>
      <c r="J175" s="15">
        <f t="shared" si="12"/>
        <v>214.5</v>
      </c>
      <c r="K175" s="15">
        <f t="shared" si="13"/>
        <v>168.7</v>
      </c>
      <c r="L175" s="7"/>
      <c r="M175">
        <f t="shared" si="14"/>
        <v>1.1399999999999999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0"/>
  <sheetViews>
    <sheetView workbookViewId="0"/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  <col min="15" max="15" width="12.140625" bestFit="1" customWidth="1"/>
  </cols>
  <sheetData>
    <row r="1" spans="1:16" x14ac:dyDescent="0.25">
      <c r="K1" s="3" t="s">
        <v>390</v>
      </c>
      <c r="L1" s="3" t="s">
        <v>411</v>
      </c>
      <c r="M1" s="3" t="s">
        <v>347</v>
      </c>
      <c r="N1" s="3" t="s">
        <v>392</v>
      </c>
    </row>
    <row r="2" spans="1:16" s="1" customFormat="1" ht="48" customHeight="1" x14ac:dyDescent="0.25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2" t="s">
        <v>420</v>
      </c>
    </row>
    <row r="3" spans="1:16" x14ac:dyDescent="0.25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ROUND(F3*1.15,1)</f>
        <v>0</v>
      </c>
      <c r="O3" s="7"/>
      <c r="P3" s="3"/>
    </row>
    <row r="4" spans="1:16" x14ac:dyDescent="0.25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>ROUND(F4*1.15,1)</f>
        <v>0</v>
      </c>
      <c r="O4" s="7"/>
      <c r="P4" s="3"/>
    </row>
    <row r="5" spans="1:16" x14ac:dyDescent="0.25">
      <c r="A5" s="3">
        <v>3712</v>
      </c>
      <c r="B5" s="3" t="s">
        <v>2</v>
      </c>
      <c r="C5" s="3"/>
      <c r="D5" s="25">
        <v>9.65</v>
      </c>
      <c r="E5" s="5"/>
      <c r="F5" s="5">
        <v>272</v>
      </c>
      <c r="G5" s="7">
        <f t="shared" si="0"/>
        <v>1.1086764705882353</v>
      </c>
      <c r="I5" s="10">
        <f t="shared" si="1"/>
        <v>301.56</v>
      </c>
      <c r="J5" s="10"/>
      <c r="K5" s="15">
        <f t="shared" si="2"/>
        <v>482.5</v>
      </c>
      <c r="L5" s="15">
        <f t="shared" si="3"/>
        <v>407.1</v>
      </c>
      <c r="M5" s="15">
        <f t="shared" si="4"/>
        <v>361.9</v>
      </c>
      <c r="N5" s="15">
        <f t="shared" ref="N5:N68" si="5">ROUND(F5*1.15,1)</f>
        <v>312.8</v>
      </c>
      <c r="O5" s="7"/>
      <c r="P5" s="3"/>
    </row>
    <row r="6" spans="1:16" x14ac:dyDescent="0.25">
      <c r="A6" s="3">
        <v>3713</v>
      </c>
      <c r="B6" s="3" t="s">
        <v>3</v>
      </c>
      <c r="C6" s="3"/>
      <c r="D6" s="25">
        <v>10.25</v>
      </c>
      <c r="E6" s="5"/>
      <c r="F6" s="5">
        <v>287</v>
      </c>
      <c r="G6" s="7">
        <f t="shared" si="0"/>
        <v>1.1160627177700349</v>
      </c>
      <c r="I6" s="10">
        <f t="shared" si="1"/>
        <v>320.31</v>
      </c>
      <c r="J6" s="10"/>
      <c r="K6" s="15">
        <f t="shared" si="2"/>
        <v>512.5</v>
      </c>
      <c r="L6" s="15">
        <f t="shared" si="3"/>
        <v>432.4</v>
      </c>
      <c r="M6" s="15">
        <f t="shared" si="4"/>
        <v>384.4</v>
      </c>
      <c r="N6" s="15">
        <f t="shared" si="5"/>
        <v>330.1</v>
      </c>
      <c r="O6" s="7"/>
      <c r="P6" s="3"/>
    </row>
    <row r="7" spans="1:16" x14ac:dyDescent="0.25">
      <c r="A7" s="3">
        <v>3714</v>
      </c>
      <c r="B7" s="3" t="s">
        <v>4</v>
      </c>
      <c r="C7" s="3"/>
      <c r="D7" s="25">
        <v>0.06</v>
      </c>
      <c r="E7" s="5"/>
      <c r="F7" s="5">
        <v>2.4</v>
      </c>
      <c r="G7" s="7">
        <f t="shared" si="0"/>
        <v>0.78333333333333333</v>
      </c>
      <c r="I7" s="10">
        <f t="shared" si="1"/>
        <v>1.88</v>
      </c>
      <c r="J7" s="10"/>
      <c r="K7" s="15">
        <f t="shared" si="2"/>
        <v>3</v>
      </c>
      <c r="L7" s="15">
        <f t="shared" si="3"/>
        <v>2.5</v>
      </c>
      <c r="M7" s="15">
        <f t="shared" si="4"/>
        <v>2.2999999999999998</v>
      </c>
      <c r="N7" s="15">
        <f t="shared" si="5"/>
        <v>2.8</v>
      </c>
      <c r="O7" s="7"/>
      <c r="P7" s="3"/>
    </row>
    <row r="8" spans="1:16" x14ac:dyDescent="0.25">
      <c r="A8" s="3">
        <v>3720</v>
      </c>
      <c r="B8" s="3" t="s">
        <v>436</v>
      </c>
      <c r="C8" s="3" t="s">
        <v>433</v>
      </c>
      <c r="D8" s="25">
        <v>1.8</v>
      </c>
      <c r="E8" s="5"/>
      <c r="F8" s="5">
        <v>49</v>
      </c>
      <c r="G8" s="7">
        <f t="shared" si="0"/>
        <v>1.1479591836734695</v>
      </c>
      <c r="I8" s="10">
        <f t="shared" si="1"/>
        <v>56.25</v>
      </c>
      <c r="J8" s="10"/>
      <c r="K8" s="15">
        <f t="shared" si="2"/>
        <v>90</v>
      </c>
      <c r="L8" s="15">
        <f t="shared" si="3"/>
        <v>75.900000000000006</v>
      </c>
      <c r="M8" s="15">
        <f t="shared" si="4"/>
        <v>67.5</v>
      </c>
      <c r="N8" s="15">
        <f t="shared" si="5"/>
        <v>56.4</v>
      </c>
      <c r="O8" s="7"/>
      <c r="P8" s="3"/>
    </row>
    <row r="9" spans="1:16" x14ac:dyDescent="0.25">
      <c r="A9" s="3">
        <v>3721</v>
      </c>
      <c r="B9" s="3" t="s">
        <v>437</v>
      </c>
      <c r="C9" s="3" t="s">
        <v>434</v>
      </c>
      <c r="D9" s="25">
        <v>1.8</v>
      </c>
      <c r="E9" s="5"/>
      <c r="F9" s="5">
        <v>49</v>
      </c>
      <c r="G9" s="7">
        <f t="shared" si="0"/>
        <v>1.1479591836734695</v>
      </c>
      <c r="I9" s="10">
        <f t="shared" si="1"/>
        <v>56.25</v>
      </c>
      <c r="J9" s="10"/>
      <c r="K9" s="15">
        <f t="shared" si="2"/>
        <v>90</v>
      </c>
      <c r="L9" s="15">
        <f t="shared" si="3"/>
        <v>75.900000000000006</v>
      </c>
      <c r="M9" s="15">
        <f t="shared" si="4"/>
        <v>67.5</v>
      </c>
      <c r="N9" s="15">
        <f t="shared" si="5"/>
        <v>56.4</v>
      </c>
      <c r="O9" s="7"/>
      <c r="P9" s="3"/>
    </row>
    <row r="10" spans="1:16" x14ac:dyDescent="0.25">
      <c r="A10" s="3">
        <v>3724</v>
      </c>
      <c r="B10" s="3" t="s">
        <v>438</v>
      </c>
      <c r="C10" s="3" t="s">
        <v>435</v>
      </c>
      <c r="D10" s="25">
        <v>2.4</v>
      </c>
      <c r="E10" s="5"/>
      <c r="F10" s="5">
        <v>67</v>
      </c>
      <c r="G10" s="7">
        <f t="shared" si="0"/>
        <v>1.1194029850746268</v>
      </c>
      <c r="I10" s="10">
        <f t="shared" si="1"/>
        <v>75</v>
      </c>
      <c r="J10" s="10"/>
      <c r="K10" s="15">
        <f t="shared" si="2"/>
        <v>120</v>
      </c>
      <c r="L10" s="15">
        <f t="shared" si="3"/>
        <v>101.3</v>
      </c>
      <c r="M10" s="15">
        <f t="shared" si="4"/>
        <v>90</v>
      </c>
      <c r="N10" s="15">
        <f t="shared" si="5"/>
        <v>77.099999999999994</v>
      </c>
      <c r="O10" s="7"/>
      <c r="P10" s="3"/>
    </row>
    <row r="11" spans="1:16" x14ac:dyDescent="0.25">
      <c r="A11" s="3">
        <v>3727</v>
      </c>
      <c r="B11" s="3" t="s">
        <v>439</v>
      </c>
      <c r="C11" s="3" t="s">
        <v>441</v>
      </c>
      <c r="D11" s="25">
        <v>2.4</v>
      </c>
      <c r="E11" s="5"/>
      <c r="F11" s="5">
        <v>67</v>
      </c>
      <c r="G11" s="7">
        <f t="shared" si="0"/>
        <v>1.1194029850746268</v>
      </c>
      <c r="I11" s="10">
        <f t="shared" si="1"/>
        <v>75</v>
      </c>
      <c r="J11" s="10"/>
      <c r="K11" s="15">
        <f t="shared" si="2"/>
        <v>120</v>
      </c>
      <c r="L11" s="15">
        <f t="shared" si="3"/>
        <v>101.3</v>
      </c>
      <c r="M11" s="15">
        <f t="shared" si="4"/>
        <v>90</v>
      </c>
      <c r="N11" s="15">
        <f t="shared" si="5"/>
        <v>77.099999999999994</v>
      </c>
      <c r="O11" s="7"/>
      <c r="P11" s="3"/>
    </row>
    <row r="12" spans="1:16" x14ac:dyDescent="0.25">
      <c r="A12" s="3">
        <v>3732</v>
      </c>
      <c r="B12" s="3" t="s">
        <v>445</v>
      </c>
      <c r="C12" s="3" t="s">
        <v>440</v>
      </c>
      <c r="D12" s="25">
        <v>1.3</v>
      </c>
      <c r="E12" s="5"/>
      <c r="F12" s="5">
        <v>40</v>
      </c>
      <c r="G12" s="7">
        <f t="shared" si="0"/>
        <v>1.0157500000000002</v>
      </c>
      <c r="I12" s="10">
        <f t="shared" si="1"/>
        <v>40.630000000000003</v>
      </c>
      <c r="J12" s="10"/>
      <c r="K12" s="15">
        <f t="shared" si="2"/>
        <v>65</v>
      </c>
      <c r="L12" s="15">
        <f t="shared" si="3"/>
        <v>54.9</v>
      </c>
      <c r="M12" s="15">
        <f t="shared" si="4"/>
        <v>48.8</v>
      </c>
      <c r="N12" s="15">
        <f t="shared" si="5"/>
        <v>46</v>
      </c>
      <c r="O12" s="7"/>
      <c r="P12" s="3"/>
    </row>
    <row r="13" spans="1:16" x14ac:dyDescent="0.25">
      <c r="A13" s="3">
        <v>3733</v>
      </c>
      <c r="B13" s="3" t="s">
        <v>446</v>
      </c>
      <c r="C13" s="3" t="s">
        <v>442</v>
      </c>
      <c r="D13" s="25">
        <v>1.3</v>
      </c>
      <c r="E13" s="5"/>
      <c r="F13" s="5">
        <v>40</v>
      </c>
      <c r="G13" s="7">
        <f t="shared" si="0"/>
        <v>1.0157500000000002</v>
      </c>
      <c r="I13" s="10">
        <f t="shared" si="1"/>
        <v>40.630000000000003</v>
      </c>
      <c r="J13" s="10"/>
      <c r="K13" s="15">
        <f t="shared" si="2"/>
        <v>65</v>
      </c>
      <c r="L13" s="15">
        <f t="shared" si="3"/>
        <v>54.9</v>
      </c>
      <c r="M13" s="15">
        <f t="shared" si="4"/>
        <v>48.8</v>
      </c>
      <c r="N13" s="15">
        <f t="shared" si="5"/>
        <v>46</v>
      </c>
      <c r="O13" s="7"/>
      <c r="P13" s="3"/>
    </row>
    <row r="14" spans="1:16" x14ac:dyDescent="0.25">
      <c r="A14" s="3">
        <v>3734</v>
      </c>
      <c r="B14" s="3" t="s">
        <v>447</v>
      </c>
      <c r="C14" s="3" t="s">
        <v>443</v>
      </c>
      <c r="D14" s="25">
        <v>1.3</v>
      </c>
      <c r="E14" s="5"/>
      <c r="F14" s="5">
        <v>42</v>
      </c>
      <c r="G14" s="7">
        <f t="shared" si="0"/>
        <v>0.96738095238095245</v>
      </c>
      <c r="I14" s="10">
        <f t="shared" si="1"/>
        <v>40.630000000000003</v>
      </c>
      <c r="J14" s="10"/>
      <c r="K14" s="15">
        <f t="shared" si="2"/>
        <v>65</v>
      </c>
      <c r="L14" s="15">
        <f t="shared" si="3"/>
        <v>54.9</v>
      </c>
      <c r="M14" s="15">
        <f t="shared" si="4"/>
        <v>48.8</v>
      </c>
      <c r="N14" s="15">
        <f t="shared" si="5"/>
        <v>48.3</v>
      </c>
      <c r="O14" s="7"/>
      <c r="P14" s="3"/>
    </row>
    <row r="15" spans="1:16" x14ac:dyDescent="0.25">
      <c r="A15" s="3">
        <v>3735</v>
      </c>
      <c r="B15" s="3" t="s">
        <v>448</v>
      </c>
      <c r="C15" s="3" t="s">
        <v>444</v>
      </c>
      <c r="D15" s="25">
        <v>1.3</v>
      </c>
      <c r="E15" s="5"/>
      <c r="F15" s="5">
        <v>42</v>
      </c>
      <c r="G15" s="7">
        <f t="shared" si="0"/>
        <v>0.96738095238095245</v>
      </c>
      <c r="I15" s="10">
        <f t="shared" si="1"/>
        <v>40.630000000000003</v>
      </c>
      <c r="J15" s="10"/>
      <c r="K15" s="15">
        <f t="shared" si="2"/>
        <v>65</v>
      </c>
      <c r="L15" s="15">
        <f t="shared" si="3"/>
        <v>54.9</v>
      </c>
      <c r="M15" s="15">
        <f t="shared" si="4"/>
        <v>48.8</v>
      </c>
      <c r="N15" s="15">
        <f t="shared" si="5"/>
        <v>48.3</v>
      </c>
      <c r="O15" s="7"/>
      <c r="P15" s="3"/>
    </row>
    <row r="16" spans="1:16" x14ac:dyDescent="0.25">
      <c r="A16" s="3">
        <v>3741</v>
      </c>
      <c r="B16" s="20" t="s">
        <v>423</v>
      </c>
      <c r="C16" s="3" t="s">
        <v>357</v>
      </c>
      <c r="D16" s="25">
        <v>7.2</v>
      </c>
      <c r="E16" s="5"/>
      <c r="F16" s="5">
        <v>225</v>
      </c>
      <c r="G16" s="7">
        <f t="shared" si="0"/>
        <v>1</v>
      </c>
      <c r="I16" s="10">
        <f t="shared" si="1"/>
        <v>225</v>
      </c>
      <c r="J16" s="10"/>
      <c r="K16" s="15">
        <f t="shared" si="2"/>
        <v>360</v>
      </c>
      <c r="L16" s="15">
        <f t="shared" si="3"/>
        <v>303.8</v>
      </c>
      <c r="M16" s="15">
        <f t="shared" si="4"/>
        <v>270</v>
      </c>
      <c r="N16" s="15">
        <f t="shared" si="5"/>
        <v>258.8</v>
      </c>
      <c r="O16" s="7"/>
      <c r="P16" s="3"/>
    </row>
    <row r="17" spans="1:16" x14ac:dyDescent="0.25">
      <c r="A17" s="3">
        <v>3742</v>
      </c>
      <c r="B17" s="20" t="s">
        <v>424</v>
      </c>
      <c r="C17" s="3" t="s">
        <v>358</v>
      </c>
      <c r="D17" s="25">
        <v>7.2</v>
      </c>
      <c r="E17" s="5"/>
      <c r="F17" s="5">
        <v>225</v>
      </c>
      <c r="G17" s="7">
        <f t="shared" si="0"/>
        <v>1</v>
      </c>
      <c r="I17" s="10">
        <f t="shared" si="1"/>
        <v>225</v>
      </c>
      <c r="J17" s="10"/>
      <c r="K17" s="15">
        <f t="shared" si="2"/>
        <v>360</v>
      </c>
      <c r="L17" s="15">
        <f t="shared" si="3"/>
        <v>303.8</v>
      </c>
      <c r="M17" s="15">
        <f t="shared" si="4"/>
        <v>270</v>
      </c>
      <c r="N17" s="15">
        <f t="shared" si="5"/>
        <v>258.8</v>
      </c>
      <c r="O17" s="7"/>
      <c r="P17" s="3"/>
    </row>
    <row r="18" spans="1:16" x14ac:dyDescent="0.25">
      <c r="A18" s="3">
        <v>3743</v>
      </c>
      <c r="B18" s="20" t="s">
        <v>425</v>
      </c>
      <c r="C18" s="3" t="s">
        <v>356</v>
      </c>
      <c r="D18" s="25">
        <v>7.2</v>
      </c>
      <c r="E18" s="5"/>
      <c r="F18" s="5">
        <v>225</v>
      </c>
      <c r="G18" s="7">
        <f t="shared" si="0"/>
        <v>1</v>
      </c>
      <c r="I18" s="10">
        <f t="shared" si="1"/>
        <v>225</v>
      </c>
      <c r="J18" s="10"/>
      <c r="K18" s="15">
        <f t="shared" si="2"/>
        <v>360</v>
      </c>
      <c r="L18" s="15">
        <f t="shared" si="3"/>
        <v>303.8</v>
      </c>
      <c r="M18" s="15">
        <f t="shared" si="4"/>
        <v>270</v>
      </c>
      <c r="N18" s="15">
        <f t="shared" si="5"/>
        <v>258.8</v>
      </c>
      <c r="O18" s="7"/>
      <c r="P18" s="3"/>
    </row>
    <row r="19" spans="1:16" x14ac:dyDescent="0.25">
      <c r="A19" s="3">
        <v>3744</v>
      </c>
      <c r="B19" s="20" t="s">
        <v>427</v>
      </c>
      <c r="C19" s="3" t="s">
        <v>428</v>
      </c>
      <c r="D19" s="25">
        <v>7.2</v>
      </c>
      <c r="E19" s="5"/>
      <c r="F19" s="5">
        <v>225</v>
      </c>
      <c r="G19" s="7">
        <f t="shared" si="0"/>
        <v>1</v>
      </c>
      <c r="I19" s="10">
        <f t="shared" si="1"/>
        <v>225</v>
      </c>
      <c r="J19" s="10"/>
      <c r="K19" s="15">
        <f t="shared" si="2"/>
        <v>360</v>
      </c>
      <c r="L19" s="15">
        <f t="shared" si="3"/>
        <v>303.8</v>
      </c>
      <c r="M19" s="15">
        <f t="shared" si="4"/>
        <v>270</v>
      </c>
      <c r="N19" s="15">
        <f t="shared" si="5"/>
        <v>258.8</v>
      </c>
      <c r="O19" s="7"/>
      <c r="P19" s="3"/>
    </row>
    <row r="20" spans="1:16" x14ac:dyDescent="0.25">
      <c r="A20" s="3">
        <v>3747</v>
      </c>
      <c r="B20" s="20" t="s">
        <v>399</v>
      </c>
      <c r="C20" s="3" t="s">
        <v>354</v>
      </c>
      <c r="D20" s="25">
        <v>10.25</v>
      </c>
      <c r="E20" s="5"/>
      <c r="F20" s="5">
        <v>305</v>
      </c>
      <c r="G20" s="7">
        <f t="shared" si="0"/>
        <v>1.0501967213114753</v>
      </c>
      <c r="I20" s="10">
        <f t="shared" si="1"/>
        <v>320.31</v>
      </c>
      <c r="J20" s="10"/>
      <c r="K20" s="15">
        <f t="shared" si="2"/>
        <v>512.5</v>
      </c>
      <c r="L20" s="15">
        <f t="shared" si="3"/>
        <v>432.4</v>
      </c>
      <c r="M20" s="15">
        <f t="shared" si="4"/>
        <v>384.4</v>
      </c>
      <c r="N20" s="15">
        <f t="shared" si="5"/>
        <v>350.8</v>
      </c>
      <c r="O20" s="7"/>
      <c r="P20" s="3"/>
    </row>
    <row r="21" spans="1:16" x14ac:dyDescent="0.25">
      <c r="A21" s="3">
        <v>3748</v>
      </c>
      <c r="B21" s="20" t="s">
        <v>407</v>
      </c>
      <c r="C21" s="3" t="s">
        <v>408</v>
      </c>
      <c r="D21" s="25">
        <v>10.25</v>
      </c>
      <c r="E21" s="5"/>
      <c r="F21" s="5">
        <v>305</v>
      </c>
      <c r="G21" s="7">
        <f t="shared" si="0"/>
        <v>1.0501967213114753</v>
      </c>
      <c r="I21" s="10">
        <f t="shared" si="1"/>
        <v>320.31</v>
      </c>
      <c r="J21" s="10"/>
      <c r="K21" s="15">
        <f t="shared" si="2"/>
        <v>512.5</v>
      </c>
      <c r="L21" s="15">
        <f t="shared" si="3"/>
        <v>432.4</v>
      </c>
      <c r="M21" s="15">
        <f t="shared" si="4"/>
        <v>384.4</v>
      </c>
      <c r="N21" s="15">
        <f t="shared" si="5"/>
        <v>350.8</v>
      </c>
      <c r="O21" s="7"/>
      <c r="P21" s="3"/>
    </row>
    <row r="22" spans="1:16" x14ac:dyDescent="0.25">
      <c r="A22" s="3">
        <v>3749</v>
      </c>
      <c r="B22" s="20" t="s">
        <v>400</v>
      </c>
      <c r="C22" s="3" t="s">
        <v>362</v>
      </c>
      <c r="D22" s="25">
        <v>10.25</v>
      </c>
      <c r="E22" s="5"/>
      <c r="F22" s="5">
        <v>305</v>
      </c>
      <c r="G22" s="7">
        <f t="shared" si="0"/>
        <v>1.0501967213114753</v>
      </c>
      <c r="I22" s="10">
        <f t="shared" si="1"/>
        <v>320.31</v>
      </c>
      <c r="J22" s="10"/>
      <c r="K22" s="15">
        <f t="shared" si="2"/>
        <v>512.5</v>
      </c>
      <c r="L22" s="15">
        <f t="shared" si="3"/>
        <v>432.4</v>
      </c>
      <c r="M22" s="15">
        <f t="shared" si="4"/>
        <v>384.4</v>
      </c>
      <c r="N22" s="15">
        <f t="shared" si="5"/>
        <v>350.8</v>
      </c>
      <c r="O22" s="7"/>
      <c r="P22" s="3"/>
    </row>
    <row r="23" spans="1:16" x14ac:dyDescent="0.25">
      <c r="A23" s="3">
        <v>3750</v>
      </c>
      <c r="B23" s="20" t="s">
        <v>401</v>
      </c>
      <c r="C23" s="3" t="s">
        <v>375</v>
      </c>
      <c r="D23" s="25">
        <v>10.25</v>
      </c>
      <c r="E23" s="5"/>
      <c r="F23" s="5">
        <v>305</v>
      </c>
      <c r="G23" s="7">
        <f t="shared" si="0"/>
        <v>1.0501967213114753</v>
      </c>
      <c r="I23" s="10">
        <f t="shared" si="1"/>
        <v>320.31</v>
      </c>
      <c r="J23" s="10"/>
      <c r="K23" s="15">
        <f t="shared" si="2"/>
        <v>512.5</v>
      </c>
      <c r="L23" s="15">
        <f t="shared" si="3"/>
        <v>432.4</v>
      </c>
      <c r="M23" s="15">
        <f t="shared" si="4"/>
        <v>384.4</v>
      </c>
      <c r="N23" s="15">
        <f t="shared" si="5"/>
        <v>350.8</v>
      </c>
      <c r="O23" s="7"/>
      <c r="P23" s="3"/>
    </row>
    <row r="24" spans="1:16" x14ac:dyDescent="0.25">
      <c r="A24" s="3">
        <v>3753</v>
      </c>
      <c r="B24" s="20" t="s">
        <v>402</v>
      </c>
      <c r="C24" s="3" t="s">
        <v>364</v>
      </c>
      <c r="D24" s="25">
        <v>15.65</v>
      </c>
      <c r="E24" s="5"/>
      <c r="F24" s="5">
        <v>464</v>
      </c>
      <c r="G24" s="7">
        <f t="shared" si="0"/>
        <v>1.0540086206896553</v>
      </c>
      <c r="I24" s="10">
        <f t="shared" si="1"/>
        <v>489.06</v>
      </c>
      <c r="J24" s="10"/>
      <c r="K24" s="15">
        <f t="shared" si="2"/>
        <v>782.5</v>
      </c>
      <c r="L24" s="15">
        <f t="shared" si="3"/>
        <v>660.2</v>
      </c>
      <c r="M24" s="15">
        <f t="shared" si="4"/>
        <v>586.9</v>
      </c>
      <c r="N24" s="15">
        <f t="shared" si="5"/>
        <v>533.6</v>
      </c>
      <c r="O24" s="7"/>
      <c r="P24" s="3"/>
    </row>
    <row r="25" spans="1:16" x14ac:dyDescent="0.25">
      <c r="A25" s="3">
        <v>3754</v>
      </c>
      <c r="B25" s="20" t="s">
        <v>403</v>
      </c>
      <c r="C25" s="3" t="s">
        <v>409</v>
      </c>
      <c r="D25" s="25">
        <v>15.65</v>
      </c>
      <c r="E25" s="5"/>
      <c r="F25" s="5">
        <v>464</v>
      </c>
      <c r="G25" s="7">
        <f t="shared" si="0"/>
        <v>1.0540086206896553</v>
      </c>
      <c r="I25" s="10">
        <f t="shared" si="1"/>
        <v>489.06</v>
      </c>
      <c r="J25" s="10"/>
      <c r="K25" s="15">
        <f t="shared" si="2"/>
        <v>782.5</v>
      </c>
      <c r="L25" s="15">
        <f t="shared" si="3"/>
        <v>660.2</v>
      </c>
      <c r="M25" s="15">
        <f t="shared" si="4"/>
        <v>586.9</v>
      </c>
      <c r="N25" s="15">
        <f t="shared" si="5"/>
        <v>533.6</v>
      </c>
      <c r="O25" s="7"/>
      <c r="P25" s="3"/>
    </row>
    <row r="26" spans="1:16" x14ac:dyDescent="0.25">
      <c r="A26" s="3">
        <v>3758</v>
      </c>
      <c r="B26" s="20" t="s">
        <v>404</v>
      </c>
      <c r="C26" s="3" t="s">
        <v>367</v>
      </c>
      <c r="D26" s="25">
        <v>15.65</v>
      </c>
      <c r="E26" s="5"/>
      <c r="F26" s="5">
        <v>464</v>
      </c>
      <c r="G26" s="7">
        <f t="shared" si="0"/>
        <v>1.0540086206896553</v>
      </c>
      <c r="I26" s="10">
        <f t="shared" si="1"/>
        <v>489.06</v>
      </c>
      <c r="J26" s="10"/>
      <c r="K26" s="15">
        <f t="shared" si="2"/>
        <v>782.5</v>
      </c>
      <c r="L26" s="15">
        <f t="shared" si="3"/>
        <v>660.2</v>
      </c>
      <c r="M26" s="15">
        <f t="shared" si="4"/>
        <v>586.9</v>
      </c>
      <c r="N26" s="15">
        <f t="shared" si="5"/>
        <v>533.6</v>
      </c>
      <c r="O26" s="7"/>
      <c r="P26" s="3"/>
    </row>
    <row r="27" spans="1:16" x14ac:dyDescent="0.25">
      <c r="A27" s="3">
        <v>3759</v>
      </c>
      <c r="B27" s="20" t="s">
        <v>405</v>
      </c>
      <c r="C27" s="3" t="s">
        <v>369</v>
      </c>
      <c r="D27" s="25">
        <v>15.65</v>
      </c>
      <c r="E27" s="5"/>
      <c r="F27" s="5">
        <v>464</v>
      </c>
      <c r="G27" s="7">
        <f t="shared" si="0"/>
        <v>1.0540086206896553</v>
      </c>
      <c r="I27" s="10">
        <f t="shared" si="1"/>
        <v>489.06</v>
      </c>
      <c r="J27" s="10"/>
      <c r="K27" s="15">
        <f t="shared" si="2"/>
        <v>782.5</v>
      </c>
      <c r="L27" s="15">
        <f t="shared" si="3"/>
        <v>660.2</v>
      </c>
      <c r="M27" s="15">
        <f t="shared" si="4"/>
        <v>586.9</v>
      </c>
      <c r="N27" s="15">
        <f t="shared" si="5"/>
        <v>533.6</v>
      </c>
      <c r="O27" s="7"/>
      <c r="P27" s="3"/>
    </row>
    <row r="28" spans="1:16" x14ac:dyDescent="0.25">
      <c r="A28" s="3">
        <v>3771</v>
      </c>
      <c r="B28" s="3" t="s">
        <v>12</v>
      </c>
      <c r="C28" s="3" t="s">
        <v>13</v>
      </c>
      <c r="D28" s="25">
        <v>2.4</v>
      </c>
      <c r="E28" s="5"/>
      <c r="F28" s="5">
        <v>61</v>
      </c>
      <c r="G28" s="7">
        <f t="shared" si="0"/>
        <v>1.2295081967213115</v>
      </c>
      <c r="I28" s="10">
        <f t="shared" si="1"/>
        <v>75</v>
      </c>
      <c r="J28" s="10"/>
      <c r="K28" s="15">
        <f t="shared" si="2"/>
        <v>120</v>
      </c>
      <c r="L28" s="15">
        <f t="shared" si="3"/>
        <v>101.3</v>
      </c>
      <c r="M28" s="15">
        <f t="shared" si="4"/>
        <v>90</v>
      </c>
      <c r="N28" s="15">
        <f t="shared" si="5"/>
        <v>70.2</v>
      </c>
      <c r="O28" s="7"/>
      <c r="P28" s="3"/>
    </row>
    <row r="29" spans="1:16" x14ac:dyDescent="0.25">
      <c r="A29" s="3">
        <v>3772</v>
      </c>
      <c r="B29" s="3" t="s">
        <v>14</v>
      </c>
      <c r="C29" s="3" t="s">
        <v>15</v>
      </c>
      <c r="D29" s="25">
        <v>3</v>
      </c>
      <c r="E29" s="5"/>
      <c r="F29" s="5">
        <v>83</v>
      </c>
      <c r="G29" s="7">
        <f t="shared" si="0"/>
        <v>1.1295180722891567</v>
      </c>
      <c r="I29" s="10">
        <f t="shared" si="1"/>
        <v>93.75</v>
      </c>
      <c r="J29" s="10"/>
      <c r="K29" s="15">
        <f t="shared" si="2"/>
        <v>150</v>
      </c>
      <c r="L29" s="15">
        <f t="shared" si="3"/>
        <v>126.6</v>
      </c>
      <c r="M29" s="15">
        <f t="shared" si="4"/>
        <v>112.5</v>
      </c>
      <c r="N29" s="15">
        <f t="shared" si="5"/>
        <v>95.5</v>
      </c>
      <c r="O29" s="7"/>
      <c r="P29" s="3"/>
    </row>
    <row r="30" spans="1:16" x14ac:dyDescent="0.25">
      <c r="A30" s="3">
        <v>3773</v>
      </c>
      <c r="B30" s="3" t="s">
        <v>16</v>
      </c>
      <c r="C30" s="3" t="s">
        <v>17</v>
      </c>
      <c r="D30" s="25">
        <v>3.6</v>
      </c>
      <c r="E30" s="5"/>
      <c r="F30" s="5">
        <v>99</v>
      </c>
      <c r="G30" s="7">
        <f t="shared" si="0"/>
        <v>1.1363636363636365</v>
      </c>
      <c r="I30" s="10">
        <f t="shared" si="1"/>
        <v>112.5</v>
      </c>
      <c r="J30" s="10"/>
      <c r="K30" s="15">
        <f t="shared" si="2"/>
        <v>180</v>
      </c>
      <c r="L30" s="15">
        <f t="shared" si="3"/>
        <v>151.9</v>
      </c>
      <c r="M30" s="15">
        <f t="shared" si="4"/>
        <v>135</v>
      </c>
      <c r="N30" s="15">
        <f t="shared" si="5"/>
        <v>113.9</v>
      </c>
      <c r="O30" s="7"/>
      <c r="P30" s="3"/>
    </row>
    <row r="31" spans="1:16" x14ac:dyDescent="0.25">
      <c r="A31" s="3">
        <v>3780</v>
      </c>
      <c r="B31" s="3" t="s">
        <v>18</v>
      </c>
      <c r="C31" s="3" t="s">
        <v>19</v>
      </c>
      <c r="D31" s="25">
        <v>3</v>
      </c>
      <c r="E31" s="5"/>
      <c r="F31" s="5">
        <v>60</v>
      </c>
      <c r="G31" s="7">
        <f t="shared" si="0"/>
        <v>1.5625</v>
      </c>
      <c r="I31" s="10">
        <f t="shared" si="1"/>
        <v>93.75</v>
      </c>
      <c r="J31" s="10"/>
      <c r="K31" s="15">
        <f t="shared" si="2"/>
        <v>150</v>
      </c>
      <c r="L31" s="15">
        <f t="shared" si="3"/>
        <v>126.6</v>
      </c>
      <c r="M31" s="15">
        <f t="shared" si="4"/>
        <v>112.5</v>
      </c>
      <c r="N31" s="15">
        <f t="shared" si="5"/>
        <v>69</v>
      </c>
      <c r="O31" s="7"/>
      <c r="P31" s="3"/>
    </row>
    <row r="32" spans="1:16" x14ac:dyDescent="0.25">
      <c r="A32" s="3">
        <v>3781</v>
      </c>
      <c r="B32" s="3" t="s">
        <v>20</v>
      </c>
      <c r="C32" s="3" t="s">
        <v>21</v>
      </c>
      <c r="D32" s="25">
        <v>3.6</v>
      </c>
      <c r="E32" s="5"/>
      <c r="F32" s="5">
        <v>106</v>
      </c>
      <c r="G32" s="7">
        <f t="shared" si="0"/>
        <v>1.0613207547169812</v>
      </c>
      <c r="I32" s="10">
        <f t="shared" si="1"/>
        <v>112.5</v>
      </c>
      <c r="J32" s="10"/>
      <c r="K32" s="15">
        <f t="shared" si="2"/>
        <v>180</v>
      </c>
      <c r="L32" s="15">
        <f t="shared" si="3"/>
        <v>151.9</v>
      </c>
      <c r="M32" s="15">
        <f t="shared" si="4"/>
        <v>135</v>
      </c>
      <c r="N32" s="15">
        <f t="shared" si="5"/>
        <v>121.9</v>
      </c>
      <c r="O32" s="7"/>
      <c r="P32" s="3"/>
    </row>
    <row r="33" spans="1:16" x14ac:dyDescent="0.25">
      <c r="A33" s="3">
        <v>3782</v>
      </c>
      <c r="B33" s="3" t="s">
        <v>22</v>
      </c>
      <c r="C33" s="3" t="s">
        <v>23</v>
      </c>
      <c r="D33" s="25">
        <v>4.2</v>
      </c>
      <c r="E33" s="5"/>
      <c r="F33" s="5">
        <v>120</v>
      </c>
      <c r="G33" s="7">
        <f t="shared" si="0"/>
        <v>1.09375</v>
      </c>
      <c r="I33" s="10">
        <f t="shared" si="1"/>
        <v>131.25</v>
      </c>
      <c r="J33" s="10"/>
      <c r="K33" s="15">
        <f t="shared" si="2"/>
        <v>210</v>
      </c>
      <c r="L33" s="15">
        <f t="shared" si="3"/>
        <v>177.2</v>
      </c>
      <c r="M33" s="15">
        <f t="shared" si="4"/>
        <v>157.5</v>
      </c>
      <c r="N33" s="15">
        <f t="shared" si="5"/>
        <v>138</v>
      </c>
      <c r="O33" s="7"/>
      <c r="P33" s="3"/>
    </row>
    <row r="34" spans="1:16" x14ac:dyDescent="0.25">
      <c r="A34" s="3">
        <v>3784</v>
      </c>
      <c r="B34" s="3" t="s">
        <v>343</v>
      </c>
      <c r="C34" s="3" t="s">
        <v>344</v>
      </c>
      <c r="D34" s="25">
        <v>4.5999999999999996</v>
      </c>
      <c r="E34" s="5"/>
      <c r="F34" s="5"/>
      <c r="G34" s="7" t="e">
        <f t="shared" si="0"/>
        <v>#DIV/0!</v>
      </c>
      <c r="I34" s="10">
        <f t="shared" si="1"/>
        <v>143.75</v>
      </c>
      <c r="J34" s="10"/>
      <c r="K34" s="15">
        <f t="shared" si="2"/>
        <v>230</v>
      </c>
      <c r="L34" s="15">
        <f t="shared" si="3"/>
        <v>194.1</v>
      </c>
      <c r="M34" s="15">
        <f t="shared" si="4"/>
        <v>172.5</v>
      </c>
      <c r="N34" s="15">
        <f t="shared" si="5"/>
        <v>0</v>
      </c>
      <c r="O34" s="7"/>
      <c r="P34" s="3"/>
    </row>
    <row r="35" spans="1:16" x14ac:dyDescent="0.25">
      <c r="A35" s="3">
        <v>3785</v>
      </c>
      <c r="B35" s="3" t="s">
        <v>24</v>
      </c>
      <c r="C35" s="3" t="s">
        <v>25</v>
      </c>
      <c r="D35" s="25">
        <v>3.6</v>
      </c>
      <c r="E35" s="5"/>
      <c r="F35" s="5">
        <v>106</v>
      </c>
      <c r="G35" s="7">
        <f t="shared" si="0"/>
        <v>1.0613207547169812</v>
      </c>
      <c r="I35" s="10">
        <f t="shared" si="1"/>
        <v>112.5</v>
      </c>
      <c r="J35" s="10"/>
      <c r="K35" s="15">
        <f t="shared" si="2"/>
        <v>180</v>
      </c>
      <c r="L35" s="15">
        <f t="shared" si="3"/>
        <v>151.9</v>
      </c>
      <c r="M35" s="15">
        <f t="shared" si="4"/>
        <v>135</v>
      </c>
      <c r="N35" s="15">
        <f t="shared" si="5"/>
        <v>121.9</v>
      </c>
      <c r="O35" s="7"/>
      <c r="P35" s="3"/>
    </row>
    <row r="36" spans="1:16" x14ac:dyDescent="0.25">
      <c r="A36" s="3">
        <v>3786</v>
      </c>
      <c r="B36" s="3" t="s">
        <v>274</v>
      </c>
      <c r="C36" s="3" t="s">
        <v>26</v>
      </c>
      <c r="D36" s="25">
        <v>4.2</v>
      </c>
      <c r="E36" s="5"/>
      <c r="F36" s="5">
        <v>122</v>
      </c>
      <c r="G36" s="7">
        <f t="shared" si="0"/>
        <v>1.0758196721311475</v>
      </c>
      <c r="I36" s="10">
        <f t="shared" si="1"/>
        <v>131.25</v>
      </c>
      <c r="J36" s="10"/>
      <c r="K36" s="15">
        <f t="shared" si="2"/>
        <v>210</v>
      </c>
      <c r="L36" s="15">
        <f t="shared" si="3"/>
        <v>177.2</v>
      </c>
      <c r="M36" s="15">
        <f t="shared" si="4"/>
        <v>157.5</v>
      </c>
      <c r="N36" s="15">
        <f t="shared" si="5"/>
        <v>140.30000000000001</v>
      </c>
      <c r="O36" s="7"/>
      <c r="P36" s="3">
        <v>7</v>
      </c>
    </row>
    <row r="37" spans="1:16" x14ac:dyDescent="0.25">
      <c r="A37" s="3">
        <v>3787</v>
      </c>
      <c r="B37" s="3" t="s">
        <v>27</v>
      </c>
      <c r="C37" s="3" t="s">
        <v>28</v>
      </c>
      <c r="D37" s="25">
        <v>4.2</v>
      </c>
      <c r="E37" s="5"/>
      <c r="F37" s="5">
        <v>126</v>
      </c>
      <c r="G37" s="7">
        <f t="shared" si="0"/>
        <v>1.0416666666666667</v>
      </c>
      <c r="I37" s="10">
        <f t="shared" si="1"/>
        <v>131.25</v>
      </c>
      <c r="J37" s="10"/>
      <c r="K37" s="15">
        <f t="shared" si="2"/>
        <v>210</v>
      </c>
      <c r="L37" s="15">
        <f t="shared" si="3"/>
        <v>177.2</v>
      </c>
      <c r="M37" s="15">
        <f t="shared" si="4"/>
        <v>157.5</v>
      </c>
      <c r="N37" s="15">
        <f t="shared" si="5"/>
        <v>144.9</v>
      </c>
      <c r="O37" s="7"/>
      <c r="P37" s="3"/>
    </row>
    <row r="38" spans="1:16" x14ac:dyDescent="0.25">
      <c r="A38" s="3">
        <v>3790</v>
      </c>
      <c r="B38" s="3" t="s">
        <v>29</v>
      </c>
      <c r="C38" s="3" t="s">
        <v>30</v>
      </c>
      <c r="D38" s="25">
        <v>3</v>
      </c>
      <c r="E38" s="5"/>
      <c r="F38" s="5">
        <v>93</v>
      </c>
      <c r="G38" s="7">
        <f t="shared" si="0"/>
        <v>1.0080645161290323</v>
      </c>
      <c r="I38" s="10">
        <f t="shared" si="1"/>
        <v>93.75</v>
      </c>
      <c r="J38" s="10"/>
      <c r="K38" s="15">
        <f t="shared" si="2"/>
        <v>150</v>
      </c>
      <c r="L38" s="15">
        <f t="shared" si="3"/>
        <v>126.6</v>
      </c>
      <c r="M38" s="15">
        <f t="shared" si="4"/>
        <v>112.5</v>
      </c>
      <c r="N38" s="15">
        <f t="shared" si="5"/>
        <v>107</v>
      </c>
      <c r="O38" s="7"/>
      <c r="P38" s="3"/>
    </row>
    <row r="39" spans="1:16" x14ac:dyDescent="0.25">
      <c r="A39" s="3">
        <v>3791</v>
      </c>
      <c r="B39" s="3" t="s">
        <v>31</v>
      </c>
      <c r="C39" s="3" t="s">
        <v>32</v>
      </c>
      <c r="D39" s="25">
        <v>3</v>
      </c>
      <c r="E39" s="5"/>
      <c r="F39" s="5">
        <v>96</v>
      </c>
      <c r="G39" s="7">
        <f t="shared" si="0"/>
        <v>0.9765625</v>
      </c>
      <c r="I39" s="10">
        <f t="shared" si="1"/>
        <v>93.75</v>
      </c>
      <c r="J39" s="10"/>
      <c r="K39" s="15">
        <f t="shared" si="2"/>
        <v>150</v>
      </c>
      <c r="L39" s="15">
        <f t="shared" si="3"/>
        <v>126.6</v>
      </c>
      <c r="M39" s="15">
        <f t="shared" si="4"/>
        <v>112.5</v>
      </c>
      <c r="N39" s="15">
        <f t="shared" si="5"/>
        <v>110.4</v>
      </c>
      <c r="O39" s="7"/>
      <c r="P39" s="3"/>
    </row>
    <row r="40" spans="1:16" x14ac:dyDescent="0.25">
      <c r="A40" s="3">
        <v>3792</v>
      </c>
      <c r="B40" s="3" t="s">
        <v>33</v>
      </c>
      <c r="C40" s="3" t="s">
        <v>34</v>
      </c>
      <c r="D40" s="25">
        <v>3.6</v>
      </c>
      <c r="E40" s="5"/>
      <c r="F40" s="5">
        <v>108</v>
      </c>
      <c r="G40" s="7">
        <f t="shared" si="0"/>
        <v>1.0416666666666667</v>
      </c>
      <c r="I40" s="10">
        <f t="shared" si="1"/>
        <v>112.5</v>
      </c>
      <c r="J40" s="10"/>
      <c r="K40" s="15">
        <f t="shared" si="2"/>
        <v>180</v>
      </c>
      <c r="L40" s="15">
        <f t="shared" si="3"/>
        <v>151.9</v>
      </c>
      <c r="M40" s="15">
        <f t="shared" si="4"/>
        <v>135</v>
      </c>
      <c r="N40" s="15">
        <f t="shared" si="5"/>
        <v>124.2</v>
      </c>
      <c r="O40" s="7"/>
      <c r="P40" s="3"/>
    </row>
    <row r="41" spans="1:16" x14ac:dyDescent="0.25">
      <c r="A41" s="3">
        <v>3795</v>
      </c>
      <c r="B41" s="3" t="s">
        <v>35</v>
      </c>
      <c r="C41" s="3" t="s">
        <v>36</v>
      </c>
      <c r="D41" s="25">
        <v>3.6</v>
      </c>
      <c r="E41" s="5"/>
      <c r="F41" s="5">
        <v>107</v>
      </c>
      <c r="G41" s="7">
        <f t="shared" si="0"/>
        <v>1.0514018691588785</v>
      </c>
      <c r="I41" s="10">
        <f t="shared" si="1"/>
        <v>112.5</v>
      </c>
      <c r="J41" s="10"/>
      <c r="K41" s="15">
        <f t="shared" si="2"/>
        <v>180</v>
      </c>
      <c r="L41" s="15">
        <f t="shared" si="3"/>
        <v>151.9</v>
      </c>
      <c r="M41" s="15">
        <f t="shared" si="4"/>
        <v>135</v>
      </c>
      <c r="N41" s="15">
        <f t="shared" si="5"/>
        <v>123.1</v>
      </c>
      <c r="O41" s="7"/>
      <c r="P41" s="3"/>
    </row>
    <row r="42" spans="1:16" x14ac:dyDescent="0.25">
      <c r="A42" s="3">
        <v>3796</v>
      </c>
      <c r="B42" s="3" t="s">
        <v>37</v>
      </c>
      <c r="C42" s="3" t="s">
        <v>38</v>
      </c>
      <c r="D42" s="25">
        <v>4.8</v>
      </c>
      <c r="E42" s="5"/>
      <c r="F42" s="5">
        <v>150</v>
      </c>
      <c r="G42" s="7">
        <f t="shared" si="0"/>
        <v>1</v>
      </c>
      <c r="I42" s="10">
        <f t="shared" si="1"/>
        <v>150</v>
      </c>
      <c r="J42" s="10"/>
      <c r="K42" s="15">
        <f t="shared" si="2"/>
        <v>240</v>
      </c>
      <c r="L42" s="15">
        <f t="shared" si="3"/>
        <v>202.5</v>
      </c>
      <c r="M42" s="15">
        <f t="shared" si="4"/>
        <v>180</v>
      </c>
      <c r="N42" s="15">
        <f t="shared" si="5"/>
        <v>172.5</v>
      </c>
      <c r="O42" s="7"/>
      <c r="P42" s="3"/>
    </row>
    <row r="43" spans="1:16" x14ac:dyDescent="0.25">
      <c r="A43" s="3">
        <v>3797</v>
      </c>
      <c r="B43" s="3" t="s">
        <v>39</v>
      </c>
      <c r="C43" s="3" t="s">
        <v>40</v>
      </c>
      <c r="D43" s="25">
        <v>4.8</v>
      </c>
      <c r="E43" s="5"/>
      <c r="F43" s="5">
        <v>146</v>
      </c>
      <c r="G43" s="7">
        <f t="shared" si="0"/>
        <v>1.0273972602739727</v>
      </c>
      <c r="I43" s="10">
        <f t="shared" si="1"/>
        <v>150</v>
      </c>
      <c r="J43" s="10"/>
      <c r="K43" s="15">
        <f t="shared" si="2"/>
        <v>240</v>
      </c>
      <c r="L43" s="15">
        <f t="shared" si="3"/>
        <v>202.5</v>
      </c>
      <c r="M43" s="15">
        <f t="shared" si="4"/>
        <v>180</v>
      </c>
      <c r="N43" s="15">
        <f t="shared" si="5"/>
        <v>167.9</v>
      </c>
      <c r="O43" s="7"/>
      <c r="P43" s="3"/>
    </row>
    <row r="44" spans="1:16" x14ac:dyDescent="0.25">
      <c r="A44" s="3">
        <v>3798</v>
      </c>
      <c r="B44" s="3" t="s">
        <v>41</v>
      </c>
      <c r="C44" s="3" t="s">
        <v>42</v>
      </c>
      <c r="D44" s="25">
        <v>5.4</v>
      </c>
      <c r="E44" s="5"/>
      <c r="F44" s="5">
        <v>160</v>
      </c>
      <c r="G44" s="7">
        <f t="shared" si="0"/>
        <v>1.0546875</v>
      </c>
      <c r="I44" s="10">
        <f t="shared" si="1"/>
        <v>168.75</v>
      </c>
      <c r="J44" s="10"/>
      <c r="K44" s="15">
        <f t="shared" si="2"/>
        <v>270</v>
      </c>
      <c r="L44" s="15">
        <f t="shared" si="3"/>
        <v>227.8</v>
      </c>
      <c r="M44" s="15">
        <f t="shared" si="4"/>
        <v>202.5</v>
      </c>
      <c r="N44" s="15">
        <f t="shared" si="5"/>
        <v>184</v>
      </c>
      <c r="O44" s="7"/>
      <c r="P44" s="3"/>
    </row>
    <row r="45" spans="1:16" x14ac:dyDescent="0.25">
      <c r="A45" s="3">
        <v>3800</v>
      </c>
      <c r="B45" s="3" t="s">
        <v>43</v>
      </c>
      <c r="C45" s="3" t="s">
        <v>44</v>
      </c>
      <c r="D45" s="25">
        <v>7.2</v>
      </c>
      <c r="E45" s="5"/>
      <c r="F45" s="5">
        <v>217</v>
      </c>
      <c r="G45" s="7">
        <f t="shared" si="0"/>
        <v>1.0368663594470047</v>
      </c>
      <c r="I45" s="10">
        <f t="shared" si="1"/>
        <v>225</v>
      </c>
      <c r="J45" s="10"/>
      <c r="K45" s="15">
        <f t="shared" si="2"/>
        <v>360</v>
      </c>
      <c r="L45" s="15">
        <f t="shared" si="3"/>
        <v>303.8</v>
      </c>
      <c r="M45" s="15">
        <f t="shared" si="4"/>
        <v>270</v>
      </c>
      <c r="N45" s="15">
        <f t="shared" si="5"/>
        <v>249.6</v>
      </c>
      <c r="O45" s="7"/>
      <c r="P45" s="3"/>
    </row>
    <row r="46" spans="1:16" x14ac:dyDescent="0.25">
      <c r="A46" s="3">
        <v>3810</v>
      </c>
      <c r="B46" s="3" t="s">
        <v>45</v>
      </c>
      <c r="C46" s="3" t="s">
        <v>46</v>
      </c>
      <c r="D46" s="25">
        <v>4.2</v>
      </c>
      <c r="E46" s="5"/>
      <c r="F46" s="5">
        <v>133</v>
      </c>
      <c r="G46" s="7">
        <f t="shared" si="0"/>
        <v>0.98684210526315785</v>
      </c>
      <c r="I46" s="10">
        <f t="shared" si="1"/>
        <v>131.25</v>
      </c>
      <c r="J46" s="10"/>
      <c r="K46" s="15">
        <f t="shared" si="2"/>
        <v>210</v>
      </c>
      <c r="L46" s="15">
        <f t="shared" si="3"/>
        <v>177.2</v>
      </c>
      <c r="M46" s="15">
        <f t="shared" si="4"/>
        <v>157.5</v>
      </c>
      <c r="N46" s="15">
        <f t="shared" si="5"/>
        <v>153</v>
      </c>
      <c r="O46" s="7"/>
      <c r="P46" s="3"/>
    </row>
    <row r="47" spans="1:16" x14ac:dyDescent="0.25">
      <c r="A47" s="3">
        <v>3811</v>
      </c>
      <c r="B47" s="3" t="s">
        <v>47</v>
      </c>
      <c r="C47" s="3" t="s">
        <v>48</v>
      </c>
      <c r="D47" s="25">
        <v>4.8</v>
      </c>
      <c r="E47" s="5"/>
      <c r="F47" s="5">
        <v>151</v>
      </c>
      <c r="G47" s="7">
        <f t="shared" si="0"/>
        <v>0.99337748344370858</v>
      </c>
      <c r="I47" s="10">
        <f t="shared" si="1"/>
        <v>150</v>
      </c>
      <c r="J47" s="10"/>
      <c r="K47" s="15">
        <f t="shared" si="2"/>
        <v>240</v>
      </c>
      <c r="L47" s="15">
        <f t="shared" si="3"/>
        <v>202.5</v>
      </c>
      <c r="M47" s="15">
        <f t="shared" si="4"/>
        <v>180</v>
      </c>
      <c r="N47" s="15">
        <f t="shared" si="5"/>
        <v>173.7</v>
      </c>
      <c r="O47" s="7"/>
      <c r="P47" s="3"/>
    </row>
    <row r="48" spans="1:16" x14ac:dyDescent="0.25">
      <c r="A48" s="3">
        <v>3812</v>
      </c>
      <c r="B48" s="3" t="s">
        <v>49</v>
      </c>
      <c r="C48" s="3" t="s">
        <v>50</v>
      </c>
      <c r="D48" s="25">
        <v>6.6</v>
      </c>
      <c r="E48" s="5"/>
      <c r="F48" s="5">
        <v>199</v>
      </c>
      <c r="G48" s="7">
        <f t="shared" si="0"/>
        <v>1.0364321608040201</v>
      </c>
      <c r="I48" s="10">
        <f t="shared" si="1"/>
        <v>206.25</v>
      </c>
      <c r="J48" s="10"/>
      <c r="K48" s="15">
        <f t="shared" si="2"/>
        <v>330</v>
      </c>
      <c r="L48" s="15">
        <f t="shared" si="3"/>
        <v>278.39999999999998</v>
      </c>
      <c r="M48" s="15">
        <f t="shared" si="4"/>
        <v>247.5</v>
      </c>
      <c r="N48" s="15">
        <f t="shared" si="5"/>
        <v>228.9</v>
      </c>
      <c r="O48" s="7"/>
      <c r="P48" s="3"/>
    </row>
    <row r="49" spans="1:16" x14ac:dyDescent="0.25">
      <c r="A49" s="3">
        <v>3820</v>
      </c>
      <c r="B49" s="3" t="s">
        <v>51</v>
      </c>
      <c r="C49" s="3" t="s">
        <v>52</v>
      </c>
      <c r="D49" s="25">
        <v>6.6</v>
      </c>
      <c r="E49" s="5"/>
      <c r="F49" s="5">
        <v>204</v>
      </c>
      <c r="G49" s="7">
        <f t="shared" si="0"/>
        <v>1.0110294117647058</v>
      </c>
      <c r="I49" s="10">
        <f t="shared" si="1"/>
        <v>206.25</v>
      </c>
      <c r="J49" s="10"/>
      <c r="K49" s="15">
        <f t="shared" si="2"/>
        <v>330</v>
      </c>
      <c r="L49" s="15">
        <f t="shared" si="3"/>
        <v>278.39999999999998</v>
      </c>
      <c r="M49" s="15">
        <f t="shared" si="4"/>
        <v>247.5</v>
      </c>
      <c r="N49" s="15">
        <f t="shared" si="5"/>
        <v>234.6</v>
      </c>
      <c r="O49" s="7"/>
      <c r="P49" s="3"/>
    </row>
    <row r="50" spans="1:16" x14ac:dyDescent="0.25">
      <c r="A50" s="3">
        <v>3821</v>
      </c>
      <c r="B50" s="3" t="s">
        <v>53</v>
      </c>
      <c r="C50" s="3" t="s">
        <v>54</v>
      </c>
      <c r="D50" s="25">
        <v>7.2</v>
      </c>
      <c r="E50" s="5"/>
      <c r="F50" s="5">
        <v>221</v>
      </c>
      <c r="G50" s="7">
        <f t="shared" si="0"/>
        <v>1.0180995475113122</v>
      </c>
      <c r="I50" s="10">
        <f t="shared" si="1"/>
        <v>225</v>
      </c>
      <c r="J50" s="10"/>
      <c r="K50" s="15">
        <f t="shared" si="2"/>
        <v>360</v>
      </c>
      <c r="L50" s="15">
        <f t="shared" si="3"/>
        <v>303.8</v>
      </c>
      <c r="M50" s="15">
        <f t="shared" si="4"/>
        <v>270</v>
      </c>
      <c r="N50" s="15">
        <f t="shared" si="5"/>
        <v>254.2</v>
      </c>
      <c r="O50" s="7"/>
      <c r="P50" s="3"/>
    </row>
    <row r="51" spans="1:16" x14ac:dyDescent="0.25">
      <c r="A51" s="3">
        <v>3822</v>
      </c>
      <c r="B51" s="3" t="s">
        <v>55</v>
      </c>
      <c r="C51" s="3" t="s">
        <v>56</v>
      </c>
      <c r="D51" s="25">
        <v>8.4</v>
      </c>
      <c r="E51" s="5"/>
      <c r="F51" s="5">
        <v>255</v>
      </c>
      <c r="G51" s="7">
        <f t="shared" si="0"/>
        <v>1.0294117647058822</v>
      </c>
      <c r="I51" s="10">
        <f t="shared" si="1"/>
        <v>262.5</v>
      </c>
      <c r="J51" s="10"/>
      <c r="K51" s="15">
        <f t="shared" si="2"/>
        <v>420</v>
      </c>
      <c r="L51" s="15">
        <f t="shared" si="3"/>
        <v>354.4</v>
      </c>
      <c r="M51" s="15">
        <f t="shared" si="4"/>
        <v>315</v>
      </c>
      <c r="N51" s="15">
        <f t="shared" si="5"/>
        <v>293.3</v>
      </c>
      <c r="O51" s="7"/>
      <c r="P51" s="3"/>
    </row>
    <row r="52" spans="1:16" x14ac:dyDescent="0.25">
      <c r="A52" s="3">
        <v>3830</v>
      </c>
      <c r="B52" s="3" t="s">
        <v>57</v>
      </c>
      <c r="C52" s="3" t="s">
        <v>58</v>
      </c>
      <c r="D52" s="25">
        <v>6.6</v>
      </c>
      <c r="E52" s="5"/>
      <c r="F52" s="5">
        <v>192</v>
      </c>
      <c r="G52" s="7">
        <f t="shared" si="0"/>
        <v>1.07421875</v>
      </c>
      <c r="I52" s="10">
        <f t="shared" si="1"/>
        <v>206.25</v>
      </c>
      <c r="J52" s="10"/>
      <c r="K52" s="15">
        <f t="shared" si="2"/>
        <v>330</v>
      </c>
      <c r="L52" s="15">
        <f t="shared" si="3"/>
        <v>278.39999999999998</v>
      </c>
      <c r="M52" s="15">
        <f t="shared" si="4"/>
        <v>247.5</v>
      </c>
      <c r="N52" s="15">
        <f t="shared" si="5"/>
        <v>220.8</v>
      </c>
      <c r="O52" s="7"/>
      <c r="P52" s="3"/>
    </row>
    <row r="53" spans="1:16" x14ac:dyDescent="0.25">
      <c r="A53" s="3">
        <v>3831</v>
      </c>
      <c r="B53" s="3" t="s">
        <v>59</v>
      </c>
      <c r="C53" s="3" t="s">
        <v>60</v>
      </c>
      <c r="D53" s="25">
        <v>9</v>
      </c>
      <c r="E53" s="5"/>
      <c r="F53" s="5">
        <v>278</v>
      </c>
      <c r="G53" s="7">
        <f t="shared" si="0"/>
        <v>1.0116906474820144</v>
      </c>
      <c r="I53" s="10">
        <f t="shared" si="1"/>
        <v>281.25</v>
      </c>
      <c r="J53" s="10"/>
      <c r="K53" s="15">
        <f t="shared" si="2"/>
        <v>450</v>
      </c>
      <c r="L53" s="15">
        <f t="shared" si="3"/>
        <v>379.7</v>
      </c>
      <c r="M53" s="15">
        <f t="shared" si="4"/>
        <v>337.5</v>
      </c>
      <c r="N53" s="15">
        <f t="shared" si="5"/>
        <v>319.7</v>
      </c>
      <c r="O53" s="7"/>
      <c r="P53" s="3"/>
    </row>
    <row r="54" spans="1:16" x14ac:dyDescent="0.25">
      <c r="A54" s="3">
        <v>3840</v>
      </c>
      <c r="B54" s="3" t="s">
        <v>61</v>
      </c>
      <c r="C54" s="3" t="s">
        <v>62</v>
      </c>
      <c r="D54" s="25">
        <v>9</v>
      </c>
      <c r="E54" s="5"/>
      <c r="F54" s="5">
        <v>278</v>
      </c>
      <c r="G54" s="7">
        <f t="shared" si="0"/>
        <v>1.0116906474820144</v>
      </c>
      <c r="I54" s="10">
        <f t="shared" si="1"/>
        <v>281.25</v>
      </c>
      <c r="J54" s="10"/>
      <c r="K54" s="15">
        <f t="shared" si="2"/>
        <v>450</v>
      </c>
      <c r="L54" s="15">
        <f t="shared" si="3"/>
        <v>379.7</v>
      </c>
      <c r="M54" s="15">
        <f t="shared" si="4"/>
        <v>337.5</v>
      </c>
      <c r="N54" s="15">
        <f t="shared" si="5"/>
        <v>319.7</v>
      </c>
      <c r="O54" s="7"/>
      <c r="P54" s="3"/>
    </row>
    <row r="55" spans="1:16" x14ac:dyDescent="0.25">
      <c r="A55" s="3">
        <v>3841</v>
      </c>
      <c r="B55" s="3" t="s">
        <v>63</v>
      </c>
      <c r="C55" s="3" t="s">
        <v>64</v>
      </c>
      <c r="D55" s="25">
        <v>10.85</v>
      </c>
      <c r="E55" s="5"/>
      <c r="F55" s="5">
        <v>332</v>
      </c>
      <c r="G55" s="7">
        <f t="shared" si="0"/>
        <v>1.0212650602409639</v>
      </c>
      <c r="I55" s="10">
        <f t="shared" si="1"/>
        <v>339.06</v>
      </c>
      <c r="J55" s="10"/>
      <c r="K55" s="15">
        <f t="shared" si="2"/>
        <v>542.5</v>
      </c>
      <c r="L55" s="15">
        <f t="shared" si="3"/>
        <v>457.7</v>
      </c>
      <c r="M55" s="15">
        <f t="shared" si="4"/>
        <v>406.9</v>
      </c>
      <c r="N55" s="15">
        <f t="shared" si="5"/>
        <v>381.8</v>
      </c>
      <c r="O55" s="7"/>
      <c r="P55" s="3">
        <v>23</v>
      </c>
    </row>
    <row r="56" spans="1:16" x14ac:dyDescent="0.25">
      <c r="A56" s="3">
        <v>3842</v>
      </c>
      <c r="B56" s="3" t="s">
        <v>65</v>
      </c>
      <c r="C56" s="3" t="s">
        <v>66</v>
      </c>
      <c r="D56" s="25">
        <v>16.25</v>
      </c>
      <c r="E56" s="5"/>
      <c r="F56" s="5">
        <v>491</v>
      </c>
      <c r="G56" s="7">
        <f t="shared" si="0"/>
        <v>1.0342362525458249</v>
      </c>
      <c r="I56" s="10">
        <f t="shared" si="1"/>
        <v>507.81</v>
      </c>
      <c r="J56" s="10"/>
      <c r="K56" s="15">
        <f t="shared" si="2"/>
        <v>812.5</v>
      </c>
      <c r="L56" s="15">
        <f t="shared" si="3"/>
        <v>685.5</v>
      </c>
      <c r="M56" s="15">
        <f t="shared" si="4"/>
        <v>609.4</v>
      </c>
      <c r="N56" s="15">
        <f t="shared" si="5"/>
        <v>564.70000000000005</v>
      </c>
      <c r="O56" s="7"/>
      <c r="P56" s="3"/>
    </row>
    <row r="57" spans="1:16" x14ac:dyDescent="0.25">
      <c r="A57" s="3">
        <v>3843</v>
      </c>
      <c r="B57" s="3" t="s">
        <v>67</v>
      </c>
      <c r="C57" s="3" t="s">
        <v>68</v>
      </c>
      <c r="D57" s="25">
        <v>20.45</v>
      </c>
      <c r="E57" s="5"/>
      <c r="F57" s="5">
        <v>624</v>
      </c>
      <c r="G57" s="7">
        <f t="shared" si="0"/>
        <v>1.0241346153846154</v>
      </c>
      <c r="I57" s="10">
        <f t="shared" si="1"/>
        <v>639.05999999999995</v>
      </c>
      <c r="J57" s="10"/>
      <c r="K57" s="15">
        <f t="shared" si="2"/>
        <v>1022.5</v>
      </c>
      <c r="L57" s="15">
        <f t="shared" si="3"/>
        <v>862.7</v>
      </c>
      <c r="M57" s="15">
        <f t="shared" si="4"/>
        <v>766.9</v>
      </c>
      <c r="N57" s="15">
        <f t="shared" si="5"/>
        <v>717.6</v>
      </c>
      <c r="O57" s="7"/>
      <c r="P57" s="3"/>
    </row>
    <row r="58" spans="1:16" x14ac:dyDescent="0.25">
      <c r="A58" s="3">
        <v>3850</v>
      </c>
      <c r="B58" s="3" t="s">
        <v>69</v>
      </c>
      <c r="C58" s="3" t="s">
        <v>70</v>
      </c>
      <c r="D58" s="25">
        <v>16.850000000000001</v>
      </c>
      <c r="E58" s="5"/>
      <c r="F58" s="5">
        <v>504</v>
      </c>
      <c r="G58" s="7">
        <f t="shared" si="0"/>
        <v>1.0447619047619046</v>
      </c>
      <c r="I58" s="10">
        <f t="shared" si="1"/>
        <v>526.55999999999995</v>
      </c>
      <c r="J58" s="10"/>
      <c r="K58" s="15">
        <f t="shared" si="2"/>
        <v>842.5</v>
      </c>
      <c r="L58" s="15">
        <f t="shared" si="3"/>
        <v>710.9</v>
      </c>
      <c r="M58" s="15">
        <f t="shared" si="4"/>
        <v>631.9</v>
      </c>
      <c r="N58" s="15">
        <f t="shared" si="5"/>
        <v>579.6</v>
      </c>
      <c r="O58" s="7"/>
      <c r="P58" s="3"/>
    </row>
    <row r="59" spans="1:16" x14ac:dyDescent="0.25">
      <c r="A59" s="3">
        <v>3851</v>
      </c>
      <c r="B59" s="3" t="s">
        <v>71</v>
      </c>
      <c r="C59" s="3" t="s">
        <v>72</v>
      </c>
      <c r="D59" s="25">
        <v>39.700000000000003</v>
      </c>
      <c r="E59" s="5"/>
      <c r="F59" s="5">
        <v>1200</v>
      </c>
      <c r="G59" s="7">
        <f t="shared" si="0"/>
        <v>1.0338583333333333</v>
      </c>
      <c r="I59" s="10">
        <f t="shared" si="1"/>
        <v>1240.6300000000001</v>
      </c>
      <c r="J59" s="10"/>
      <c r="K59" s="15">
        <f t="shared" si="2"/>
        <v>1985</v>
      </c>
      <c r="L59" s="15">
        <f t="shared" si="3"/>
        <v>1674.9</v>
      </c>
      <c r="M59" s="15">
        <f t="shared" si="4"/>
        <v>1488.8</v>
      </c>
      <c r="N59" s="15">
        <f t="shared" si="5"/>
        <v>1380</v>
      </c>
      <c r="O59" s="7"/>
      <c r="P59" s="3"/>
    </row>
    <row r="60" spans="1:16" x14ac:dyDescent="0.25">
      <c r="A60" s="3">
        <v>3855</v>
      </c>
      <c r="B60" s="3" t="s">
        <v>73</v>
      </c>
      <c r="C60" s="3" t="s">
        <v>74</v>
      </c>
      <c r="D60" s="25">
        <v>10.85</v>
      </c>
      <c r="E60" s="5"/>
      <c r="F60" s="5">
        <v>318</v>
      </c>
      <c r="G60" s="7">
        <f t="shared" si="0"/>
        <v>1.0662264150943397</v>
      </c>
      <c r="I60" s="10">
        <f t="shared" si="1"/>
        <v>339.06</v>
      </c>
      <c r="J60" s="10"/>
      <c r="K60" s="15">
        <f t="shared" si="2"/>
        <v>542.5</v>
      </c>
      <c r="L60" s="15">
        <f t="shared" si="3"/>
        <v>457.7</v>
      </c>
      <c r="M60" s="15">
        <f t="shared" si="4"/>
        <v>406.9</v>
      </c>
      <c r="N60" s="15">
        <f t="shared" si="5"/>
        <v>365.7</v>
      </c>
      <c r="O60" s="7"/>
      <c r="P60" s="3"/>
    </row>
    <row r="61" spans="1:16" x14ac:dyDescent="0.25">
      <c r="A61" s="3">
        <v>3856</v>
      </c>
      <c r="B61" s="3" t="s">
        <v>75</v>
      </c>
      <c r="C61" s="3" t="s">
        <v>76</v>
      </c>
      <c r="D61" s="25">
        <v>13.25</v>
      </c>
      <c r="E61" s="5"/>
      <c r="F61" s="5">
        <v>398</v>
      </c>
      <c r="G61" s="7">
        <f t="shared" si="0"/>
        <v>1.0403517587939699</v>
      </c>
      <c r="I61" s="10">
        <f t="shared" si="1"/>
        <v>414.06</v>
      </c>
      <c r="J61" s="10"/>
      <c r="K61" s="15">
        <f t="shared" si="2"/>
        <v>662.5</v>
      </c>
      <c r="L61" s="15">
        <f t="shared" si="3"/>
        <v>559</v>
      </c>
      <c r="M61" s="15">
        <f t="shared" si="4"/>
        <v>496.9</v>
      </c>
      <c r="N61" s="15">
        <f t="shared" si="5"/>
        <v>457.7</v>
      </c>
      <c r="O61" s="7"/>
      <c r="P61" s="3"/>
    </row>
    <row r="62" spans="1:16" x14ac:dyDescent="0.25">
      <c r="A62" s="3">
        <v>3857</v>
      </c>
      <c r="B62" s="3" t="s">
        <v>77</v>
      </c>
      <c r="C62" s="3" t="s">
        <v>78</v>
      </c>
      <c r="D62" s="25">
        <v>17.45</v>
      </c>
      <c r="E62" s="5"/>
      <c r="F62" s="5">
        <v>530</v>
      </c>
      <c r="G62" s="7">
        <f t="shared" si="0"/>
        <v>1.02888679245283</v>
      </c>
      <c r="I62" s="10">
        <f t="shared" si="1"/>
        <v>545.30999999999995</v>
      </c>
      <c r="J62" s="10"/>
      <c r="K62" s="15">
        <f t="shared" si="2"/>
        <v>872.5</v>
      </c>
      <c r="L62" s="15">
        <f t="shared" si="3"/>
        <v>736.2</v>
      </c>
      <c r="M62" s="15">
        <f t="shared" si="4"/>
        <v>654.4</v>
      </c>
      <c r="N62" s="15">
        <f t="shared" si="5"/>
        <v>609.5</v>
      </c>
      <c r="O62" s="7"/>
      <c r="P62" s="3"/>
    </row>
    <row r="63" spans="1:16" x14ac:dyDescent="0.25">
      <c r="A63" s="3">
        <v>3858</v>
      </c>
      <c r="B63" s="3" t="s">
        <v>79</v>
      </c>
      <c r="C63" s="3" t="s">
        <v>80</v>
      </c>
      <c r="D63" s="25">
        <v>20.45</v>
      </c>
      <c r="E63" s="5"/>
      <c r="F63" s="5">
        <v>624</v>
      </c>
      <c r="G63" s="7">
        <f t="shared" si="0"/>
        <v>1.0241346153846154</v>
      </c>
      <c r="I63" s="10">
        <f t="shared" si="1"/>
        <v>639.05999999999995</v>
      </c>
      <c r="J63" s="10"/>
      <c r="K63" s="15">
        <f t="shared" si="2"/>
        <v>1022.5</v>
      </c>
      <c r="L63" s="15">
        <f t="shared" si="3"/>
        <v>862.7</v>
      </c>
      <c r="M63" s="15">
        <f t="shared" si="4"/>
        <v>766.9</v>
      </c>
      <c r="N63" s="15">
        <f t="shared" si="5"/>
        <v>717.6</v>
      </c>
      <c r="O63" s="7"/>
      <c r="P63" s="3"/>
    </row>
    <row r="64" spans="1:16" x14ac:dyDescent="0.25">
      <c r="A64" s="3">
        <v>3859</v>
      </c>
      <c r="B64" s="3" t="s">
        <v>81</v>
      </c>
      <c r="C64" s="3" t="s">
        <v>82</v>
      </c>
      <c r="D64" s="25">
        <v>25.3</v>
      </c>
      <c r="E64" s="5"/>
      <c r="F64" s="5">
        <v>771</v>
      </c>
      <c r="G64" s="7">
        <f t="shared" si="0"/>
        <v>1.0254604409857329</v>
      </c>
      <c r="I64" s="10">
        <f t="shared" si="1"/>
        <v>790.63</v>
      </c>
      <c r="J64" s="10"/>
      <c r="K64" s="15">
        <f t="shared" si="2"/>
        <v>1265</v>
      </c>
      <c r="L64" s="15">
        <f t="shared" si="3"/>
        <v>1067.4000000000001</v>
      </c>
      <c r="M64" s="15">
        <f t="shared" si="4"/>
        <v>948.8</v>
      </c>
      <c r="N64" s="15">
        <f t="shared" si="5"/>
        <v>886.7</v>
      </c>
      <c r="O64" s="7"/>
      <c r="P64" s="3"/>
    </row>
    <row r="65" spans="1:16" x14ac:dyDescent="0.25">
      <c r="A65" s="3">
        <v>3860</v>
      </c>
      <c r="B65" s="3" t="s">
        <v>83</v>
      </c>
      <c r="C65" s="3" t="s">
        <v>84</v>
      </c>
      <c r="D65" s="25">
        <v>32.5</v>
      </c>
      <c r="E65" s="5"/>
      <c r="F65" s="5">
        <v>986</v>
      </c>
      <c r="G65" s="7">
        <f t="shared" si="0"/>
        <v>1.030050709939148</v>
      </c>
      <c r="I65" s="10">
        <f t="shared" si="1"/>
        <v>1015.63</v>
      </c>
      <c r="J65" s="10"/>
      <c r="K65" s="15">
        <f t="shared" si="2"/>
        <v>1625</v>
      </c>
      <c r="L65" s="15">
        <f t="shared" si="3"/>
        <v>1371.1</v>
      </c>
      <c r="M65" s="15">
        <f t="shared" si="4"/>
        <v>1218.8</v>
      </c>
      <c r="N65" s="15">
        <f t="shared" si="5"/>
        <v>1133.9000000000001</v>
      </c>
      <c r="O65" s="7"/>
      <c r="P65" s="3"/>
    </row>
    <row r="66" spans="1:16" x14ac:dyDescent="0.25">
      <c r="A66" s="3">
        <v>3861</v>
      </c>
      <c r="B66" s="3" t="s">
        <v>85</v>
      </c>
      <c r="C66" s="3" t="s">
        <v>86</v>
      </c>
      <c r="D66" s="25">
        <v>67.400000000000006</v>
      </c>
      <c r="E66" s="5"/>
      <c r="F66" s="5">
        <v>2056</v>
      </c>
      <c r="G66" s="7">
        <f t="shared" si="0"/>
        <v>1.0244406614785992</v>
      </c>
      <c r="I66" s="10">
        <f t="shared" si="1"/>
        <v>2106.25</v>
      </c>
      <c r="J66" s="10"/>
      <c r="K66" s="15">
        <f t="shared" si="2"/>
        <v>3370</v>
      </c>
      <c r="L66" s="15">
        <f t="shared" si="3"/>
        <v>2843.4</v>
      </c>
      <c r="M66" s="15">
        <f t="shared" si="4"/>
        <v>2527.5</v>
      </c>
      <c r="N66" s="15">
        <f t="shared" si="5"/>
        <v>2364.4</v>
      </c>
      <c r="O66" s="7"/>
      <c r="P66" s="3"/>
    </row>
    <row r="67" spans="1:16" x14ac:dyDescent="0.25">
      <c r="A67" s="3">
        <v>3862</v>
      </c>
      <c r="B67" s="3" t="s">
        <v>87</v>
      </c>
      <c r="C67" s="3" t="s">
        <v>88</v>
      </c>
      <c r="D67" s="25">
        <v>69.8</v>
      </c>
      <c r="E67" s="5"/>
      <c r="F67" s="5">
        <v>2133</v>
      </c>
      <c r="G67" s="7">
        <f t="shared" si="0"/>
        <v>1.0226207219878105</v>
      </c>
      <c r="I67" s="10">
        <f t="shared" si="1"/>
        <v>2181.25</v>
      </c>
      <c r="J67" s="10"/>
      <c r="K67" s="15">
        <f t="shared" si="2"/>
        <v>3490</v>
      </c>
      <c r="L67" s="15">
        <f t="shared" si="3"/>
        <v>2944.7</v>
      </c>
      <c r="M67" s="15">
        <f t="shared" si="4"/>
        <v>2617.5</v>
      </c>
      <c r="N67" s="15">
        <f t="shared" si="5"/>
        <v>2453</v>
      </c>
      <c r="O67" s="7"/>
      <c r="P67" s="3"/>
    </row>
    <row r="68" spans="1:16" x14ac:dyDescent="0.25">
      <c r="A68" s="3">
        <v>3865</v>
      </c>
      <c r="B68" s="3" t="s">
        <v>89</v>
      </c>
      <c r="C68" s="3" t="s">
        <v>90</v>
      </c>
      <c r="D68" s="25">
        <v>22.85</v>
      </c>
      <c r="E68" s="5"/>
      <c r="F68" s="5">
        <v>704</v>
      </c>
      <c r="G68" s="7">
        <f t="shared" ref="G68:G131" si="6">I68/F68</f>
        <v>1.0142897727272726</v>
      </c>
      <c r="I68" s="10">
        <f t="shared" ref="I68:I131" si="7">ROUND(D68*10000/320,2)</f>
        <v>714.06</v>
      </c>
      <c r="J68" s="10"/>
      <c r="K68" s="15">
        <f t="shared" ref="K68:K131" si="8">ROUND(I68*1.6,1)</f>
        <v>1142.5</v>
      </c>
      <c r="L68" s="15">
        <f t="shared" ref="L68:L131" si="9">ROUND(I68*1.35,1)</f>
        <v>964</v>
      </c>
      <c r="M68" s="15">
        <f t="shared" ref="M68:M131" si="10">ROUND(I68*1.2,1)</f>
        <v>856.9</v>
      </c>
      <c r="N68" s="15">
        <f t="shared" si="5"/>
        <v>809.6</v>
      </c>
      <c r="O68" s="7"/>
      <c r="P68" s="3"/>
    </row>
    <row r="69" spans="1:16" x14ac:dyDescent="0.25">
      <c r="A69" s="3">
        <v>3866</v>
      </c>
      <c r="B69" s="3" t="s">
        <v>91</v>
      </c>
      <c r="C69" s="3" t="s">
        <v>92</v>
      </c>
      <c r="D69" s="25">
        <v>28.3</v>
      </c>
      <c r="E69" s="5"/>
      <c r="F69" s="5">
        <v>863</v>
      </c>
      <c r="G69" s="7">
        <f t="shared" si="6"/>
        <v>1.0247740440324449</v>
      </c>
      <c r="I69" s="10">
        <f t="shared" si="7"/>
        <v>884.38</v>
      </c>
      <c r="J69" s="10"/>
      <c r="K69" s="15">
        <f t="shared" si="8"/>
        <v>1415</v>
      </c>
      <c r="L69" s="15">
        <f t="shared" si="9"/>
        <v>1193.9000000000001</v>
      </c>
      <c r="M69" s="15">
        <f t="shared" si="10"/>
        <v>1061.3</v>
      </c>
      <c r="N69" s="15">
        <f t="shared" ref="N69:N132" si="11">ROUND(F69*1.15,1)</f>
        <v>992.5</v>
      </c>
      <c r="O69" s="7"/>
      <c r="P69" s="3"/>
    </row>
    <row r="70" spans="1:16" x14ac:dyDescent="0.25">
      <c r="A70" s="3">
        <v>3867</v>
      </c>
      <c r="B70" s="3" t="s">
        <v>93</v>
      </c>
      <c r="C70" s="3" t="s">
        <v>94</v>
      </c>
      <c r="D70" s="25">
        <v>32.5</v>
      </c>
      <c r="E70" s="5"/>
      <c r="F70" s="5">
        <v>1031</v>
      </c>
      <c r="G70" s="7">
        <f t="shared" si="6"/>
        <v>0.98509214354995145</v>
      </c>
      <c r="I70" s="10">
        <f t="shared" si="7"/>
        <v>1015.63</v>
      </c>
      <c r="J70" s="10"/>
      <c r="K70" s="15">
        <f t="shared" si="8"/>
        <v>1625</v>
      </c>
      <c r="L70" s="15">
        <f t="shared" si="9"/>
        <v>1371.1</v>
      </c>
      <c r="M70" s="15">
        <f t="shared" si="10"/>
        <v>1218.8</v>
      </c>
      <c r="N70" s="15">
        <f t="shared" si="11"/>
        <v>1185.7</v>
      </c>
      <c r="O70" s="7"/>
      <c r="P70" s="3"/>
    </row>
    <row r="71" spans="1:16" x14ac:dyDescent="0.25">
      <c r="A71" s="3">
        <v>3868</v>
      </c>
      <c r="B71" s="3" t="s">
        <v>95</v>
      </c>
      <c r="C71" s="3" t="s">
        <v>96</v>
      </c>
      <c r="D71" s="25">
        <v>39.700000000000003</v>
      </c>
      <c r="E71" s="5"/>
      <c r="F71" s="5">
        <v>1195</v>
      </c>
      <c r="G71" s="7">
        <f t="shared" si="6"/>
        <v>1.03818410041841</v>
      </c>
      <c r="I71" s="10">
        <f t="shared" si="7"/>
        <v>1240.6300000000001</v>
      </c>
      <c r="J71" s="10"/>
      <c r="K71" s="15">
        <f t="shared" si="8"/>
        <v>1985</v>
      </c>
      <c r="L71" s="15">
        <f t="shared" si="9"/>
        <v>1674.9</v>
      </c>
      <c r="M71" s="15">
        <f t="shared" si="10"/>
        <v>1488.8</v>
      </c>
      <c r="N71" s="15">
        <f t="shared" si="11"/>
        <v>1374.3</v>
      </c>
      <c r="O71" s="7"/>
      <c r="P71" s="3"/>
    </row>
    <row r="72" spans="1:16" x14ac:dyDescent="0.25">
      <c r="A72" s="3">
        <v>3869</v>
      </c>
      <c r="B72" s="3" t="s">
        <v>97</v>
      </c>
      <c r="C72" s="3" t="s">
        <v>98</v>
      </c>
      <c r="D72" s="25">
        <v>44.5</v>
      </c>
      <c r="E72" s="5"/>
      <c r="F72" s="5">
        <v>1363</v>
      </c>
      <c r="G72" s="7">
        <f t="shared" si="6"/>
        <v>1.0202714600146736</v>
      </c>
      <c r="I72" s="10">
        <f t="shared" si="7"/>
        <v>1390.63</v>
      </c>
      <c r="J72" s="10"/>
      <c r="K72" s="15">
        <f t="shared" si="8"/>
        <v>2225</v>
      </c>
      <c r="L72" s="15">
        <f t="shared" si="9"/>
        <v>1877.4</v>
      </c>
      <c r="M72" s="15">
        <f t="shared" si="10"/>
        <v>1668.8</v>
      </c>
      <c r="N72" s="15">
        <f t="shared" si="11"/>
        <v>1567.5</v>
      </c>
      <c r="O72" s="7"/>
      <c r="P72" s="3"/>
    </row>
    <row r="73" spans="1:16" x14ac:dyDescent="0.25">
      <c r="A73" s="29">
        <v>3870</v>
      </c>
      <c r="B73" s="3" t="s">
        <v>99</v>
      </c>
      <c r="C73" s="29" t="s">
        <v>429</v>
      </c>
      <c r="D73" s="25">
        <v>46.95</v>
      </c>
      <c r="E73" s="5"/>
      <c r="F73" s="5">
        <v>1422</v>
      </c>
      <c r="G73" s="7">
        <f t="shared" si="6"/>
        <v>1.0317791842475388</v>
      </c>
      <c r="I73" s="10">
        <f t="shared" si="7"/>
        <v>1467.19</v>
      </c>
      <c r="J73" s="10"/>
      <c r="K73" s="15">
        <f t="shared" si="8"/>
        <v>2347.5</v>
      </c>
      <c r="L73" s="15">
        <f t="shared" si="9"/>
        <v>1980.7</v>
      </c>
      <c r="M73" s="15">
        <f t="shared" si="10"/>
        <v>1760.6</v>
      </c>
      <c r="N73" s="15">
        <f t="shared" si="11"/>
        <v>1635.3</v>
      </c>
      <c r="O73" s="7"/>
      <c r="P73" s="3"/>
    </row>
    <row r="74" spans="1:16" x14ac:dyDescent="0.25">
      <c r="A74" s="3">
        <v>3871</v>
      </c>
      <c r="B74" s="3" t="s">
        <v>101</v>
      </c>
      <c r="C74" s="3" t="s">
        <v>102</v>
      </c>
      <c r="D74" s="25">
        <v>55.95</v>
      </c>
      <c r="E74" s="5"/>
      <c r="F74" s="5">
        <v>1698</v>
      </c>
      <c r="G74" s="7">
        <f t="shared" si="6"/>
        <v>1.0297055359246172</v>
      </c>
      <c r="I74" s="10">
        <f t="shared" si="7"/>
        <v>1748.44</v>
      </c>
      <c r="J74" s="10"/>
      <c r="K74" s="15">
        <f t="shared" si="8"/>
        <v>2797.5</v>
      </c>
      <c r="L74" s="15">
        <f t="shared" si="9"/>
        <v>2360.4</v>
      </c>
      <c r="M74" s="15">
        <f t="shared" si="10"/>
        <v>2098.1</v>
      </c>
      <c r="N74" s="15">
        <f t="shared" si="11"/>
        <v>1952.7</v>
      </c>
      <c r="O74" s="7"/>
      <c r="P74" s="3"/>
    </row>
    <row r="75" spans="1:16" x14ac:dyDescent="0.25">
      <c r="A75" s="3">
        <v>3872</v>
      </c>
      <c r="B75" s="3" t="s">
        <v>103</v>
      </c>
      <c r="C75" s="3" t="s">
        <v>104</v>
      </c>
      <c r="D75" s="25">
        <v>67.400000000000006</v>
      </c>
      <c r="E75" s="5"/>
      <c r="F75" s="5">
        <v>2041</v>
      </c>
      <c r="G75" s="7">
        <f t="shared" si="6"/>
        <v>1.0319696227339539</v>
      </c>
      <c r="I75" s="10">
        <f t="shared" si="7"/>
        <v>2106.25</v>
      </c>
      <c r="J75" s="10"/>
      <c r="K75" s="15">
        <f t="shared" si="8"/>
        <v>3370</v>
      </c>
      <c r="L75" s="15">
        <f t="shared" si="9"/>
        <v>2843.4</v>
      </c>
      <c r="M75" s="15">
        <f t="shared" si="10"/>
        <v>2527.5</v>
      </c>
      <c r="N75" s="15">
        <f t="shared" si="11"/>
        <v>2347.1999999999998</v>
      </c>
      <c r="O75" s="7"/>
      <c r="P75" s="3"/>
    </row>
    <row r="76" spans="1:16" x14ac:dyDescent="0.25">
      <c r="A76" s="3">
        <v>3873</v>
      </c>
      <c r="B76" s="3" t="s">
        <v>105</v>
      </c>
      <c r="C76" s="3" t="s">
        <v>106</v>
      </c>
      <c r="D76" s="25">
        <v>75.8</v>
      </c>
      <c r="E76" s="5"/>
      <c r="F76" s="5">
        <v>2294</v>
      </c>
      <c r="G76" s="7">
        <f t="shared" si="6"/>
        <v>1.032585004359198</v>
      </c>
      <c r="I76" s="10">
        <f t="shared" si="7"/>
        <v>2368.75</v>
      </c>
      <c r="J76" s="10"/>
      <c r="K76" s="15">
        <f t="shared" si="8"/>
        <v>3790</v>
      </c>
      <c r="L76" s="15">
        <f t="shared" si="9"/>
        <v>3197.8</v>
      </c>
      <c r="M76" s="15">
        <f t="shared" si="10"/>
        <v>2842.5</v>
      </c>
      <c r="N76" s="15">
        <f t="shared" si="11"/>
        <v>2638.1</v>
      </c>
      <c r="O76" s="7"/>
      <c r="P76" s="3"/>
    </row>
    <row r="77" spans="1:16" x14ac:dyDescent="0.25">
      <c r="A77" s="3">
        <v>3874</v>
      </c>
      <c r="B77" s="3" t="s">
        <v>107</v>
      </c>
      <c r="C77" s="3" t="s">
        <v>108</v>
      </c>
      <c r="D77" s="25">
        <v>78.2</v>
      </c>
      <c r="E77" s="5"/>
      <c r="F77" s="5">
        <v>2386</v>
      </c>
      <c r="G77" s="7">
        <f t="shared" si="6"/>
        <v>1.0242036881810561</v>
      </c>
      <c r="I77" s="10">
        <f t="shared" si="7"/>
        <v>2443.75</v>
      </c>
      <c r="J77" s="10"/>
      <c r="K77" s="15">
        <f t="shared" si="8"/>
        <v>3910</v>
      </c>
      <c r="L77" s="15">
        <f t="shared" si="9"/>
        <v>3299.1</v>
      </c>
      <c r="M77" s="15">
        <f t="shared" si="10"/>
        <v>2932.5</v>
      </c>
      <c r="N77" s="15">
        <f t="shared" si="11"/>
        <v>2743.9</v>
      </c>
      <c r="O77" s="7"/>
      <c r="P77" s="3"/>
    </row>
    <row r="78" spans="1:16" x14ac:dyDescent="0.25">
      <c r="A78" s="3">
        <v>3875</v>
      </c>
      <c r="B78" s="3" t="s">
        <v>109</v>
      </c>
      <c r="C78" s="3" t="s">
        <v>110</v>
      </c>
      <c r="D78" s="25">
        <v>93.85</v>
      </c>
      <c r="E78" s="5"/>
      <c r="F78" s="5">
        <v>2845</v>
      </c>
      <c r="G78" s="7">
        <f t="shared" si="6"/>
        <v>1.0308646748681898</v>
      </c>
      <c r="I78" s="10">
        <f t="shared" si="7"/>
        <v>2932.81</v>
      </c>
      <c r="J78" s="10"/>
      <c r="K78" s="15">
        <f t="shared" si="8"/>
        <v>4692.5</v>
      </c>
      <c r="L78" s="15">
        <f t="shared" si="9"/>
        <v>3959.3</v>
      </c>
      <c r="M78" s="15">
        <f t="shared" si="10"/>
        <v>3519.4</v>
      </c>
      <c r="N78" s="15">
        <f t="shared" si="11"/>
        <v>3271.8</v>
      </c>
      <c r="O78" s="7"/>
      <c r="P78" s="3"/>
    </row>
    <row r="79" spans="1:16" x14ac:dyDescent="0.25">
      <c r="A79" s="3">
        <v>3878</v>
      </c>
      <c r="B79" s="3" t="s">
        <v>111</v>
      </c>
      <c r="C79" s="3" t="s">
        <v>112</v>
      </c>
      <c r="D79" s="25">
        <v>107.1</v>
      </c>
      <c r="E79" s="5"/>
      <c r="F79" s="5">
        <v>3248</v>
      </c>
      <c r="G79" s="7">
        <f t="shared" si="6"/>
        <v>1.0304433497536947</v>
      </c>
      <c r="I79" s="10">
        <f t="shared" si="7"/>
        <v>3346.88</v>
      </c>
      <c r="J79" s="10"/>
      <c r="K79" s="15">
        <f t="shared" si="8"/>
        <v>5355</v>
      </c>
      <c r="L79" s="15">
        <f t="shared" si="9"/>
        <v>4518.3</v>
      </c>
      <c r="M79" s="15">
        <f t="shared" si="10"/>
        <v>4016.3</v>
      </c>
      <c r="N79" s="15">
        <f t="shared" si="11"/>
        <v>3735.2</v>
      </c>
      <c r="O79" s="7"/>
      <c r="P79" s="3"/>
    </row>
    <row r="80" spans="1:16" x14ac:dyDescent="0.25">
      <c r="A80" s="3">
        <v>3880</v>
      </c>
      <c r="B80" s="3" t="s">
        <v>113</v>
      </c>
      <c r="C80" s="3" t="s">
        <v>114</v>
      </c>
      <c r="D80" s="25">
        <v>30.1</v>
      </c>
      <c r="E80" s="5"/>
      <c r="F80" s="5">
        <v>906</v>
      </c>
      <c r="G80" s="7">
        <f t="shared" si="6"/>
        <v>1.0382229580573952</v>
      </c>
      <c r="I80" s="10">
        <f t="shared" si="7"/>
        <v>940.63</v>
      </c>
      <c r="J80" s="10"/>
      <c r="K80" s="15">
        <f t="shared" si="8"/>
        <v>1505</v>
      </c>
      <c r="L80" s="15">
        <f t="shared" si="9"/>
        <v>1269.9000000000001</v>
      </c>
      <c r="M80" s="15">
        <f t="shared" si="10"/>
        <v>1128.8</v>
      </c>
      <c r="N80" s="15">
        <f t="shared" si="11"/>
        <v>1041.9000000000001</v>
      </c>
      <c r="O80" s="7"/>
      <c r="P80" s="3"/>
    </row>
    <row r="81" spans="1:16" x14ac:dyDescent="0.25">
      <c r="A81" s="3">
        <v>3881</v>
      </c>
      <c r="B81" s="3" t="s">
        <v>115</v>
      </c>
      <c r="C81" s="3" t="s">
        <v>116</v>
      </c>
      <c r="D81" s="25">
        <v>42.1</v>
      </c>
      <c r="E81" s="5"/>
      <c r="F81" s="5">
        <v>1262</v>
      </c>
      <c r="G81" s="7">
        <f t="shared" si="6"/>
        <v>1.0424960380348653</v>
      </c>
      <c r="I81" s="10">
        <f t="shared" si="7"/>
        <v>1315.63</v>
      </c>
      <c r="J81" s="10"/>
      <c r="K81" s="15">
        <f t="shared" si="8"/>
        <v>2105</v>
      </c>
      <c r="L81" s="15">
        <f t="shared" si="9"/>
        <v>1776.1</v>
      </c>
      <c r="M81" s="15">
        <f t="shared" si="10"/>
        <v>1578.8</v>
      </c>
      <c r="N81" s="15">
        <f t="shared" si="11"/>
        <v>1451.3</v>
      </c>
      <c r="O81" s="7"/>
      <c r="P81" s="3"/>
    </row>
    <row r="82" spans="1:16" x14ac:dyDescent="0.25">
      <c r="A82" s="3">
        <v>3882</v>
      </c>
      <c r="B82" s="3" t="s">
        <v>117</v>
      </c>
      <c r="C82" s="3" t="s">
        <v>118</v>
      </c>
      <c r="D82" s="25">
        <v>43.3</v>
      </c>
      <c r="E82" s="5"/>
      <c r="F82" s="5">
        <v>1331</v>
      </c>
      <c r="G82" s="7">
        <f t="shared" si="6"/>
        <v>1.016626596543952</v>
      </c>
      <c r="I82" s="10">
        <f t="shared" si="7"/>
        <v>1353.13</v>
      </c>
      <c r="J82" s="10"/>
      <c r="K82" s="15">
        <f t="shared" si="8"/>
        <v>2165</v>
      </c>
      <c r="L82" s="15">
        <f t="shared" si="9"/>
        <v>1826.7</v>
      </c>
      <c r="M82" s="15">
        <f t="shared" si="10"/>
        <v>1623.8</v>
      </c>
      <c r="N82" s="15">
        <f t="shared" si="11"/>
        <v>1530.7</v>
      </c>
      <c r="O82" s="7"/>
      <c r="P82" s="3"/>
    </row>
    <row r="83" spans="1:16" x14ac:dyDescent="0.25">
      <c r="A83" s="3">
        <v>3883</v>
      </c>
      <c r="B83" s="3" t="s">
        <v>119</v>
      </c>
      <c r="C83" s="3" t="s">
        <v>120</v>
      </c>
      <c r="D83" s="25">
        <v>45.7</v>
      </c>
      <c r="E83" s="5"/>
      <c r="F83" s="5">
        <v>1392</v>
      </c>
      <c r="G83" s="7">
        <f t="shared" si="6"/>
        <v>1.025955459770115</v>
      </c>
      <c r="I83" s="10">
        <f t="shared" si="7"/>
        <v>1428.13</v>
      </c>
      <c r="J83" s="10"/>
      <c r="K83" s="15">
        <f t="shared" si="8"/>
        <v>2285</v>
      </c>
      <c r="L83" s="15">
        <f t="shared" si="9"/>
        <v>1928</v>
      </c>
      <c r="M83" s="15">
        <f t="shared" si="10"/>
        <v>1713.8</v>
      </c>
      <c r="N83" s="15">
        <f t="shared" si="11"/>
        <v>1600.8</v>
      </c>
      <c r="O83" s="7"/>
      <c r="P83" s="3"/>
    </row>
    <row r="84" spans="1:16" x14ac:dyDescent="0.25">
      <c r="A84" s="3">
        <v>3884</v>
      </c>
      <c r="B84" s="3" t="s">
        <v>121</v>
      </c>
      <c r="C84" s="3" t="s">
        <v>122</v>
      </c>
      <c r="D84" s="25">
        <v>51.75</v>
      </c>
      <c r="E84" s="5"/>
      <c r="F84" s="5">
        <v>1570</v>
      </c>
      <c r="G84" s="7">
        <f t="shared" si="6"/>
        <v>1.0300573248407643</v>
      </c>
      <c r="I84" s="10">
        <f t="shared" si="7"/>
        <v>1617.19</v>
      </c>
      <c r="J84" s="10"/>
      <c r="K84" s="15">
        <f t="shared" si="8"/>
        <v>2587.5</v>
      </c>
      <c r="L84" s="15">
        <f t="shared" si="9"/>
        <v>2183.1999999999998</v>
      </c>
      <c r="M84" s="15">
        <f t="shared" si="10"/>
        <v>1940.6</v>
      </c>
      <c r="N84" s="15">
        <f t="shared" si="11"/>
        <v>1805.5</v>
      </c>
      <c r="O84" s="7"/>
      <c r="P84" s="3"/>
    </row>
    <row r="85" spans="1:16" x14ac:dyDescent="0.25">
      <c r="A85" s="3">
        <v>3885</v>
      </c>
      <c r="B85" s="3" t="s">
        <v>123</v>
      </c>
      <c r="C85" s="3" t="s">
        <v>124</v>
      </c>
      <c r="D85" s="25">
        <v>63.8</v>
      </c>
      <c r="E85" s="5"/>
      <c r="F85" s="5">
        <v>1923</v>
      </c>
      <c r="G85" s="7">
        <f t="shared" si="6"/>
        <v>1.0367914716588664</v>
      </c>
      <c r="I85" s="10">
        <f t="shared" si="7"/>
        <v>1993.75</v>
      </c>
      <c r="J85" s="10"/>
      <c r="K85" s="15">
        <f t="shared" si="8"/>
        <v>3190</v>
      </c>
      <c r="L85" s="15">
        <f t="shared" si="9"/>
        <v>2691.6</v>
      </c>
      <c r="M85" s="15">
        <f t="shared" si="10"/>
        <v>2392.5</v>
      </c>
      <c r="N85" s="15">
        <f t="shared" si="11"/>
        <v>2211.5</v>
      </c>
      <c r="O85" s="7"/>
      <c r="P85" s="3"/>
    </row>
    <row r="86" spans="1:16" x14ac:dyDescent="0.25">
      <c r="A86" s="3">
        <v>3886</v>
      </c>
      <c r="B86" s="3" t="s">
        <v>125</v>
      </c>
      <c r="C86" s="3" t="s">
        <v>126</v>
      </c>
      <c r="D86" s="25">
        <v>89.05</v>
      </c>
      <c r="E86" s="5"/>
      <c r="F86" s="5">
        <v>2716</v>
      </c>
      <c r="G86" s="7">
        <f t="shared" si="6"/>
        <v>1.0245986745213549</v>
      </c>
      <c r="I86" s="10">
        <f t="shared" si="7"/>
        <v>2782.81</v>
      </c>
      <c r="J86" s="10"/>
      <c r="K86" s="15">
        <f t="shared" si="8"/>
        <v>4452.5</v>
      </c>
      <c r="L86" s="15">
        <f t="shared" si="9"/>
        <v>3756.8</v>
      </c>
      <c r="M86" s="15">
        <f t="shared" si="10"/>
        <v>3339.4</v>
      </c>
      <c r="N86" s="15">
        <f t="shared" si="11"/>
        <v>3123.4</v>
      </c>
      <c r="O86" s="7"/>
      <c r="P86" s="3"/>
    </row>
    <row r="87" spans="1:16" x14ac:dyDescent="0.25">
      <c r="A87" s="3">
        <v>3887</v>
      </c>
      <c r="B87" s="3" t="s">
        <v>127</v>
      </c>
      <c r="C87" s="3" t="s">
        <v>128</v>
      </c>
      <c r="D87" s="25">
        <v>96.25</v>
      </c>
      <c r="E87" s="5"/>
      <c r="F87" s="5">
        <v>2913</v>
      </c>
      <c r="G87" s="7">
        <f t="shared" si="6"/>
        <v>1.0325472021970477</v>
      </c>
      <c r="I87" s="10">
        <f t="shared" si="7"/>
        <v>3007.81</v>
      </c>
      <c r="J87" s="10"/>
      <c r="K87" s="15">
        <f t="shared" si="8"/>
        <v>4812.5</v>
      </c>
      <c r="L87" s="15">
        <f t="shared" si="9"/>
        <v>4060.5</v>
      </c>
      <c r="M87" s="15">
        <f t="shared" si="10"/>
        <v>3609.4</v>
      </c>
      <c r="N87" s="15">
        <f t="shared" si="11"/>
        <v>3350</v>
      </c>
      <c r="O87" s="7"/>
      <c r="P87" s="3"/>
    </row>
    <row r="88" spans="1:16" x14ac:dyDescent="0.25">
      <c r="A88" s="3">
        <v>3888</v>
      </c>
      <c r="B88" s="3" t="s">
        <v>129</v>
      </c>
      <c r="C88" s="3" t="s">
        <v>130</v>
      </c>
      <c r="D88" s="25">
        <v>107.1</v>
      </c>
      <c r="E88" s="5"/>
      <c r="F88" s="5">
        <v>3248</v>
      </c>
      <c r="G88" s="7">
        <f t="shared" si="6"/>
        <v>1.0304433497536947</v>
      </c>
      <c r="I88" s="10">
        <f t="shared" si="7"/>
        <v>3346.88</v>
      </c>
      <c r="J88" s="10"/>
      <c r="K88" s="15">
        <f t="shared" si="8"/>
        <v>5355</v>
      </c>
      <c r="L88" s="15">
        <f t="shared" si="9"/>
        <v>4518.3</v>
      </c>
      <c r="M88" s="15">
        <f t="shared" si="10"/>
        <v>4016.3</v>
      </c>
      <c r="N88" s="15">
        <f t="shared" si="11"/>
        <v>3735.2</v>
      </c>
      <c r="O88" s="7"/>
      <c r="P88" s="3"/>
    </row>
    <row r="89" spans="1:16" x14ac:dyDescent="0.25">
      <c r="A89" s="3">
        <v>3889</v>
      </c>
      <c r="B89" s="3" t="s">
        <v>131</v>
      </c>
      <c r="C89" s="3" t="s">
        <v>132</v>
      </c>
      <c r="D89" s="25">
        <v>131.15</v>
      </c>
      <c r="E89" s="5"/>
      <c r="F89" s="5">
        <v>3977</v>
      </c>
      <c r="G89" s="7">
        <f t="shared" si="6"/>
        <v>1.0305355795825999</v>
      </c>
      <c r="I89" s="10">
        <f t="shared" si="7"/>
        <v>4098.4399999999996</v>
      </c>
      <c r="J89" s="10"/>
      <c r="K89" s="15">
        <f t="shared" si="8"/>
        <v>6557.5</v>
      </c>
      <c r="L89" s="15">
        <f t="shared" si="9"/>
        <v>5532.9</v>
      </c>
      <c r="M89" s="15">
        <f t="shared" si="10"/>
        <v>4918.1000000000004</v>
      </c>
      <c r="N89" s="15">
        <f t="shared" si="11"/>
        <v>4573.6000000000004</v>
      </c>
      <c r="O89" s="7"/>
      <c r="P89" s="3"/>
    </row>
    <row r="90" spans="1:16" x14ac:dyDescent="0.25">
      <c r="A90" s="3">
        <v>3890</v>
      </c>
      <c r="B90" s="3" t="s">
        <v>133</v>
      </c>
      <c r="C90" s="3" t="s">
        <v>134</v>
      </c>
      <c r="D90" s="25">
        <v>173.3</v>
      </c>
      <c r="E90" s="5"/>
      <c r="F90" s="5">
        <v>5276</v>
      </c>
      <c r="G90" s="7">
        <f t="shared" si="6"/>
        <v>1.0264651250947687</v>
      </c>
      <c r="I90" s="10">
        <f t="shared" si="7"/>
        <v>5415.63</v>
      </c>
      <c r="J90" s="10"/>
      <c r="K90" s="15">
        <f t="shared" si="8"/>
        <v>8665</v>
      </c>
      <c r="L90" s="15">
        <f t="shared" si="9"/>
        <v>7311.1</v>
      </c>
      <c r="M90" s="15">
        <f t="shared" si="10"/>
        <v>6498.8</v>
      </c>
      <c r="N90" s="15">
        <f t="shared" si="11"/>
        <v>6067.4</v>
      </c>
      <c r="O90" s="7"/>
      <c r="P90" s="3"/>
    </row>
    <row r="91" spans="1:16" x14ac:dyDescent="0.25">
      <c r="A91" s="3">
        <v>3891</v>
      </c>
      <c r="B91" s="3" t="s">
        <v>135</v>
      </c>
      <c r="C91" s="3" t="s">
        <v>136</v>
      </c>
      <c r="D91" s="25">
        <v>24.1</v>
      </c>
      <c r="E91" s="5"/>
      <c r="F91" s="5">
        <v>742</v>
      </c>
      <c r="G91" s="7">
        <f t="shared" si="6"/>
        <v>1.0149999999999999</v>
      </c>
      <c r="I91" s="10">
        <f t="shared" si="7"/>
        <v>753.13</v>
      </c>
      <c r="J91" s="10"/>
      <c r="K91" s="15">
        <f t="shared" si="8"/>
        <v>1205</v>
      </c>
      <c r="L91" s="15">
        <f t="shared" si="9"/>
        <v>1016.7</v>
      </c>
      <c r="M91" s="15">
        <f t="shared" si="10"/>
        <v>903.8</v>
      </c>
      <c r="N91" s="15">
        <f t="shared" si="11"/>
        <v>853.3</v>
      </c>
      <c r="O91" s="7"/>
      <c r="P91" s="3"/>
    </row>
    <row r="92" spans="1:16" x14ac:dyDescent="0.25">
      <c r="A92" s="3">
        <v>3892</v>
      </c>
      <c r="B92" s="3" t="s">
        <v>137</v>
      </c>
      <c r="C92" s="3" t="s">
        <v>138</v>
      </c>
      <c r="D92" s="25">
        <v>31.3</v>
      </c>
      <c r="E92" s="5"/>
      <c r="F92" s="5">
        <v>954</v>
      </c>
      <c r="G92" s="7">
        <f t="shared" si="6"/>
        <v>1.025293501048218</v>
      </c>
      <c r="I92" s="10">
        <f t="shared" si="7"/>
        <v>978.13</v>
      </c>
      <c r="J92" s="10"/>
      <c r="K92" s="15">
        <f t="shared" si="8"/>
        <v>1565</v>
      </c>
      <c r="L92" s="15">
        <f t="shared" si="9"/>
        <v>1320.5</v>
      </c>
      <c r="M92" s="15">
        <f t="shared" si="10"/>
        <v>1173.8</v>
      </c>
      <c r="N92" s="15">
        <f t="shared" si="11"/>
        <v>1097.0999999999999</v>
      </c>
      <c r="O92" s="7"/>
      <c r="P92" s="3"/>
    </row>
    <row r="93" spans="1:16" x14ac:dyDescent="0.25">
      <c r="A93" s="3">
        <v>3893</v>
      </c>
      <c r="B93" s="3" t="s">
        <v>139</v>
      </c>
      <c r="C93" s="3" t="s">
        <v>140</v>
      </c>
      <c r="D93" s="25">
        <v>45.7</v>
      </c>
      <c r="E93" s="5"/>
      <c r="F93" s="5">
        <v>1392</v>
      </c>
      <c r="G93" s="7">
        <f t="shared" si="6"/>
        <v>1.025955459770115</v>
      </c>
      <c r="I93" s="10">
        <f t="shared" si="7"/>
        <v>1428.13</v>
      </c>
      <c r="J93" s="10"/>
      <c r="K93" s="15">
        <f t="shared" si="8"/>
        <v>2285</v>
      </c>
      <c r="L93" s="15">
        <f t="shared" si="9"/>
        <v>1928</v>
      </c>
      <c r="M93" s="15">
        <f t="shared" si="10"/>
        <v>1713.8</v>
      </c>
      <c r="N93" s="15">
        <f t="shared" si="11"/>
        <v>1600.8</v>
      </c>
      <c r="O93" s="7"/>
      <c r="P93" s="3">
        <v>88</v>
      </c>
    </row>
    <row r="94" spans="1:16" x14ac:dyDescent="0.25">
      <c r="A94" s="3">
        <v>3894</v>
      </c>
      <c r="B94" s="3" t="s">
        <v>141</v>
      </c>
      <c r="C94" s="3" t="s">
        <v>142</v>
      </c>
      <c r="D94" s="25">
        <v>56.55</v>
      </c>
      <c r="E94" s="5"/>
      <c r="F94" s="5">
        <v>1721</v>
      </c>
      <c r="G94" s="7">
        <f t="shared" si="6"/>
        <v>1.0268390470656594</v>
      </c>
      <c r="I94" s="10">
        <f t="shared" si="7"/>
        <v>1767.19</v>
      </c>
      <c r="J94" s="10"/>
      <c r="K94" s="15">
        <f t="shared" si="8"/>
        <v>2827.5</v>
      </c>
      <c r="L94" s="15">
        <f t="shared" si="9"/>
        <v>2385.6999999999998</v>
      </c>
      <c r="M94" s="15">
        <f t="shared" si="10"/>
        <v>2120.6</v>
      </c>
      <c r="N94" s="15">
        <f t="shared" si="11"/>
        <v>1979.2</v>
      </c>
      <c r="O94" s="7"/>
      <c r="P94" s="3"/>
    </row>
    <row r="95" spans="1:16" x14ac:dyDescent="0.25">
      <c r="A95" s="3">
        <v>3900</v>
      </c>
      <c r="B95" s="3" t="s">
        <v>143</v>
      </c>
      <c r="C95" s="3" t="s">
        <v>144</v>
      </c>
      <c r="D95" s="25">
        <v>39.1</v>
      </c>
      <c r="E95" s="5"/>
      <c r="F95" s="5">
        <v>1196</v>
      </c>
      <c r="G95" s="7">
        <f t="shared" si="6"/>
        <v>1.0216387959866222</v>
      </c>
      <c r="I95" s="10">
        <f t="shared" si="7"/>
        <v>1221.8800000000001</v>
      </c>
      <c r="J95" s="10"/>
      <c r="K95" s="15">
        <f t="shared" si="8"/>
        <v>1955</v>
      </c>
      <c r="L95" s="15">
        <f t="shared" si="9"/>
        <v>1649.5</v>
      </c>
      <c r="M95" s="15">
        <f t="shared" si="10"/>
        <v>1466.3</v>
      </c>
      <c r="N95" s="15">
        <f t="shared" si="11"/>
        <v>1375.4</v>
      </c>
      <c r="O95" s="7"/>
      <c r="P95" s="3"/>
    </row>
    <row r="96" spans="1:16" x14ac:dyDescent="0.25">
      <c r="A96" s="3">
        <v>3901</v>
      </c>
      <c r="B96" s="3" t="s">
        <v>341</v>
      </c>
      <c r="C96" s="3" t="s">
        <v>342</v>
      </c>
      <c r="D96" s="25">
        <v>3.15</v>
      </c>
      <c r="E96" s="5"/>
      <c r="F96" s="5">
        <v>81</v>
      </c>
      <c r="G96" s="7">
        <f t="shared" si="6"/>
        <v>1.2153086419753085</v>
      </c>
      <c r="I96" s="10">
        <f t="shared" si="7"/>
        <v>98.44</v>
      </c>
      <c r="J96" s="10"/>
      <c r="K96" s="15">
        <f t="shared" si="8"/>
        <v>157.5</v>
      </c>
      <c r="L96" s="15">
        <f t="shared" si="9"/>
        <v>132.9</v>
      </c>
      <c r="M96" s="15">
        <f t="shared" si="10"/>
        <v>118.1</v>
      </c>
      <c r="N96" s="15">
        <f t="shared" si="11"/>
        <v>93.2</v>
      </c>
      <c r="O96" s="7"/>
      <c r="P96" s="3"/>
    </row>
    <row r="97" spans="1:16" x14ac:dyDescent="0.25">
      <c r="A97" s="3">
        <v>3902</v>
      </c>
      <c r="B97" s="3" t="s">
        <v>384</v>
      </c>
      <c r="C97" s="3" t="s">
        <v>385</v>
      </c>
      <c r="D97" s="25">
        <v>3.55</v>
      </c>
      <c r="E97" s="5"/>
      <c r="F97" s="5">
        <v>99</v>
      </c>
      <c r="G97" s="7">
        <f t="shared" si="6"/>
        <v>1.1206060606060606</v>
      </c>
      <c r="I97" s="10">
        <f t="shared" si="7"/>
        <v>110.94</v>
      </c>
      <c r="J97" s="10"/>
      <c r="K97" s="15">
        <f t="shared" si="8"/>
        <v>177.5</v>
      </c>
      <c r="L97" s="15">
        <f t="shared" si="9"/>
        <v>149.80000000000001</v>
      </c>
      <c r="M97" s="15">
        <f t="shared" si="10"/>
        <v>133.1</v>
      </c>
      <c r="N97" s="15">
        <f t="shared" si="11"/>
        <v>113.9</v>
      </c>
      <c r="O97" s="7"/>
      <c r="P97" s="3"/>
    </row>
    <row r="98" spans="1:16" x14ac:dyDescent="0.25">
      <c r="A98" s="3">
        <v>3940</v>
      </c>
      <c r="B98" s="3" t="s">
        <v>335</v>
      </c>
      <c r="C98" s="3" t="s">
        <v>336</v>
      </c>
      <c r="D98" s="25">
        <v>40.9</v>
      </c>
      <c r="E98" s="5"/>
      <c r="F98" s="5">
        <v>1145</v>
      </c>
      <c r="G98" s="7">
        <f t="shared" si="6"/>
        <v>1.1162707423580787</v>
      </c>
      <c r="I98" s="10">
        <f t="shared" si="7"/>
        <v>1278.1300000000001</v>
      </c>
      <c r="J98" s="10"/>
      <c r="K98" s="15">
        <f t="shared" si="8"/>
        <v>2045</v>
      </c>
      <c r="L98" s="15">
        <f t="shared" si="9"/>
        <v>1725.5</v>
      </c>
      <c r="M98" s="15">
        <f t="shared" si="10"/>
        <v>1533.8</v>
      </c>
      <c r="N98" s="15">
        <f t="shared" si="11"/>
        <v>1316.8</v>
      </c>
      <c r="O98" s="7"/>
      <c r="P98" s="3"/>
    </row>
    <row r="99" spans="1:16" x14ac:dyDescent="0.25">
      <c r="A99" s="3">
        <v>3903</v>
      </c>
      <c r="B99" s="3" t="s">
        <v>382</v>
      </c>
      <c r="C99" s="3" t="s">
        <v>383</v>
      </c>
      <c r="D99" s="25">
        <v>68.95</v>
      </c>
      <c r="E99" s="5"/>
      <c r="F99" s="5">
        <v>1671</v>
      </c>
      <c r="G99" s="7">
        <f t="shared" si="6"/>
        <v>1.2894614003590665</v>
      </c>
      <c r="I99" s="10">
        <f t="shared" si="7"/>
        <v>2154.69</v>
      </c>
      <c r="J99" s="10"/>
      <c r="K99" s="15">
        <f t="shared" si="8"/>
        <v>3447.5</v>
      </c>
      <c r="L99" s="15">
        <f t="shared" si="9"/>
        <v>2908.8</v>
      </c>
      <c r="M99" s="15">
        <f t="shared" si="10"/>
        <v>2585.6</v>
      </c>
      <c r="N99" s="15">
        <f t="shared" si="11"/>
        <v>1921.7</v>
      </c>
      <c r="O99" s="7"/>
      <c r="P99" s="3">
        <v>88</v>
      </c>
    </row>
    <row r="100" spans="1:16" x14ac:dyDescent="0.25">
      <c r="A100" s="3">
        <v>3904</v>
      </c>
      <c r="B100" s="3" t="s">
        <v>330</v>
      </c>
      <c r="C100" s="3" t="s">
        <v>331</v>
      </c>
      <c r="D100" s="25">
        <v>50.85</v>
      </c>
      <c r="E100" s="5"/>
      <c r="F100" s="5">
        <v>1335</v>
      </c>
      <c r="G100" s="7">
        <f t="shared" si="6"/>
        <v>1.1903071161048688</v>
      </c>
      <c r="I100" s="10">
        <f t="shared" si="7"/>
        <v>1589.06</v>
      </c>
      <c r="J100" s="10"/>
      <c r="K100" s="15">
        <f t="shared" si="8"/>
        <v>2542.5</v>
      </c>
      <c r="L100" s="15">
        <f t="shared" si="9"/>
        <v>2145.1999999999998</v>
      </c>
      <c r="M100" s="15">
        <f t="shared" si="10"/>
        <v>1906.9</v>
      </c>
      <c r="N100" s="15">
        <f t="shared" si="11"/>
        <v>1535.3</v>
      </c>
      <c r="O100" s="7"/>
      <c r="P100" s="3"/>
    </row>
    <row r="101" spans="1:16" x14ac:dyDescent="0.25">
      <c r="A101" s="3">
        <v>3905</v>
      </c>
      <c r="B101" s="3" t="s">
        <v>145</v>
      </c>
      <c r="C101" s="3" t="s">
        <v>146</v>
      </c>
      <c r="D101" s="25">
        <v>4.2</v>
      </c>
      <c r="E101" s="5"/>
      <c r="F101" s="5">
        <v>101</v>
      </c>
      <c r="G101" s="7">
        <f t="shared" si="6"/>
        <v>1.2995049504950495</v>
      </c>
      <c r="I101" s="10">
        <f t="shared" si="7"/>
        <v>131.25</v>
      </c>
      <c r="J101" s="10"/>
      <c r="K101" s="15">
        <f t="shared" si="8"/>
        <v>210</v>
      </c>
      <c r="L101" s="15">
        <f t="shared" si="9"/>
        <v>177.2</v>
      </c>
      <c r="M101" s="15">
        <f t="shared" si="10"/>
        <v>157.5</v>
      </c>
      <c r="N101" s="15">
        <f t="shared" si="11"/>
        <v>116.2</v>
      </c>
      <c r="O101" s="7"/>
      <c r="P101" s="3"/>
    </row>
    <row r="102" spans="1:16" x14ac:dyDescent="0.25">
      <c r="A102" s="3">
        <v>3906</v>
      </c>
      <c r="B102" s="3" t="s">
        <v>147</v>
      </c>
      <c r="C102" s="3" t="s">
        <v>148</v>
      </c>
      <c r="D102" s="25">
        <v>4.2</v>
      </c>
      <c r="E102" s="5"/>
      <c r="F102" s="5">
        <v>120</v>
      </c>
      <c r="G102" s="7">
        <f t="shared" si="6"/>
        <v>1.09375</v>
      </c>
      <c r="I102" s="10">
        <f t="shared" si="7"/>
        <v>131.25</v>
      </c>
      <c r="J102" s="10"/>
      <c r="K102" s="15">
        <f t="shared" si="8"/>
        <v>210</v>
      </c>
      <c r="L102" s="15">
        <f t="shared" si="9"/>
        <v>177.2</v>
      </c>
      <c r="M102" s="15">
        <f t="shared" si="10"/>
        <v>157.5</v>
      </c>
      <c r="N102" s="15">
        <f t="shared" si="11"/>
        <v>138</v>
      </c>
      <c r="O102" s="7"/>
      <c r="P102" s="3"/>
    </row>
    <row r="103" spans="1:16" x14ac:dyDescent="0.25">
      <c r="A103" s="3">
        <v>3907</v>
      </c>
      <c r="B103" s="3" t="s">
        <v>149</v>
      </c>
      <c r="C103" s="3" t="s">
        <v>150</v>
      </c>
      <c r="D103" s="25">
        <v>4.8</v>
      </c>
      <c r="E103" s="5"/>
      <c r="F103" s="5">
        <v>121</v>
      </c>
      <c r="G103" s="7">
        <f t="shared" si="6"/>
        <v>1.2396694214876034</v>
      </c>
      <c r="I103" s="10">
        <f t="shared" si="7"/>
        <v>150</v>
      </c>
      <c r="J103" s="10"/>
      <c r="K103" s="15">
        <f t="shared" si="8"/>
        <v>240</v>
      </c>
      <c r="L103" s="15">
        <f t="shared" si="9"/>
        <v>202.5</v>
      </c>
      <c r="M103" s="15">
        <f t="shared" si="10"/>
        <v>180</v>
      </c>
      <c r="N103" s="15">
        <f t="shared" si="11"/>
        <v>139.19999999999999</v>
      </c>
      <c r="O103" s="7"/>
      <c r="P103" s="3"/>
    </row>
    <row r="104" spans="1:16" x14ac:dyDescent="0.25">
      <c r="A104" s="3">
        <v>3908</v>
      </c>
      <c r="B104" s="3" t="s">
        <v>151</v>
      </c>
      <c r="C104" s="3" t="s">
        <v>152</v>
      </c>
      <c r="D104" s="25">
        <v>5.4</v>
      </c>
      <c r="E104" s="5"/>
      <c r="F104" s="5">
        <v>146</v>
      </c>
      <c r="G104" s="7">
        <f t="shared" si="6"/>
        <v>1.1558219178082192</v>
      </c>
      <c r="I104" s="10">
        <f t="shared" si="7"/>
        <v>168.75</v>
      </c>
      <c r="J104" s="10"/>
      <c r="K104" s="15">
        <f t="shared" si="8"/>
        <v>270</v>
      </c>
      <c r="L104" s="15">
        <f t="shared" si="9"/>
        <v>227.8</v>
      </c>
      <c r="M104" s="15">
        <f t="shared" si="10"/>
        <v>202.5</v>
      </c>
      <c r="N104" s="15">
        <f t="shared" si="11"/>
        <v>167.9</v>
      </c>
      <c r="O104" s="7"/>
      <c r="P104" s="3"/>
    </row>
    <row r="105" spans="1:16" x14ac:dyDescent="0.25">
      <c r="A105" s="3">
        <v>3909</v>
      </c>
      <c r="B105" s="3" t="s">
        <v>153</v>
      </c>
      <c r="C105" s="3" t="s">
        <v>154</v>
      </c>
      <c r="D105" s="25">
        <v>3</v>
      </c>
      <c r="E105" s="5"/>
      <c r="F105" s="5">
        <v>93</v>
      </c>
      <c r="G105" s="7">
        <f t="shared" si="6"/>
        <v>1.0080645161290323</v>
      </c>
      <c r="I105" s="10">
        <f t="shared" si="7"/>
        <v>93.75</v>
      </c>
      <c r="J105" s="10"/>
      <c r="K105" s="15">
        <f t="shared" si="8"/>
        <v>150</v>
      </c>
      <c r="L105" s="15">
        <f t="shared" si="9"/>
        <v>126.6</v>
      </c>
      <c r="M105" s="15">
        <f t="shared" si="10"/>
        <v>112.5</v>
      </c>
      <c r="N105" s="15">
        <f t="shared" si="11"/>
        <v>107</v>
      </c>
      <c r="O105" s="7"/>
      <c r="P105" s="3"/>
    </row>
    <row r="106" spans="1:16" x14ac:dyDescent="0.25">
      <c r="A106" s="3">
        <v>3910</v>
      </c>
      <c r="B106" s="3" t="s">
        <v>155</v>
      </c>
      <c r="C106" s="3" t="s">
        <v>156</v>
      </c>
      <c r="D106" s="25">
        <v>5.15</v>
      </c>
      <c r="E106" s="5"/>
      <c r="F106" s="5">
        <v>104</v>
      </c>
      <c r="G106" s="7">
        <f t="shared" si="6"/>
        <v>1.5474999999999999</v>
      </c>
      <c r="I106" s="10">
        <f t="shared" si="7"/>
        <v>160.94</v>
      </c>
      <c r="J106" s="10"/>
      <c r="K106" s="15">
        <f t="shared" si="8"/>
        <v>257.5</v>
      </c>
      <c r="L106" s="15">
        <f t="shared" si="9"/>
        <v>217.3</v>
      </c>
      <c r="M106" s="15">
        <f t="shared" si="10"/>
        <v>193.1</v>
      </c>
      <c r="N106" s="15">
        <f t="shared" si="11"/>
        <v>119.6</v>
      </c>
      <c r="O106" s="7"/>
      <c r="P106" s="3">
        <v>7</v>
      </c>
    </row>
    <row r="107" spans="1:16" x14ac:dyDescent="0.25">
      <c r="A107" s="3">
        <v>3911</v>
      </c>
      <c r="B107" s="3" t="s">
        <v>157</v>
      </c>
      <c r="C107" s="3" t="s">
        <v>158</v>
      </c>
      <c r="D107" s="25">
        <v>5.4</v>
      </c>
      <c r="E107" s="5"/>
      <c r="F107" s="5">
        <v>116</v>
      </c>
      <c r="G107" s="7">
        <f t="shared" si="6"/>
        <v>1.4547413793103448</v>
      </c>
      <c r="I107" s="10">
        <f t="shared" si="7"/>
        <v>168.75</v>
      </c>
      <c r="J107" s="10"/>
      <c r="K107" s="15">
        <f t="shared" si="8"/>
        <v>270</v>
      </c>
      <c r="L107" s="15">
        <f t="shared" si="9"/>
        <v>227.8</v>
      </c>
      <c r="M107" s="15">
        <f t="shared" si="10"/>
        <v>202.5</v>
      </c>
      <c r="N107" s="15">
        <f t="shared" si="11"/>
        <v>133.4</v>
      </c>
      <c r="O107" s="7"/>
      <c r="P107" s="3"/>
    </row>
    <row r="108" spans="1:16" x14ac:dyDescent="0.25">
      <c r="A108" s="3">
        <v>3912</v>
      </c>
      <c r="B108" s="3" t="s">
        <v>159</v>
      </c>
      <c r="C108" s="3" t="s">
        <v>160</v>
      </c>
      <c r="D108" s="25">
        <v>17.45</v>
      </c>
      <c r="E108" s="5"/>
      <c r="F108" s="5">
        <v>530</v>
      </c>
      <c r="G108" s="7">
        <f t="shared" si="6"/>
        <v>1.02888679245283</v>
      </c>
      <c r="I108" s="10">
        <f t="shared" si="7"/>
        <v>545.30999999999995</v>
      </c>
      <c r="J108" s="10"/>
      <c r="K108" s="15">
        <f t="shared" si="8"/>
        <v>872.5</v>
      </c>
      <c r="L108" s="15">
        <f t="shared" si="9"/>
        <v>736.2</v>
      </c>
      <c r="M108" s="15">
        <f t="shared" si="10"/>
        <v>654.4</v>
      </c>
      <c r="N108" s="15">
        <f t="shared" si="11"/>
        <v>609.5</v>
      </c>
      <c r="O108" s="7"/>
      <c r="P108" s="3"/>
    </row>
    <row r="109" spans="1:16" x14ac:dyDescent="0.25">
      <c r="A109" s="3">
        <v>3913</v>
      </c>
      <c r="B109" s="3" t="s">
        <v>161</v>
      </c>
      <c r="C109" s="3" t="s">
        <v>162</v>
      </c>
      <c r="D109" s="25">
        <v>12.05</v>
      </c>
      <c r="E109" s="5"/>
      <c r="F109" s="5">
        <v>284</v>
      </c>
      <c r="G109" s="7">
        <f t="shared" si="6"/>
        <v>1.3259154929577466</v>
      </c>
      <c r="I109" s="10">
        <f t="shared" si="7"/>
        <v>376.56</v>
      </c>
      <c r="J109" s="10"/>
      <c r="K109" s="15">
        <f t="shared" si="8"/>
        <v>602.5</v>
      </c>
      <c r="L109" s="15">
        <f t="shared" si="9"/>
        <v>508.4</v>
      </c>
      <c r="M109" s="15">
        <f t="shared" si="10"/>
        <v>451.9</v>
      </c>
      <c r="N109" s="15">
        <f t="shared" si="11"/>
        <v>326.60000000000002</v>
      </c>
      <c r="O109" s="7"/>
      <c r="P109" s="3"/>
    </row>
    <row r="110" spans="1:16" x14ac:dyDescent="0.25">
      <c r="A110" s="3">
        <v>3914</v>
      </c>
      <c r="B110" s="3" t="s">
        <v>163</v>
      </c>
      <c r="C110" s="3" t="s">
        <v>164</v>
      </c>
      <c r="D110" s="25">
        <v>14.45</v>
      </c>
      <c r="E110" s="5"/>
      <c r="F110" s="5">
        <v>305</v>
      </c>
      <c r="G110" s="7">
        <f t="shared" si="6"/>
        <v>1.4805245901639343</v>
      </c>
      <c r="I110" s="10">
        <f t="shared" si="7"/>
        <v>451.56</v>
      </c>
      <c r="J110" s="10"/>
      <c r="K110" s="15">
        <f t="shared" si="8"/>
        <v>722.5</v>
      </c>
      <c r="L110" s="15">
        <f t="shared" si="9"/>
        <v>609.6</v>
      </c>
      <c r="M110" s="15">
        <f t="shared" si="10"/>
        <v>541.9</v>
      </c>
      <c r="N110" s="15">
        <f t="shared" si="11"/>
        <v>350.8</v>
      </c>
      <c r="O110" s="7"/>
      <c r="P110" s="3"/>
    </row>
    <row r="111" spans="1:16" x14ac:dyDescent="0.25">
      <c r="A111" s="3">
        <v>3915</v>
      </c>
      <c r="B111" s="3" t="s">
        <v>165</v>
      </c>
      <c r="C111" s="3" t="s">
        <v>166</v>
      </c>
      <c r="D111" s="25">
        <v>21.05</v>
      </c>
      <c r="E111" s="5"/>
      <c r="F111" s="5">
        <v>516</v>
      </c>
      <c r="G111" s="7">
        <f t="shared" si="6"/>
        <v>1.2748255813953486</v>
      </c>
      <c r="I111" s="10">
        <f t="shared" si="7"/>
        <v>657.81</v>
      </c>
      <c r="J111" s="10"/>
      <c r="K111" s="15">
        <f t="shared" si="8"/>
        <v>1052.5</v>
      </c>
      <c r="L111" s="15">
        <f t="shared" si="9"/>
        <v>888</v>
      </c>
      <c r="M111" s="15">
        <f t="shared" si="10"/>
        <v>789.4</v>
      </c>
      <c r="N111" s="15">
        <f t="shared" si="11"/>
        <v>593.4</v>
      </c>
      <c r="O111" s="7"/>
      <c r="P111" s="3"/>
    </row>
    <row r="112" spans="1:16" x14ac:dyDescent="0.25">
      <c r="A112" s="3">
        <v>3916</v>
      </c>
      <c r="B112" s="3" t="s">
        <v>167</v>
      </c>
      <c r="C112" s="3" t="s">
        <v>168</v>
      </c>
      <c r="D112" s="25">
        <v>26.5</v>
      </c>
      <c r="E112" s="5"/>
      <c r="F112" s="5">
        <v>742</v>
      </c>
      <c r="G112" s="7">
        <f t="shared" si="6"/>
        <v>1.116078167115903</v>
      </c>
      <c r="I112" s="10">
        <f t="shared" si="7"/>
        <v>828.13</v>
      </c>
      <c r="J112" s="10"/>
      <c r="K112" s="15">
        <f t="shared" si="8"/>
        <v>1325</v>
      </c>
      <c r="L112" s="15">
        <f t="shared" si="9"/>
        <v>1118</v>
      </c>
      <c r="M112" s="15">
        <f t="shared" si="10"/>
        <v>993.8</v>
      </c>
      <c r="N112" s="15">
        <f t="shared" si="11"/>
        <v>853.3</v>
      </c>
      <c r="O112" s="7"/>
      <c r="P112" s="3"/>
    </row>
    <row r="113" spans="1:16" x14ac:dyDescent="0.25">
      <c r="A113" s="3">
        <v>3917</v>
      </c>
      <c r="B113" s="3" t="s">
        <v>169</v>
      </c>
      <c r="C113" s="3" t="s">
        <v>170</v>
      </c>
      <c r="D113" s="25">
        <v>25.85</v>
      </c>
      <c r="E113" s="5"/>
      <c r="F113" s="5">
        <v>781</v>
      </c>
      <c r="G113" s="7">
        <f t="shared" si="6"/>
        <v>1.0343277848911652</v>
      </c>
      <c r="I113" s="10">
        <f t="shared" si="7"/>
        <v>807.81</v>
      </c>
      <c r="J113" s="10"/>
      <c r="K113" s="15">
        <f t="shared" si="8"/>
        <v>1292.5</v>
      </c>
      <c r="L113" s="15">
        <f t="shared" si="9"/>
        <v>1090.5</v>
      </c>
      <c r="M113" s="15">
        <f t="shared" si="10"/>
        <v>969.4</v>
      </c>
      <c r="N113" s="15">
        <f t="shared" si="11"/>
        <v>898.2</v>
      </c>
      <c r="O113" s="7"/>
      <c r="P113" s="3"/>
    </row>
    <row r="114" spans="1:16" x14ac:dyDescent="0.25">
      <c r="A114" s="3">
        <v>3918</v>
      </c>
      <c r="B114" s="3" t="s">
        <v>171</v>
      </c>
      <c r="C114" s="3" t="s">
        <v>172</v>
      </c>
      <c r="D114" s="25">
        <v>27.7</v>
      </c>
      <c r="E114" s="5"/>
      <c r="F114" s="5">
        <v>848</v>
      </c>
      <c r="G114" s="7">
        <f t="shared" si="6"/>
        <v>1.0207900943396226</v>
      </c>
      <c r="I114" s="10">
        <f t="shared" si="7"/>
        <v>865.63</v>
      </c>
      <c r="J114" s="10"/>
      <c r="K114" s="15">
        <f t="shared" si="8"/>
        <v>1385</v>
      </c>
      <c r="L114" s="15">
        <f t="shared" si="9"/>
        <v>1168.5999999999999</v>
      </c>
      <c r="M114" s="15">
        <f t="shared" si="10"/>
        <v>1038.8</v>
      </c>
      <c r="N114" s="15">
        <f t="shared" si="11"/>
        <v>975.2</v>
      </c>
      <c r="O114" s="7"/>
      <c r="P114" s="3"/>
    </row>
    <row r="115" spans="1:16" x14ac:dyDescent="0.25">
      <c r="A115" s="3">
        <v>3934</v>
      </c>
      <c r="B115" s="3" t="s">
        <v>386</v>
      </c>
      <c r="C115" s="3" t="s">
        <v>387</v>
      </c>
      <c r="D115" s="25">
        <v>34.549999999999997</v>
      </c>
      <c r="E115" s="5"/>
      <c r="F115" s="5">
        <v>812</v>
      </c>
      <c r="G115" s="7">
        <f t="shared" si="6"/>
        <v>1.3296674876847292</v>
      </c>
      <c r="I115" s="10">
        <f t="shared" si="7"/>
        <v>1079.69</v>
      </c>
      <c r="J115" s="10"/>
      <c r="K115" s="15">
        <f t="shared" si="8"/>
        <v>1727.5</v>
      </c>
      <c r="L115" s="15">
        <f t="shared" si="9"/>
        <v>1457.6</v>
      </c>
      <c r="M115" s="15">
        <f t="shared" si="10"/>
        <v>1295.5999999999999</v>
      </c>
      <c r="N115" s="15">
        <f t="shared" si="11"/>
        <v>933.8</v>
      </c>
      <c r="O115" s="7"/>
      <c r="P115" s="3"/>
    </row>
    <row r="116" spans="1:16" x14ac:dyDescent="0.25">
      <c r="A116" s="3">
        <v>3940</v>
      </c>
      <c r="B116" s="3" t="s">
        <v>335</v>
      </c>
      <c r="C116" s="3" t="s">
        <v>336</v>
      </c>
      <c r="D116" s="25">
        <v>40.9</v>
      </c>
      <c r="E116" s="5"/>
      <c r="F116" s="5">
        <v>1145</v>
      </c>
      <c r="G116" s="7">
        <f t="shared" si="6"/>
        <v>1.1162707423580787</v>
      </c>
      <c r="I116" s="10">
        <f t="shared" si="7"/>
        <v>1278.1300000000001</v>
      </c>
      <c r="J116" s="10"/>
      <c r="K116" s="15">
        <f t="shared" si="8"/>
        <v>2045</v>
      </c>
      <c r="L116" s="15">
        <f t="shared" si="9"/>
        <v>1725.5</v>
      </c>
      <c r="M116" s="15">
        <f t="shared" si="10"/>
        <v>1533.8</v>
      </c>
      <c r="N116" s="15">
        <f t="shared" si="11"/>
        <v>1316.8</v>
      </c>
      <c r="O116" s="7"/>
      <c r="P116" s="3"/>
    </row>
    <row r="117" spans="1:16" x14ac:dyDescent="0.25">
      <c r="A117" s="20">
        <v>3919</v>
      </c>
      <c r="B117" s="3" t="s">
        <v>173</v>
      </c>
      <c r="C117" s="20" t="s">
        <v>406</v>
      </c>
      <c r="D117" s="25">
        <v>73.400000000000006</v>
      </c>
      <c r="E117" s="5"/>
      <c r="F117" s="5">
        <v>2067</v>
      </c>
      <c r="G117" s="7">
        <f t="shared" si="6"/>
        <v>1.1097000483792936</v>
      </c>
      <c r="I117" s="10">
        <f t="shared" si="7"/>
        <v>2293.75</v>
      </c>
      <c r="J117" s="10"/>
      <c r="K117" s="15">
        <f t="shared" si="8"/>
        <v>3670</v>
      </c>
      <c r="L117" s="15">
        <f t="shared" si="9"/>
        <v>3096.6</v>
      </c>
      <c r="M117" s="15">
        <f t="shared" si="10"/>
        <v>2752.5</v>
      </c>
      <c r="N117" s="15">
        <f t="shared" si="11"/>
        <v>2377.1</v>
      </c>
      <c r="O117" s="28" t="s">
        <v>432</v>
      </c>
      <c r="P117" s="3"/>
    </row>
    <row r="118" spans="1:16" x14ac:dyDescent="0.25">
      <c r="A118" s="3">
        <v>3920</v>
      </c>
      <c r="B118" s="3" t="s">
        <v>175</v>
      </c>
      <c r="C118" s="3" t="s">
        <v>176</v>
      </c>
      <c r="D118" s="25">
        <v>13.25</v>
      </c>
      <c r="E118" s="5"/>
      <c r="F118" s="5">
        <v>411</v>
      </c>
      <c r="G118" s="7">
        <f t="shared" si="6"/>
        <v>1.0074452554744526</v>
      </c>
      <c r="I118" s="10">
        <f t="shared" si="7"/>
        <v>414.06</v>
      </c>
      <c r="J118" s="10"/>
      <c r="K118" s="15">
        <f t="shared" si="8"/>
        <v>662.5</v>
      </c>
      <c r="L118" s="15">
        <f t="shared" si="9"/>
        <v>559</v>
      </c>
      <c r="M118" s="15">
        <f t="shared" si="10"/>
        <v>496.9</v>
      </c>
      <c r="N118" s="15">
        <f t="shared" si="11"/>
        <v>472.7</v>
      </c>
      <c r="O118" s="7"/>
      <c r="P118" s="3"/>
    </row>
    <row r="119" spans="1:16" x14ac:dyDescent="0.25">
      <c r="A119" s="3">
        <v>3921</v>
      </c>
      <c r="B119" s="3" t="s">
        <v>177</v>
      </c>
      <c r="C119" s="3" t="s">
        <v>178</v>
      </c>
      <c r="D119" s="25">
        <v>19.25</v>
      </c>
      <c r="E119" s="5"/>
      <c r="F119" s="5">
        <v>574</v>
      </c>
      <c r="G119" s="7">
        <f t="shared" si="6"/>
        <v>1.0480139372822299</v>
      </c>
      <c r="I119" s="10">
        <f t="shared" si="7"/>
        <v>601.55999999999995</v>
      </c>
      <c r="J119" s="10"/>
      <c r="K119" s="15">
        <f t="shared" si="8"/>
        <v>962.5</v>
      </c>
      <c r="L119" s="15">
        <f t="shared" si="9"/>
        <v>812.1</v>
      </c>
      <c r="M119" s="15">
        <f t="shared" si="10"/>
        <v>721.9</v>
      </c>
      <c r="N119" s="15">
        <f t="shared" si="11"/>
        <v>660.1</v>
      </c>
      <c r="O119" s="7"/>
      <c r="P119" s="3"/>
    </row>
    <row r="120" spans="1:16" x14ac:dyDescent="0.25">
      <c r="A120" s="3">
        <v>3922</v>
      </c>
      <c r="B120" s="3" t="s">
        <v>179</v>
      </c>
      <c r="C120" s="3" t="s">
        <v>180</v>
      </c>
      <c r="D120" s="25">
        <v>10.85</v>
      </c>
      <c r="E120" s="5"/>
      <c r="F120" s="5">
        <v>332</v>
      </c>
      <c r="G120" s="7">
        <f t="shared" si="6"/>
        <v>1.0212650602409639</v>
      </c>
      <c r="I120" s="10">
        <f t="shared" si="7"/>
        <v>339.06</v>
      </c>
      <c r="J120" s="10"/>
      <c r="K120" s="15">
        <f t="shared" si="8"/>
        <v>542.5</v>
      </c>
      <c r="L120" s="15">
        <f t="shared" si="9"/>
        <v>457.7</v>
      </c>
      <c r="M120" s="15">
        <f t="shared" si="10"/>
        <v>406.9</v>
      </c>
      <c r="N120" s="15">
        <f t="shared" si="11"/>
        <v>381.8</v>
      </c>
      <c r="O120" s="7"/>
      <c r="P120" s="3"/>
    </row>
    <row r="121" spans="1:16" x14ac:dyDescent="0.25">
      <c r="A121" s="3">
        <v>3923</v>
      </c>
      <c r="B121" s="3" t="s">
        <v>181</v>
      </c>
      <c r="C121" s="3" t="s">
        <v>182</v>
      </c>
      <c r="D121" s="25">
        <v>15.65</v>
      </c>
      <c r="E121" s="5"/>
      <c r="F121" s="5">
        <v>482</v>
      </c>
      <c r="G121" s="7">
        <f t="shared" si="6"/>
        <v>1.0146473029045644</v>
      </c>
      <c r="I121" s="10">
        <f t="shared" si="7"/>
        <v>489.06</v>
      </c>
      <c r="J121" s="10"/>
      <c r="K121" s="15">
        <f t="shared" si="8"/>
        <v>782.5</v>
      </c>
      <c r="L121" s="15">
        <f t="shared" si="9"/>
        <v>660.2</v>
      </c>
      <c r="M121" s="15">
        <f t="shared" si="10"/>
        <v>586.9</v>
      </c>
      <c r="N121" s="15">
        <f t="shared" si="11"/>
        <v>554.29999999999995</v>
      </c>
      <c r="O121" s="7"/>
      <c r="P121" s="3"/>
    </row>
    <row r="122" spans="1:16" x14ac:dyDescent="0.25">
      <c r="A122" s="3">
        <v>3924</v>
      </c>
      <c r="B122" s="3" t="s">
        <v>183</v>
      </c>
      <c r="C122" s="3" t="s">
        <v>184</v>
      </c>
      <c r="D122" s="25">
        <v>9</v>
      </c>
      <c r="E122" s="5"/>
      <c r="F122" s="5">
        <v>278</v>
      </c>
      <c r="G122" s="7">
        <f t="shared" si="6"/>
        <v>1.0116906474820144</v>
      </c>
      <c r="I122" s="10">
        <f t="shared" si="7"/>
        <v>281.25</v>
      </c>
      <c r="J122" s="10"/>
      <c r="K122" s="15">
        <f t="shared" si="8"/>
        <v>450</v>
      </c>
      <c r="L122" s="15">
        <f t="shared" si="9"/>
        <v>379.7</v>
      </c>
      <c r="M122" s="15">
        <f t="shared" si="10"/>
        <v>337.5</v>
      </c>
      <c r="N122" s="15">
        <f t="shared" si="11"/>
        <v>319.7</v>
      </c>
      <c r="O122" s="7"/>
      <c r="P122" s="3"/>
    </row>
    <row r="123" spans="1:16" x14ac:dyDescent="0.25">
      <c r="A123" s="3">
        <v>3925</v>
      </c>
      <c r="B123" s="3" t="s">
        <v>185</v>
      </c>
      <c r="C123" s="3" t="s">
        <v>186</v>
      </c>
      <c r="D123" s="25">
        <v>19.25</v>
      </c>
      <c r="E123" s="5"/>
      <c r="F123" s="5">
        <v>574</v>
      </c>
      <c r="G123" s="7">
        <f t="shared" si="6"/>
        <v>1.0480139372822299</v>
      </c>
      <c r="I123" s="10">
        <f t="shared" si="7"/>
        <v>601.55999999999995</v>
      </c>
      <c r="J123" s="10"/>
      <c r="K123" s="15">
        <f t="shared" si="8"/>
        <v>962.5</v>
      </c>
      <c r="L123" s="15">
        <f t="shared" si="9"/>
        <v>812.1</v>
      </c>
      <c r="M123" s="15">
        <f t="shared" si="10"/>
        <v>721.9</v>
      </c>
      <c r="N123" s="15">
        <f t="shared" si="11"/>
        <v>660.1</v>
      </c>
      <c r="O123" s="7"/>
      <c r="P123" s="3">
        <v>54</v>
      </c>
    </row>
    <row r="124" spans="1:16" x14ac:dyDescent="0.25">
      <c r="A124" s="3">
        <v>3926</v>
      </c>
      <c r="B124" s="3" t="s">
        <v>187</v>
      </c>
      <c r="C124" s="3" t="s">
        <v>188</v>
      </c>
      <c r="D124" s="25">
        <v>18.649999999999999</v>
      </c>
      <c r="E124" s="5"/>
      <c r="F124" s="5">
        <v>581</v>
      </c>
      <c r="G124" s="7">
        <f t="shared" si="6"/>
        <v>1.0031153184165231</v>
      </c>
      <c r="I124" s="10">
        <f t="shared" si="7"/>
        <v>582.80999999999995</v>
      </c>
      <c r="J124" s="10"/>
      <c r="K124" s="15">
        <f t="shared" si="8"/>
        <v>932.5</v>
      </c>
      <c r="L124" s="15">
        <f t="shared" si="9"/>
        <v>786.8</v>
      </c>
      <c r="M124" s="15">
        <f t="shared" si="10"/>
        <v>699.4</v>
      </c>
      <c r="N124" s="15">
        <f t="shared" si="11"/>
        <v>668.2</v>
      </c>
      <c r="O124" s="7"/>
      <c r="P124" s="3"/>
    </row>
    <row r="125" spans="1:16" x14ac:dyDescent="0.25">
      <c r="A125" s="3">
        <v>3927</v>
      </c>
      <c r="B125" s="3" t="s">
        <v>189</v>
      </c>
      <c r="C125" s="3" t="s">
        <v>190</v>
      </c>
      <c r="D125" s="25">
        <v>27.1</v>
      </c>
      <c r="E125" s="5"/>
      <c r="F125" s="5">
        <v>826</v>
      </c>
      <c r="G125" s="7">
        <f t="shared" si="6"/>
        <v>1.0252784503631962</v>
      </c>
      <c r="I125" s="10">
        <f t="shared" si="7"/>
        <v>846.88</v>
      </c>
      <c r="J125" s="10"/>
      <c r="K125" s="15">
        <f t="shared" si="8"/>
        <v>1355</v>
      </c>
      <c r="L125" s="15">
        <f t="shared" si="9"/>
        <v>1143.3</v>
      </c>
      <c r="M125" s="15">
        <f t="shared" si="10"/>
        <v>1016.3</v>
      </c>
      <c r="N125" s="15">
        <f t="shared" si="11"/>
        <v>949.9</v>
      </c>
      <c r="O125" s="7"/>
      <c r="P125" s="3"/>
    </row>
    <row r="126" spans="1:16" x14ac:dyDescent="0.25">
      <c r="A126" s="3">
        <v>3928</v>
      </c>
      <c r="B126" s="3" t="s">
        <v>191</v>
      </c>
      <c r="C126" s="3" t="s">
        <v>192</v>
      </c>
      <c r="D126" s="25">
        <v>6</v>
      </c>
      <c r="E126" s="5"/>
      <c r="F126" s="5">
        <v>173</v>
      </c>
      <c r="G126" s="7">
        <f t="shared" si="6"/>
        <v>1.0838150289017341</v>
      </c>
      <c r="I126" s="10">
        <f t="shared" si="7"/>
        <v>187.5</v>
      </c>
      <c r="J126" s="10"/>
      <c r="K126" s="15">
        <f t="shared" si="8"/>
        <v>300</v>
      </c>
      <c r="L126" s="15">
        <f t="shared" si="9"/>
        <v>253.1</v>
      </c>
      <c r="M126" s="15">
        <f t="shared" si="10"/>
        <v>225</v>
      </c>
      <c r="N126" s="15">
        <f t="shared" si="11"/>
        <v>199</v>
      </c>
      <c r="O126" s="7"/>
      <c r="P126" s="3"/>
    </row>
    <row r="127" spans="1:16" x14ac:dyDescent="0.25">
      <c r="A127" s="3">
        <v>3929</v>
      </c>
      <c r="B127" s="3" t="s">
        <v>193</v>
      </c>
      <c r="C127" s="3" t="s">
        <v>194</v>
      </c>
      <c r="D127" s="25">
        <v>9</v>
      </c>
      <c r="E127" s="5"/>
      <c r="F127" s="5">
        <v>266</v>
      </c>
      <c r="G127" s="7">
        <f t="shared" si="6"/>
        <v>1.0573308270676691</v>
      </c>
      <c r="I127" s="10">
        <f t="shared" si="7"/>
        <v>281.25</v>
      </c>
      <c r="J127" s="10"/>
      <c r="K127" s="15">
        <f t="shared" si="8"/>
        <v>450</v>
      </c>
      <c r="L127" s="15">
        <f t="shared" si="9"/>
        <v>379.7</v>
      </c>
      <c r="M127" s="15">
        <f t="shared" si="10"/>
        <v>337.5</v>
      </c>
      <c r="N127" s="15">
        <f t="shared" si="11"/>
        <v>305.89999999999998</v>
      </c>
      <c r="O127" s="7"/>
      <c r="P127" s="3"/>
    </row>
    <row r="128" spans="1:16" x14ac:dyDescent="0.25">
      <c r="A128" s="3">
        <v>3930</v>
      </c>
      <c r="B128" s="3" t="s">
        <v>195</v>
      </c>
      <c r="C128" s="3" t="s">
        <v>196</v>
      </c>
      <c r="D128" s="25">
        <v>9</v>
      </c>
      <c r="E128" s="5"/>
      <c r="F128" s="5">
        <v>278</v>
      </c>
      <c r="G128" s="7">
        <f t="shared" si="6"/>
        <v>1.0116906474820144</v>
      </c>
      <c r="I128" s="10">
        <f t="shared" si="7"/>
        <v>281.25</v>
      </c>
      <c r="J128" s="10"/>
      <c r="K128" s="15">
        <f t="shared" si="8"/>
        <v>450</v>
      </c>
      <c r="L128" s="15">
        <f t="shared" si="9"/>
        <v>379.7</v>
      </c>
      <c r="M128" s="15">
        <f t="shared" si="10"/>
        <v>337.5</v>
      </c>
      <c r="N128" s="15">
        <f t="shared" si="11"/>
        <v>319.7</v>
      </c>
      <c r="O128" s="7"/>
      <c r="P128" s="3"/>
    </row>
    <row r="129" spans="1:16" x14ac:dyDescent="0.25">
      <c r="A129" s="3">
        <v>3931</v>
      </c>
      <c r="B129" s="3" t="s">
        <v>197</v>
      </c>
      <c r="C129" s="3" t="s">
        <v>198</v>
      </c>
      <c r="D129" s="25">
        <v>24.1</v>
      </c>
      <c r="E129" s="5"/>
      <c r="F129" s="5">
        <v>742</v>
      </c>
      <c r="G129" s="7">
        <f t="shared" si="6"/>
        <v>1.0149999999999999</v>
      </c>
      <c r="I129" s="10">
        <f t="shared" si="7"/>
        <v>753.13</v>
      </c>
      <c r="J129" s="10"/>
      <c r="K129" s="15">
        <f t="shared" si="8"/>
        <v>1205</v>
      </c>
      <c r="L129" s="15">
        <f t="shared" si="9"/>
        <v>1016.7</v>
      </c>
      <c r="M129" s="15">
        <f t="shared" si="10"/>
        <v>903.8</v>
      </c>
      <c r="N129" s="15">
        <f>ROUND(F129*1.15,1)</f>
        <v>853.3</v>
      </c>
      <c r="O129" s="7"/>
      <c r="P129" s="3"/>
    </row>
    <row r="130" spans="1:16" x14ac:dyDescent="0.25">
      <c r="A130" s="3">
        <v>3932</v>
      </c>
      <c r="B130" s="3" t="s">
        <v>199</v>
      </c>
      <c r="C130" s="3" t="s">
        <v>200</v>
      </c>
      <c r="D130" s="25">
        <v>4.8</v>
      </c>
      <c r="E130" s="5"/>
      <c r="F130" s="5">
        <v>145</v>
      </c>
      <c r="G130" s="7">
        <f t="shared" si="6"/>
        <v>1.0344827586206897</v>
      </c>
      <c r="I130" s="10">
        <f t="shared" si="7"/>
        <v>150</v>
      </c>
      <c r="J130" s="10"/>
      <c r="K130" s="15">
        <f t="shared" si="8"/>
        <v>240</v>
      </c>
      <c r="L130" s="15">
        <f t="shared" si="9"/>
        <v>202.5</v>
      </c>
      <c r="M130" s="15">
        <f t="shared" si="10"/>
        <v>180</v>
      </c>
      <c r="N130" s="15">
        <f t="shared" si="11"/>
        <v>166.8</v>
      </c>
      <c r="O130" s="7"/>
      <c r="P130" s="3"/>
    </row>
    <row r="131" spans="1:16" x14ac:dyDescent="0.25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153</v>
      </c>
      <c r="G131" s="7">
        <f t="shared" si="6"/>
        <v>0.96</v>
      </c>
      <c r="I131" s="10">
        <f t="shared" si="7"/>
        <v>146.88</v>
      </c>
      <c r="J131" s="10"/>
      <c r="K131" s="15">
        <f t="shared" si="8"/>
        <v>235</v>
      </c>
      <c r="L131" s="15">
        <f t="shared" si="9"/>
        <v>198.3</v>
      </c>
      <c r="M131" s="15">
        <f t="shared" si="10"/>
        <v>176.3</v>
      </c>
      <c r="N131" s="15">
        <f t="shared" si="11"/>
        <v>176</v>
      </c>
      <c r="O131" s="7"/>
      <c r="P131" s="3"/>
    </row>
    <row r="132" spans="1:16" x14ac:dyDescent="0.25">
      <c r="A132" s="3">
        <v>3934</v>
      </c>
      <c r="B132" s="3" t="s">
        <v>386</v>
      </c>
      <c r="C132" s="3" t="s">
        <v>387</v>
      </c>
      <c r="D132" s="25">
        <v>34.549999999999997</v>
      </c>
      <c r="E132" s="5"/>
      <c r="F132" s="5">
        <v>812</v>
      </c>
      <c r="G132" s="7">
        <f t="shared" ref="G132:G195" si="12">I132/F132</f>
        <v>1.3296674876847292</v>
      </c>
      <c r="I132" s="10">
        <f t="shared" ref="I132:I195" si="13">ROUND(D132*10000/320,2)</f>
        <v>1079.69</v>
      </c>
      <c r="J132" s="10"/>
      <c r="K132" s="15">
        <f t="shared" ref="K132:K185" si="14">ROUND(I132*1.6,1)</f>
        <v>1727.5</v>
      </c>
      <c r="L132" s="15">
        <f t="shared" ref="L132:L185" si="15">ROUND(I132*1.35,1)</f>
        <v>1457.6</v>
      </c>
      <c r="M132" s="15">
        <f t="shared" ref="M132:M185" si="16">ROUND(I132*1.2,1)</f>
        <v>1295.5999999999999</v>
      </c>
      <c r="N132" s="15">
        <f t="shared" si="11"/>
        <v>933.8</v>
      </c>
      <c r="O132" s="7"/>
      <c r="P132" s="3"/>
    </row>
    <row r="133" spans="1:16" x14ac:dyDescent="0.25">
      <c r="A133" s="3">
        <v>3935</v>
      </c>
      <c r="B133" s="3" t="s">
        <v>203</v>
      </c>
      <c r="C133" s="3" t="s">
        <v>204</v>
      </c>
      <c r="D133" s="25">
        <v>10.25</v>
      </c>
      <c r="E133" s="5"/>
      <c r="F133" s="5">
        <v>312</v>
      </c>
      <c r="G133" s="7">
        <f t="shared" si="12"/>
        <v>1.0266346153846153</v>
      </c>
      <c r="I133" s="10">
        <f t="shared" si="13"/>
        <v>320.31</v>
      </c>
      <c r="J133" s="10"/>
      <c r="K133" s="15">
        <f t="shared" si="14"/>
        <v>512.5</v>
      </c>
      <c r="L133" s="15">
        <f t="shared" si="15"/>
        <v>432.4</v>
      </c>
      <c r="M133" s="15">
        <f t="shared" si="16"/>
        <v>384.4</v>
      </c>
      <c r="N133" s="15">
        <f t="shared" ref="N133:N185" si="17">ROUND(F133*1.15,1)</f>
        <v>358.8</v>
      </c>
      <c r="O133" s="7"/>
      <c r="P133" s="3"/>
    </row>
    <row r="134" spans="1:16" x14ac:dyDescent="0.25">
      <c r="A134" s="3">
        <v>3936</v>
      </c>
      <c r="B134" s="3" t="s">
        <v>205</v>
      </c>
      <c r="C134" s="3" t="s">
        <v>206</v>
      </c>
      <c r="D134" s="25">
        <v>12.05</v>
      </c>
      <c r="E134" s="5"/>
      <c r="F134" s="5">
        <v>367</v>
      </c>
      <c r="G134" s="7">
        <f t="shared" si="12"/>
        <v>1.0260490463215259</v>
      </c>
      <c r="I134" s="10">
        <f t="shared" si="13"/>
        <v>376.56</v>
      </c>
      <c r="J134" s="10"/>
      <c r="K134" s="15">
        <f t="shared" si="14"/>
        <v>602.5</v>
      </c>
      <c r="L134" s="15">
        <f t="shared" si="15"/>
        <v>508.4</v>
      </c>
      <c r="M134" s="15">
        <f t="shared" si="16"/>
        <v>451.9</v>
      </c>
      <c r="N134" s="15">
        <f t="shared" si="17"/>
        <v>422.1</v>
      </c>
      <c r="O134" s="7"/>
      <c r="P134" s="3"/>
    </row>
    <row r="135" spans="1:16" x14ac:dyDescent="0.25">
      <c r="A135" s="3">
        <v>3937</v>
      </c>
      <c r="B135" s="3" t="s">
        <v>207</v>
      </c>
      <c r="C135" s="3" t="s">
        <v>208</v>
      </c>
      <c r="D135" s="25">
        <v>18.05</v>
      </c>
      <c r="E135" s="5"/>
      <c r="F135" s="5">
        <v>557</v>
      </c>
      <c r="G135" s="7">
        <f t="shared" si="12"/>
        <v>1.0126750448833033</v>
      </c>
      <c r="I135" s="10">
        <f t="shared" si="13"/>
        <v>564.05999999999995</v>
      </c>
      <c r="J135" s="10"/>
      <c r="K135" s="15">
        <f t="shared" si="14"/>
        <v>902.5</v>
      </c>
      <c r="L135" s="15">
        <f t="shared" si="15"/>
        <v>761.5</v>
      </c>
      <c r="M135" s="15">
        <f t="shared" si="16"/>
        <v>676.9</v>
      </c>
      <c r="N135" s="15">
        <f t="shared" si="17"/>
        <v>640.6</v>
      </c>
      <c r="O135" s="7"/>
      <c r="P135" s="3"/>
    </row>
    <row r="136" spans="1:16" x14ac:dyDescent="0.25">
      <c r="A136" s="3">
        <v>3938</v>
      </c>
      <c r="B136" s="3" t="s">
        <v>209</v>
      </c>
      <c r="C136" s="3" t="s">
        <v>210</v>
      </c>
      <c r="D136" s="25">
        <v>28.9</v>
      </c>
      <c r="E136" s="5"/>
      <c r="F136" s="5">
        <v>867</v>
      </c>
      <c r="G136" s="7">
        <f t="shared" si="12"/>
        <v>1.0416724336793541</v>
      </c>
      <c r="I136" s="10">
        <f t="shared" si="13"/>
        <v>903.13</v>
      </c>
      <c r="J136" s="10"/>
      <c r="K136" s="15">
        <f t="shared" si="14"/>
        <v>1445</v>
      </c>
      <c r="L136" s="15">
        <f t="shared" si="15"/>
        <v>1219.2</v>
      </c>
      <c r="M136" s="15">
        <f t="shared" si="16"/>
        <v>1083.8</v>
      </c>
      <c r="N136" s="15">
        <f t="shared" si="17"/>
        <v>997.1</v>
      </c>
      <c r="O136" s="7"/>
      <c r="P136" s="3"/>
    </row>
    <row r="137" spans="1:16" x14ac:dyDescent="0.25">
      <c r="A137" s="3">
        <v>3939</v>
      </c>
      <c r="B137" s="3" t="s">
        <v>211</v>
      </c>
      <c r="C137" s="3" t="s">
        <v>212</v>
      </c>
      <c r="D137" s="25">
        <v>30.1</v>
      </c>
      <c r="E137" s="5"/>
      <c r="F137" s="5">
        <v>916</v>
      </c>
      <c r="G137" s="7">
        <f t="shared" si="12"/>
        <v>1.0268886462882096</v>
      </c>
      <c r="I137" s="10">
        <f t="shared" si="13"/>
        <v>940.63</v>
      </c>
      <c r="J137" s="10"/>
      <c r="K137" s="15">
        <f t="shared" si="14"/>
        <v>1505</v>
      </c>
      <c r="L137" s="15">
        <f t="shared" si="15"/>
        <v>1269.9000000000001</v>
      </c>
      <c r="M137" s="15">
        <f t="shared" si="16"/>
        <v>1128.8</v>
      </c>
      <c r="N137" s="15">
        <f t="shared" si="17"/>
        <v>1053.4000000000001</v>
      </c>
      <c r="O137" s="7"/>
      <c r="P137" s="3"/>
    </row>
    <row r="138" spans="1:16" x14ac:dyDescent="0.25">
      <c r="A138" s="3">
        <v>3940</v>
      </c>
      <c r="B138" s="3" t="s">
        <v>335</v>
      </c>
      <c r="C138" s="3" t="s">
        <v>336</v>
      </c>
      <c r="D138" s="25">
        <v>40.9</v>
      </c>
      <c r="E138" s="5"/>
      <c r="F138" s="5">
        <v>1145</v>
      </c>
      <c r="G138" s="7">
        <f t="shared" si="12"/>
        <v>1.1162707423580787</v>
      </c>
      <c r="I138" s="10">
        <f t="shared" si="13"/>
        <v>1278.1300000000001</v>
      </c>
      <c r="J138" s="10"/>
      <c r="K138" s="15">
        <f t="shared" si="14"/>
        <v>2045</v>
      </c>
      <c r="L138" s="15">
        <f t="shared" si="15"/>
        <v>1725.5</v>
      </c>
      <c r="M138" s="15">
        <f t="shared" si="16"/>
        <v>1533.8</v>
      </c>
      <c r="N138" s="15">
        <f t="shared" si="17"/>
        <v>1316.8</v>
      </c>
      <c r="O138" s="7"/>
      <c r="P138" s="3"/>
    </row>
    <row r="139" spans="1:16" x14ac:dyDescent="0.25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47</v>
      </c>
      <c r="G139" s="7">
        <f t="shared" si="12"/>
        <v>1.196808510638298</v>
      </c>
      <c r="I139" s="10">
        <f t="shared" si="13"/>
        <v>56.25</v>
      </c>
      <c r="J139" s="10"/>
      <c r="K139" s="15">
        <f t="shared" si="14"/>
        <v>90</v>
      </c>
      <c r="L139" s="15">
        <f t="shared" si="15"/>
        <v>75.900000000000006</v>
      </c>
      <c r="M139" s="15">
        <f t="shared" si="16"/>
        <v>67.5</v>
      </c>
      <c r="N139" s="15">
        <f t="shared" si="17"/>
        <v>54.1</v>
      </c>
      <c r="O139" s="7"/>
      <c r="P139" s="3"/>
    </row>
    <row r="140" spans="1:16" x14ac:dyDescent="0.25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40</v>
      </c>
      <c r="G140" s="7">
        <f t="shared" si="12"/>
        <v>1.0157500000000002</v>
      </c>
      <c r="I140" s="10">
        <f t="shared" si="13"/>
        <v>40.630000000000003</v>
      </c>
      <c r="J140" s="10"/>
      <c r="K140" s="15">
        <f t="shared" si="14"/>
        <v>65</v>
      </c>
      <c r="L140" s="15">
        <f t="shared" si="15"/>
        <v>54.9</v>
      </c>
      <c r="M140" s="15">
        <f t="shared" si="16"/>
        <v>48.8</v>
      </c>
      <c r="N140" s="15">
        <f t="shared" si="17"/>
        <v>46</v>
      </c>
      <c r="O140" s="7"/>
      <c r="P140" s="3"/>
    </row>
    <row r="141" spans="1:16" x14ac:dyDescent="0.25">
      <c r="A141" s="3">
        <v>3947</v>
      </c>
      <c r="B141" s="3" t="s">
        <v>217</v>
      </c>
      <c r="C141" s="3" t="s">
        <v>218</v>
      </c>
      <c r="D141" s="25">
        <v>1.45</v>
      </c>
      <c r="E141" s="5"/>
      <c r="F141" s="5">
        <v>44</v>
      </c>
      <c r="G141" s="7">
        <f t="shared" si="12"/>
        <v>1.0297727272727273</v>
      </c>
      <c r="I141" s="10">
        <f t="shared" si="13"/>
        <v>45.31</v>
      </c>
      <c r="J141" s="10"/>
      <c r="K141" s="15">
        <f t="shared" si="14"/>
        <v>72.5</v>
      </c>
      <c r="L141" s="15">
        <f t="shared" si="15"/>
        <v>61.2</v>
      </c>
      <c r="M141" s="15">
        <f t="shared" si="16"/>
        <v>54.4</v>
      </c>
      <c r="N141" s="15">
        <f t="shared" si="17"/>
        <v>50.6</v>
      </c>
      <c r="O141" s="7"/>
      <c r="P141" s="3"/>
    </row>
    <row r="142" spans="1:16" x14ac:dyDescent="0.25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33</v>
      </c>
      <c r="G142" s="7">
        <f t="shared" si="12"/>
        <v>1.1363636363636365</v>
      </c>
      <c r="H142" s="26"/>
      <c r="I142" s="10">
        <f t="shared" si="13"/>
        <v>37.5</v>
      </c>
      <c r="J142" s="10"/>
      <c r="K142" s="15">
        <f t="shared" si="14"/>
        <v>60</v>
      </c>
      <c r="L142" s="15">
        <f t="shared" si="15"/>
        <v>50.6</v>
      </c>
      <c r="M142" s="15">
        <f t="shared" si="16"/>
        <v>45</v>
      </c>
      <c r="N142" s="15">
        <f t="shared" si="17"/>
        <v>38</v>
      </c>
      <c r="O142" s="28" t="s">
        <v>430</v>
      </c>
      <c r="P142" s="3"/>
    </row>
    <row r="143" spans="1:16" x14ac:dyDescent="0.25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36</v>
      </c>
      <c r="G143" s="7">
        <f t="shared" si="12"/>
        <v>1.0416666666666667</v>
      </c>
      <c r="H143" s="26"/>
      <c r="I143" s="10">
        <f t="shared" si="13"/>
        <v>37.5</v>
      </c>
      <c r="J143" s="10"/>
      <c r="K143" s="15">
        <f t="shared" si="14"/>
        <v>60</v>
      </c>
      <c r="L143" s="15">
        <f t="shared" si="15"/>
        <v>50.6</v>
      </c>
      <c r="M143" s="15">
        <f t="shared" si="16"/>
        <v>45</v>
      </c>
      <c r="N143" s="15">
        <f t="shared" si="17"/>
        <v>41.4</v>
      </c>
      <c r="O143" s="28" t="s">
        <v>431</v>
      </c>
      <c r="P143" s="3"/>
    </row>
    <row r="144" spans="1:16" x14ac:dyDescent="0.25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51</v>
      </c>
      <c r="G144" s="7">
        <f t="shared" si="12"/>
        <v>1.1029411764705883</v>
      </c>
      <c r="I144" s="10">
        <f t="shared" si="13"/>
        <v>56.25</v>
      </c>
      <c r="J144" s="10"/>
      <c r="K144" s="15">
        <f t="shared" si="14"/>
        <v>90</v>
      </c>
      <c r="L144" s="15">
        <f t="shared" si="15"/>
        <v>75.900000000000006</v>
      </c>
      <c r="M144" s="15">
        <f t="shared" si="16"/>
        <v>67.5</v>
      </c>
      <c r="N144" s="15">
        <f t="shared" si="17"/>
        <v>58.7</v>
      </c>
      <c r="O144" s="7"/>
      <c r="P144" s="3"/>
    </row>
    <row r="145" spans="1:16" x14ac:dyDescent="0.25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48</v>
      </c>
      <c r="G145" s="7">
        <f t="shared" si="12"/>
        <v>0.91145833333333337</v>
      </c>
      <c r="I145" s="10">
        <f t="shared" si="13"/>
        <v>43.75</v>
      </c>
      <c r="J145" s="10"/>
      <c r="K145" s="15">
        <f t="shared" si="14"/>
        <v>70</v>
      </c>
      <c r="L145" s="15">
        <f t="shared" si="15"/>
        <v>59.1</v>
      </c>
      <c r="M145" s="15">
        <f t="shared" si="16"/>
        <v>52.5</v>
      </c>
      <c r="N145" s="15">
        <f t="shared" si="17"/>
        <v>55.2</v>
      </c>
      <c r="O145" s="7"/>
      <c r="P145" s="3"/>
    </row>
    <row r="146" spans="1:16" x14ac:dyDescent="0.25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41</v>
      </c>
      <c r="G146" s="7">
        <f t="shared" si="12"/>
        <v>0.99097560975609766</v>
      </c>
      <c r="I146" s="10">
        <f t="shared" si="13"/>
        <v>40.630000000000003</v>
      </c>
      <c r="J146" s="10"/>
      <c r="K146" s="15">
        <f t="shared" si="14"/>
        <v>65</v>
      </c>
      <c r="L146" s="15">
        <f t="shared" si="15"/>
        <v>54.9</v>
      </c>
      <c r="M146" s="15">
        <f t="shared" si="16"/>
        <v>48.8</v>
      </c>
      <c r="N146" s="15">
        <f t="shared" si="17"/>
        <v>47.2</v>
      </c>
      <c r="O146" s="7"/>
      <c r="P146" s="3"/>
    </row>
    <row r="147" spans="1:16" x14ac:dyDescent="0.25">
      <c r="A147" s="3">
        <v>3955</v>
      </c>
      <c r="B147" s="3" t="s">
        <v>338</v>
      </c>
      <c r="C147" s="3" t="s">
        <v>339</v>
      </c>
      <c r="D147" s="25">
        <v>1.45</v>
      </c>
      <c r="E147" s="5"/>
      <c r="F147" s="5">
        <v>42</v>
      </c>
      <c r="G147" s="7">
        <f t="shared" si="12"/>
        <v>1.0788095238095239</v>
      </c>
      <c r="I147" s="10">
        <f t="shared" si="13"/>
        <v>45.31</v>
      </c>
      <c r="J147" s="10"/>
      <c r="K147" s="15">
        <f t="shared" si="14"/>
        <v>72.5</v>
      </c>
      <c r="L147" s="15">
        <f t="shared" si="15"/>
        <v>61.2</v>
      </c>
      <c r="M147" s="15">
        <f t="shared" si="16"/>
        <v>54.4</v>
      </c>
      <c r="N147" s="15">
        <f t="shared" si="17"/>
        <v>48.3</v>
      </c>
      <c r="O147" s="7"/>
      <c r="P147" s="3"/>
    </row>
    <row r="148" spans="1:16" x14ac:dyDescent="0.25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58</v>
      </c>
      <c r="G148" s="7">
        <f t="shared" si="12"/>
        <v>0.83517241379310336</v>
      </c>
      <c r="I148" s="10">
        <f t="shared" si="13"/>
        <v>48.44</v>
      </c>
      <c r="J148" s="10"/>
      <c r="K148" s="15">
        <v>97</v>
      </c>
      <c r="L148" s="15">
        <v>82.3</v>
      </c>
      <c r="M148" s="15">
        <v>73.099999999999994</v>
      </c>
      <c r="N148" s="15">
        <f t="shared" si="17"/>
        <v>66.7</v>
      </c>
      <c r="O148" s="7"/>
      <c r="P148" s="3"/>
    </row>
    <row r="149" spans="1:16" x14ac:dyDescent="0.25">
      <c r="A149" s="3">
        <v>3954</v>
      </c>
      <c r="B149" s="3" t="s">
        <v>231</v>
      </c>
      <c r="C149" s="3" t="s">
        <v>232</v>
      </c>
      <c r="D149" s="25">
        <v>2.15</v>
      </c>
      <c r="E149" s="5"/>
      <c r="F149" s="5">
        <v>50</v>
      </c>
      <c r="G149" s="7">
        <f t="shared" si="12"/>
        <v>1.3437999999999999</v>
      </c>
      <c r="I149" s="10">
        <f t="shared" si="13"/>
        <v>67.19</v>
      </c>
      <c r="J149" s="10"/>
      <c r="K149" s="15">
        <f t="shared" si="14"/>
        <v>107.5</v>
      </c>
      <c r="L149" s="15">
        <f t="shared" si="15"/>
        <v>90.7</v>
      </c>
      <c r="M149" s="15">
        <f t="shared" si="16"/>
        <v>80.599999999999994</v>
      </c>
      <c r="N149" s="15">
        <f t="shared" si="17"/>
        <v>57.5</v>
      </c>
      <c r="O149" s="7"/>
      <c r="P149" s="3"/>
    </row>
    <row r="150" spans="1:16" x14ac:dyDescent="0.25">
      <c r="A150" s="3">
        <v>3960</v>
      </c>
      <c r="B150" s="3" t="s">
        <v>233</v>
      </c>
      <c r="C150" s="3"/>
      <c r="D150" s="25">
        <v>0.12</v>
      </c>
      <c r="E150" s="5"/>
      <c r="F150" s="5">
        <v>2.7</v>
      </c>
      <c r="G150" s="7">
        <f t="shared" si="12"/>
        <v>1.3888888888888888</v>
      </c>
      <c r="I150" s="10">
        <f t="shared" si="13"/>
        <v>3.75</v>
      </c>
      <c r="J150" s="10"/>
      <c r="K150" s="15">
        <f t="shared" si="14"/>
        <v>6</v>
      </c>
      <c r="L150" s="15">
        <f t="shared" si="15"/>
        <v>5.0999999999999996</v>
      </c>
      <c r="M150" s="15">
        <f t="shared" si="16"/>
        <v>4.5</v>
      </c>
      <c r="N150" s="15">
        <f t="shared" si="17"/>
        <v>3.1</v>
      </c>
      <c r="O150" s="7"/>
      <c r="P150" s="3"/>
    </row>
    <row r="151" spans="1:16" x14ac:dyDescent="0.25">
      <c r="A151" s="3">
        <v>3961</v>
      </c>
      <c r="B151" s="3" t="s">
        <v>234</v>
      </c>
      <c r="C151" s="3"/>
      <c r="D151" s="25">
        <v>0.12</v>
      </c>
      <c r="E151" s="5"/>
      <c r="F151" s="5">
        <v>2.7</v>
      </c>
      <c r="G151" s="7">
        <f t="shared" si="12"/>
        <v>1.3888888888888888</v>
      </c>
      <c r="I151" s="10">
        <f t="shared" si="13"/>
        <v>3.75</v>
      </c>
      <c r="J151" s="10"/>
      <c r="K151" s="15">
        <f t="shared" si="14"/>
        <v>6</v>
      </c>
      <c r="L151" s="15">
        <f t="shared" si="15"/>
        <v>5.0999999999999996</v>
      </c>
      <c r="M151" s="15">
        <f t="shared" si="16"/>
        <v>4.5</v>
      </c>
      <c r="N151" s="15">
        <f t="shared" si="17"/>
        <v>3.1</v>
      </c>
      <c r="O151" s="7"/>
      <c r="P151" s="3"/>
    </row>
    <row r="152" spans="1:16" x14ac:dyDescent="0.25">
      <c r="A152" s="3">
        <v>3962</v>
      </c>
      <c r="B152" s="3" t="s">
        <v>235</v>
      </c>
      <c r="C152" s="3"/>
      <c r="D152" s="25">
        <v>0.12</v>
      </c>
      <c r="E152" s="5"/>
      <c r="F152" s="5">
        <v>2.7</v>
      </c>
      <c r="G152" s="7">
        <f t="shared" si="12"/>
        <v>1.3888888888888888</v>
      </c>
      <c r="I152" s="10">
        <f t="shared" si="13"/>
        <v>3.75</v>
      </c>
      <c r="J152" s="10"/>
      <c r="K152" s="15">
        <f t="shared" si="14"/>
        <v>6</v>
      </c>
      <c r="L152" s="15">
        <f t="shared" si="15"/>
        <v>5.0999999999999996</v>
      </c>
      <c r="M152" s="15">
        <f t="shared" si="16"/>
        <v>4.5</v>
      </c>
      <c r="N152" s="15">
        <f t="shared" si="17"/>
        <v>3.1</v>
      </c>
      <c r="O152" s="7"/>
      <c r="P152" s="3"/>
    </row>
    <row r="153" spans="1:16" x14ac:dyDescent="0.25">
      <c r="A153" s="3">
        <v>3963</v>
      </c>
      <c r="B153" s="3" t="s">
        <v>273</v>
      </c>
      <c r="C153" s="3"/>
      <c r="D153" s="25">
        <v>0.12</v>
      </c>
      <c r="E153" s="5"/>
      <c r="F153" s="5">
        <v>2.7</v>
      </c>
      <c r="G153" s="7">
        <f t="shared" si="12"/>
        <v>1.3888888888888888</v>
      </c>
      <c r="I153" s="10">
        <f t="shared" si="13"/>
        <v>3.75</v>
      </c>
      <c r="J153" s="10"/>
      <c r="K153" s="15">
        <f t="shared" si="14"/>
        <v>6</v>
      </c>
      <c r="L153" s="15">
        <f t="shared" si="15"/>
        <v>5.0999999999999996</v>
      </c>
      <c r="M153" s="15">
        <f t="shared" si="16"/>
        <v>4.5</v>
      </c>
      <c r="N153" s="15">
        <f t="shared" si="17"/>
        <v>3.1</v>
      </c>
      <c r="O153" s="7"/>
      <c r="P153" s="3"/>
    </row>
    <row r="154" spans="1:16" x14ac:dyDescent="0.25">
      <c r="A154" s="3">
        <v>3964</v>
      </c>
      <c r="B154" s="3" t="s">
        <v>236</v>
      </c>
      <c r="C154" s="3"/>
      <c r="D154" s="25">
        <v>0.12</v>
      </c>
      <c r="E154" s="5"/>
      <c r="F154" s="5">
        <v>2.7</v>
      </c>
      <c r="G154" s="7">
        <f t="shared" si="12"/>
        <v>1.3888888888888888</v>
      </c>
      <c r="I154" s="10">
        <f t="shared" si="13"/>
        <v>3.75</v>
      </c>
      <c r="J154" s="10"/>
      <c r="K154" s="15">
        <f t="shared" si="14"/>
        <v>6</v>
      </c>
      <c r="L154" s="15">
        <f t="shared" si="15"/>
        <v>5.0999999999999996</v>
      </c>
      <c r="M154" s="15">
        <f t="shared" si="16"/>
        <v>4.5</v>
      </c>
      <c r="N154" s="15">
        <f t="shared" si="17"/>
        <v>3.1</v>
      </c>
      <c r="O154" s="7"/>
      <c r="P154" s="3"/>
    </row>
    <row r="155" spans="1:16" x14ac:dyDescent="0.25">
      <c r="A155" s="3">
        <v>3965</v>
      </c>
      <c r="B155" s="3" t="s">
        <v>237</v>
      </c>
      <c r="C155" s="3"/>
      <c r="D155" s="25">
        <v>0.12</v>
      </c>
      <c r="E155" s="5"/>
      <c r="F155" s="5">
        <v>2.7</v>
      </c>
      <c r="G155" s="7">
        <f t="shared" si="12"/>
        <v>1.3888888888888888</v>
      </c>
      <c r="I155" s="10">
        <f t="shared" si="13"/>
        <v>3.75</v>
      </c>
      <c r="J155" s="10"/>
      <c r="K155" s="15">
        <f t="shared" si="14"/>
        <v>6</v>
      </c>
      <c r="L155" s="15">
        <f t="shared" si="15"/>
        <v>5.0999999999999996</v>
      </c>
      <c r="M155" s="15">
        <f t="shared" si="16"/>
        <v>4.5</v>
      </c>
      <c r="N155" s="15">
        <f t="shared" si="17"/>
        <v>3.1</v>
      </c>
      <c r="O155" s="7"/>
      <c r="P155" s="3"/>
    </row>
    <row r="156" spans="1:16" x14ac:dyDescent="0.25">
      <c r="A156" s="3">
        <v>3966</v>
      </c>
      <c r="B156" s="3" t="s">
        <v>238</v>
      </c>
      <c r="C156" s="3"/>
      <c r="D156" s="25">
        <v>0.12</v>
      </c>
      <c r="E156" s="5"/>
      <c r="F156" s="5">
        <v>2.7</v>
      </c>
      <c r="G156" s="7">
        <f t="shared" si="12"/>
        <v>1.3888888888888888</v>
      </c>
      <c r="I156" s="10">
        <f t="shared" si="13"/>
        <v>3.75</v>
      </c>
      <c r="J156" s="10"/>
      <c r="K156" s="15">
        <f t="shared" si="14"/>
        <v>6</v>
      </c>
      <c r="L156" s="15">
        <f t="shared" si="15"/>
        <v>5.0999999999999996</v>
      </c>
      <c r="M156" s="15">
        <f t="shared" si="16"/>
        <v>4.5</v>
      </c>
      <c r="N156" s="15">
        <f t="shared" si="17"/>
        <v>3.1</v>
      </c>
      <c r="O156" s="7"/>
      <c r="P156" s="3"/>
    </row>
    <row r="157" spans="1:16" x14ac:dyDescent="0.25">
      <c r="A157" s="3">
        <v>3967</v>
      </c>
      <c r="B157" s="3" t="s">
        <v>239</v>
      </c>
      <c r="C157" s="3"/>
      <c r="D157" s="25">
        <v>0.12</v>
      </c>
      <c r="E157" s="5"/>
      <c r="F157" s="5">
        <v>2.7</v>
      </c>
      <c r="G157" s="7">
        <f t="shared" si="12"/>
        <v>1.3888888888888888</v>
      </c>
      <c r="I157" s="10">
        <f t="shared" si="13"/>
        <v>3.75</v>
      </c>
      <c r="J157" s="10"/>
      <c r="K157" s="15">
        <f t="shared" si="14"/>
        <v>6</v>
      </c>
      <c r="L157" s="15">
        <f t="shared" si="15"/>
        <v>5.0999999999999996</v>
      </c>
      <c r="M157" s="15">
        <f t="shared" si="16"/>
        <v>4.5</v>
      </c>
      <c r="N157" s="15">
        <f t="shared" si="17"/>
        <v>3.1</v>
      </c>
      <c r="O157" s="7"/>
      <c r="P157" s="3"/>
    </row>
    <row r="158" spans="1:16" x14ac:dyDescent="0.25">
      <c r="A158" s="3">
        <v>3968</v>
      </c>
      <c r="B158" s="3" t="s">
        <v>240</v>
      </c>
      <c r="C158" s="3"/>
      <c r="D158" s="25">
        <v>2</v>
      </c>
      <c r="E158" s="5"/>
      <c r="F158" s="5">
        <v>67</v>
      </c>
      <c r="G158" s="7">
        <f t="shared" si="12"/>
        <v>0.93283582089552242</v>
      </c>
      <c r="I158" s="10">
        <f t="shared" si="13"/>
        <v>62.5</v>
      </c>
      <c r="J158" s="10"/>
      <c r="K158" s="15">
        <f t="shared" si="14"/>
        <v>100</v>
      </c>
      <c r="L158" s="15">
        <f t="shared" si="15"/>
        <v>84.4</v>
      </c>
      <c r="M158" s="15">
        <f t="shared" si="16"/>
        <v>75</v>
      </c>
      <c r="N158" s="15">
        <f t="shared" si="17"/>
        <v>77.099999999999994</v>
      </c>
      <c r="O158" s="7"/>
      <c r="P158" s="3"/>
    </row>
    <row r="159" spans="1:16" x14ac:dyDescent="0.25">
      <c r="A159" s="3">
        <v>3969</v>
      </c>
      <c r="B159" s="3" t="s">
        <v>241</v>
      </c>
      <c r="C159" s="3"/>
      <c r="D159" s="25">
        <v>1.85</v>
      </c>
      <c r="E159" s="5"/>
      <c r="F159" s="5">
        <v>62</v>
      </c>
      <c r="G159" s="7">
        <f t="shared" si="12"/>
        <v>0.93241935483870975</v>
      </c>
      <c r="I159" s="10">
        <f t="shared" si="13"/>
        <v>57.81</v>
      </c>
      <c r="J159" s="10"/>
      <c r="K159" s="15">
        <f t="shared" si="14"/>
        <v>92.5</v>
      </c>
      <c r="L159" s="15">
        <f t="shared" si="15"/>
        <v>78</v>
      </c>
      <c r="M159" s="15">
        <f t="shared" si="16"/>
        <v>69.400000000000006</v>
      </c>
      <c r="N159" s="15">
        <f t="shared" si="17"/>
        <v>71.3</v>
      </c>
      <c r="O159" s="7"/>
      <c r="P159" s="3"/>
    </row>
    <row r="160" spans="1:16" x14ac:dyDescent="0.25">
      <c r="A160" s="3">
        <v>3970</v>
      </c>
      <c r="B160" s="3" t="s">
        <v>242</v>
      </c>
      <c r="C160" s="3"/>
      <c r="D160" s="25">
        <v>1.85</v>
      </c>
      <c r="E160" s="5"/>
      <c r="F160" s="5">
        <v>61</v>
      </c>
      <c r="G160" s="7">
        <f t="shared" si="12"/>
        <v>0.94770491803278689</v>
      </c>
      <c r="I160" s="10">
        <f t="shared" si="13"/>
        <v>57.81</v>
      </c>
      <c r="J160" s="10"/>
      <c r="K160" s="15">
        <f t="shared" si="14"/>
        <v>92.5</v>
      </c>
      <c r="L160" s="15">
        <f t="shared" si="15"/>
        <v>78</v>
      </c>
      <c r="M160" s="15">
        <f t="shared" si="16"/>
        <v>69.400000000000006</v>
      </c>
      <c r="N160" s="15">
        <f t="shared" si="17"/>
        <v>70.2</v>
      </c>
      <c r="O160" s="7"/>
      <c r="P160" s="3"/>
    </row>
    <row r="161" spans="1:16" x14ac:dyDescent="0.25">
      <c r="A161" s="3">
        <v>3971</v>
      </c>
      <c r="B161" s="3" t="s">
        <v>243</v>
      </c>
      <c r="C161" s="3"/>
      <c r="D161" s="25">
        <v>2.4</v>
      </c>
      <c r="E161" s="5"/>
      <c r="F161" s="5">
        <v>61</v>
      </c>
      <c r="G161" s="7">
        <f t="shared" si="12"/>
        <v>1.2295081967213115</v>
      </c>
      <c r="I161" s="10">
        <f t="shared" si="13"/>
        <v>75</v>
      </c>
      <c r="J161" s="10"/>
      <c r="K161" s="15">
        <f t="shared" si="14"/>
        <v>120</v>
      </c>
      <c r="L161" s="15">
        <f t="shared" si="15"/>
        <v>101.3</v>
      </c>
      <c r="M161" s="15">
        <f t="shared" si="16"/>
        <v>90</v>
      </c>
      <c r="N161" s="15">
        <f t="shared" si="17"/>
        <v>70.2</v>
      </c>
      <c r="O161" s="7"/>
      <c r="P161" s="3"/>
    </row>
    <row r="162" spans="1:16" x14ac:dyDescent="0.25">
      <c r="A162" s="3">
        <v>3972</v>
      </c>
      <c r="B162" s="3" t="s">
        <v>244</v>
      </c>
      <c r="C162" s="3"/>
      <c r="D162" s="25">
        <v>1.75</v>
      </c>
      <c r="E162" s="5"/>
      <c r="F162" s="5">
        <v>59</v>
      </c>
      <c r="G162" s="7">
        <f t="shared" si="12"/>
        <v>0.92694915254237287</v>
      </c>
      <c r="I162" s="10">
        <f t="shared" si="13"/>
        <v>54.69</v>
      </c>
      <c r="J162" s="10"/>
      <c r="K162" s="15">
        <f t="shared" si="14"/>
        <v>87.5</v>
      </c>
      <c r="L162" s="15">
        <f t="shared" si="15"/>
        <v>73.8</v>
      </c>
      <c r="M162" s="15">
        <f t="shared" si="16"/>
        <v>65.599999999999994</v>
      </c>
      <c r="N162" s="15">
        <f t="shared" si="17"/>
        <v>67.900000000000006</v>
      </c>
      <c r="O162" s="7"/>
      <c r="P162" s="3"/>
    </row>
    <row r="163" spans="1:16" x14ac:dyDescent="0.25">
      <c r="A163" s="3">
        <v>3973</v>
      </c>
      <c r="B163" s="3" t="s">
        <v>245</v>
      </c>
      <c r="C163" s="3"/>
      <c r="D163" s="25">
        <v>2.85</v>
      </c>
      <c r="E163" s="5"/>
      <c r="F163" s="5">
        <v>96</v>
      </c>
      <c r="G163" s="7">
        <f t="shared" si="12"/>
        <v>0.92770833333333336</v>
      </c>
      <c r="I163" s="10">
        <f t="shared" si="13"/>
        <v>89.06</v>
      </c>
      <c r="J163" s="10"/>
      <c r="K163" s="15">
        <f t="shared" si="14"/>
        <v>142.5</v>
      </c>
      <c r="L163" s="15">
        <f t="shared" si="15"/>
        <v>120.2</v>
      </c>
      <c r="M163" s="15">
        <f t="shared" si="16"/>
        <v>106.9</v>
      </c>
      <c r="N163" s="15">
        <f t="shared" si="17"/>
        <v>110.4</v>
      </c>
      <c r="O163" s="7"/>
      <c r="P163" s="3"/>
    </row>
    <row r="164" spans="1:16" x14ac:dyDescent="0.25">
      <c r="A164" s="3">
        <v>3974</v>
      </c>
      <c r="B164" s="3" t="s">
        <v>246</v>
      </c>
      <c r="C164" s="3"/>
      <c r="D164" s="25">
        <v>1.8</v>
      </c>
      <c r="E164" s="5"/>
      <c r="F164" s="5">
        <v>43</v>
      </c>
      <c r="G164" s="7">
        <f t="shared" si="12"/>
        <v>1.308139534883721</v>
      </c>
      <c r="I164" s="10">
        <f t="shared" si="13"/>
        <v>56.25</v>
      </c>
      <c r="J164" s="10"/>
      <c r="K164" s="15">
        <f t="shared" si="14"/>
        <v>90</v>
      </c>
      <c r="L164" s="15">
        <f t="shared" si="15"/>
        <v>75.900000000000006</v>
      </c>
      <c r="M164" s="15">
        <f t="shared" si="16"/>
        <v>67.5</v>
      </c>
      <c r="N164" s="15">
        <f t="shared" si="17"/>
        <v>49.5</v>
      </c>
      <c r="O164" s="7"/>
      <c r="P164" s="3"/>
    </row>
    <row r="165" spans="1:16" x14ac:dyDescent="0.25">
      <c r="A165" s="3">
        <v>3975</v>
      </c>
      <c r="B165" s="3" t="s">
        <v>247</v>
      </c>
      <c r="C165" s="3"/>
      <c r="D165" s="25">
        <v>1.8</v>
      </c>
      <c r="E165" s="5"/>
      <c r="F165" s="5">
        <v>44</v>
      </c>
      <c r="G165" s="7">
        <f t="shared" si="12"/>
        <v>1.2784090909090908</v>
      </c>
      <c r="I165" s="10">
        <f t="shared" si="13"/>
        <v>56.25</v>
      </c>
      <c r="J165" s="10"/>
      <c r="K165" s="15">
        <f t="shared" si="14"/>
        <v>90</v>
      </c>
      <c r="L165" s="15">
        <f t="shared" si="15"/>
        <v>75.900000000000006</v>
      </c>
      <c r="M165" s="15">
        <f t="shared" si="16"/>
        <v>67.5</v>
      </c>
      <c r="N165" s="15">
        <f t="shared" si="17"/>
        <v>50.6</v>
      </c>
      <c r="O165" s="7"/>
      <c r="P165" s="3"/>
    </row>
    <row r="166" spans="1:16" x14ac:dyDescent="0.25">
      <c r="A166" s="3">
        <v>3976</v>
      </c>
      <c r="B166" s="3" t="s">
        <v>248</v>
      </c>
      <c r="C166" s="3"/>
      <c r="D166" s="25">
        <v>2.4</v>
      </c>
      <c r="E166" s="5"/>
      <c r="F166" s="5">
        <v>80</v>
      </c>
      <c r="G166" s="7">
        <f t="shared" si="12"/>
        <v>0.9375</v>
      </c>
      <c r="I166" s="10">
        <f t="shared" si="13"/>
        <v>75</v>
      </c>
      <c r="J166" s="10"/>
      <c r="K166" s="15">
        <f t="shared" si="14"/>
        <v>120</v>
      </c>
      <c r="L166" s="15">
        <f t="shared" si="15"/>
        <v>101.3</v>
      </c>
      <c r="M166" s="15">
        <f t="shared" si="16"/>
        <v>90</v>
      </c>
      <c r="N166" s="15">
        <f t="shared" si="17"/>
        <v>92</v>
      </c>
      <c r="O166" s="7"/>
      <c r="P166" s="3"/>
    </row>
    <row r="167" spans="1:16" x14ac:dyDescent="0.25">
      <c r="A167" s="3">
        <v>3977</v>
      </c>
      <c r="B167" s="3" t="s">
        <v>249</v>
      </c>
      <c r="C167" s="3"/>
      <c r="D167" s="25">
        <v>3.6</v>
      </c>
      <c r="E167" s="5"/>
      <c r="F167" s="5">
        <v>97</v>
      </c>
      <c r="G167" s="7">
        <f t="shared" si="12"/>
        <v>1.1597938144329898</v>
      </c>
      <c r="I167" s="10">
        <f t="shared" si="13"/>
        <v>112.5</v>
      </c>
      <c r="J167" s="10"/>
      <c r="K167" s="15">
        <f t="shared" si="14"/>
        <v>180</v>
      </c>
      <c r="L167" s="15">
        <f t="shared" si="15"/>
        <v>151.9</v>
      </c>
      <c r="M167" s="15">
        <f t="shared" si="16"/>
        <v>135</v>
      </c>
      <c r="N167" s="15">
        <f t="shared" si="17"/>
        <v>111.6</v>
      </c>
      <c r="O167" s="7"/>
      <c r="P167" s="3"/>
    </row>
    <row r="168" spans="1:16" x14ac:dyDescent="0.25">
      <c r="A168" s="3">
        <v>3978</v>
      </c>
      <c r="B168" s="3" t="s">
        <v>250</v>
      </c>
      <c r="C168" s="3"/>
      <c r="D168" s="25">
        <v>3.6</v>
      </c>
      <c r="E168" s="5"/>
      <c r="F168" s="5">
        <v>106</v>
      </c>
      <c r="G168" s="7">
        <f t="shared" si="12"/>
        <v>1.0613207547169812</v>
      </c>
      <c r="I168" s="10">
        <f t="shared" si="13"/>
        <v>112.5</v>
      </c>
      <c r="J168" s="10"/>
      <c r="K168" s="15">
        <f t="shared" si="14"/>
        <v>180</v>
      </c>
      <c r="L168" s="15">
        <f t="shared" si="15"/>
        <v>151.9</v>
      </c>
      <c r="M168" s="15">
        <f t="shared" si="16"/>
        <v>135</v>
      </c>
      <c r="N168" s="15">
        <f t="shared" si="17"/>
        <v>121.9</v>
      </c>
      <c r="O168" s="7"/>
      <c r="P168" s="3"/>
    </row>
    <row r="169" spans="1:16" x14ac:dyDescent="0.25">
      <c r="A169" s="3">
        <v>3979</v>
      </c>
      <c r="B169" s="3" t="s">
        <v>251</v>
      </c>
      <c r="C169" s="3"/>
      <c r="D169" s="25">
        <v>1.8</v>
      </c>
      <c r="E169" s="5"/>
      <c r="F169" s="5">
        <v>44</v>
      </c>
      <c r="G169" s="7">
        <f t="shared" si="12"/>
        <v>1.2784090909090908</v>
      </c>
      <c r="I169" s="10">
        <f t="shared" si="13"/>
        <v>56.25</v>
      </c>
      <c r="J169" s="10"/>
      <c r="K169" s="15">
        <f t="shared" si="14"/>
        <v>90</v>
      </c>
      <c r="L169" s="15">
        <f t="shared" si="15"/>
        <v>75.900000000000006</v>
      </c>
      <c r="M169" s="15">
        <f t="shared" si="16"/>
        <v>67.5</v>
      </c>
      <c r="N169" s="15">
        <f t="shared" si="17"/>
        <v>50.6</v>
      </c>
      <c r="O169" s="7"/>
      <c r="P169" s="3"/>
    </row>
    <row r="170" spans="1:16" x14ac:dyDescent="0.25">
      <c r="A170" s="3">
        <v>3980</v>
      </c>
      <c r="B170" s="3" t="s">
        <v>252</v>
      </c>
      <c r="C170" s="3"/>
      <c r="D170" s="25">
        <v>0.85</v>
      </c>
      <c r="E170" s="5"/>
      <c r="F170" s="5">
        <v>24</v>
      </c>
      <c r="G170" s="7">
        <f t="shared" si="12"/>
        <v>1.1066666666666667</v>
      </c>
      <c r="I170" s="10">
        <f t="shared" si="13"/>
        <v>26.56</v>
      </c>
      <c r="J170" s="10"/>
      <c r="K170" s="15">
        <f t="shared" si="14"/>
        <v>42.5</v>
      </c>
      <c r="L170" s="15">
        <f t="shared" si="15"/>
        <v>35.9</v>
      </c>
      <c r="M170" s="15">
        <f t="shared" si="16"/>
        <v>31.9</v>
      </c>
      <c r="N170" s="15">
        <f t="shared" si="17"/>
        <v>27.6</v>
      </c>
      <c r="O170" s="7"/>
      <c r="P170" s="3"/>
    </row>
    <row r="171" spans="1:16" x14ac:dyDescent="0.25">
      <c r="A171" s="3">
        <v>3981</v>
      </c>
      <c r="B171" s="3" t="s">
        <v>253</v>
      </c>
      <c r="C171" s="3"/>
      <c r="D171" s="25">
        <v>2.15</v>
      </c>
      <c r="E171" s="5"/>
      <c r="F171" s="5">
        <v>67</v>
      </c>
      <c r="G171" s="7">
        <f t="shared" si="12"/>
        <v>1.0028358208955224</v>
      </c>
      <c r="I171" s="10">
        <f t="shared" si="13"/>
        <v>67.19</v>
      </c>
      <c r="J171" s="10"/>
      <c r="K171" s="15">
        <f t="shared" si="14"/>
        <v>107.5</v>
      </c>
      <c r="L171" s="15">
        <f t="shared" si="15"/>
        <v>90.7</v>
      </c>
      <c r="M171" s="15">
        <f t="shared" si="16"/>
        <v>80.599999999999994</v>
      </c>
      <c r="N171" s="15">
        <f t="shared" si="17"/>
        <v>77.099999999999994</v>
      </c>
      <c r="O171" s="7"/>
      <c r="P171" s="3"/>
    </row>
    <row r="172" spans="1:16" x14ac:dyDescent="0.25">
      <c r="A172" s="3">
        <v>3983</v>
      </c>
      <c r="B172" s="3" t="s">
        <v>254</v>
      </c>
      <c r="C172" s="3"/>
      <c r="D172" s="25">
        <v>1.95</v>
      </c>
      <c r="E172" s="5"/>
      <c r="F172" s="5">
        <v>60</v>
      </c>
      <c r="G172" s="7">
        <f t="shared" si="12"/>
        <v>1.0156666666666667</v>
      </c>
      <c r="I172" s="10">
        <f t="shared" si="13"/>
        <v>60.94</v>
      </c>
      <c r="J172" s="10"/>
      <c r="K172" s="15">
        <f t="shared" si="14"/>
        <v>97.5</v>
      </c>
      <c r="L172" s="15">
        <f t="shared" si="15"/>
        <v>82.3</v>
      </c>
      <c r="M172" s="15">
        <f t="shared" si="16"/>
        <v>73.099999999999994</v>
      </c>
      <c r="N172" s="15">
        <f t="shared" si="17"/>
        <v>69</v>
      </c>
      <c r="O172" s="7"/>
      <c r="P172" s="3"/>
    </row>
    <row r="173" spans="1:16" x14ac:dyDescent="0.25">
      <c r="A173" s="3">
        <v>3984</v>
      </c>
      <c r="B173" s="3" t="s">
        <v>255</v>
      </c>
      <c r="C173" s="3"/>
      <c r="D173" s="25">
        <v>3</v>
      </c>
      <c r="E173" s="5"/>
      <c r="F173" s="5">
        <v>97</v>
      </c>
      <c r="G173" s="7">
        <f t="shared" si="12"/>
        <v>0.96649484536082475</v>
      </c>
      <c r="I173" s="10">
        <f t="shared" si="13"/>
        <v>93.75</v>
      </c>
      <c r="J173" s="10"/>
      <c r="K173" s="15">
        <f t="shared" si="14"/>
        <v>150</v>
      </c>
      <c r="L173" s="15">
        <f t="shared" si="15"/>
        <v>126.6</v>
      </c>
      <c r="M173" s="15">
        <f t="shared" si="16"/>
        <v>112.5</v>
      </c>
      <c r="N173" s="15">
        <f t="shared" si="17"/>
        <v>111.6</v>
      </c>
      <c r="O173" s="7"/>
      <c r="P173" s="3"/>
    </row>
    <row r="174" spans="1:16" x14ac:dyDescent="0.25">
      <c r="A174" s="3">
        <v>3985</v>
      </c>
      <c r="B174" s="3" t="s">
        <v>256</v>
      </c>
      <c r="C174" s="3"/>
      <c r="D174" s="25">
        <v>2.65</v>
      </c>
      <c r="E174" s="5"/>
      <c r="F174" s="5">
        <v>80</v>
      </c>
      <c r="G174" s="7">
        <f t="shared" si="12"/>
        <v>1.0351250000000001</v>
      </c>
      <c r="I174" s="10">
        <f t="shared" si="13"/>
        <v>82.81</v>
      </c>
      <c r="J174" s="10"/>
      <c r="K174" s="15">
        <f t="shared" si="14"/>
        <v>132.5</v>
      </c>
      <c r="L174" s="15">
        <f t="shared" si="15"/>
        <v>111.8</v>
      </c>
      <c r="M174" s="15">
        <f t="shared" si="16"/>
        <v>99.4</v>
      </c>
      <c r="N174" s="15">
        <f t="shared" si="17"/>
        <v>92</v>
      </c>
      <c r="O174" s="7"/>
      <c r="P174" s="3"/>
    </row>
    <row r="175" spans="1:16" x14ac:dyDescent="0.25">
      <c r="A175" s="3">
        <v>3986</v>
      </c>
      <c r="B175" s="3" t="s">
        <v>257</v>
      </c>
      <c r="C175" s="3"/>
      <c r="D175" s="25">
        <v>7.2</v>
      </c>
      <c r="E175" s="5"/>
      <c r="F175" s="5">
        <v>219</v>
      </c>
      <c r="G175" s="7">
        <f t="shared" si="12"/>
        <v>1.0273972602739727</v>
      </c>
      <c r="I175" s="10">
        <f t="shared" si="13"/>
        <v>225</v>
      </c>
      <c r="J175" s="10"/>
      <c r="K175" s="15">
        <f t="shared" si="14"/>
        <v>360</v>
      </c>
      <c r="L175" s="15">
        <f t="shared" si="15"/>
        <v>303.8</v>
      </c>
      <c r="M175" s="15">
        <f t="shared" si="16"/>
        <v>270</v>
      </c>
      <c r="N175" s="15">
        <f t="shared" si="17"/>
        <v>251.9</v>
      </c>
      <c r="O175" s="7"/>
      <c r="P175" s="3"/>
    </row>
    <row r="176" spans="1:16" x14ac:dyDescent="0.25">
      <c r="A176" s="3">
        <v>3987</v>
      </c>
      <c r="B176" s="3" t="s">
        <v>258</v>
      </c>
      <c r="C176" s="3"/>
      <c r="D176" s="25">
        <v>7.2</v>
      </c>
      <c r="E176" s="5"/>
      <c r="F176" s="5">
        <v>225</v>
      </c>
      <c r="G176" s="7">
        <f t="shared" si="12"/>
        <v>1</v>
      </c>
      <c r="I176" s="10">
        <f t="shared" si="13"/>
        <v>225</v>
      </c>
      <c r="J176" s="10"/>
      <c r="K176" s="15">
        <f t="shared" si="14"/>
        <v>360</v>
      </c>
      <c r="L176" s="15">
        <f t="shared" si="15"/>
        <v>303.8</v>
      </c>
      <c r="M176" s="15">
        <f t="shared" si="16"/>
        <v>270</v>
      </c>
      <c r="N176" s="15">
        <f t="shared" si="17"/>
        <v>258.8</v>
      </c>
      <c r="O176" s="7"/>
      <c r="P176" s="3"/>
    </row>
    <row r="177" spans="1:16" x14ac:dyDescent="0.25">
      <c r="A177" s="3">
        <v>3988</v>
      </c>
      <c r="B177" s="3" t="s">
        <v>259</v>
      </c>
      <c r="C177" s="3"/>
      <c r="D177" s="25">
        <v>8.4</v>
      </c>
      <c r="E177" s="5"/>
      <c r="F177" s="5">
        <v>251</v>
      </c>
      <c r="G177" s="7">
        <f t="shared" si="12"/>
        <v>1.045816733067729</v>
      </c>
      <c r="I177" s="10">
        <f t="shared" si="13"/>
        <v>262.5</v>
      </c>
      <c r="J177" s="10"/>
      <c r="K177" s="15">
        <f t="shared" si="14"/>
        <v>420</v>
      </c>
      <c r="L177" s="15">
        <f t="shared" si="15"/>
        <v>354.4</v>
      </c>
      <c r="M177" s="15">
        <f t="shared" si="16"/>
        <v>315</v>
      </c>
      <c r="N177" s="15">
        <f t="shared" si="17"/>
        <v>288.7</v>
      </c>
      <c r="O177" s="7"/>
      <c r="P177" s="3"/>
    </row>
    <row r="178" spans="1:16" x14ac:dyDescent="0.25">
      <c r="A178" s="3">
        <v>3989</v>
      </c>
      <c r="B178" s="3" t="s">
        <v>260</v>
      </c>
      <c r="C178" s="3"/>
      <c r="D178" s="25">
        <v>7.8</v>
      </c>
      <c r="E178" s="5"/>
      <c r="F178" s="5">
        <v>239</v>
      </c>
      <c r="G178" s="7">
        <f t="shared" si="12"/>
        <v>1.0198744769874477</v>
      </c>
      <c r="I178" s="10">
        <f t="shared" si="13"/>
        <v>243.75</v>
      </c>
      <c r="J178" s="10"/>
      <c r="K178" s="15">
        <f t="shared" si="14"/>
        <v>390</v>
      </c>
      <c r="L178" s="15">
        <f t="shared" si="15"/>
        <v>329.1</v>
      </c>
      <c r="M178" s="15">
        <f t="shared" si="16"/>
        <v>292.5</v>
      </c>
      <c r="N178" s="15">
        <f t="shared" si="17"/>
        <v>274.89999999999998</v>
      </c>
      <c r="O178" s="7"/>
      <c r="P178" s="3"/>
    </row>
    <row r="179" spans="1:16" x14ac:dyDescent="0.25">
      <c r="A179" s="3">
        <v>3990</v>
      </c>
      <c r="B179" s="3" t="s">
        <v>261</v>
      </c>
      <c r="C179" s="3"/>
      <c r="D179" s="25">
        <v>6</v>
      </c>
      <c r="E179" s="5"/>
      <c r="F179" s="5">
        <v>186</v>
      </c>
      <c r="G179" s="7">
        <f t="shared" si="12"/>
        <v>1.0080645161290323</v>
      </c>
      <c r="I179" s="10">
        <f t="shared" si="13"/>
        <v>187.5</v>
      </c>
      <c r="J179" s="10"/>
      <c r="K179" s="15">
        <f t="shared" si="14"/>
        <v>300</v>
      </c>
      <c r="L179" s="15">
        <f t="shared" si="15"/>
        <v>253.1</v>
      </c>
      <c r="M179" s="15">
        <f t="shared" si="16"/>
        <v>225</v>
      </c>
      <c r="N179" s="15">
        <f t="shared" si="17"/>
        <v>213.9</v>
      </c>
      <c r="O179" s="7"/>
      <c r="P179" s="3"/>
    </row>
    <row r="180" spans="1:16" x14ac:dyDescent="0.25">
      <c r="A180" s="3">
        <v>3991</v>
      </c>
      <c r="B180" s="3" t="s">
        <v>262</v>
      </c>
      <c r="C180" s="3"/>
      <c r="D180" s="25">
        <v>6.6</v>
      </c>
      <c r="E180" s="5"/>
      <c r="F180" s="5">
        <v>205</v>
      </c>
      <c r="G180" s="7">
        <f t="shared" si="12"/>
        <v>1.0060975609756098</v>
      </c>
      <c r="I180" s="10">
        <f t="shared" si="13"/>
        <v>206.25</v>
      </c>
      <c r="J180" s="10"/>
      <c r="K180" s="15">
        <f t="shared" si="14"/>
        <v>330</v>
      </c>
      <c r="L180" s="15">
        <f t="shared" si="15"/>
        <v>278.39999999999998</v>
      </c>
      <c r="M180" s="15">
        <f t="shared" si="16"/>
        <v>247.5</v>
      </c>
      <c r="N180" s="15">
        <f t="shared" si="17"/>
        <v>235.8</v>
      </c>
      <c r="O180" s="7"/>
      <c r="P180" s="3"/>
    </row>
    <row r="181" spans="1:16" x14ac:dyDescent="0.25">
      <c r="A181" s="3">
        <v>3992</v>
      </c>
      <c r="B181" s="3" t="s">
        <v>263</v>
      </c>
      <c r="C181" s="3"/>
      <c r="D181" s="25">
        <v>7.2</v>
      </c>
      <c r="E181" s="5"/>
      <c r="F181" s="5">
        <v>212</v>
      </c>
      <c r="G181" s="7">
        <f t="shared" si="12"/>
        <v>1.0613207547169812</v>
      </c>
      <c r="I181" s="10">
        <f t="shared" si="13"/>
        <v>225</v>
      </c>
      <c r="J181" s="10"/>
      <c r="K181" s="15">
        <f t="shared" si="14"/>
        <v>360</v>
      </c>
      <c r="L181" s="15">
        <f t="shared" si="15"/>
        <v>303.8</v>
      </c>
      <c r="M181" s="15">
        <f t="shared" si="16"/>
        <v>270</v>
      </c>
      <c r="N181" s="15">
        <f t="shared" si="17"/>
        <v>243.8</v>
      </c>
      <c r="O181" s="7"/>
      <c r="P181" s="3"/>
    </row>
    <row r="182" spans="1:16" x14ac:dyDescent="0.25">
      <c r="A182" s="3">
        <v>3993</v>
      </c>
      <c r="B182" s="3" t="s">
        <v>264</v>
      </c>
      <c r="C182" s="3"/>
      <c r="D182" s="25">
        <v>7.8</v>
      </c>
      <c r="E182" s="5"/>
      <c r="F182" s="5">
        <v>232</v>
      </c>
      <c r="G182" s="7">
        <f t="shared" si="12"/>
        <v>1.0506465517241379</v>
      </c>
      <c r="I182" s="10">
        <f t="shared" si="13"/>
        <v>243.75</v>
      </c>
      <c r="J182" s="10"/>
      <c r="K182" s="15">
        <f t="shared" si="14"/>
        <v>390</v>
      </c>
      <c r="L182" s="15">
        <f t="shared" si="15"/>
        <v>329.1</v>
      </c>
      <c r="M182" s="15">
        <f t="shared" si="16"/>
        <v>292.5</v>
      </c>
      <c r="N182" s="15">
        <f t="shared" si="17"/>
        <v>266.8</v>
      </c>
      <c r="O182" s="7"/>
      <c r="P182" s="3"/>
    </row>
    <row r="183" spans="1:16" x14ac:dyDescent="0.25">
      <c r="A183" s="3">
        <v>3994</v>
      </c>
      <c r="B183" s="3" t="s">
        <v>265</v>
      </c>
      <c r="C183" s="3"/>
      <c r="D183" s="25">
        <v>6.6</v>
      </c>
      <c r="E183" s="5"/>
      <c r="F183" s="5">
        <v>199</v>
      </c>
      <c r="G183" s="7">
        <f t="shared" si="12"/>
        <v>1.0364321608040201</v>
      </c>
      <c r="I183" s="10">
        <f t="shared" si="13"/>
        <v>206.25</v>
      </c>
      <c r="J183" s="10"/>
      <c r="K183" s="15">
        <f t="shared" si="14"/>
        <v>330</v>
      </c>
      <c r="L183" s="15">
        <f t="shared" si="15"/>
        <v>278.39999999999998</v>
      </c>
      <c r="M183" s="15">
        <f t="shared" si="16"/>
        <v>247.5</v>
      </c>
      <c r="N183" s="15">
        <f t="shared" si="17"/>
        <v>228.9</v>
      </c>
      <c r="O183" s="7"/>
      <c r="P183" s="3"/>
    </row>
    <row r="184" spans="1:16" x14ac:dyDescent="0.25">
      <c r="A184" s="3">
        <v>3995</v>
      </c>
      <c r="B184" s="3" t="s">
        <v>266</v>
      </c>
      <c r="C184" s="3"/>
      <c r="D184" s="25">
        <v>2.4</v>
      </c>
      <c r="E184" s="5"/>
      <c r="F184" s="5">
        <v>84</v>
      </c>
      <c r="G184" s="7">
        <f t="shared" si="12"/>
        <v>0.8928571428571429</v>
      </c>
      <c r="I184" s="10">
        <f t="shared" si="13"/>
        <v>75</v>
      </c>
      <c r="J184" s="10"/>
      <c r="K184" s="15">
        <f t="shared" si="14"/>
        <v>120</v>
      </c>
      <c r="L184" s="15">
        <f t="shared" si="15"/>
        <v>101.3</v>
      </c>
      <c r="M184" s="15">
        <f t="shared" si="16"/>
        <v>90</v>
      </c>
      <c r="N184" s="15">
        <f t="shared" si="17"/>
        <v>96.6</v>
      </c>
      <c r="O184" s="7"/>
      <c r="P184" s="3"/>
    </row>
    <row r="185" spans="1:16" x14ac:dyDescent="0.25">
      <c r="A185" s="3">
        <v>3997</v>
      </c>
      <c r="B185" s="3" t="s">
        <v>267</v>
      </c>
      <c r="C185" s="3"/>
      <c r="D185" s="25">
        <v>2.4</v>
      </c>
      <c r="E185" s="5"/>
      <c r="F185" s="5">
        <v>82</v>
      </c>
      <c r="G185" s="7">
        <f t="shared" si="12"/>
        <v>0.91463414634146345</v>
      </c>
      <c r="I185" s="10">
        <f t="shared" si="13"/>
        <v>75</v>
      </c>
      <c r="J185" s="10"/>
      <c r="K185" s="15">
        <f t="shared" si="14"/>
        <v>120</v>
      </c>
      <c r="L185" s="15">
        <f t="shared" si="15"/>
        <v>101.3</v>
      </c>
      <c r="M185" s="15">
        <f t="shared" si="16"/>
        <v>90</v>
      </c>
      <c r="N185" s="15">
        <f t="shared" si="17"/>
        <v>94.3</v>
      </c>
      <c r="O185" s="7"/>
      <c r="P185" s="3"/>
    </row>
    <row r="186" spans="1:16" x14ac:dyDescent="0.25">
      <c r="A186" s="3">
        <v>1800</v>
      </c>
      <c r="B186" s="3" t="s">
        <v>275</v>
      </c>
      <c r="C186" s="3"/>
      <c r="D186" s="25">
        <v>3.02</v>
      </c>
      <c r="E186" s="5"/>
      <c r="F186" s="5"/>
      <c r="G186" s="7" t="e">
        <f t="shared" si="12"/>
        <v>#DIV/0!</v>
      </c>
      <c r="I186" s="10">
        <f t="shared" si="13"/>
        <v>94.38</v>
      </c>
      <c r="J186" s="10"/>
      <c r="K186" s="13">
        <f>ROUND(I186*2,1)</f>
        <v>188.8</v>
      </c>
      <c r="L186" s="13">
        <f>ROUND(I186*1.8,1)</f>
        <v>169.9</v>
      </c>
      <c r="M186" s="13">
        <f>ROUND(I186*1.7,1)</f>
        <v>160.4</v>
      </c>
      <c r="N186" s="13">
        <f>ROUND(I186*1.4,1)</f>
        <v>132.1</v>
      </c>
      <c r="O186" s="7"/>
      <c r="P186" s="3"/>
    </row>
    <row r="187" spans="1:16" x14ac:dyDescent="0.25">
      <c r="A187" s="3">
        <v>1801</v>
      </c>
      <c r="B187" s="3" t="s">
        <v>276</v>
      </c>
      <c r="C187" s="3"/>
      <c r="D187" s="25">
        <v>16.670000000000002</v>
      </c>
      <c r="E187" s="5"/>
      <c r="F187" s="5"/>
      <c r="G187" s="7" t="e">
        <f t="shared" si="12"/>
        <v>#DIV/0!</v>
      </c>
      <c r="I187" s="10">
        <f t="shared" si="13"/>
        <v>520.94000000000005</v>
      </c>
      <c r="J187" s="10"/>
      <c r="K187" s="13">
        <f t="shared" ref="K187:K240" si="18">ROUND(I187*2,1)</f>
        <v>1041.9000000000001</v>
      </c>
      <c r="L187" s="13">
        <f t="shared" ref="L187:L240" si="19">ROUND(I187*1.8,1)</f>
        <v>937.7</v>
      </c>
      <c r="M187" s="13">
        <f t="shared" ref="M187:M240" si="20">ROUND(I187*1.7,1)</f>
        <v>885.6</v>
      </c>
      <c r="N187" s="13">
        <f t="shared" ref="N187:N240" si="21">ROUND(I187*1.4,1)</f>
        <v>729.3</v>
      </c>
      <c r="O187" s="7"/>
      <c r="P187" s="3"/>
    </row>
    <row r="188" spans="1:16" x14ac:dyDescent="0.25">
      <c r="A188" s="3">
        <v>1802</v>
      </c>
      <c r="B188" s="3" t="s">
        <v>277</v>
      </c>
      <c r="C188" s="3"/>
      <c r="D188" s="25">
        <v>6.98</v>
      </c>
      <c r="E188" s="5"/>
      <c r="F188" s="5"/>
      <c r="G188" s="7" t="e">
        <f t="shared" si="12"/>
        <v>#DIV/0!</v>
      </c>
      <c r="I188" s="10">
        <f t="shared" si="13"/>
        <v>218.13</v>
      </c>
      <c r="J188" s="10"/>
      <c r="K188" s="13">
        <f t="shared" si="18"/>
        <v>436.3</v>
      </c>
      <c r="L188" s="13">
        <f t="shared" si="19"/>
        <v>392.6</v>
      </c>
      <c r="M188" s="13">
        <f t="shared" si="20"/>
        <v>370.8</v>
      </c>
      <c r="N188" s="13">
        <f t="shared" si="21"/>
        <v>305.39999999999998</v>
      </c>
      <c r="O188" s="7"/>
      <c r="P188" s="3"/>
    </row>
    <row r="189" spans="1:16" x14ac:dyDescent="0.25">
      <c r="A189" s="3">
        <v>1805</v>
      </c>
      <c r="B189" s="3" t="s">
        <v>278</v>
      </c>
      <c r="C189" s="3"/>
      <c r="D189" s="25">
        <v>1.1299999999999999</v>
      </c>
      <c r="E189" s="5"/>
      <c r="F189" s="5"/>
      <c r="G189" s="7" t="e">
        <f t="shared" si="12"/>
        <v>#DIV/0!</v>
      </c>
      <c r="I189" s="10">
        <f t="shared" si="13"/>
        <v>35.31</v>
      </c>
      <c r="J189" s="10"/>
      <c r="K189" s="13">
        <f t="shared" si="18"/>
        <v>70.599999999999994</v>
      </c>
      <c r="L189" s="13">
        <f t="shared" si="19"/>
        <v>63.6</v>
      </c>
      <c r="M189" s="13">
        <f t="shared" si="20"/>
        <v>60</v>
      </c>
      <c r="N189" s="13">
        <f t="shared" si="21"/>
        <v>49.4</v>
      </c>
      <c r="O189" s="7"/>
      <c r="P189" s="3"/>
    </row>
    <row r="190" spans="1:16" x14ac:dyDescent="0.25">
      <c r="A190" s="3">
        <v>1806</v>
      </c>
      <c r="B190" s="3" t="s">
        <v>279</v>
      </c>
      <c r="C190" s="3"/>
      <c r="D190" s="25">
        <v>1.1299999999999999</v>
      </c>
      <c r="E190" s="5"/>
      <c r="F190" s="5"/>
      <c r="G190" s="7" t="e">
        <f t="shared" si="12"/>
        <v>#DIV/0!</v>
      </c>
      <c r="I190" s="10">
        <f t="shared" si="13"/>
        <v>35.31</v>
      </c>
      <c r="J190" s="10"/>
      <c r="K190" s="13">
        <f t="shared" si="18"/>
        <v>70.599999999999994</v>
      </c>
      <c r="L190" s="13">
        <f t="shared" si="19"/>
        <v>63.6</v>
      </c>
      <c r="M190" s="13">
        <f t="shared" si="20"/>
        <v>60</v>
      </c>
      <c r="N190" s="13">
        <f t="shared" si="21"/>
        <v>49.4</v>
      </c>
      <c r="O190" s="7"/>
      <c r="P190" s="3"/>
    </row>
    <row r="191" spans="1:16" x14ac:dyDescent="0.25">
      <c r="A191" s="3">
        <v>1807</v>
      </c>
      <c r="B191" s="3" t="s">
        <v>280</v>
      </c>
      <c r="C191" s="3"/>
      <c r="D191" s="25">
        <v>1.1299999999999999</v>
      </c>
      <c r="E191" s="5"/>
      <c r="F191" s="5"/>
      <c r="G191" s="7" t="e">
        <f t="shared" si="12"/>
        <v>#DIV/0!</v>
      </c>
      <c r="I191" s="10">
        <f t="shared" si="13"/>
        <v>35.31</v>
      </c>
      <c r="J191" s="10"/>
      <c r="K191" s="13">
        <f t="shared" si="18"/>
        <v>70.599999999999994</v>
      </c>
      <c r="L191" s="13">
        <f t="shared" si="19"/>
        <v>63.6</v>
      </c>
      <c r="M191" s="13">
        <f t="shared" si="20"/>
        <v>60</v>
      </c>
      <c r="N191" s="13">
        <f t="shared" si="21"/>
        <v>49.4</v>
      </c>
      <c r="O191" s="7"/>
      <c r="P191" s="3"/>
    </row>
    <row r="192" spans="1:16" x14ac:dyDescent="0.25">
      <c r="A192" s="3">
        <v>1808</v>
      </c>
      <c r="B192" s="3" t="s">
        <v>281</v>
      </c>
      <c r="C192" s="3"/>
      <c r="D192" s="25">
        <v>1.1299999999999999</v>
      </c>
      <c r="E192" s="5"/>
      <c r="F192" s="5"/>
      <c r="G192" s="7" t="e">
        <f t="shared" si="12"/>
        <v>#DIV/0!</v>
      </c>
      <c r="I192" s="10">
        <f t="shared" si="13"/>
        <v>35.31</v>
      </c>
      <c r="J192" s="10"/>
      <c r="K192" s="13">
        <f t="shared" si="18"/>
        <v>70.599999999999994</v>
      </c>
      <c r="L192" s="13">
        <f t="shared" si="19"/>
        <v>63.6</v>
      </c>
      <c r="M192" s="13">
        <f t="shared" si="20"/>
        <v>60</v>
      </c>
      <c r="N192" s="13">
        <f t="shared" si="21"/>
        <v>49.4</v>
      </c>
      <c r="O192" s="7"/>
      <c r="P192" s="3"/>
    </row>
    <row r="193" spans="1:16" x14ac:dyDescent="0.25">
      <c r="A193" s="3">
        <v>1811</v>
      </c>
      <c r="B193" s="3" t="s">
        <v>282</v>
      </c>
      <c r="C193" s="3"/>
      <c r="D193" s="25">
        <v>4.2699999999999996</v>
      </c>
      <c r="E193" s="5"/>
      <c r="F193" s="5"/>
      <c r="G193" s="7" t="e">
        <f t="shared" si="12"/>
        <v>#DIV/0!</v>
      </c>
      <c r="I193" s="10">
        <f t="shared" si="13"/>
        <v>133.44</v>
      </c>
      <c r="J193" s="10"/>
      <c r="K193" s="13">
        <f t="shared" si="18"/>
        <v>266.89999999999998</v>
      </c>
      <c r="L193" s="13">
        <f t="shared" si="19"/>
        <v>240.2</v>
      </c>
      <c r="M193" s="13">
        <f t="shared" si="20"/>
        <v>226.8</v>
      </c>
      <c r="N193" s="13">
        <f t="shared" si="21"/>
        <v>186.8</v>
      </c>
      <c r="O193" s="7"/>
      <c r="P193" s="3"/>
    </row>
    <row r="194" spans="1:16" x14ac:dyDescent="0.25">
      <c r="A194" s="3">
        <v>1812</v>
      </c>
      <c r="B194" s="3" t="s">
        <v>283</v>
      </c>
      <c r="C194" s="3"/>
      <c r="D194" s="25">
        <v>4.49</v>
      </c>
      <c r="E194" s="5"/>
      <c r="F194" s="5"/>
      <c r="G194" s="7" t="e">
        <f t="shared" si="12"/>
        <v>#DIV/0!</v>
      </c>
      <c r="I194" s="10">
        <f t="shared" si="13"/>
        <v>140.31</v>
      </c>
      <c r="J194" s="10"/>
      <c r="K194" s="13">
        <f t="shared" si="18"/>
        <v>280.60000000000002</v>
      </c>
      <c r="L194" s="13">
        <f t="shared" si="19"/>
        <v>252.6</v>
      </c>
      <c r="M194" s="13">
        <f t="shared" si="20"/>
        <v>238.5</v>
      </c>
      <c r="N194" s="13">
        <f t="shared" si="21"/>
        <v>196.4</v>
      </c>
      <c r="O194" s="7"/>
      <c r="P194" s="3"/>
    </row>
    <row r="195" spans="1:16" x14ac:dyDescent="0.25">
      <c r="A195" s="3">
        <v>1813</v>
      </c>
      <c r="B195" s="3" t="s">
        <v>284</v>
      </c>
      <c r="C195" s="3"/>
      <c r="D195" s="25">
        <v>6.67</v>
      </c>
      <c r="E195" s="5"/>
      <c r="F195" s="5"/>
      <c r="G195" s="7" t="e">
        <f t="shared" si="12"/>
        <v>#DIV/0!</v>
      </c>
      <c r="I195" s="10">
        <f t="shared" si="13"/>
        <v>208.44</v>
      </c>
      <c r="J195" s="10"/>
      <c r="K195" s="13">
        <f t="shared" si="18"/>
        <v>416.9</v>
      </c>
      <c r="L195" s="13">
        <f t="shared" si="19"/>
        <v>375.2</v>
      </c>
      <c r="M195" s="13">
        <f t="shared" si="20"/>
        <v>354.3</v>
      </c>
      <c r="N195" s="13">
        <f t="shared" si="21"/>
        <v>291.8</v>
      </c>
      <c r="O195" s="7"/>
      <c r="P195" s="3"/>
    </row>
    <row r="196" spans="1:16" x14ac:dyDescent="0.25">
      <c r="A196" s="3">
        <v>1814</v>
      </c>
      <c r="B196" s="3" t="s">
        <v>285</v>
      </c>
      <c r="C196" s="3"/>
      <c r="D196" s="25">
        <v>6.98</v>
      </c>
      <c r="E196" s="5"/>
      <c r="F196" s="5"/>
      <c r="G196" s="7" t="e">
        <f t="shared" ref="G196:G240" si="22">I196/F196</f>
        <v>#DIV/0!</v>
      </c>
      <c r="I196" s="10">
        <f t="shared" ref="I196:I240" si="23">ROUND(D196*10000/320,2)</f>
        <v>218.13</v>
      </c>
      <c r="J196" s="10"/>
      <c r="K196" s="13">
        <f t="shared" si="18"/>
        <v>436.3</v>
      </c>
      <c r="L196" s="13">
        <f t="shared" si="19"/>
        <v>392.6</v>
      </c>
      <c r="M196" s="13">
        <f t="shared" si="20"/>
        <v>370.8</v>
      </c>
      <c r="N196" s="13">
        <f t="shared" si="21"/>
        <v>305.39999999999998</v>
      </c>
      <c r="O196" s="7"/>
      <c r="P196" s="3"/>
    </row>
    <row r="197" spans="1:16" x14ac:dyDescent="0.25">
      <c r="A197" s="3">
        <v>1815</v>
      </c>
      <c r="B197" s="3" t="s">
        <v>286</v>
      </c>
      <c r="C197" s="3"/>
      <c r="D197" s="25">
        <v>8.3000000000000007</v>
      </c>
      <c r="E197" s="5"/>
      <c r="F197" s="5"/>
      <c r="G197" s="7" t="e">
        <f t="shared" si="22"/>
        <v>#DIV/0!</v>
      </c>
      <c r="I197" s="10">
        <f t="shared" si="23"/>
        <v>259.38</v>
      </c>
      <c r="J197" s="10"/>
      <c r="K197" s="13">
        <f t="shared" si="18"/>
        <v>518.79999999999995</v>
      </c>
      <c r="L197" s="13">
        <f t="shared" si="19"/>
        <v>466.9</v>
      </c>
      <c r="M197" s="13">
        <f t="shared" si="20"/>
        <v>440.9</v>
      </c>
      <c r="N197" s="13">
        <f t="shared" si="21"/>
        <v>363.1</v>
      </c>
      <c r="O197" s="7"/>
      <c r="P197" s="3"/>
    </row>
    <row r="198" spans="1:16" x14ac:dyDescent="0.25">
      <c r="A198" s="3">
        <v>1816</v>
      </c>
      <c r="B198" s="3" t="s">
        <v>287</v>
      </c>
      <c r="C198" s="3"/>
      <c r="D198" s="25">
        <v>1.7</v>
      </c>
      <c r="E198" s="5"/>
      <c r="F198" s="5"/>
      <c r="G198" s="7" t="e">
        <f t="shared" si="22"/>
        <v>#DIV/0!</v>
      </c>
      <c r="I198" s="10">
        <f t="shared" si="23"/>
        <v>53.13</v>
      </c>
      <c r="J198" s="10"/>
      <c r="K198" s="13">
        <f t="shared" si="18"/>
        <v>106.3</v>
      </c>
      <c r="L198" s="13">
        <f t="shared" si="19"/>
        <v>95.6</v>
      </c>
      <c r="M198" s="13">
        <f t="shared" si="20"/>
        <v>90.3</v>
      </c>
      <c r="N198" s="13">
        <f t="shared" si="21"/>
        <v>74.400000000000006</v>
      </c>
      <c r="O198" s="7"/>
      <c r="P198" s="3"/>
    </row>
    <row r="199" spans="1:16" x14ac:dyDescent="0.25">
      <c r="A199" s="3">
        <v>1817</v>
      </c>
      <c r="B199" s="3" t="s">
        <v>288</v>
      </c>
      <c r="C199" s="3"/>
      <c r="D199" s="25">
        <v>3.03</v>
      </c>
      <c r="E199" s="5"/>
      <c r="F199" s="5"/>
      <c r="G199" s="7" t="e">
        <f t="shared" si="22"/>
        <v>#DIV/0!</v>
      </c>
      <c r="I199" s="10">
        <f t="shared" si="23"/>
        <v>94.69</v>
      </c>
      <c r="J199" s="10"/>
      <c r="K199" s="13">
        <f t="shared" si="18"/>
        <v>189.4</v>
      </c>
      <c r="L199" s="13">
        <f t="shared" si="19"/>
        <v>170.4</v>
      </c>
      <c r="M199" s="13">
        <f t="shared" si="20"/>
        <v>161</v>
      </c>
      <c r="N199" s="13">
        <f t="shared" si="21"/>
        <v>132.6</v>
      </c>
      <c r="O199" s="7"/>
      <c r="P199" s="3"/>
    </row>
    <row r="200" spans="1:16" x14ac:dyDescent="0.25">
      <c r="A200" s="3">
        <v>1818</v>
      </c>
      <c r="B200" s="3" t="s">
        <v>289</v>
      </c>
      <c r="C200" s="3"/>
      <c r="D200" s="25">
        <v>3.03</v>
      </c>
      <c r="E200" s="5"/>
      <c r="F200" s="5"/>
      <c r="G200" s="7" t="e">
        <f t="shared" si="22"/>
        <v>#DIV/0!</v>
      </c>
      <c r="I200" s="10">
        <f t="shared" si="23"/>
        <v>94.69</v>
      </c>
      <c r="J200" s="10"/>
      <c r="K200" s="13">
        <f t="shared" si="18"/>
        <v>189.4</v>
      </c>
      <c r="L200" s="13">
        <f t="shared" si="19"/>
        <v>170.4</v>
      </c>
      <c r="M200" s="13">
        <f t="shared" si="20"/>
        <v>161</v>
      </c>
      <c r="N200" s="13">
        <f t="shared" si="21"/>
        <v>132.6</v>
      </c>
      <c r="O200" s="7"/>
      <c r="P200" s="3"/>
    </row>
    <row r="201" spans="1:16" x14ac:dyDescent="0.25">
      <c r="A201" s="3">
        <v>1819</v>
      </c>
      <c r="B201" s="3" t="s">
        <v>290</v>
      </c>
      <c r="C201" s="3"/>
      <c r="D201" s="25">
        <v>3.18</v>
      </c>
      <c r="E201" s="5"/>
      <c r="F201" s="5"/>
      <c r="G201" s="7" t="e">
        <f t="shared" si="22"/>
        <v>#DIV/0!</v>
      </c>
      <c r="I201" s="10">
        <f t="shared" si="23"/>
        <v>99.38</v>
      </c>
      <c r="J201" s="10"/>
      <c r="K201" s="13">
        <f t="shared" si="18"/>
        <v>198.8</v>
      </c>
      <c r="L201" s="13">
        <f t="shared" si="19"/>
        <v>178.9</v>
      </c>
      <c r="M201" s="13">
        <f t="shared" si="20"/>
        <v>168.9</v>
      </c>
      <c r="N201" s="13">
        <f t="shared" si="21"/>
        <v>139.1</v>
      </c>
      <c r="O201" s="7"/>
      <c r="P201" s="3"/>
    </row>
    <row r="202" spans="1:16" s="9" customFormat="1" x14ac:dyDescent="0.25">
      <c r="A202" s="3">
        <v>1820</v>
      </c>
      <c r="B202" s="3" t="s">
        <v>291</v>
      </c>
      <c r="C202" s="3"/>
      <c r="D202" s="25">
        <v>3.18</v>
      </c>
      <c r="E202" s="5"/>
      <c r="F202" s="5"/>
      <c r="G202" s="7" t="e">
        <f t="shared" si="22"/>
        <v>#DIV/0!</v>
      </c>
      <c r="I202" s="10">
        <f t="shared" si="23"/>
        <v>99.38</v>
      </c>
      <c r="J202" s="10"/>
      <c r="K202" s="13">
        <f t="shared" si="18"/>
        <v>198.8</v>
      </c>
      <c r="L202" s="13">
        <f t="shared" si="19"/>
        <v>178.9</v>
      </c>
      <c r="M202" s="13">
        <f t="shared" si="20"/>
        <v>168.9</v>
      </c>
      <c r="N202" s="13">
        <f t="shared" si="21"/>
        <v>139.1</v>
      </c>
      <c r="O202" s="7"/>
      <c r="P202" s="27"/>
    </row>
    <row r="203" spans="1:16" s="9" customFormat="1" x14ac:dyDescent="0.25">
      <c r="A203" s="3">
        <v>1821</v>
      </c>
      <c r="B203" s="3" t="s">
        <v>292</v>
      </c>
      <c r="C203" s="3"/>
      <c r="D203" s="25">
        <v>2.77</v>
      </c>
      <c r="E203" s="5"/>
      <c r="F203" s="5"/>
      <c r="G203" s="7" t="e">
        <f t="shared" si="22"/>
        <v>#DIV/0!</v>
      </c>
      <c r="I203" s="10">
        <f t="shared" si="23"/>
        <v>86.56</v>
      </c>
      <c r="J203" s="10"/>
      <c r="K203" s="13">
        <f t="shared" si="18"/>
        <v>173.1</v>
      </c>
      <c r="L203" s="13">
        <f t="shared" si="19"/>
        <v>155.80000000000001</v>
      </c>
      <c r="M203" s="13">
        <f t="shared" si="20"/>
        <v>147.19999999999999</v>
      </c>
      <c r="N203" s="13">
        <f t="shared" si="21"/>
        <v>121.2</v>
      </c>
      <c r="O203" s="7"/>
      <c r="P203" s="27"/>
    </row>
    <row r="204" spans="1:16" s="9" customFormat="1" x14ac:dyDescent="0.25">
      <c r="A204" s="3">
        <v>1822</v>
      </c>
      <c r="B204" s="3" t="s">
        <v>293</v>
      </c>
      <c r="C204" s="3"/>
      <c r="D204" s="25">
        <v>2.77</v>
      </c>
      <c r="E204" s="5"/>
      <c r="F204" s="5"/>
      <c r="G204" s="7" t="e">
        <f t="shared" si="22"/>
        <v>#DIV/0!</v>
      </c>
      <c r="I204" s="10">
        <f t="shared" si="23"/>
        <v>86.56</v>
      </c>
      <c r="J204" s="10"/>
      <c r="K204" s="13">
        <f t="shared" si="18"/>
        <v>173.1</v>
      </c>
      <c r="L204" s="13">
        <f t="shared" si="19"/>
        <v>155.80000000000001</v>
      </c>
      <c r="M204" s="13">
        <f t="shared" si="20"/>
        <v>147.19999999999999</v>
      </c>
      <c r="N204" s="13">
        <f t="shared" si="21"/>
        <v>121.2</v>
      </c>
      <c r="O204" s="7"/>
      <c r="P204" s="27"/>
    </row>
    <row r="205" spans="1:16" s="9" customFormat="1" x14ac:dyDescent="0.25">
      <c r="A205" s="3">
        <v>1823</v>
      </c>
      <c r="B205" s="3" t="s">
        <v>294</v>
      </c>
      <c r="C205" s="3"/>
      <c r="D205" s="25">
        <v>4.96</v>
      </c>
      <c r="E205" s="5"/>
      <c r="F205" s="5"/>
      <c r="G205" s="7" t="e">
        <f t="shared" si="22"/>
        <v>#DIV/0!</v>
      </c>
      <c r="I205" s="10">
        <f t="shared" si="23"/>
        <v>155</v>
      </c>
      <c r="J205" s="10"/>
      <c r="K205" s="13">
        <f t="shared" si="18"/>
        <v>310</v>
      </c>
      <c r="L205" s="13">
        <f t="shared" si="19"/>
        <v>279</v>
      </c>
      <c r="M205" s="13">
        <f t="shared" si="20"/>
        <v>263.5</v>
      </c>
      <c r="N205" s="13">
        <f t="shared" si="21"/>
        <v>217</v>
      </c>
      <c r="O205" s="7"/>
      <c r="P205" s="27"/>
    </row>
    <row r="206" spans="1:16" s="9" customFormat="1" x14ac:dyDescent="0.25">
      <c r="A206" s="3">
        <v>1824</v>
      </c>
      <c r="B206" s="3" t="s">
        <v>295</v>
      </c>
      <c r="C206" s="3"/>
      <c r="D206" s="25">
        <v>4.96</v>
      </c>
      <c r="E206" s="5"/>
      <c r="F206" s="5"/>
      <c r="G206" s="7" t="e">
        <f t="shared" si="22"/>
        <v>#DIV/0!</v>
      </c>
      <c r="I206" s="10">
        <f t="shared" si="23"/>
        <v>155</v>
      </c>
      <c r="J206" s="10"/>
      <c r="K206" s="13">
        <f t="shared" si="18"/>
        <v>310</v>
      </c>
      <c r="L206" s="13">
        <f t="shared" si="19"/>
        <v>279</v>
      </c>
      <c r="M206" s="13">
        <f t="shared" si="20"/>
        <v>263.5</v>
      </c>
      <c r="N206" s="13">
        <f t="shared" si="21"/>
        <v>217</v>
      </c>
      <c r="O206" s="7"/>
      <c r="P206" s="27"/>
    </row>
    <row r="207" spans="1:16" s="9" customFormat="1" x14ac:dyDescent="0.25">
      <c r="A207" s="3">
        <v>1830</v>
      </c>
      <c r="B207" s="3" t="s">
        <v>296</v>
      </c>
      <c r="C207" s="3"/>
      <c r="D207" s="25">
        <v>1.02</v>
      </c>
      <c r="E207" s="5"/>
      <c r="F207" s="5"/>
      <c r="G207" s="7" t="e">
        <f t="shared" si="22"/>
        <v>#DIV/0!</v>
      </c>
      <c r="I207" s="10">
        <f t="shared" si="23"/>
        <v>31.88</v>
      </c>
      <c r="J207" s="10"/>
      <c r="K207" s="13">
        <f t="shared" si="18"/>
        <v>63.8</v>
      </c>
      <c r="L207" s="13">
        <f t="shared" si="19"/>
        <v>57.4</v>
      </c>
      <c r="M207" s="13">
        <f t="shared" si="20"/>
        <v>54.2</v>
      </c>
      <c r="N207" s="13">
        <f t="shared" si="21"/>
        <v>44.6</v>
      </c>
      <c r="O207" s="7"/>
      <c r="P207" s="27"/>
    </row>
    <row r="208" spans="1:16" s="9" customFormat="1" x14ac:dyDescent="0.25">
      <c r="A208" s="3">
        <v>1831</v>
      </c>
      <c r="B208" s="3" t="s">
        <v>297</v>
      </c>
      <c r="C208" s="3"/>
      <c r="D208" s="25">
        <v>1.02</v>
      </c>
      <c r="E208" s="5"/>
      <c r="F208" s="5"/>
      <c r="G208" s="7" t="e">
        <f t="shared" si="22"/>
        <v>#DIV/0!</v>
      </c>
      <c r="I208" s="10">
        <f t="shared" si="23"/>
        <v>31.88</v>
      </c>
      <c r="J208" s="10"/>
      <c r="K208" s="13">
        <f t="shared" si="18"/>
        <v>63.8</v>
      </c>
      <c r="L208" s="13">
        <f t="shared" si="19"/>
        <v>57.4</v>
      </c>
      <c r="M208" s="13">
        <f t="shared" si="20"/>
        <v>54.2</v>
      </c>
      <c r="N208" s="13">
        <f t="shared" si="21"/>
        <v>44.6</v>
      </c>
      <c r="O208" s="7"/>
      <c r="P208" s="27"/>
    </row>
    <row r="209" spans="1:16" s="9" customFormat="1" x14ac:dyDescent="0.25">
      <c r="A209" s="3">
        <v>1832</v>
      </c>
      <c r="B209" s="3" t="s">
        <v>298</v>
      </c>
      <c r="C209" s="3"/>
      <c r="D209" s="25">
        <v>10.55</v>
      </c>
      <c r="E209" s="5"/>
      <c r="F209" s="5"/>
      <c r="G209" s="7" t="e">
        <f t="shared" si="22"/>
        <v>#DIV/0!</v>
      </c>
      <c r="I209" s="10">
        <f t="shared" si="23"/>
        <v>329.69</v>
      </c>
      <c r="J209" s="10"/>
      <c r="K209" s="13">
        <f t="shared" si="18"/>
        <v>659.4</v>
      </c>
      <c r="L209" s="13">
        <f t="shared" si="19"/>
        <v>593.4</v>
      </c>
      <c r="M209" s="13">
        <f t="shared" si="20"/>
        <v>560.5</v>
      </c>
      <c r="N209" s="13">
        <f t="shared" si="21"/>
        <v>461.6</v>
      </c>
      <c r="O209" s="7"/>
      <c r="P209" s="27"/>
    </row>
    <row r="210" spans="1:16" s="9" customFormat="1" x14ac:dyDescent="0.25">
      <c r="A210" s="3">
        <v>1833</v>
      </c>
      <c r="B210" s="3" t="s">
        <v>299</v>
      </c>
      <c r="C210" s="3"/>
      <c r="D210" s="25">
        <v>3.34</v>
      </c>
      <c r="E210" s="5"/>
      <c r="F210" s="5"/>
      <c r="G210" s="7" t="e">
        <f t="shared" si="22"/>
        <v>#DIV/0!</v>
      </c>
      <c r="I210" s="10">
        <f t="shared" si="23"/>
        <v>104.38</v>
      </c>
      <c r="J210" s="10"/>
      <c r="K210" s="13">
        <f t="shared" si="18"/>
        <v>208.8</v>
      </c>
      <c r="L210" s="13">
        <f t="shared" si="19"/>
        <v>187.9</v>
      </c>
      <c r="M210" s="13">
        <f t="shared" si="20"/>
        <v>177.4</v>
      </c>
      <c r="N210" s="13">
        <f t="shared" si="21"/>
        <v>146.1</v>
      </c>
      <c r="O210" s="7"/>
      <c r="P210" s="27"/>
    </row>
    <row r="211" spans="1:16" s="9" customFormat="1" x14ac:dyDescent="0.25">
      <c r="A211" s="3">
        <v>1834</v>
      </c>
      <c r="B211" s="3" t="s">
        <v>300</v>
      </c>
      <c r="C211" s="3"/>
      <c r="D211" s="25">
        <v>7.6</v>
      </c>
      <c r="E211" s="5"/>
      <c r="F211" s="5"/>
      <c r="G211" s="7" t="e">
        <f t="shared" si="22"/>
        <v>#DIV/0!</v>
      </c>
      <c r="I211" s="10">
        <f t="shared" si="23"/>
        <v>237.5</v>
      </c>
      <c r="J211" s="10"/>
      <c r="K211" s="13">
        <f t="shared" si="18"/>
        <v>475</v>
      </c>
      <c r="L211" s="13">
        <f t="shared" si="19"/>
        <v>427.5</v>
      </c>
      <c r="M211" s="13">
        <f t="shared" si="20"/>
        <v>403.8</v>
      </c>
      <c r="N211" s="13">
        <f t="shared" si="21"/>
        <v>332.5</v>
      </c>
      <c r="O211" s="7"/>
      <c r="P211" s="27"/>
    </row>
    <row r="212" spans="1:16" s="9" customFormat="1" x14ac:dyDescent="0.25">
      <c r="A212" s="3">
        <v>1835</v>
      </c>
      <c r="B212" s="3" t="s">
        <v>301</v>
      </c>
      <c r="C212" s="3"/>
      <c r="D212" s="25">
        <v>2.0299999999999998</v>
      </c>
      <c r="E212" s="5"/>
      <c r="F212" s="5"/>
      <c r="G212" s="7" t="e">
        <f t="shared" si="22"/>
        <v>#DIV/0!</v>
      </c>
      <c r="I212" s="10">
        <f t="shared" si="23"/>
        <v>63.44</v>
      </c>
      <c r="J212" s="10"/>
      <c r="K212" s="13">
        <f t="shared" si="18"/>
        <v>126.9</v>
      </c>
      <c r="L212" s="13">
        <f t="shared" si="19"/>
        <v>114.2</v>
      </c>
      <c r="M212" s="13">
        <f t="shared" si="20"/>
        <v>107.8</v>
      </c>
      <c r="N212" s="13">
        <f t="shared" si="21"/>
        <v>88.8</v>
      </c>
      <c r="O212" s="7"/>
      <c r="P212" s="27"/>
    </row>
    <row r="213" spans="1:16" s="9" customFormat="1" x14ac:dyDescent="0.25">
      <c r="A213" s="3">
        <v>1837</v>
      </c>
      <c r="B213" s="3" t="s">
        <v>302</v>
      </c>
      <c r="C213" s="3"/>
      <c r="D213" s="25">
        <v>1.48</v>
      </c>
      <c r="E213" s="5"/>
      <c r="F213" s="5"/>
      <c r="G213" s="7" t="e">
        <f t="shared" si="22"/>
        <v>#DIV/0!</v>
      </c>
      <c r="I213" s="10">
        <f t="shared" si="23"/>
        <v>46.25</v>
      </c>
      <c r="J213" s="10"/>
      <c r="K213" s="13">
        <f t="shared" si="18"/>
        <v>92.5</v>
      </c>
      <c r="L213" s="13">
        <f t="shared" si="19"/>
        <v>83.3</v>
      </c>
      <c r="M213" s="13">
        <f t="shared" si="20"/>
        <v>78.599999999999994</v>
      </c>
      <c r="N213" s="13">
        <f t="shared" si="21"/>
        <v>64.8</v>
      </c>
      <c r="O213" s="7"/>
      <c r="P213" s="27"/>
    </row>
    <row r="214" spans="1:16" s="9" customFormat="1" x14ac:dyDescent="0.25">
      <c r="A214" s="3">
        <v>1839</v>
      </c>
      <c r="B214" s="3" t="s">
        <v>303</v>
      </c>
      <c r="C214" s="3"/>
      <c r="D214" s="25">
        <v>4.49</v>
      </c>
      <c r="E214" s="5"/>
      <c r="F214" s="5"/>
      <c r="G214" s="7" t="e">
        <f t="shared" si="22"/>
        <v>#DIV/0!</v>
      </c>
      <c r="I214" s="10">
        <f t="shared" si="23"/>
        <v>140.31</v>
      </c>
      <c r="J214" s="10"/>
      <c r="K214" s="13">
        <f t="shared" si="18"/>
        <v>280.60000000000002</v>
      </c>
      <c r="L214" s="13">
        <f t="shared" si="19"/>
        <v>252.6</v>
      </c>
      <c r="M214" s="13">
        <f t="shared" si="20"/>
        <v>238.5</v>
      </c>
      <c r="N214" s="13">
        <f t="shared" si="21"/>
        <v>196.4</v>
      </c>
      <c r="O214" s="7"/>
      <c r="P214" s="27"/>
    </row>
    <row r="215" spans="1:16" s="9" customFormat="1" x14ac:dyDescent="0.25">
      <c r="A215" s="3">
        <v>1841</v>
      </c>
      <c r="B215" s="3" t="s">
        <v>304</v>
      </c>
      <c r="C215" s="3"/>
      <c r="D215" s="25">
        <v>14.97</v>
      </c>
      <c r="E215" s="5"/>
      <c r="F215" s="5"/>
      <c r="G215" s="7" t="e">
        <f t="shared" si="22"/>
        <v>#DIV/0!</v>
      </c>
      <c r="I215" s="10">
        <f t="shared" si="23"/>
        <v>467.81</v>
      </c>
      <c r="J215" s="10"/>
      <c r="K215" s="13">
        <f t="shared" si="18"/>
        <v>935.6</v>
      </c>
      <c r="L215" s="13">
        <f t="shared" si="19"/>
        <v>842.1</v>
      </c>
      <c r="M215" s="13">
        <f t="shared" si="20"/>
        <v>795.3</v>
      </c>
      <c r="N215" s="13">
        <f t="shared" si="21"/>
        <v>654.9</v>
      </c>
      <c r="O215" s="7"/>
      <c r="P215" s="27"/>
    </row>
    <row r="216" spans="1:16" s="9" customFormat="1" x14ac:dyDescent="0.25">
      <c r="A216" s="3">
        <v>1843</v>
      </c>
      <c r="B216" s="3" t="s">
        <v>305</v>
      </c>
      <c r="C216" s="3"/>
      <c r="D216" s="25">
        <v>4.49</v>
      </c>
      <c r="E216" s="5"/>
      <c r="F216" s="5"/>
      <c r="G216" s="7" t="e">
        <f t="shared" si="22"/>
        <v>#DIV/0!</v>
      </c>
      <c r="I216" s="10">
        <f t="shared" si="23"/>
        <v>140.31</v>
      </c>
      <c r="J216" s="10"/>
      <c r="K216" s="13">
        <f t="shared" si="18"/>
        <v>280.60000000000002</v>
      </c>
      <c r="L216" s="13">
        <f t="shared" si="19"/>
        <v>252.6</v>
      </c>
      <c r="M216" s="13">
        <f t="shared" si="20"/>
        <v>238.5</v>
      </c>
      <c r="N216" s="13">
        <f t="shared" si="21"/>
        <v>196.4</v>
      </c>
      <c r="O216" s="7"/>
      <c r="P216" s="27"/>
    </row>
    <row r="217" spans="1:16" s="9" customFormat="1" x14ac:dyDescent="0.25">
      <c r="A217" s="3">
        <v>1847</v>
      </c>
      <c r="B217" s="3" t="s">
        <v>306</v>
      </c>
      <c r="C217" s="3"/>
      <c r="D217" s="25">
        <v>3.72</v>
      </c>
      <c r="E217" s="5"/>
      <c r="F217" s="5"/>
      <c r="G217" s="7" t="e">
        <f t="shared" si="22"/>
        <v>#DIV/0!</v>
      </c>
      <c r="I217" s="10">
        <f t="shared" si="23"/>
        <v>116.25</v>
      </c>
      <c r="J217" s="10"/>
      <c r="K217" s="13">
        <f t="shared" si="18"/>
        <v>232.5</v>
      </c>
      <c r="L217" s="13">
        <f t="shared" si="19"/>
        <v>209.3</v>
      </c>
      <c r="M217" s="13">
        <f t="shared" si="20"/>
        <v>197.6</v>
      </c>
      <c r="N217" s="13">
        <f t="shared" si="21"/>
        <v>162.80000000000001</v>
      </c>
      <c r="O217" s="7"/>
      <c r="P217" s="27"/>
    </row>
    <row r="218" spans="1:16" s="9" customFormat="1" x14ac:dyDescent="0.25">
      <c r="A218" s="3">
        <v>1848</v>
      </c>
      <c r="B218" s="3" t="s">
        <v>307</v>
      </c>
      <c r="C218" s="3"/>
      <c r="D218" s="25">
        <v>3.72</v>
      </c>
      <c r="E218" s="5"/>
      <c r="F218" s="5"/>
      <c r="G218" s="7" t="e">
        <f t="shared" si="22"/>
        <v>#DIV/0!</v>
      </c>
      <c r="I218" s="10">
        <f t="shared" si="23"/>
        <v>116.25</v>
      </c>
      <c r="J218" s="10"/>
      <c r="K218" s="13">
        <f t="shared" si="18"/>
        <v>232.5</v>
      </c>
      <c r="L218" s="13">
        <f t="shared" si="19"/>
        <v>209.3</v>
      </c>
      <c r="M218" s="13">
        <f t="shared" si="20"/>
        <v>197.6</v>
      </c>
      <c r="N218" s="13">
        <f t="shared" si="21"/>
        <v>162.80000000000001</v>
      </c>
      <c r="O218" s="7"/>
      <c r="P218" s="27"/>
    </row>
    <row r="219" spans="1:16" s="9" customFormat="1" x14ac:dyDescent="0.25">
      <c r="A219" s="3">
        <v>1850</v>
      </c>
      <c r="B219" s="3" t="s">
        <v>308</v>
      </c>
      <c r="C219" s="3"/>
      <c r="D219" s="25">
        <v>11.01</v>
      </c>
      <c r="E219" s="5"/>
      <c r="F219" s="5"/>
      <c r="G219" s="7" t="e">
        <f t="shared" si="22"/>
        <v>#DIV/0!</v>
      </c>
      <c r="I219" s="10">
        <f t="shared" si="23"/>
        <v>344.06</v>
      </c>
      <c r="J219" s="10"/>
      <c r="K219" s="13">
        <f t="shared" si="18"/>
        <v>688.1</v>
      </c>
      <c r="L219" s="13">
        <f t="shared" si="19"/>
        <v>619.29999999999995</v>
      </c>
      <c r="M219" s="13">
        <f t="shared" si="20"/>
        <v>584.9</v>
      </c>
      <c r="N219" s="13">
        <f t="shared" si="21"/>
        <v>481.7</v>
      </c>
      <c r="O219" s="7"/>
      <c r="P219" s="27"/>
    </row>
    <row r="220" spans="1:16" s="9" customFormat="1" x14ac:dyDescent="0.25">
      <c r="A220" s="3">
        <v>1852</v>
      </c>
      <c r="B220" s="3" t="s">
        <v>309</v>
      </c>
      <c r="C220" s="3"/>
      <c r="D220" s="25">
        <v>3.41</v>
      </c>
      <c r="E220" s="5"/>
      <c r="F220" s="5"/>
      <c r="G220" s="7" t="e">
        <f t="shared" si="22"/>
        <v>#DIV/0!</v>
      </c>
      <c r="I220" s="10">
        <f t="shared" si="23"/>
        <v>106.56</v>
      </c>
      <c r="J220" s="10"/>
      <c r="K220" s="13">
        <f t="shared" si="18"/>
        <v>213.1</v>
      </c>
      <c r="L220" s="13">
        <f t="shared" si="19"/>
        <v>191.8</v>
      </c>
      <c r="M220" s="13">
        <f t="shared" si="20"/>
        <v>181.2</v>
      </c>
      <c r="N220" s="13">
        <f t="shared" si="21"/>
        <v>149.19999999999999</v>
      </c>
      <c r="O220" s="7"/>
      <c r="P220" s="27"/>
    </row>
    <row r="221" spans="1:16" s="9" customFormat="1" x14ac:dyDescent="0.25">
      <c r="A221" s="3">
        <v>1854</v>
      </c>
      <c r="B221" s="3" t="s">
        <v>310</v>
      </c>
      <c r="C221" s="3"/>
      <c r="D221" s="25">
        <v>3.18</v>
      </c>
      <c r="E221" s="5"/>
      <c r="F221" s="5"/>
      <c r="G221" s="7" t="e">
        <f t="shared" si="22"/>
        <v>#DIV/0!</v>
      </c>
      <c r="I221" s="10">
        <f t="shared" si="23"/>
        <v>99.38</v>
      </c>
      <c r="J221" s="10"/>
      <c r="K221" s="13">
        <f t="shared" si="18"/>
        <v>198.8</v>
      </c>
      <c r="L221" s="13">
        <f t="shared" si="19"/>
        <v>178.9</v>
      </c>
      <c r="M221" s="13">
        <f t="shared" si="20"/>
        <v>168.9</v>
      </c>
      <c r="N221" s="13">
        <f t="shared" si="21"/>
        <v>139.1</v>
      </c>
      <c r="O221" s="7"/>
      <c r="P221" s="27"/>
    </row>
    <row r="222" spans="1:16" s="9" customFormat="1" x14ac:dyDescent="0.25">
      <c r="A222" s="3">
        <v>1856</v>
      </c>
      <c r="B222" s="3" t="s">
        <v>311</v>
      </c>
      <c r="C222" s="3"/>
      <c r="D222" s="25">
        <v>0.49</v>
      </c>
      <c r="E222" s="5"/>
      <c r="F222" s="5"/>
      <c r="G222" s="7" t="e">
        <f t="shared" si="22"/>
        <v>#DIV/0!</v>
      </c>
      <c r="I222" s="10">
        <f t="shared" si="23"/>
        <v>15.31</v>
      </c>
      <c r="J222" s="10"/>
      <c r="K222" s="13">
        <f t="shared" si="18"/>
        <v>30.6</v>
      </c>
      <c r="L222" s="13">
        <f t="shared" si="19"/>
        <v>27.6</v>
      </c>
      <c r="M222" s="13">
        <f t="shared" si="20"/>
        <v>26</v>
      </c>
      <c r="N222" s="13">
        <f t="shared" si="21"/>
        <v>21.4</v>
      </c>
      <c r="O222" s="7"/>
      <c r="P222" s="27"/>
    </row>
    <row r="223" spans="1:16" s="9" customFormat="1" x14ac:dyDescent="0.25">
      <c r="A223" s="3">
        <v>1858</v>
      </c>
      <c r="B223" s="3" t="s">
        <v>312</v>
      </c>
      <c r="C223" s="3"/>
      <c r="D223" s="25">
        <v>42.73</v>
      </c>
      <c r="E223" s="5"/>
      <c r="F223" s="5"/>
      <c r="G223" s="7" t="e">
        <f t="shared" si="22"/>
        <v>#DIV/0!</v>
      </c>
      <c r="I223" s="10">
        <f t="shared" si="23"/>
        <v>1335.31</v>
      </c>
      <c r="J223" s="10"/>
      <c r="K223" s="13">
        <f t="shared" si="18"/>
        <v>2670.6</v>
      </c>
      <c r="L223" s="13">
        <f t="shared" si="19"/>
        <v>2403.6</v>
      </c>
      <c r="M223" s="13">
        <f t="shared" si="20"/>
        <v>2270</v>
      </c>
      <c r="N223" s="13">
        <f t="shared" si="21"/>
        <v>1869.4</v>
      </c>
      <c r="O223" s="7"/>
      <c r="P223" s="27"/>
    </row>
    <row r="224" spans="1:16" s="9" customFormat="1" x14ac:dyDescent="0.25">
      <c r="A224" s="3">
        <v>1860</v>
      </c>
      <c r="B224" s="3" t="s">
        <v>313</v>
      </c>
      <c r="C224" s="3"/>
      <c r="D224" s="25">
        <v>2.69</v>
      </c>
      <c r="E224" s="5"/>
      <c r="F224" s="5"/>
      <c r="G224" s="7" t="e">
        <f t="shared" si="22"/>
        <v>#DIV/0!</v>
      </c>
      <c r="I224" s="10">
        <f t="shared" si="23"/>
        <v>84.06</v>
      </c>
      <c r="J224" s="10"/>
      <c r="K224" s="13">
        <f t="shared" si="18"/>
        <v>168.1</v>
      </c>
      <c r="L224" s="13">
        <f t="shared" si="19"/>
        <v>151.30000000000001</v>
      </c>
      <c r="M224" s="13">
        <f t="shared" si="20"/>
        <v>142.9</v>
      </c>
      <c r="N224" s="13">
        <f t="shared" si="21"/>
        <v>117.7</v>
      </c>
      <c r="O224" s="7"/>
      <c r="P224" s="27"/>
    </row>
    <row r="225" spans="1:16" s="9" customFormat="1" x14ac:dyDescent="0.25">
      <c r="A225" s="3">
        <v>1861</v>
      </c>
      <c r="B225" s="3" t="s">
        <v>314</v>
      </c>
      <c r="C225" s="3"/>
      <c r="D225" s="25">
        <v>2.69</v>
      </c>
      <c r="E225" s="5"/>
      <c r="F225" s="5"/>
      <c r="G225" s="7" t="e">
        <f t="shared" si="22"/>
        <v>#DIV/0!</v>
      </c>
      <c r="I225" s="10">
        <f t="shared" si="23"/>
        <v>84.06</v>
      </c>
      <c r="J225" s="10"/>
      <c r="K225" s="13">
        <f t="shared" si="18"/>
        <v>168.1</v>
      </c>
      <c r="L225" s="13">
        <f t="shared" si="19"/>
        <v>151.30000000000001</v>
      </c>
      <c r="M225" s="13">
        <f t="shared" si="20"/>
        <v>142.9</v>
      </c>
      <c r="N225" s="13">
        <f t="shared" si="21"/>
        <v>117.7</v>
      </c>
      <c r="O225" s="7"/>
      <c r="P225" s="27"/>
    </row>
    <row r="226" spans="1:16" s="9" customFormat="1" x14ac:dyDescent="0.25">
      <c r="A226" s="3">
        <v>1862</v>
      </c>
      <c r="B226" s="3" t="s">
        <v>315</v>
      </c>
      <c r="C226" s="3"/>
      <c r="D226" s="25">
        <v>1.1000000000000001</v>
      </c>
      <c r="E226" s="5"/>
      <c r="F226" s="5"/>
      <c r="G226" s="7" t="e">
        <f t="shared" si="22"/>
        <v>#DIV/0!</v>
      </c>
      <c r="I226" s="10">
        <f t="shared" si="23"/>
        <v>34.380000000000003</v>
      </c>
      <c r="J226" s="10"/>
      <c r="K226" s="13">
        <f t="shared" si="18"/>
        <v>68.8</v>
      </c>
      <c r="L226" s="13">
        <f t="shared" si="19"/>
        <v>61.9</v>
      </c>
      <c r="M226" s="13">
        <f t="shared" si="20"/>
        <v>58.4</v>
      </c>
      <c r="N226" s="13">
        <f t="shared" si="21"/>
        <v>48.1</v>
      </c>
      <c r="O226" s="7"/>
      <c r="P226" s="27"/>
    </row>
    <row r="227" spans="1:16" s="9" customFormat="1" x14ac:dyDescent="0.25">
      <c r="A227" s="3">
        <v>1863</v>
      </c>
      <c r="B227" s="3" t="s">
        <v>316</v>
      </c>
      <c r="C227" s="3"/>
      <c r="D227" s="25">
        <v>1.58</v>
      </c>
      <c r="E227" s="5"/>
      <c r="F227" s="5"/>
      <c r="G227" s="7" t="e">
        <f t="shared" si="22"/>
        <v>#DIV/0!</v>
      </c>
      <c r="I227" s="10">
        <f t="shared" si="23"/>
        <v>49.38</v>
      </c>
      <c r="J227" s="10"/>
      <c r="K227" s="13">
        <f t="shared" si="18"/>
        <v>98.8</v>
      </c>
      <c r="L227" s="13">
        <f t="shared" si="19"/>
        <v>88.9</v>
      </c>
      <c r="M227" s="13">
        <f t="shared" si="20"/>
        <v>83.9</v>
      </c>
      <c r="N227" s="13">
        <f t="shared" si="21"/>
        <v>69.099999999999994</v>
      </c>
      <c r="O227" s="7"/>
      <c r="P227" s="27"/>
    </row>
    <row r="228" spans="1:16" s="9" customFormat="1" x14ac:dyDescent="0.25">
      <c r="A228" s="3">
        <v>1864</v>
      </c>
      <c r="B228" s="3" t="s">
        <v>317</v>
      </c>
      <c r="C228" s="3"/>
      <c r="D228" s="25">
        <v>1.83</v>
      </c>
      <c r="E228" s="5"/>
      <c r="F228" s="5"/>
      <c r="G228" s="7" t="e">
        <f t="shared" si="22"/>
        <v>#DIV/0!</v>
      </c>
      <c r="I228" s="10">
        <f t="shared" si="23"/>
        <v>57.19</v>
      </c>
      <c r="J228" s="10"/>
      <c r="K228" s="13">
        <f t="shared" si="18"/>
        <v>114.4</v>
      </c>
      <c r="L228" s="13">
        <f t="shared" si="19"/>
        <v>102.9</v>
      </c>
      <c r="M228" s="13">
        <f t="shared" si="20"/>
        <v>97.2</v>
      </c>
      <c r="N228" s="13">
        <f t="shared" si="21"/>
        <v>80.099999999999994</v>
      </c>
      <c r="O228" s="7"/>
      <c r="P228" s="27"/>
    </row>
    <row r="229" spans="1:16" s="9" customFormat="1" x14ac:dyDescent="0.25">
      <c r="A229" s="3">
        <v>1865</v>
      </c>
      <c r="B229" s="3" t="s">
        <v>318</v>
      </c>
      <c r="C229" s="3"/>
      <c r="D229" s="25">
        <v>2.69</v>
      </c>
      <c r="E229" s="5"/>
      <c r="F229" s="5"/>
      <c r="G229" s="7" t="e">
        <f t="shared" si="22"/>
        <v>#DIV/0!</v>
      </c>
      <c r="I229" s="10">
        <f t="shared" si="23"/>
        <v>84.06</v>
      </c>
      <c r="J229" s="10"/>
      <c r="K229" s="13">
        <f t="shared" si="18"/>
        <v>168.1</v>
      </c>
      <c r="L229" s="13">
        <f t="shared" si="19"/>
        <v>151.30000000000001</v>
      </c>
      <c r="M229" s="13">
        <f t="shared" si="20"/>
        <v>142.9</v>
      </c>
      <c r="N229" s="13">
        <f t="shared" si="21"/>
        <v>117.7</v>
      </c>
      <c r="O229" s="7"/>
      <c r="P229" s="27"/>
    </row>
    <row r="230" spans="1:16" s="9" customFormat="1" x14ac:dyDescent="0.25">
      <c r="A230" s="3">
        <v>1866</v>
      </c>
      <c r="B230" s="3" t="s">
        <v>319</v>
      </c>
      <c r="C230" s="3"/>
      <c r="D230" s="25">
        <v>1.71</v>
      </c>
      <c r="E230" s="5"/>
      <c r="F230" s="5"/>
      <c r="G230" s="7" t="e">
        <f t="shared" si="22"/>
        <v>#DIV/0!</v>
      </c>
      <c r="I230" s="10">
        <f t="shared" si="23"/>
        <v>53.44</v>
      </c>
      <c r="J230" s="10"/>
      <c r="K230" s="13">
        <f t="shared" si="18"/>
        <v>106.9</v>
      </c>
      <c r="L230" s="13">
        <f t="shared" si="19"/>
        <v>96.2</v>
      </c>
      <c r="M230" s="13">
        <f t="shared" si="20"/>
        <v>90.8</v>
      </c>
      <c r="N230" s="13">
        <f t="shared" si="21"/>
        <v>74.8</v>
      </c>
      <c r="O230" s="7"/>
      <c r="P230" s="27"/>
    </row>
    <row r="231" spans="1:16" s="9" customFormat="1" x14ac:dyDescent="0.25">
      <c r="A231" s="3">
        <v>1867</v>
      </c>
      <c r="B231" s="3" t="s">
        <v>320</v>
      </c>
      <c r="C231" s="3"/>
      <c r="D231" s="25">
        <v>3.75</v>
      </c>
      <c r="E231" s="5"/>
      <c r="F231" s="5"/>
      <c r="G231" s="7" t="e">
        <f t="shared" si="22"/>
        <v>#DIV/0!</v>
      </c>
      <c r="I231" s="10">
        <f t="shared" si="23"/>
        <v>117.19</v>
      </c>
      <c r="J231" s="10"/>
      <c r="K231" s="13">
        <f t="shared" si="18"/>
        <v>234.4</v>
      </c>
      <c r="L231" s="13">
        <f t="shared" si="19"/>
        <v>210.9</v>
      </c>
      <c r="M231" s="13">
        <f t="shared" si="20"/>
        <v>199.2</v>
      </c>
      <c r="N231" s="13">
        <f t="shared" si="21"/>
        <v>164.1</v>
      </c>
      <c r="O231" s="7"/>
      <c r="P231" s="27"/>
    </row>
    <row r="232" spans="1:16" s="9" customFormat="1" x14ac:dyDescent="0.25">
      <c r="A232" s="3">
        <v>1868</v>
      </c>
      <c r="B232" s="3" t="s">
        <v>321</v>
      </c>
      <c r="C232" s="3"/>
      <c r="D232" s="25">
        <v>2.69</v>
      </c>
      <c r="E232" s="5"/>
      <c r="F232" s="5"/>
      <c r="G232" s="7" t="e">
        <f t="shared" si="22"/>
        <v>#DIV/0!</v>
      </c>
      <c r="I232" s="10">
        <f t="shared" si="23"/>
        <v>84.06</v>
      </c>
      <c r="J232" s="10"/>
      <c r="K232" s="13">
        <f t="shared" si="18"/>
        <v>168.1</v>
      </c>
      <c r="L232" s="13">
        <f t="shared" si="19"/>
        <v>151.30000000000001</v>
      </c>
      <c r="M232" s="13">
        <f t="shared" si="20"/>
        <v>142.9</v>
      </c>
      <c r="N232" s="13">
        <f t="shared" si="21"/>
        <v>117.7</v>
      </c>
      <c r="O232" s="7"/>
      <c r="P232" s="27"/>
    </row>
    <row r="233" spans="1:16" s="9" customFormat="1" x14ac:dyDescent="0.25">
      <c r="A233" s="3">
        <v>1869</v>
      </c>
      <c r="B233" s="3" t="s">
        <v>322</v>
      </c>
      <c r="C233" s="3"/>
      <c r="D233" s="25">
        <v>5.62</v>
      </c>
      <c r="E233" s="5"/>
      <c r="F233" s="5"/>
      <c r="G233" s="7" t="e">
        <f t="shared" si="22"/>
        <v>#DIV/0!</v>
      </c>
      <c r="I233" s="10">
        <f t="shared" si="23"/>
        <v>175.63</v>
      </c>
      <c r="J233" s="10"/>
      <c r="K233" s="13">
        <f t="shared" si="18"/>
        <v>351.3</v>
      </c>
      <c r="L233" s="13">
        <f t="shared" si="19"/>
        <v>316.10000000000002</v>
      </c>
      <c r="M233" s="13">
        <f t="shared" si="20"/>
        <v>298.60000000000002</v>
      </c>
      <c r="N233" s="13">
        <f t="shared" si="21"/>
        <v>245.9</v>
      </c>
      <c r="O233" s="7"/>
      <c r="P233" s="27"/>
    </row>
    <row r="234" spans="1:16" s="9" customFormat="1" x14ac:dyDescent="0.25">
      <c r="A234" s="3">
        <v>1870</v>
      </c>
      <c r="B234" s="3" t="s">
        <v>323</v>
      </c>
      <c r="C234" s="3"/>
      <c r="D234" s="25">
        <v>12.96</v>
      </c>
      <c r="E234" s="5"/>
      <c r="F234" s="5"/>
      <c r="G234" s="7" t="e">
        <f t="shared" si="22"/>
        <v>#DIV/0!</v>
      </c>
      <c r="I234" s="10">
        <f t="shared" si="23"/>
        <v>405</v>
      </c>
      <c r="J234" s="10"/>
      <c r="K234" s="13">
        <f t="shared" si="18"/>
        <v>810</v>
      </c>
      <c r="L234" s="13">
        <f t="shared" si="19"/>
        <v>729</v>
      </c>
      <c r="M234" s="13">
        <f t="shared" si="20"/>
        <v>688.5</v>
      </c>
      <c r="N234" s="13">
        <f t="shared" si="21"/>
        <v>567</v>
      </c>
      <c r="O234" s="7"/>
      <c r="P234" s="27"/>
    </row>
    <row r="235" spans="1:16" s="9" customFormat="1" x14ac:dyDescent="0.25">
      <c r="A235" s="3">
        <v>1872</v>
      </c>
      <c r="B235" s="3" t="s">
        <v>324</v>
      </c>
      <c r="C235" s="3"/>
      <c r="D235" s="25">
        <v>13.42</v>
      </c>
      <c r="E235" s="5"/>
      <c r="F235" s="5"/>
      <c r="G235" s="7" t="e">
        <f t="shared" si="22"/>
        <v>#DIV/0!</v>
      </c>
      <c r="I235" s="10">
        <f t="shared" si="23"/>
        <v>419.38</v>
      </c>
      <c r="J235" s="10"/>
      <c r="K235" s="13">
        <f t="shared" si="18"/>
        <v>838.8</v>
      </c>
      <c r="L235" s="13">
        <f t="shared" si="19"/>
        <v>754.9</v>
      </c>
      <c r="M235" s="13">
        <f t="shared" si="20"/>
        <v>712.9</v>
      </c>
      <c r="N235" s="13">
        <f t="shared" si="21"/>
        <v>587.1</v>
      </c>
      <c r="O235" s="7"/>
      <c r="P235" s="27"/>
    </row>
    <row r="236" spans="1:16" s="9" customFormat="1" x14ac:dyDescent="0.25">
      <c r="A236" s="3">
        <v>1874</v>
      </c>
      <c r="B236" s="3" t="s">
        <v>325</v>
      </c>
      <c r="C236" s="3"/>
      <c r="D236" s="25">
        <v>2.2000000000000002</v>
      </c>
      <c r="E236" s="5"/>
      <c r="F236" s="5"/>
      <c r="G236" s="7" t="e">
        <f t="shared" si="22"/>
        <v>#DIV/0!</v>
      </c>
      <c r="I236" s="10">
        <f t="shared" si="23"/>
        <v>68.75</v>
      </c>
      <c r="J236" s="10"/>
      <c r="K236" s="13">
        <f t="shared" si="18"/>
        <v>137.5</v>
      </c>
      <c r="L236" s="13">
        <f t="shared" si="19"/>
        <v>123.8</v>
      </c>
      <c r="M236" s="13">
        <f t="shared" si="20"/>
        <v>116.9</v>
      </c>
      <c r="N236" s="13">
        <f t="shared" si="21"/>
        <v>96.3</v>
      </c>
      <c r="O236" s="7"/>
      <c r="P236" s="27"/>
    </row>
    <row r="237" spans="1:16" s="9" customFormat="1" x14ac:dyDescent="0.25">
      <c r="A237" s="3">
        <v>1876</v>
      </c>
      <c r="B237" s="3" t="s">
        <v>326</v>
      </c>
      <c r="C237" s="3"/>
      <c r="D237" s="25">
        <v>8.3000000000000007</v>
      </c>
      <c r="E237" s="5"/>
      <c r="F237" s="5"/>
      <c r="G237" s="7" t="e">
        <f t="shared" si="22"/>
        <v>#DIV/0!</v>
      </c>
      <c r="I237" s="10">
        <f t="shared" si="23"/>
        <v>259.38</v>
      </c>
      <c r="J237" s="10"/>
      <c r="K237" s="13">
        <f t="shared" si="18"/>
        <v>518.79999999999995</v>
      </c>
      <c r="L237" s="13">
        <f t="shared" si="19"/>
        <v>466.9</v>
      </c>
      <c r="M237" s="13">
        <f t="shared" si="20"/>
        <v>440.9</v>
      </c>
      <c r="N237" s="13">
        <f t="shared" si="21"/>
        <v>363.1</v>
      </c>
      <c r="O237" s="7"/>
      <c r="P237" s="27"/>
    </row>
    <row r="238" spans="1:16" s="9" customFormat="1" x14ac:dyDescent="0.25">
      <c r="A238" s="3">
        <v>1878</v>
      </c>
      <c r="B238" s="3" t="s">
        <v>327</v>
      </c>
      <c r="C238" s="3"/>
      <c r="D238" s="25">
        <v>1.33</v>
      </c>
      <c r="E238" s="5"/>
      <c r="F238" s="5"/>
      <c r="G238" s="7" t="e">
        <f t="shared" si="22"/>
        <v>#DIV/0!</v>
      </c>
      <c r="I238" s="10">
        <f t="shared" si="23"/>
        <v>41.56</v>
      </c>
      <c r="J238" s="10"/>
      <c r="K238" s="13">
        <f t="shared" si="18"/>
        <v>83.1</v>
      </c>
      <c r="L238" s="13">
        <f t="shared" si="19"/>
        <v>74.8</v>
      </c>
      <c r="M238" s="13">
        <f t="shared" si="20"/>
        <v>70.7</v>
      </c>
      <c r="N238" s="13">
        <f t="shared" si="21"/>
        <v>58.2</v>
      </c>
      <c r="O238" s="7"/>
      <c r="P238" s="27"/>
    </row>
    <row r="239" spans="1:16" s="9" customFormat="1" x14ac:dyDescent="0.25">
      <c r="A239" s="3">
        <v>1880</v>
      </c>
      <c r="B239" s="3" t="s">
        <v>328</v>
      </c>
      <c r="C239" s="3"/>
      <c r="D239" s="25">
        <v>5.39</v>
      </c>
      <c r="E239" s="5"/>
      <c r="F239" s="5"/>
      <c r="G239" s="7" t="e">
        <f t="shared" si="22"/>
        <v>#DIV/0!</v>
      </c>
      <c r="I239" s="10">
        <f t="shared" si="23"/>
        <v>168.44</v>
      </c>
      <c r="J239" s="10"/>
      <c r="K239" s="13">
        <f t="shared" si="18"/>
        <v>336.9</v>
      </c>
      <c r="L239" s="13">
        <f t="shared" si="19"/>
        <v>303.2</v>
      </c>
      <c r="M239" s="13">
        <f t="shared" si="20"/>
        <v>286.3</v>
      </c>
      <c r="N239" s="13">
        <f t="shared" si="21"/>
        <v>235.8</v>
      </c>
      <c r="O239" s="7"/>
      <c r="P239" s="27"/>
    </row>
    <row r="240" spans="1:16" s="9" customFormat="1" x14ac:dyDescent="0.25">
      <c r="A240" s="3">
        <v>1882</v>
      </c>
      <c r="B240" s="3" t="s">
        <v>329</v>
      </c>
      <c r="C240" s="3"/>
      <c r="D240" s="25">
        <v>1.55</v>
      </c>
      <c r="E240" s="5"/>
      <c r="F240" s="5"/>
      <c r="G240" s="7" t="e">
        <f t="shared" si="22"/>
        <v>#DIV/0!</v>
      </c>
      <c r="I240" s="10">
        <f t="shared" si="23"/>
        <v>48.44</v>
      </c>
      <c r="J240" s="10"/>
      <c r="K240" s="13">
        <f t="shared" si="18"/>
        <v>96.9</v>
      </c>
      <c r="L240" s="13">
        <f t="shared" si="19"/>
        <v>87.2</v>
      </c>
      <c r="M240" s="13">
        <f t="shared" si="20"/>
        <v>82.3</v>
      </c>
      <c r="N240" s="13">
        <f t="shared" si="21"/>
        <v>67.8</v>
      </c>
      <c r="O240" s="7"/>
      <c r="P240" s="2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0"/>
  <sheetViews>
    <sheetView workbookViewId="0"/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  <col min="15" max="15" width="12.140625" bestFit="1" customWidth="1"/>
  </cols>
  <sheetData>
    <row r="1" spans="1:16" x14ac:dyDescent="0.25">
      <c r="K1" s="3" t="s">
        <v>390</v>
      </c>
      <c r="L1" s="3" t="s">
        <v>411</v>
      </c>
      <c r="M1" s="3" t="s">
        <v>347</v>
      </c>
      <c r="N1" s="3" t="s">
        <v>347</v>
      </c>
    </row>
    <row r="2" spans="1:16" s="1" customFormat="1" ht="48" customHeight="1" x14ac:dyDescent="0.25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2" t="s">
        <v>420</v>
      </c>
    </row>
    <row r="3" spans="1:16" x14ac:dyDescent="0.25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ROUND(F3*1.2,1)</f>
        <v>0</v>
      </c>
      <c r="O3" s="7"/>
      <c r="P3" s="3"/>
    </row>
    <row r="4" spans="1:16" x14ac:dyDescent="0.25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 t="shared" ref="N4:N67" si="5">ROUND(F4*1.2,1)</f>
        <v>0</v>
      </c>
      <c r="O4" s="7"/>
      <c r="P4" s="3"/>
    </row>
    <row r="5" spans="1:16" x14ac:dyDescent="0.25">
      <c r="A5" s="3">
        <v>3712</v>
      </c>
      <c r="B5" s="3" t="s">
        <v>2</v>
      </c>
      <c r="C5" s="3"/>
      <c r="D5" s="25">
        <v>9.4499999999999993</v>
      </c>
      <c r="E5" s="5"/>
      <c r="F5" s="5">
        <v>259</v>
      </c>
      <c r="G5" s="7">
        <f t="shared" si="0"/>
        <v>1.1401930501930502</v>
      </c>
      <c r="I5" s="10">
        <f t="shared" si="1"/>
        <v>295.31</v>
      </c>
      <c r="J5" s="10"/>
      <c r="K5" s="15">
        <f t="shared" si="2"/>
        <v>472.5</v>
      </c>
      <c r="L5" s="15">
        <f t="shared" si="3"/>
        <v>398.7</v>
      </c>
      <c r="M5" s="15">
        <f t="shared" si="4"/>
        <v>354.4</v>
      </c>
      <c r="N5" s="15">
        <f t="shared" si="5"/>
        <v>310.8</v>
      </c>
      <c r="O5" s="7"/>
      <c r="P5" s="3"/>
    </row>
    <row r="6" spans="1:16" x14ac:dyDescent="0.25">
      <c r="A6" s="3">
        <v>3713</v>
      </c>
      <c r="B6" s="3" t="s">
        <v>3</v>
      </c>
      <c r="C6" s="3"/>
      <c r="D6" s="25">
        <v>10.050000000000001</v>
      </c>
      <c r="E6" s="5"/>
      <c r="F6" s="5">
        <v>274</v>
      </c>
      <c r="G6" s="7">
        <f t="shared" si="0"/>
        <v>1.1462043795620438</v>
      </c>
      <c r="I6" s="10">
        <f t="shared" si="1"/>
        <v>314.06</v>
      </c>
      <c r="J6" s="10"/>
      <c r="K6" s="15">
        <f t="shared" si="2"/>
        <v>502.5</v>
      </c>
      <c r="L6" s="15">
        <f t="shared" si="3"/>
        <v>424</v>
      </c>
      <c r="M6" s="15">
        <f t="shared" si="4"/>
        <v>376.9</v>
      </c>
      <c r="N6" s="15">
        <f t="shared" si="5"/>
        <v>328.8</v>
      </c>
      <c r="O6" s="7"/>
      <c r="P6" s="3"/>
    </row>
    <row r="7" spans="1:16" x14ac:dyDescent="0.25">
      <c r="A7" s="3">
        <v>3714</v>
      </c>
      <c r="B7" s="3" t="s">
        <v>4</v>
      </c>
      <c r="C7" s="3"/>
      <c r="D7" s="25">
        <v>0.06</v>
      </c>
      <c r="E7" s="5"/>
      <c r="F7" s="5">
        <v>2.2999999999999998</v>
      </c>
      <c r="G7" s="7">
        <f t="shared" si="0"/>
        <v>0.81739130434782614</v>
      </c>
      <c r="I7" s="10">
        <f t="shared" si="1"/>
        <v>1.88</v>
      </c>
      <c r="J7" s="10"/>
      <c r="K7" s="15">
        <f t="shared" si="2"/>
        <v>3</v>
      </c>
      <c r="L7" s="15">
        <f t="shared" si="3"/>
        <v>2.5</v>
      </c>
      <c r="M7" s="15">
        <f t="shared" si="4"/>
        <v>2.2999999999999998</v>
      </c>
      <c r="N7" s="15">
        <f t="shared" si="5"/>
        <v>2.8</v>
      </c>
      <c r="O7" s="7"/>
      <c r="P7" s="3"/>
    </row>
    <row r="8" spans="1:16" x14ac:dyDescent="0.25">
      <c r="A8" s="3">
        <v>3720</v>
      </c>
      <c r="B8" s="3" t="s">
        <v>333</v>
      </c>
      <c r="C8" s="3"/>
      <c r="D8" s="25">
        <v>1.75</v>
      </c>
      <c r="E8" s="5"/>
      <c r="F8" s="5">
        <v>47</v>
      </c>
      <c r="G8" s="7">
        <f t="shared" si="0"/>
        <v>1.1636170212765957</v>
      </c>
      <c r="I8" s="10">
        <f t="shared" si="1"/>
        <v>54.69</v>
      </c>
      <c r="J8" s="10"/>
      <c r="K8" s="15">
        <f t="shared" si="2"/>
        <v>87.5</v>
      </c>
      <c r="L8" s="15">
        <f t="shared" si="3"/>
        <v>73.8</v>
      </c>
      <c r="M8" s="15">
        <f t="shared" si="4"/>
        <v>65.599999999999994</v>
      </c>
      <c r="N8" s="15">
        <f t="shared" si="5"/>
        <v>56.4</v>
      </c>
      <c r="O8" s="7"/>
      <c r="P8" s="3"/>
    </row>
    <row r="9" spans="1:16" x14ac:dyDescent="0.25">
      <c r="A9" s="3">
        <v>3721</v>
      </c>
      <c r="B9" s="3" t="s">
        <v>334</v>
      </c>
      <c r="C9" s="3"/>
      <c r="D9" s="25">
        <v>1.75</v>
      </c>
      <c r="E9" s="5"/>
      <c r="F9" s="5">
        <v>47</v>
      </c>
      <c r="G9" s="7">
        <f t="shared" si="0"/>
        <v>1.1636170212765957</v>
      </c>
      <c r="I9" s="10">
        <f t="shared" si="1"/>
        <v>54.69</v>
      </c>
      <c r="J9" s="10"/>
      <c r="K9" s="15">
        <f t="shared" si="2"/>
        <v>87.5</v>
      </c>
      <c r="L9" s="15">
        <f t="shared" si="3"/>
        <v>73.8</v>
      </c>
      <c r="M9" s="15">
        <f t="shared" si="4"/>
        <v>65.599999999999994</v>
      </c>
      <c r="N9" s="15">
        <f t="shared" si="5"/>
        <v>56.4</v>
      </c>
      <c r="O9" s="7"/>
      <c r="P9" s="3"/>
    </row>
    <row r="10" spans="1:16" x14ac:dyDescent="0.25">
      <c r="A10" s="3">
        <v>3724</v>
      </c>
      <c r="B10" s="3" t="s">
        <v>5</v>
      </c>
      <c r="C10" s="3"/>
      <c r="D10" s="25">
        <v>2.35</v>
      </c>
      <c r="E10" s="5"/>
      <c r="F10" s="5">
        <v>64</v>
      </c>
      <c r="G10" s="7">
        <f t="shared" si="0"/>
        <v>1.1475</v>
      </c>
      <c r="I10" s="10">
        <f t="shared" si="1"/>
        <v>73.44</v>
      </c>
      <c r="J10" s="10"/>
      <c r="K10" s="15">
        <f t="shared" si="2"/>
        <v>117.5</v>
      </c>
      <c r="L10" s="15">
        <f t="shared" si="3"/>
        <v>99.1</v>
      </c>
      <c r="M10" s="15">
        <f t="shared" si="4"/>
        <v>88.1</v>
      </c>
      <c r="N10" s="15">
        <f t="shared" si="5"/>
        <v>76.8</v>
      </c>
      <c r="O10" s="7"/>
      <c r="P10" s="3"/>
    </row>
    <row r="11" spans="1:16" x14ac:dyDescent="0.25">
      <c r="A11" s="3">
        <v>3727</v>
      </c>
      <c r="B11" s="3" t="s">
        <v>6</v>
      </c>
      <c r="C11" s="3"/>
      <c r="D11" s="25">
        <v>2.35</v>
      </c>
      <c r="E11" s="5"/>
      <c r="F11" s="5">
        <v>64</v>
      </c>
      <c r="G11" s="7">
        <f t="shared" si="0"/>
        <v>1.1475</v>
      </c>
      <c r="I11" s="10">
        <f t="shared" si="1"/>
        <v>73.44</v>
      </c>
      <c r="J11" s="10"/>
      <c r="K11" s="15">
        <f t="shared" si="2"/>
        <v>117.5</v>
      </c>
      <c r="L11" s="15">
        <f t="shared" si="3"/>
        <v>99.1</v>
      </c>
      <c r="M11" s="15">
        <f t="shared" si="4"/>
        <v>88.1</v>
      </c>
      <c r="N11" s="15">
        <f t="shared" si="5"/>
        <v>76.8</v>
      </c>
      <c r="O11" s="7"/>
      <c r="P11" s="3"/>
    </row>
    <row r="12" spans="1:16" x14ac:dyDescent="0.25">
      <c r="A12" s="3">
        <v>3732</v>
      </c>
      <c r="B12" s="3" t="s">
        <v>332</v>
      </c>
      <c r="C12" s="3"/>
      <c r="D12" s="25">
        <v>1.3</v>
      </c>
      <c r="E12" s="5"/>
      <c r="F12" s="5">
        <v>38</v>
      </c>
      <c r="G12" s="7">
        <f t="shared" si="0"/>
        <v>1.0692105263157896</v>
      </c>
      <c r="I12" s="10">
        <f t="shared" si="1"/>
        <v>40.630000000000003</v>
      </c>
      <c r="J12" s="10"/>
      <c r="K12" s="15">
        <f t="shared" si="2"/>
        <v>65</v>
      </c>
      <c r="L12" s="15">
        <f t="shared" si="3"/>
        <v>54.9</v>
      </c>
      <c r="M12" s="15">
        <f t="shared" si="4"/>
        <v>48.8</v>
      </c>
      <c r="N12" s="15">
        <f t="shared" si="5"/>
        <v>45.6</v>
      </c>
      <c r="O12" s="7"/>
      <c r="P12" s="3"/>
    </row>
    <row r="13" spans="1:16" x14ac:dyDescent="0.25">
      <c r="A13" s="3">
        <v>3733</v>
      </c>
      <c r="B13" s="3" t="s">
        <v>7</v>
      </c>
      <c r="C13" s="3"/>
      <c r="D13" s="25">
        <v>1.3</v>
      </c>
      <c r="E13" s="5"/>
      <c r="F13" s="5">
        <v>38</v>
      </c>
      <c r="G13" s="7">
        <f t="shared" si="0"/>
        <v>1.0692105263157896</v>
      </c>
      <c r="I13" s="10">
        <f t="shared" si="1"/>
        <v>40.630000000000003</v>
      </c>
      <c r="J13" s="10"/>
      <c r="K13" s="15">
        <f t="shared" si="2"/>
        <v>65</v>
      </c>
      <c r="L13" s="15">
        <f t="shared" si="3"/>
        <v>54.9</v>
      </c>
      <c r="M13" s="15">
        <f t="shared" si="4"/>
        <v>48.8</v>
      </c>
      <c r="N13" s="15">
        <f t="shared" si="5"/>
        <v>45.6</v>
      </c>
      <c r="O13" s="7"/>
      <c r="P13" s="3"/>
    </row>
    <row r="14" spans="1:16" x14ac:dyDescent="0.25">
      <c r="A14" s="3">
        <v>3734</v>
      </c>
      <c r="B14" s="3" t="s">
        <v>8</v>
      </c>
      <c r="C14" s="3"/>
      <c r="D14" s="25">
        <v>1.3</v>
      </c>
      <c r="E14" s="5"/>
      <c r="F14" s="5">
        <v>40</v>
      </c>
      <c r="G14" s="7">
        <f t="shared" si="0"/>
        <v>1.0157500000000002</v>
      </c>
      <c r="I14" s="10">
        <f t="shared" si="1"/>
        <v>40.630000000000003</v>
      </c>
      <c r="J14" s="10"/>
      <c r="K14" s="15">
        <f t="shared" si="2"/>
        <v>65</v>
      </c>
      <c r="L14" s="15">
        <f t="shared" si="3"/>
        <v>54.9</v>
      </c>
      <c r="M14" s="15">
        <f t="shared" si="4"/>
        <v>48.8</v>
      </c>
      <c r="N14" s="15">
        <f t="shared" si="5"/>
        <v>48</v>
      </c>
      <c r="O14" s="7"/>
      <c r="P14" s="3"/>
    </row>
    <row r="15" spans="1:16" x14ac:dyDescent="0.25">
      <c r="A15" s="3">
        <v>3735</v>
      </c>
      <c r="B15" s="3" t="s">
        <v>9</v>
      </c>
      <c r="C15" s="3"/>
      <c r="D15" s="25">
        <v>1.3</v>
      </c>
      <c r="E15" s="5"/>
      <c r="F15" s="5">
        <v>40</v>
      </c>
      <c r="G15" s="7">
        <f t="shared" si="0"/>
        <v>1.0157500000000002</v>
      </c>
      <c r="I15" s="10">
        <f t="shared" si="1"/>
        <v>40.630000000000003</v>
      </c>
      <c r="J15" s="10"/>
      <c r="K15" s="15">
        <f t="shared" si="2"/>
        <v>65</v>
      </c>
      <c r="L15" s="15">
        <f t="shared" si="3"/>
        <v>54.9</v>
      </c>
      <c r="M15" s="15">
        <f t="shared" si="4"/>
        <v>48.8</v>
      </c>
      <c r="N15" s="15">
        <f t="shared" si="5"/>
        <v>48</v>
      </c>
      <c r="O15" s="7"/>
      <c r="P15" s="3"/>
    </row>
    <row r="16" spans="1:16" x14ac:dyDescent="0.25">
      <c r="A16" s="3">
        <v>3741</v>
      </c>
      <c r="B16" s="20" t="s">
        <v>423</v>
      </c>
      <c r="C16" s="3" t="s">
        <v>357</v>
      </c>
      <c r="D16" s="25">
        <v>7.1</v>
      </c>
      <c r="E16" s="5"/>
      <c r="F16" s="5">
        <v>215</v>
      </c>
      <c r="G16" s="7">
        <f t="shared" si="0"/>
        <v>1.032</v>
      </c>
      <c r="I16" s="10">
        <f t="shared" si="1"/>
        <v>221.88</v>
      </c>
      <c r="J16" s="10"/>
      <c r="K16" s="15">
        <f t="shared" si="2"/>
        <v>355</v>
      </c>
      <c r="L16" s="15">
        <f t="shared" si="3"/>
        <v>299.5</v>
      </c>
      <c r="M16" s="15">
        <f t="shared" si="4"/>
        <v>266.3</v>
      </c>
      <c r="N16" s="15">
        <f t="shared" si="5"/>
        <v>258</v>
      </c>
      <c r="O16" s="7"/>
      <c r="P16" s="3"/>
    </row>
    <row r="17" spans="1:16" x14ac:dyDescent="0.25">
      <c r="A17" s="3">
        <v>3742</v>
      </c>
      <c r="B17" s="20" t="s">
        <v>424</v>
      </c>
      <c r="C17" s="3" t="s">
        <v>358</v>
      </c>
      <c r="D17" s="25">
        <v>7.1</v>
      </c>
      <c r="E17" s="5"/>
      <c r="F17" s="5">
        <v>215</v>
      </c>
      <c r="G17" s="7">
        <f t="shared" si="0"/>
        <v>1.032</v>
      </c>
      <c r="I17" s="10">
        <f t="shared" si="1"/>
        <v>221.88</v>
      </c>
      <c r="J17" s="10"/>
      <c r="K17" s="15">
        <f t="shared" si="2"/>
        <v>355</v>
      </c>
      <c r="L17" s="15">
        <f t="shared" si="3"/>
        <v>299.5</v>
      </c>
      <c r="M17" s="15">
        <f t="shared" si="4"/>
        <v>266.3</v>
      </c>
      <c r="N17" s="15">
        <f t="shared" si="5"/>
        <v>258</v>
      </c>
      <c r="O17" s="7"/>
      <c r="P17" s="3"/>
    </row>
    <row r="18" spans="1:16" x14ac:dyDescent="0.25">
      <c r="A18" s="3">
        <v>3743</v>
      </c>
      <c r="B18" s="20" t="s">
        <v>425</v>
      </c>
      <c r="C18" s="3" t="s">
        <v>356</v>
      </c>
      <c r="D18" s="25">
        <v>7.1</v>
      </c>
      <c r="E18" s="5"/>
      <c r="F18" s="5">
        <v>215</v>
      </c>
      <c r="G18" s="7">
        <f t="shared" si="0"/>
        <v>1.032</v>
      </c>
      <c r="I18" s="10">
        <f t="shared" si="1"/>
        <v>221.88</v>
      </c>
      <c r="J18" s="10"/>
      <c r="K18" s="15">
        <f t="shared" si="2"/>
        <v>355</v>
      </c>
      <c r="L18" s="15">
        <f t="shared" si="3"/>
        <v>299.5</v>
      </c>
      <c r="M18" s="15">
        <f t="shared" si="4"/>
        <v>266.3</v>
      </c>
      <c r="N18" s="15">
        <f t="shared" si="5"/>
        <v>258</v>
      </c>
      <c r="O18" s="7"/>
      <c r="P18" s="3"/>
    </row>
    <row r="19" spans="1:16" x14ac:dyDescent="0.25">
      <c r="A19" s="3">
        <v>3744</v>
      </c>
      <c r="B19" s="20" t="s">
        <v>425</v>
      </c>
      <c r="C19" s="3" t="s">
        <v>355</v>
      </c>
      <c r="D19" s="25">
        <v>7.1</v>
      </c>
      <c r="E19" s="5"/>
      <c r="F19" s="5">
        <v>215</v>
      </c>
      <c r="G19" s="7">
        <f t="shared" si="0"/>
        <v>1.032</v>
      </c>
      <c r="I19" s="10">
        <f t="shared" si="1"/>
        <v>221.88</v>
      </c>
      <c r="J19" s="10"/>
      <c r="K19" s="15">
        <f t="shared" si="2"/>
        <v>355</v>
      </c>
      <c r="L19" s="15">
        <f t="shared" si="3"/>
        <v>299.5</v>
      </c>
      <c r="M19" s="15">
        <f t="shared" si="4"/>
        <v>266.3</v>
      </c>
      <c r="N19" s="15">
        <f t="shared" si="5"/>
        <v>258</v>
      </c>
      <c r="O19" s="7"/>
      <c r="P19" s="3"/>
    </row>
    <row r="20" spans="1:16" x14ac:dyDescent="0.25">
      <c r="A20" s="3">
        <v>3747</v>
      </c>
      <c r="B20" s="20" t="s">
        <v>399</v>
      </c>
      <c r="C20" s="20" t="s">
        <v>354</v>
      </c>
      <c r="D20" s="25">
        <v>10.050000000000001</v>
      </c>
      <c r="E20" s="5"/>
      <c r="F20" s="5">
        <v>291</v>
      </c>
      <c r="G20" s="7">
        <f t="shared" si="0"/>
        <v>1.0792439862542955</v>
      </c>
      <c r="I20" s="10">
        <f t="shared" si="1"/>
        <v>314.06</v>
      </c>
      <c r="J20" s="10"/>
      <c r="K20" s="15">
        <f t="shared" si="2"/>
        <v>502.5</v>
      </c>
      <c r="L20" s="15">
        <f t="shared" si="3"/>
        <v>424</v>
      </c>
      <c r="M20" s="15">
        <f t="shared" si="4"/>
        <v>376.9</v>
      </c>
      <c r="N20" s="15">
        <f t="shared" si="5"/>
        <v>349.2</v>
      </c>
      <c r="O20" s="19" t="s">
        <v>414</v>
      </c>
      <c r="P20" s="3"/>
    </row>
    <row r="21" spans="1:16" x14ac:dyDescent="0.25">
      <c r="A21" s="3">
        <v>3748</v>
      </c>
      <c r="B21" s="20" t="s">
        <v>407</v>
      </c>
      <c r="C21" s="3" t="s">
        <v>408</v>
      </c>
      <c r="D21" s="25">
        <v>10.050000000000001</v>
      </c>
      <c r="E21" s="5"/>
      <c r="F21" s="5">
        <v>291</v>
      </c>
      <c r="G21" s="7">
        <f t="shared" si="0"/>
        <v>1.0792439862542955</v>
      </c>
      <c r="I21" s="10">
        <f t="shared" si="1"/>
        <v>314.06</v>
      </c>
      <c r="J21" s="10"/>
      <c r="K21" s="15">
        <f t="shared" si="2"/>
        <v>502.5</v>
      </c>
      <c r="L21" s="15">
        <f t="shared" si="3"/>
        <v>424</v>
      </c>
      <c r="M21" s="15">
        <f t="shared" si="4"/>
        <v>376.9</v>
      </c>
      <c r="N21" s="15">
        <f t="shared" si="5"/>
        <v>349.2</v>
      </c>
      <c r="O21" s="7"/>
      <c r="P21" s="3"/>
    </row>
    <row r="22" spans="1:16" x14ac:dyDescent="0.25">
      <c r="A22" s="3">
        <v>3749</v>
      </c>
      <c r="B22" s="20" t="s">
        <v>400</v>
      </c>
      <c r="C22" s="3" t="s">
        <v>362</v>
      </c>
      <c r="D22" s="25">
        <v>10.050000000000001</v>
      </c>
      <c r="E22" s="5"/>
      <c r="F22" s="5">
        <v>291</v>
      </c>
      <c r="G22" s="7">
        <f t="shared" si="0"/>
        <v>1.0792439862542955</v>
      </c>
      <c r="I22" s="10">
        <f t="shared" si="1"/>
        <v>314.06</v>
      </c>
      <c r="J22" s="10"/>
      <c r="K22" s="15">
        <f t="shared" si="2"/>
        <v>502.5</v>
      </c>
      <c r="L22" s="15">
        <f t="shared" si="3"/>
        <v>424</v>
      </c>
      <c r="M22" s="15">
        <f t="shared" si="4"/>
        <v>376.9</v>
      </c>
      <c r="N22" s="15">
        <f t="shared" si="5"/>
        <v>349.2</v>
      </c>
      <c r="O22" s="7"/>
      <c r="P22" s="3"/>
    </row>
    <row r="23" spans="1:16" x14ac:dyDescent="0.25">
      <c r="A23" s="3">
        <v>3750</v>
      </c>
      <c r="B23" s="20" t="s">
        <v>401</v>
      </c>
      <c r="C23" s="3" t="s">
        <v>375</v>
      </c>
      <c r="D23" s="25">
        <v>10.050000000000001</v>
      </c>
      <c r="E23" s="5"/>
      <c r="F23" s="5">
        <v>291</v>
      </c>
      <c r="G23" s="7">
        <f t="shared" si="0"/>
        <v>1.0792439862542955</v>
      </c>
      <c r="I23" s="10">
        <f t="shared" si="1"/>
        <v>314.06</v>
      </c>
      <c r="J23" s="10"/>
      <c r="K23" s="15">
        <f t="shared" si="2"/>
        <v>502.5</v>
      </c>
      <c r="L23" s="15">
        <f t="shared" si="3"/>
        <v>424</v>
      </c>
      <c r="M23" s="15">
        <f t="shared" si="4"/>
        <v>376.9</v>
      </c>
      <c r="N23" s="15">
        <f t="shared" si="5"/>
        <v>349.2</v>
      </c>
      <c r="O23" s="7"/>
      <c r="P23" s="3"/>
    </row>
    <row r="24" spans="1:16" x14ac:dyDescent="0.25">
      <c r="A24" s="3">
        <v>3753</v>
      </c>
      <c r="B24" s="20" t="s">
        <v>402</v>
      </c>
      <c r="C24" s="3" t="s">
        <v>364</v>
      </c>
      <c r="D24" s="25">
        <v>15.35</v>
      </c>
      <c r="E24" s="5"/>
      <c r="F24" s="5">
        <v>442</v>
      </c>
      <c r="G24" s="7">
        <f t="shared" si="0"/>
        <v>1.0852714932126697</v>
      </c>
      <c r="I24" s="10">
        <f t="shared" si="1"/>
        <v>479.69</v>
      </c>
      <c r="J24" s="10"/>
      <c r="K24" s="15">
        <f t="shared" si="2"/>
        <v>767.5</v>
      </c>
      <c r="L24" s="15">
        <f t="shared" si="3"/>
        <v>647.6</v>
      </c>
      <c r="M24" s="15">
        <f t="shared" si="4"/>
        <v>575.6</v>
      </c>
      <c r="N24" s="15">
        <f t="shared" si="5"/>
        <v>530.4</v>
      </c>
      <c r="O24" s="7"/>
      <c r="P24" s="3"/>
    </row>
    <row r="25" spans="1:16" x14ac:dyDescent="0.25">
      <c r="A25" s="3">
        <v>3754</v>
      </c>
      <c r="B25" s="20" t="s">
        <v>403</v>
      </c>
      <c r="C25" s="3" t="s">
        <v>409</v>
      </c>
      <c r="D25" s="25">
        <v>15.35</v>
      </c>
      <c r="E25" s="5"/>
      <c r="F25" s="5">
        <v>442</v>
      </c>
      <c r="G25" s="7">
        <f t="shared" si="0"/>
        <v>1.0852714932126697</v>
      </c>
      <c r="I25" s="10">
        <f t="shared" si="1"/>
        <v>479.69</v>
      </c>
      <c r="J25" s="10"/>
      <c r="K25" s="15">
        <f t="shared" si="2"/>
        <v>767.5</v>
      </c>
      <c r="L25" s="15">
        <f t="shared" si="3"/>
        <v>647.6</v>
      </c>
      <c r="M25" s="15">
        <f t="shared" si="4"/>
        <v>575.6</v>
      </c>
      <c r="N25" s="15">
        <f t="shared" si="5"/>
        <v>530.4</v>
      </c>
      <c r="O25" s="7"/>
      <c r="P25" s="3"/>
    </row>
    <row r="26" spans="1:16" x14ac:dyDescent="0.25">
      <c r="A26" s="3">
        <v>3758</v>
      </c>
      <c r="B26" s="20" t="s">
        <v>404</v>
      </c>
      <c r="C26" s="3" t="s">
        <v>367</v>
      </c>
      <c r="D26" s="25">
        <v>15.35</v>
      </c>
      <c r="E26" s="5"/>
      <c r="F26" s="5">
        <v>442</v>
      </c>
      <c r="G26" s="7">
        <f t="shared" si="0"/>
        <v>1.0852714932126697</v>
      </c>
      <c r="I26" s="10">
        <f t="shared" si="1"/>
        <v>479.69</v>
      </c>
      <c r="J26" s="10"/>
      <c r="K26" s="15">
        <f t="shared" si="2"/>
        <v>767.5</v>
      </c>
      <c r="L26" s="15">
        <f t="shared" si="3"/>
        <v>647.6</v>
      </c>
      <c r="M26" s="15">
        <f t="shared" si="4"/>
        <v>575.6</v>
      </c>
      <c r="N26" s="15">
        <f t="shared" si="5"/>
        <v>530.4</v>
      </c>
      <c r="O26" s="7"/>
      <c r="P26" s="3"/>
    </row>
    <row r="27" spans="1:16" x14ac:dyDescent="0.25">
      <c r="A27" s="3">
        <v>3759</v>
      </c>
      <c r="B27" s="20" t="s">
        <v>405</v>
      </c>
      <c r="C27" s="3" t="s">
        <v>369</v>
      </c>
      <c r="D27" s="25">
        <v>15.35</v>
      </c>
      <c r="E27" s="5"/>
      <c r="F27" s="5">
        <v>442</v>
      </c>
      <c r="G27" s="7">
        <f t="shared" si="0"/>
        <v>1.0852714932126697</v>
      </c>
      <c r="I27" s="10">
        <f t="shared" si="1"/>
        <v>479.69</v>
      </c>
      <c r="J27" s="10"/>
      <c r="K27" s="15">
        <f t="shared" si="2"/>
        <v>767.5</v>
      </c>
      <c r="L27" s="15">
        <f t="shared" si="3"/>
        <v>647.6</v>
      </c>
      <c r="M27" s="15">
        <f t="shared" si="4"/>
        <v>575.6</v>
      </c>
      <c r="N27" s="15">
        <f t="shared" si="5"/>
        <v>530.4</v>
      </c>
      <c r="O27" s="7"/>
      <c r="P27" s="3"/>
    </row>
    <row r="28" spans="1:16" x14ac:dyDescent="0.25">
      <c r="A28" s="3">
        <v>3771</v>
      </c>
      <c r="B28" s="3" t="s">
        <v>12</v>
      </c>
      <c r="C28" s="3" t="s">
        <v>13</v>
      </c>
      <c r="D28" s="25">
        <v>2.35</v>
      </c>
      <c r="E28" s="5"/>
      <c r="F28" s="5">
        <v>58</v>
      </c>
      <c r="G28" s="7">
        <f t="shared" si="0"/>
        <v>1.2662068965517241</v>
      </c>
      <c r="I28" s="10">
        <f t="shared" si="1"/>
        <v>73.44</v>
      </c>
      <c r="J28" s="10"/>
      <c r="K28" s="15">
        <f t="shared" si="2"/>
        <v>117.5</v>
      </c>
      <c r="L28" s="15">
        <f t="shared" si="3"/>
        <v>99.1</v>
      </c>
      <c r="M28" s="15">
        <f t="shared" si="4"/>
        <v>88.1</v>
      </c>
      <c r="N28" s="15">
        <f t="shared" si="5"/>
        <v>69.599999999999994</v>
      </c>
      <c r="O28" s="7"/>
      <c r="P28" s="3"/>
    </row>
    <row r="29" spans="1:16" x14ac:dyDescent="0.25">
      <c r="A29" s="3">
        <v>3772</v>
      </c>
      <c r="B29" s="3" t="s">
        <v>14</v>
      </c>
      <c r="C29" s="3" t="s">
        <v>15</v>
      </c>
      <c r="D29" s="25">
        <v>2.95</v>
      </c>
      <c r="E29" s="5"/>
      <c r="F29" s="5">
        <v>79</v>
      </c>
      <c r="G29" s="7">
        <f t="shared" si="0"/>
        <v>1.1669620253164557</v>
      </c>
      <c r="I29" s="10">
        <f t="shared" si="1"/>
        <v>92.19</v>
      </c>
      <c r="J29" s="10"/>
      <c r="K29" s="15">
        <f t="shared" si="2"/>
        <v>147.5</v>
      </c>
      <c r="L29" s="15">
        <f t="shared" si="3"/>
        <v>124.5</v>
      </c>
      <c r="M29" s="15">
        <f t="shared" si="4"/>
        <v>110.6</v>
      </c>
      <c r="N29" s="15">
        <f t="shared" si="5"/>
        <v>94.8</v>
      </c>
      <c r="O29" s="7"/>
      <c r="P29" s="3"/>
    </row>
    <row r="30" spans="1:16" x14ac:dyDescent="0.25">
      <c r="A30" s="3">
        <v>3773</v>
      </c>
      <c r="B30" s="3" t="s">
        <v>16</v>
      </c>
      <c r="C30" s="3" t="s">
        <v>17</v>
      </c>
      <c r="D30" s="25">
        <v>3.55</v>
      </c>
      <c r="E30" s="5"/>
      <c r="F30" s="5">
        <v>94</v>
      </c>
      <c r="G30" s="7">
        <f t="shared" si="0"/>
        <v>1.1802127659574468</v>
      </c>
      <c r="I30" s="10">
        <f t="shared" si="1"/>
        <v>110.94</v>
      </c>
      <c r="J30" s="10"/>
      <c r="K30" s="15">
        <f t="shared" si="2"/>
        <v>177.5</v>
      </c>
      <c r="L30" s="15">
        <f t="shared" si="3"/>
        <v>149.80000000000001</v>
      </c>
      <c r="M30" s="15">
        <f t="shared" si="4"/>
        <v>133.1</v>
      </c>
      <c r="N30" s="15">
        <f t="shared" si="5"/>
        <v>112.8</v>
      </c>
      <c r="O30" s="7"/>
      <c r="P30" s="3"/>
    </row>
    <row r="31" spans="1:16" x14ac:dyDescent="0.25">
      <c r="A31" s="3">
        <v>3780</v>
      </c>
      <c r="B31" s="3" t="s">
        <v>18</v>
      </c>
      <c r="C31" s="3" t="s">
        <v>19</v>
      </c>
      <c r="D31" s="25">
        <v>2.95</v>
      </c>
      <c r="E31" s="5"/>
      <c r="F31" s="5">
        <v>57</v>
      </c>
      <c r="G31" s="7">
        <f t="shared" si="0"/>
        <v>1.6173684210526316</v>
      </c>
      <c r="I31" s="10">
        <f t="shared" si="1"/>
        <v>92.19</v>
      </c>
      <c r="J31" s="10"/>
      <c r="K31" s="15">
        <f t="shared" si="2"/>
        <v>147.5</v>
      </c>
      <c r="L31" s="15">
        <f t="shared" si="3"/>
        <v>124.5</v>
      </c>
      <c r="M31" s="15">
        <f t="shared" si="4"/>
        <v>110.6</v>
      </c>
      <c r="N31" s="15">
        <f t="shared" si="5"/>
        <v>68.400000000000006</v>
      </c>
      <c r="O31" s="7"/>
      <c r="P31" s="3"/>
    </row>
    <row r="32" spans="1:16" x14ac:dyDescent="0.25">
      <c r="A32" s="3">
        <v>3781</v>
      </c>
      <c r="B32" s="3" t="s">
        <v>20</v>
      </c>
      <c r="C32" s="20" t="s">
        <v>21</v>
      </c>
      <c r="D32" s="25">
        <v>3.55</v>
      </c>
      <c r="E32" s="5"/>
      <c r="F32" s="5">
        <v>101</v>
      </c>
      <c r="G32" s="7">
        <f t="shared" si="0"/>
        <v>1.0984158415841585</v>
      </c>
      <c r="I32" s="10">
        <f t="shared" si="1"/>
        <v>110.94</v>
      </c>
      <c r="J32" s="10"/>
      <c r="K32" s="15">
        <f t="shared" si="2"/>
        <v>177.5</v>
      </c>
      <c r="L32" s="15">
        <f t="shared" si="3"/>
        <v>149.80000000000001</v>
      </c>
      <c r="M32" s="15">
        <f t="shared" si="4"/>
        <v>133.1</v>
      </c>
      <c r="N32" s="15">
        <f t="shared" si="5"/>
        <v>121.2</v>
      </c>
      <c r="O32" s="19" t="s">
        <v>426</v>
      </c>
      <c r="P32" s="3"/>
    </row>
    <row r="33" spans="1:16" x14ac:dyDescent="0.25">
      <c r="A33" s="3">
        <v>3782</v>
      </c>
      <c r="B33" s="3" t="s">
        <v>22</v>
      </c>
      <c r="C33" s="3" t="s">
        <v>23</v>
      </c>
      <c r="D33" s="25">
        <v>4.1500000000000004</v>
      </c>
      <c r="E33" s="5"/>
      <c r="F33" s="5">
        <v>114</v>
      </c>
      <c r="G33" s="7">
        <f t="shared" si="0"/>
        <v>1.1376315789473683</v>
      </c>
      <c r="I33" s="10">
        <f t="shared" si="1"/>
        <v>129.69</v>
      </c>
      <c r="J33" s="10"/>
      <c r="K33" s="15">
        <f t="shared" si="2"/>
        <v>207.5</v>
      </c>
      <c r="L33" s="15">
        <f t="shared" si="3"/>
        <v>175.1</v>
      </c>
      <c r="M33" s="15">
        <f t="shared" si="4"/>
        <v>155.6</v>
      </c>
      <c r="N33" s="15">
        <f t="shared" si="5"/>
        <v>136.80000000000001</v>
      </c>
      <c r="O33" s="7"/>
      <c r="P33" s="3"/>
    </row>
    <row r="34" spans="1:16" x14ac:dyDescent="0.25">
      <c r="A34" s="3">
        <v>3784</v>
      </c>
      <c r="B34" s="3" t="s">
        <v>343</v>
      </c>
      <c r="C34" s="3" t="s">
        <v>344</v>
      </c>
      <c r="D34" s="25">
        <v>4.5</v>
      </c>
      <c r="E34" s="5"/>
      <c r="F34" s="5"/>
      <c r="G34" s="7" t="e">
        <f t="shared" si="0"/>
        <v>#DIV/0!</v>
      </c>
      <c r="I34" s="10">
        <f t="shared" si="1"/>
        <v>140.63</v>
      </c>
      <c r="J34" s="10"/>
      <c r="K34" s="15">
        <f t="shared" si="2"/>
        <v>225</v>
      </c>
      <c r="L34" s="15">
        <f t="shared" si="3"/>
        <v>189.9</v>
      </c>
      <c r="M34" s="15">
        <f t="shared" si="4"/>
        <v>168.8</v>
      </c>
      <c r="N34" s="15">
        <f t="shared" si="5"/>
        <v>0</v>
      </c>
      <c r="O34" s="7"/>
      <c r="P34" s="3"/>
    </row>
    <row r="35" spans="1:16" x14ac:dyDescent="0.25">
      <c r="A35" s="3">
        <v>3785</v>
      </c>
      <c r="B35" s="3" t="s">
        <v>24</v>
      </c>
      <c r="C35" s="3" t="s">
        <v>25</v>
      </c>
      <c r="D35" s="25">
        <v>3.55</v>
      </c>
      <c r="E35" s="5"/>
      <c r="F35" s="5">
        <v>101</v>
      </c>
      <c r="G35" s="7">
        <f t="shared" si="0"/>
        <v>1.0984158415841585</v>
      </c>
      <c r="I35" s="10">
        <f t="shared" si="1"/>
        <v>110.94</v>
      </c>
      <c r="J35" s="10"/>
      <c r="K35" s="15">
        <f t="shared" si="2"/>
        <v>177.5</v>
      </c>
      <c r="L35" s="15">
        <f t="shared" si="3"/>
        <v>149.80000000000001</v>
      </c>
      <c r="M35" s="15">
        <f t="shared" si="4"/>
        <v>133.1</v>
      </c>
      <c r="N35" s="15">
        <f t="shared" si="5"/>
        <v>121.2</v>
      </c>
      <c r="O35" s="7"/>
      <c r="P35" s="3"/>
    </row>
    <row r="36" spans="1:16" x14ac:dyDescent="0.25">
      <c r="A36" s="3">
        <v>3786</v>
      </c>
      <c r="B36" s="3" t="s">
        <v>274</v>
      </c>
      <c r="C36" s="3" t="s">
        <v>26</v>
      </c>
      <c r="D36" s="25">
        <v>4.1500000000000004</v>
      </c>
      <c r="E36" s="5"/>
      <c r="F36" s="5">
        <v>116</v>
      </c>
      <c r="G36" s="7">
        <f t="shared" si="0"/>
        <v>1.1180172413793104</v>
      </c>
      <c r="I36" s="10">
        <f t="shared" si="1"/>
        <v>129.69</v>
      </c>
      <c r="J36" s="10"/>
      <c r="K36" s="15">
        <f t="shared" si="2"/>
        <v>207.5</v>
      </c>
      <c r="L36" s="15">
        <f t="shared" si="3"/>
        <v>175.1</v>
      </c>
      <c r="M36" s="15">
        <f t="shared" si="4"/>
        <v>155.6</v>
      </c>
      <c r="N36" s="15">
        <f t="shared" si="5"/>
        <v>139.19999999999999</v>
      </c>
      <c r="O36" s="7"/>
      <c r="P36" s="3">
        <v>7</v>
      </c>
    </row>
    <row r="37" spans="1:16" x14ac:dyDescent="0.25">
      <c r="A37" s="3">
        <v>3787</v>
      </c>
      <c r="B37" s="3" t="s">
        <v>27</v>
      </c>
      <c r="C37" s="3" t="s">
        <v>28</v>
      </c>
      <c r="D37" s="25">
        <v>4.1500000000000004</v>
      </c>
      <c r="E37" s="5"/>
      <c r="F37" s="5">
        <v>120</v>
      </c>
      <c r="G37" s="7">
        <f t="shared" si="0"/>
        <v>1.0807499999999999</v>
      </c>
      <c r="I37" s="10">
        <f t="shared" si="1"/>
        <v>129.69</v>
      </c>
      <c r="J37" s="10"/>
      <c r="K37" s="15">
        <f t="shared" si="2"/>
        <v>207.5</v>
      </c>
      <c r="L37" s="15">
        <f t="shared" si="3"/>
        <v>175.1</v>
      </c>
      <c r="M37" s="15">
        <f t="shared" si="4"/>
        <v>155.6</v>
      </c>
      <c r="N37" s="15">
        <f t="shared" si="5"/>
        <v>144</v>
      </c>
      <c r="O37" s="7"/>
      <c r="P37" s="3"/>
    </row>
    <row r="38" spans="1:16" x14ac:dyDescent="0.25">
      <c r="A38" s="3">
        <v>3790</v>
      </c>
      <c r="B38" s="3" t="s">
        <v>29</v>
      </c>
      <c r="C38" s="3" t="s">
        <v>30</v>
      </c>
      <c r="D38" s="25">
        <v>2.95</v>
      </c>
      <c r="E38" s="5"/>
      <c r="F38" s="5">
        <v>89</v>
      </c>
      <c r="G38" s="7">
        <f t="shared" si="0"/>
        <v>1.0358426966292134</v>
      </c>
      <c r="I38" s="10">
        <f t="shared" si="1"/>
        <v>92.19</v>
      </c>
      <c r="J38" s="10"/>
      <c r="K38" s="15">
        <f t="shared" si="2"/>
        <v>147.5</v>
      </c>
      <c r="L38" s="15">
        <f t="shared" si="3"/>
        <v>124.5</v>
      </c>
      <c r="M38" s="15">
        <f t="shared" si="4"/>
        <v>110.6</v>
      </c>
      <c r="N38" s="15">
        <f t="shared" si="5"/>
        <v>106.8</v>
      </c>
      <c r="O38" s="7"/>
      <c r="P38" s="3"/>
    </row>
    <row r="39" spans="1:16" x14ac:dyDescent="0.25">
      <c r="A39" s="3">
        <v>3791</v>
      </c>
      <c r="B39" s="3" t="s">
        <v>31</v>
      </c>
      <c r="C39" s="20" t="s">
        <v>32</v>
      </c>
      <c r="D39" s="25">
        <v>2.95</v>
      </c>
      <c r="E39" s="5"/>
      <c r="F39" s="5">
        <v>91</v>
      </c>
      <c r="G39" s="7">
        <f t="shared" si="0"/>
        <v>1.013076923076923</v>
      </c>
      <c r="I39" s="10">
        <f t="shared" si="1"/>
        <v>92.19</v>
      </c>
      <c r="J39" s="10"/>
      <c r="K39" s="15">
        <f t="shared" si="2"/>
        <v>147.5</v>
      </c>
      <c r="L39" s="15">
        <f t="shared" si="3"/>
        <v>124.5</v>
      </c>
      <c r="M39" s="15">
        <f t="shared" si="4"/>
        <v>110.6</v>
      </c>
      <c r="N39" s="15">
        <f t="shared" si="5"/>
        <v>109.2</v>
      </c>
      <c r="O39" s="19" t="s">
        <v>417</v>
      </c>
      <c r="P39" s="3"/>
    </row>
    <row r="40" spans="1:16" x14ac:dyDescent="0.25">
      <c r="A40" s="3">
        <v>3792</v>
      </c>
      <c r="B40" s="3" t="s">
        <v>33</v>
      </c>
      <c r="C40" s="3" t="s">
        <v>34</v>
      </c>
      <c r="D40" s="25">
        <v>3.55</v>
      </c>
      <c r="E40" s="5"/>
      <c r="F40" s="5">
        <v>103</v>
      </c>
      <c r="G40" s="7">
        <f t="shared" si="0"/>
        <v>1.0770873786407766</v>
      </c>
      <c r="I40" s="10">
        <f t="shared" si="1"/>
        <v>110.94</v>
      </c>
      <c r="J40" s="10"/>
      <c r="K40" s="15">
        <f t="shared" si="2"/>
        <v>177.5</v>
      </c>
      <c r="L40" s="15">
        <f t="shared" si="3"/>
        <v>149.80000000000001</v>
      </c>
      <c r="M40" s="15">
        <f t="shared" si="4"/>
        <v>133.1</v>
      </c>
      <c r="N40" s="15">
        <f t="shared" si="5"/>
        <v>123.6</v>
      </c>
      <c r="O40" s="7"/>
      <c r="P40" s="3"/>
    </row>
    <row r="41" spans="1:16" x14ac:dyDescent="0.25">
      <c r="A41" s="3">
        <v>3795</v>
      </c>
      <c r="B41" s="3" t="s">
        <v>35</v>
      </c>
      <c r="C41" s="3" t="s">
        <v>36</v>
      </c>
      <c r="D41" s="25">
        <v>3.55</v>
      </c>
      <c r="E41" s="5"/>
      <c r="F41" s="5">
        <v>102</v>
      </c>
      <c r="G41" s="7">
        <f t="shared" si="0"/>
        <v>1.0876470588235294</v>
      </c>
      <c r="I41" s="10">
        <f t="shared" si="1"/>
        <v>110.94</v>
      </c>
      <c r="J41" s="10"/>
      <c r="K41" s="15">
        <f t="shared" si="2"/>
        <v>177.5</v>
      </c>
      <c r="L41" s="15">
        <f t="shared" si="3"/>
        <v>149.80000000000001</v>
      </c>
      <c r="M41" s="15">
        <f t="shared" si="4"/>
        <v>133.1</v>
      </c>
      <c r="N41" s="15">
        <f t="shared" si="5"/>
        <v>122.4</v>
      </c>
      <c r="O41" s="7"/>
      <c r="P41" s="3"/>
    </row>
    <row r="42" spans="1:16" x14ac:dyDescent="0.25">
      <c r="A42" s="3">
        <v>3796</v>
      </c>
      <c r="B42" s="3" t="s">
        <v>37</v>
      </c>
      <c r="C42" s="3" t="s">
        <v>38</v>
      </c>
      <c r="D42" s="25">
        <v>4.7</v>
      </c>
      <c r="E42" s="5"/>
      <c r="F42" s="5">
        <v>142</v>
      </c>
      <c r="G42" s="7">
        <f t="shared" si="0"/>
        <v>1.0343661971830986</v>
      </c>
      <c r="I42" s="10">
        <f t="shared" si="1"/>
        <v>146.88</v>
      </c>
      <c r="J42" s="10"/>
      <c r="K42" s="15">
        <f t="shared" si="2"/>
        <v>235</v>
      </c>
      <c r="L42" s="15">
        <f t="shared" si="3"/>
        <v>198.3</v>
      </c>
      <c r="M42" s="15">
        <f t="shared" si="4"/>
        <v>176.3</v>
      </c>
      <c r="N42" s="15">
        <f t="shared" si="5"/>
        <v>170.4</v>
      </c>
      <c r="O42" s="7"/>
      <c r="P42" s="3"/>
    </row>
    <row r="43" spans="1:16" x14ac:dyDescent="0.25">
      <c r="A43" s="3">
        <v>3797</v>
      </c>
      <c r="B43" s="3" t="s">
        <v>39</v>
      </c>
      <c r="C43" s="3" t="s">
        <v>40</v>
      </c>
      <c r="D43" s="25">
        <v>4.7</v>
      </c>
      <c r="E43" s="5"/>
      <c r="F43" s="5">
        <v>139</v>
      </c>
      <c r="G43" s="7">
        <f t="shared" si="0"/>
        <v>1.0566906474820144</v>
      </c>
      <c r="I43" s="10">
        <f t="shared" si="1"/>
        <v>146.88</v>
      </c>
      <c r="J43" s="10"/>
      <c r="K43" s="15">
        <f t="shared" si="2"/>
        <v>235</v>
      </c>
      <c r="L43" s="15">
        <f t="shared" si="3"/>
        <v>198.3</v>
      </c>
      <c r="M43" s="15">
        <f t="shared" si="4"/>
        <v>176.3</v>
      </c>
      <c r="N43" s="15">
        <f t="shared" si="5"/>
        <v>166.8</v>
      </c>
      <c r="O43" s="7"/>
      <c r="P43" s="3"/>
    </row>
    <row r="44" spans="1:16" x14ac:dyDescent="0.25">
      <c r="A44" s="3">
        <v>3798</v>
      </c>
      <c r="B44" s="3" t="s">
        <v>41</v>
      </c>
      <c r="C44" s="3" t="s">
        <v>42</v>
      </c>
      <c r="D44" s="25">
        <v>5.3</v>
      </c>
      <c r="E44" s="5"/>
      <c r="F44" s="5">
        <v>152</v>
      </c>
      <c r="G44" s="7">
        <f t="shared" si="0"/>
        <v>1.0896710526315789</v>
      </c>
      <c r="I44" s="10">
        <f t="shared" si="1"/>
        <v>165.63</v>
      </c>
      <c r="J44" s="10"/>
      <c r="K44" s="15">
        <f t="shared" si="2"/>
        <v>265</v>
      </c>
      <c r="L44" s="15">
        <f t="shared" si="3"/>
        <v>223.6</v>
      </c>
      <c r="M44" s="15">
        <f t="shared" si="4"/>
        <v>198.8</v>
      </c>
      <c r="N44" s="15">
        <f t="shared" si="5"/>
        <v>182.4</v>
      </c>
      <c r="O44" s="7"/>
      <c r="P44" s="3"/>
    </row>
    <row r="45" spans="1:16" x14ac:dyDescent="0.25">
      <c r="A45" s="3">
        <v>3800</v>
      </c>
      <c r="B45" s="3" t="s">
        <v>43</v>
      </c>
      <c r="C45" s="3" t="s">
        <v>44</v>
      </c>
      <c r="D45" s="25">
        <v>7.1</v>
      </c>
      <c r="E45" s="5"/>
      <c r="F45" s="5">
        <v>206</v>
      </c>
      <c r="G45" s="7">
        <f t="shared" si="0"/>
        <v>1.0770873786407766</v>
      </c>
      <c r="I45" s="10">
        <f t="shared" si="1"/>
        <v>221.88</v>
      </c>
      <c r="J45" s="10"/>
      <c r="K45" s="15">
        <f t="shared" si="2"/>
        <v>355</v>
      </c>
      <c r="L45" s="15">
        <f t="shared" si="3"/>
        <v>299.5</v>
      </c>
      <c r="M45" s="15">
        <f t="shared" si="4"/>
        <v>266.3</v>
      </c>
      <c r="N45" s="15">
        <f t="shared" si="5"/>
        <v>247.2</v>
      </c>
      <c r="O45" s="7"/>
      <c r="P45" s="3"/>
    </row>
    <row r="46" spans="1:16" x14ac:dyDescent="0.25">
      <c r="A46" s="3">
        <v>3810</v>
      </c>
      <c r="B46" s="3" t="s">
        <v>45</v>
      </c>
      <c r="C46" s="3" t="s">
        <v>46</v>
      </c>
      <c r="D46" s="25">
        <v>4.1500000000000004</v>
      </c>
      <c r="E46" s="5"/>
      <c r="F46" s="5">
        <v>127</v>
      </c>
      <c r="G46" s="7">
        <f t="shared" si="0"/>
        <v>1.0211811023622046</v>
      </c>
      <c r="I46" s="10">
        <f t="shared" si="1"/>
        <v>129.69</v>
      </c>
      <c r="J46" s="10"/>
      <c r="K46" s="15">
        <f t="shared" si="2"/>
        <v>207.5</v>
      </c>
      <c r="L46" s="15">
        <f t="shared" si="3"/>
        <v>175.1</v>
      </c>
      <c r="M46" s="15">
        <f t="shared" si="4"/>
        <v>155.6</v>
      </c>
      <c r="N46" s="15">
        <f t="shared" si="5"/>
        <v>152.4</v>
      </c>
      <c r="O46" s="7"/>
      <c r="P46" s="3"/>
    </row>
    <row r="47" spans="1:16" x14ac:dyDescent="0.25">
      <c r="A47" s="3">
        <v>3811</v>
      </c>
      <c r="B47" s="3" t="s">
        <v>47</v>
      </c>
      <c r="C47" s="3" t="s">
        <v>48</v>
      </c>
      <c r="D47" s="25">
        <v>4.7</v>
      </c>
      <c r="E47" s="5"/>
      <c r="F47" s="5">
        <v>144</v>
      </c>
      <c r="G47" s="7">
        <f t="shared" si="0"/>
        <v>1.02</v>
      </c>
      <c r="I47" s="10">
        <f t="shared" si="1"/>
        <v>146.88</v>
      </c>
      <c r="J47" s="10"/>
      <c r="K47" s="15">
        <f t="shared" si="2"/>
        <v>235</v>
      </c>
      <c r="L47" s="15">
        <f t="shared" si="3"/>
        <v>198.3</v>
      </c>
      <c r="M47" s="15">
        <f t="shared" si="4"/>
        <v>176.3</v>
      </c>
      <c r="N47" s="15">
        <f t="shared" si="5"/>
        <v>172.8</v>
      </c>
      <c r="O47" s="7"/>
      <c r="P47" s="3"/>
    </row>
    <row r="48" spans="1:16" x14ac:dyDescent="0.25">
      <c r="A48" s="3">
        <v>3812</v>
      </c>
      <c r="B48" s="3" t="s">
        <v>49</v>
      </c>
      <c r="C48" s="3" t="s">
        <v>50</v>
      </c>
      <c r="D48" s="25">
        <v>6.5</v>
      </c>
      <c r="E48" s="5"/>
      <c r="F48" s="5">
        <v>190</v>
      </c>
      <c r="G48" s="7">
        <f t="shared" si="0"/>
        <v>1.0691052631578948</v>
      </c>
      <c r="I48" s="10">
        <f t="shared" si="1"/>
        <v>203.13</v>
      </c>
      <c r="J48" s="10"/>
      <c r="K48" s="15">
        <f t="shared" si="2"/>
        <v>325</v>
      </c>
      <c r="L48" s="15">
        <f t="shared" si="3"/>
        <v>274.2</v>
      </c>
      <c r="M48" s="15">
        <f t="shared" si="4"/>
        <v>243.8</v>
      </c>
      <c r="N48" s="15">
        <f t="shared" si="5"/>
        <v>228</v>
      </c>
      <c r="O48" s="7"/>
      <c r="P48" s="3"/>
    </row>
    <row r="49" spans="1:16" x14ac:dyDescent="0.25">
      <c r="A49" s="3">
        <v>3820</v>
      </c>
      <c r="B49" s="3" t="s">
        <v>51</v>
      </c>
      <c r="C49" s="3" t="s">
        <v>52</v>
      </c>
      <c r="D49" s="25">
        <v>6.5</v>
      </c>
      <c r="E49" s="5"/>
      <c r="F49" s="5">
        <v>194</v>
      </c>
      <c r="G49" s="7">
        <f t="shared" si="0"/>
        <v>1.047061855670103</v>
      </c>
      <c r="I49" s="10">
        <f t="shared" si="1"/>
        <v>203.13</v>
      </c>
      <c r="J49" s="10"/>
      <c r="K49" s="15">
        <f t="shared" si="2"/>
        <v>325</v>
      </c>
      <c r="L49" s="15">
        <f t="shared" si="3"/>
        <v>274.2</v>
      </c>
      <c r="M49" s="15">
        <f t="shared" si="4"/>
        <v>243.8</v>
      </c>
      <c r="N49" s="15">
        <f t="shared" si="5"/>
        <v>232.8</v>
      </c>
      <c r="O49" s="7"/>
      <c r="P49" s="3"/>
    </row>
    <row r="50" spans="1:16" x14ac:dyDescent="0.25">
      <c r="A50" s="3">
        <v>3821</v>
      </c>
      <c r="B50" s="3" t="s">
        <v>53</v>
      </c>
      <c r="C50" s="3" t="s">
        <v>54</v>
      </c>
      <c r="D50" s="25">
        <v>7.1</v>
      </c>
      <c r="E50" s="5"/>
      <c r="F50" s="5">
        <v>210</v>
      </c>
      <c r="G50" s="7">
        <f t="shared" si="0"/>
        <v>1.0565714285714285</v>
      </c>
      <c r="I50" s="10">
        <f t="shared" si="1"/>
        <v>221.88</v>
      </c>
      <c r="J50" s="10"/>
      <c r="K50" s="15">
        <f t="shared" si="2"/>
        <v>355</v>
      </c>
      <c r="L50" s="15">
        <f t="shared" si="3"/>
        <v>299.5</v>
      </c>
      <c r="M50" s="15">
        <f t="shared" si="4"/>
        <v>266.3</v>
      </c>
      <c r="N50" s="15">
        <f t="shared" si="5"/>
        <v>252</v>
      </c>
      <c r="O50" s="7"/>
      <c r="P50" s="3"/>
    </row>
    <row r="51" spans="1:16" x14ac:dyDescent="0.25">
      <c r="A51" s="3">
        <v>3822</v>
      </c>
      <c r="B51" s="3" t="s">
        <v>55</v>
      </c>
      <c r="C51" s="3" t="s">
        <v>56</v>
      </c>
      <c r="D51" s="25">
        <v>8.25</v>
      </c>
      <c r="E51" s="5"/>
      <c r="F51" s="5">
        <v>243</v>
      </c>
      <c r="G51" s="7">
        <f t="shared" si="0"/>
        <v>1.0609465020576132</v>
      </c>
      <c r="I51" s="10">
        <f t="shared" si="1"/>
        <v>257.81</v>
      </c>
      <c r="J51" s="10"/>
      <c r="K51" s="15">
        <f t="shared" si="2"/>
        <v>412.5</v>
      </c>
      <c r="L51" s="15">
        <f t="shared" si="3"/>
        <v>348</v>
      </c>
      <c r="M51" s="15">
        <f t="shared" si="4"/>
        <v>309.39999999999998</v>
      </c>
      <c r="N51" s="15">
        <f t="shared" si="5"/>
        <v>291.60000000000002</v>
      </c>
      <c r="O51" s="7"/>
      <c r="P51" s="3"/>
    </row>
    <row r="52" spans="1:16" x14ac:dyDescent="0.25">
      <c r="A52" s="3">
        <v>3830</v>
      </c>
      <c r="B52" s="3" t="s">
        <v>57</v>
      </c>
      <c r="C52" s="3" t="s">
        <v>58</v>
      </c>
      <c r="D52" s="25">
        <v>6.5</v>
      </c>
      <c r="E52" s="5"/>
      <c r="F52" s="5">
        <v>183</v>
      </c>
      <c r="G52" s="7">
        <f t="shared" si="0"/>
        <v>1.1099999999999999</v>
      </c>
      <c r="I52" s="10">
        <f t="shared" si="1"/>
        <v>203.13</v>
      </c>
      <c r="J52" s="10"/>
      <c r="K52" s="15">
        <f t="shared" si="2"/>
        <v>325</v>
      </c>
      <c r="L52" s="15">
        <f t="shared" si="3"/>
        <v>274.2</v>
      </c>
      <c r="M52" s="15">
        <f t="shared" si="4"/>
        <v>243.8</v>
      </c>
      <c r="N52" s="15">
        <f t="shared" si="5"/>
        <v>219.6</v>
      </c>
      <c r="O52" s="7"/>
      <c r="P52" s="3"/>
    </row>
    <row r="53" spans="1:16" x14ac:dyDescent="0.25">
      <c r="A53" s="3">
        <v>3831</v>
      </c>
      <c r="B53" s="3" t="s">
        <v>59</v>
      </c>
      <c r="C53" s="3" t="s">
        <v>60</v>
      </c>
      <c r="D53" s="25">
        <v>8.85</v>
      </c>
      <c r="E53" s="5"/>
      <c r="F53" s="5">
        <v>265</v>
      </c>
      <c r="G53" s="7">
        <f t="shared" si="0"/>
        <v>1.0436226415094341</v>
      </c>
      <c r="I53" s="10">
        <f t="shared" si="1"/>
        <v>276.56</v>
      </c>
      <c r="J53" s="10"/>
      <c r="K53" s="15">
        <f t="shared" si="2"/>
        <v>442.5</v>
      </c>
      <c r="L53" s="15">
        <f t="shared" si="3"/>
        <v>373.4</v>
      </c>
      <c r="M53" s="15">
        <f t="shared" si="4"/>
        <v>331.9</v>
      </c>
      <c r="N53" s="15">
        <f t="shared" si="5"/>
        <v>318</v>
      </c>
      <c r="O53" s="7"/>
      <c r="P53" s="3"/>
    </row>
    <row r="54" spans="1:16" x14ac:dyDescent="0.25">
      <c r="A54" s="3">
        <v>3840</v>
      </c>
      <c r="B54" s="3" t="s">
        <v>61</v>
      </c>
      <c r="C54" s="3" t="s">
        <v>62</v>
      </c>
      <c r="D54" s="25">
        <v>8.85</v>
      </c>
      <c r="E54" s="5"/>
      <c r="F54" s="5">
        <v>265</v>
      </c>
      <c r="G54" s="7">
        <f t="shared" si="0"/>
        <v>1.0436226415094341</v>
      </c>
      <c r="I54" s="10">
        <f t="shared" si="1"/>
        <v>276.56</v>
      </c>
      <c r="J54" s="10"/>
      <c r="K54" s="15">
        <f t="shared" si="2"/>
        <v>442.5</v>
      </c>
      <c r="L54" s="15">
        <f t="shared" si="3"/>
        <v>373.4</v>
      </c>
      <c r="M54" s="15">
        <f t="shared" si="4"/>
        <v>331.9</v>
      </c>
      <c r="N54" s="15">
        <f t="shared" si="5"/>
        <v>318</v>
      </c>
      <c r="O54" s="7"/>
      <c r="P54" s="3"/>
    </row>
    <row r="55" spans="1:16" x14ac:dyDescent="0.25">
      <c r="A55" s="3">
        <v>3841</v>
      </c>
      <c r="B55" s="3" t="s">
        <v>63</v>
      </c>
      <c r="C55" s="3" t="s">
        <v>64</v>
      </c>
      <c r="D55" s="25">
        <v>10.6</v>
      </c>
      <c r="E55" s="5"/>
      <c r="F55" s="5">
        <v>316</v>
      </c>
      <c r="G55" s="7">
        <f t="shared" si="0"/>
        <v>1.048259493670886</v>
      </c>
      <c r="I55" s="10">
        <f t="shared" si="1"/>
        <v>331.25</v>
      </c>
      <c r="J55" s="10"/>
      <c r="K55" s="15">
        <f t="shared" si="2"/>
        <v>530</v>
      </c>
      <c r="L55" s="15">
        <f t="shared" si="3"/>
        <v>447.2</v>
      </c>
      <c r="M55" s="15">
        <f t="shared" si="4"/>
        <v>397.5</v>
      </c>
      <c r="N55" s="15">
        <f t="shared" si="5"/>
        <v>379.2</v>
      </c>
      <c r="O55" s="7"/>
      <c r="P55" s="3">
        <v>23</v>
      </c>
    </row>
    <row r="56" spans="1:16" x14ac:dyDescent="0.25">
      <c r="A56" s="3">
        <v>3842</v>
      </c>
      <c r="B56" s="3" t="s">
        <v>65</v>
      </c>
      <c r="C56" s="3" t="s">
        <v>66</v>
      </c>
      <c r="D56" s="25">
        <v>15.95</v>
      </c>
      <c r="E56" s="5"/>
      <c r="F56" s="5">
        <v>467</v>
      </c>
      <c r="G56" s="7">
        <f t="shared" si="0"/>
        <v>1.067323340471092</v>
      </c>
      <c r="I56" s="10">
        <f t="shared" si="1"/>
        <v>498.44</v>
      </c>
      <c r="J56" s="10"/>
      <c r="K56" s="15">
        <f t="shared" si="2"/>
        <v>797.5</v>
      </c>
      <c r="L56" s="15">
        <f t="shared" si="3"/>
        <v>672.9</v>
      </c>
      <c r="M56" s="15">
        <f t="shared" si="4"/>
        <v>598.1</v>
      </c>
      <c r="N56" s="15">
        <f t="shared" si="5"/>
        <v>560.4</v>
      </c>
      <c r="O56" s="7"/>
      <c r="P56" s="3"/>
    </row>
    <row r="57" spans="1:16" x14ac:dyDescent="0.25">
      <c r="A57" s="3">
        <v>3843</v>
      </c>
      <c r="B57" s="3" t="s">
        <v>67</v>
      </c>
      <c r="C57" s="20" t="s">
        <v>68</v>
      </c>
      <c r="D57" s="25">
        <v>20.05</v>
      </c>
      <c r="E57" s="5"/>
      <c r="F57" s="5">
        <v>594</v>
      </c>
      <c r="G57" s="7">
        <f t="shared" si="0"/>
        <v>1.0548148148148146</v>
      </c>
      <c r="I57" s="10">
        <f t="shared" si="1"/>
        <v>626.55999999999995</v>
      </c>
      <c r="J57" s="10"/>
      <c r="K57" s="15">
        <f t="shared" si="2"/>
        <v>1002.5</v>
      </c>
      <c r="L57" s="15">
        <f t="shared" si="3"/>
        <v>845.9</v>
      </c>
      <c r="M57" s="15">
        <f t="shared" si="4"/>
        <v>751.9</v>
      </c>
      <c r="N57" s="15">
        <f t="shared" si="5"/>
        <v>712.8</v>
      </c>
      <c r="O57" s="19" t="s">
        <v>422</v>
      </c>
      <c r="P57" s="3"/>
    </row>
    <row r="58" spans="1:16" x14ac:dyDescent="0.25">
      <c r="A58" s="3">
        <v>3850</v>
      </c>
      <c r="B58" s="3" t="s">
        <v>69</v>
      </c>
      <c r="C58" s="3" t="s">
        <v>70</v>
      </c>
      <c r="D58" s="25">
        <v>16.5</v>
      </c>
      <c r="E58" s="5"/>
      <c r="F58" s="5">
        <v>480</v>
      </c>
      <c r="G58" s="7">
        <f t="shared" si="0"/>
        <v>1.0742291666666666</v>
      </c>
      <c r="I58" s="10">
        <f t="shared" si="1"/>
        <v>515.63</v>
      </c>
      <c r="J58" s="10"/>
      <c r="K58" s="15">
        <f t="shared" si="2"/>
        <v>825</v>
      </c>
      <c r="L58" s="15">
        <f t="shared" si="3"/>
        <v>696.1</v>
      </c>
      <c r="M58" s="15">
        <f t="shared" si="4"/>
        <v>618.79999999999995</v>
      </c>
      <c r="N58" s="15">
        <f t="shared" si="5"/>
        <v>576</v>
      </c>
      <c r="O58" s="7"/>
      <c r="P58" s="3"/>
    </row>
    <row r="59" spans="1:16" x14ac:dyDescent="0.25">
      <c r="A59" s="3">
        <v>3851</v>
      </c>
      <c r="B59" s="3" t="s">
        <v>71</v>
      </c>
      <c r="C59" s="3" t="s">
        <v>72</v>
      </c>
      <c r="D59" s="25">
        <v>38.950000000000003</v>
      </c>
      <c r="E59" s="5"/>
      <c r="F59" s="5">
        <v>1143</v>
      </c>
      <c r="G59" s="7">
        <f t="shared" si="0"/>
        <v>1.0649081364829396</v>
      </c>
      <c r="I59" s="10">
        <f t="shared" si="1"/>
        <v>1217.19</v>
      </c>
      <c r="J59" s="10"/>
      <c r="K59" s="15">
        <f t="shared" si="2"/>
        <v>1947.5</v>
      </c>
      <c r="L59" s="15">
        <f t="shared" si="3"/>
        <v>1643.2</v>
      </c>
      <c r="M59" s="15">
        <f t="shared" si="4"/>
        <v>1460.6</v>
      </c>
      <c r="N59" s="15">
        <f t="shared" si="5"/>
        <v>1371.6</v>
      </c>
      <c r="O59" s="7"/>
      <c r="P59" s="3"/>
    </row>
    <row r="60" spans="1:16" x14ac:dyDescent="0.25">
      <c r="A60" s="3">
        <v>3855</v>
      </c>
      <c r="B60" s="3" t="s">
        <v>73</v>
      </c>
      <c r="C60" s="3" t="s">
        <v>74</v>
      </c>
      <c r="D60" s="25">
        <v>10.6</v>
      </c>
      <c r="E60" s="5"/>
      <c r="F60" s="5">
        <v>303</v>
      </c>
      <c r="G60" s="7">
        <f t="shared" si="0"/>
        <v>1.0932343234323432</v>
      </c>
      <c r="I60" s="10">
        <f t="shared" si="1"/>
        <v>331.25</v>
      </c>
      <c r="J60" s="10"/>
      <c r="K60" s="15">
        <f t="shared" si="2"/>
        <v>530</v>
      </c>
      <c r="L60" s="15">
        <f t="shared" si="3"/>
        <v>447.2</v>
      </c>
      <c r="M60" s="15">
        <f t="shared" si="4"/>
        <v>397.5</v>
      </c>
      <c r="N60" s="15">
        <f t="shared" si="5"/>
        <v>363.6</v>
      </c>
      <c r="O60" s="7"/>
      <c r="P60" s="3"/>
    </row>
    <row r="61" spans="1:16" x14ac:dyDescent="0.25">
      <c r="A61" s="3">
        <v>3856</v>
      </c>
      <c r="B61" s="3" t="s">
        <v>75</v>
      </c>
      <c r="C61" s="3" t="s">
        <v>76</v>
      </c>
      <c r="D61" s="25">
        <v>13</v>
      </c>
      <c r="E61" s="5"/>
      <c r="F61" s="5">
        <v>379</v>
      </c>
      <c r="G61" s="7">
        <f t="shared" si="0"/>
        <v>1.0718997361477574</v>
      </c>
      <c r="I61" s="10">
        <f t="shared" si="1"/>
        <v>406.25</v>
      </c>
      <c r="J61" s="10"/>
      <c r="K61" s="15">
        <f t="shared" si="2"/>
        <v>650</v>
      </c>
      <c r="L61" s="15">
        <f t="shared" si="3"/>
        <v>548.4</v>
      </c>
      <c r="M61" s="15">
        <f t="shared" si="4"/>
        <v>487.5</v>
      </c>
      <c r="N61" s="15">
        <f t="shared" si="5"/>
        <v>454.8</v>
      </c>
      <c r="O61" s="7"/>
      <c r="P61" s="3"/>
    </row>
    <row r="62" spans="1:16" x14ac:dyDescent="0.25">
      <c r="A62" s="3">
        <v>3857</v>
      </c>
      <c r="B62" s="3" t="s">
        <v>77</v>
      </c>
      <c r="C62" s="3" t="s">
        <v>78</v>
      </c>
      <c r="D62" s="25">
        <v>17.100000000000001</v>
      </c>
      <c r="E62" s="5"/>
      <c r="F62" s="5">
        <v>505</v>
      </c>
      <c r="G62" s="7">
        <f t="shared" si="0"/>
        <v>1.0581782178217822</v>
      </c>
      <c r="I62" s="10">
        <f t="shared" si="1"/>
        <v>534.38</v>
      </c>
      <c r="J62" s="10"/>
      <c r="K62" s="15">
        <f t="shared" si="2"/>
        <v>855</v>
      </c>
      <c r="L62" s="15">
        <f t="shared" si="3"/>
        <v>721.4</v>
      </c>
      <c r="M62" s="15">
        <f t="shared" si="4"/>
        <v>641.29999999999995</v>
      </c>
      <c r="N62" s="15">
        <f t="shared" si="5"/>
        <v>606</v>
      </c>
      <c r="O62" s="7"/>
      <c r="P62" s="3"/>
    </row>
    <row r="63" spans="1:16" x14ac:dyDescent="0.25">
      <c r="A63" s="3">
        <v>3858</v>
      </c>
      <c r="B63" s="3" t="s">
        <v>79</v>
      </c>
      <c r="C63" s="3" t="s">
        <v>80</v>
      </c>
      <c r="D63" s="25">
        <v>20.05</v>
      </c>
      <c r="E63" s="5"/>
      <c r="F63" s="5">
        <v>594</v>
      </c>
      <c r="G63" s="7">
        <f t="shared" si="0"/>
        <v>1.0548148148148146</v>
      </c>
      <c r="I63" s="10">
        <f t="shared" si="1"/>
        <v>626.55999999999995</v>
      </c>
      <c r="J63" s="10"/>
      <c r="K63" s="15">
        <f t="shared" si="2"/>
        <v>1002.5</v>
      </c>
      <c r="L63" s="15">
        <f t="shared" si="3"/>
        <v>845.9</v>
      </c>
      <c r="M63" s="15">
        <f t="shared" si="4"/>
        <v>751.9</v>
      </c>
      <c r="N63" s="15">
        <f t="shared" si="5"/>
        <v>712.8</v>
      </c>
      <c r="O63" s="7"/>
      <c r="P63" s="3"/>
    </row>
    <row r="64" spans="1:16" x14ac:dyDescent="0.25">
      <c r="A64" s="3">
        <v>3859</v>
      </c>
      <c r="B64" s="3" t="s">
        <v>81</v>
      </c>
      <c r="C64" s="3" t="s">
        <v>82</v>
      </c>
      <c r="D64" s="25">
        <v>24.75</v>
      </c>
      <c r="E64" s="5"/>
      <c r="F64" s="5">
        <v>734</v>
      </c>
      <c r="G64" s="7">
        <f t="shared" si="0"/>
        <v>1.053732970027248</v>
      </c>
      <c r="I64" s="10">
        <f t="shared" si="1"/>
        <v>773.44</v>
      </c>
      <c r="J64" s="10"/>
      <c r="K64" s="15">
        <f t="shared" si="2"/>
        <v>1237.5</v>
      </c>
      <c r="L64" s="15">
        <f t="shared" si="3"/>
        <v>1044.0999999999999</v>
      </c>
      <c r="M64" s="15">
        <f t="shared" si="4"/>
        <v>928.1</v>
      </c>
      <c r="N64" s="15">
        <f t="shared" si="5"/>
        <v>880.8</v>
      </c>
      <c r="O64" s="7"/>
      <c r="P64" s="3"/>
    </row>
    <row r="65" spans="1:16" x14ac:dyDescent="0.25">
      <c r="A65" s="3">
        <v>3860</v>
      </c>
      <c r="B65" s="3" t="s">
        <v>83</v>
      </c>
      <c r="C65" s="3" t="s">
        <v>84</v>
      </c>
      <c r="D65" s="25">
        <v>31.85</v>
      </c>
      <c r="E65" s="5"/>
      <c r="F65" s="5">
        <v>939</v>
      </c>
      <c r="G65" s="7">
        <f t="shared" si="0"/>
        <v>1.0599680511182108</v>
      </c>
      <c r="I65" s="10">
        <f t="shared" si="1"/>
        <v>995.31</v>
      </c>
      <c r="J65" s="10"/>
      <c r="K65" s="15">
        <f t="shared" si="2"/>
        <v>1592.5</v>
      </c>
      <c r="L65" s="15">
        <f t="shared" si="3"/>
        <v>1343.7</v>
      </c>
      <c r="M65" s="15">
        <f t="shared" si="4"/>
        <v>1194.4000000000001</v>
      </c>
      <c r="N65" s="15">
        <f t="shared" si="5"/>
        <v>1126.8</v>
      </c>
      <c r="O65" s="7"/>
      <c r="P65" s="3"/>
    </row>
    <row r="66" spans="1:16" x14ac:dyDescent="0.25">
      <c r="A66" s="3">
        <v>3861</v>
      </c>
      <c r="B66" s="3" t="s">
        <v>85</v>
      </c>
      <c r="C66" s="3" t="s">
        <v>86</v>
      </c>
      <c r="D66" s="25">
        <v>66.05</v>
      </c>
      <c r="E66" s="5"/>
      <c r="F66" s="5">
        <v>1958</v>
      </c>
      <c r="G66" s="7">
        <f t="shared" si="0"/>
        <v>1.0541675178753831</v>
      </c>
      <c r="I66" s="10">
        <f t="shared" si="1"/>
        <v>2064.06</v>
      </c>
      <c r="J66" s="10"/>
      <c r="K66" s="15">
        <f t="shared" si="2"/>
        <v>3302.5</v>
      </c>
      <c r="L66" s="15">
        <f t="shared" si="3"/>
        <v>2786.5</v>
      </c>
      <c r="M66" s="15">
        <f t="shared" si="4"/>
        <v>2476.9</v>
      </c>
      <c r="N66" s="15">
        <f t="shared" si="5"/>
        <v>2349.6</v>
      </c>
      <c r="O66" s="7"/>
      <c r="P66" s="3"/>
    </row>
    <row r="67" spans="1:16" x14ac:dyDescent="0.25">
      <c r="A67" s="3">
        <v>3862</v>
      </c>
      <c r="B67" s="3" t="s">
        <v>87</v>
      </c>
      <c r="C67" s="3" t="s">
        <v>88</v>
      </c>
      <c r="D67" s="25">
        <v>68.400000000000006</v>
      </c>
      <c r="E67" s="5"/>
      <c r="F67" s="5">
        <v>2032</v>
      </c>
      <c r="G67" s="7">
        <f t="shared" si="0"/>
        <v>1.0519192913385826</v>
      </c>
      <c r="I67" s="10">
        <f t="shared" si="1"/>
        <v>2137.5</v>
      </c>
      <c r="J67" s="10"/>
      <c r="K67" s="15">
        <f t="shared" si="2"/>
        <v>3420</v>
      </c>
      <c r="L67" s="15">
        <f t="shared" si="3"/>
        <v>2885.6</v>
      </c>
      <c r="M67" s="15">
        <f t="shared" si="4"/>
        <v>2565</v>
      </c>
      <c r="N67" s="15">
        <f t="shared" si="5"/>
        <v>2438.4</v>
      </c>
      <c r="O67" s="7"/>
      <c r="P67" s="3"/>
    </row>
    <row r="68" spans="1:16" x14ac:dyDescent="0.25">
      <c r="A68" s="3">
        <v>3865</v>
      </c>
      <c r="B68" s="3" t="s">
        <v>89</v>
      </c>
      <c r="C68" s="3" t="s">
        <v>90</v>
      </c>
      <c r="D68" s="25">
        <v>22.4</v>
      </c>
      <c r="E68" s="5"/>
      <c r="F68" s="5">
        <v>670</v>
      </c>
      <c r="G68" s="7">
        <f t="shared" ref="G68:G131" si="6">I68/F68</f>
        <v>1.044776119402985</v>
      </c>
      <c r="I68" s="10">
        <f t="shared" ref="I68:I131" si="7">ROUND(D68*10000/320,2)</f>
        <v>700</v>
      </c>
      <c r="J68" s="10"/>
      <c r="K68" s="15">
        <f t="shared" ref="K68:K131" si="8">ROUND(I68*1.6,1)</f>
        <v>1120</v>
      </c>
      <c r="L68" s="15">
        <f t="shared" ref="L68:L131" si="9">ROUND(I68*1.35,1)</f>
        <v>945</v>
      </c>
      <c r="M68" s="15">
        <f t="shared" ref="M68:M131" si="10">ROUND(I68*1.2,1)</f>
        <v>840</v>
      </c>
      <c r="N68" s="15">
        <f t="shared" ref="N68:N131" si="11">ROUND(F68*1.2,1)</f>
        <v>804</v>
      </c>
      <c r="O68" s="7"/>
      <c r="P68" s="3"/>
    </row>
    <row r="69" spans="1:16" x14ac:dyDescent="0.25">
      <c r="A69" s="3">
        <v>3866</v>
      </c>
      <c r="B69" s="3" t="s">
        <v>91</v>
      </c>
      <c r="C69" s="3" t="s">
        <v>92</v>
      </c>
      <c r="D69" s="25">
        <v>27.7</v>
      </c>
      <c r="E69" s="5"/>
      <c r="F69" s="5">
        <v>822</v>
      </c>
      <c r="G69" s="7">
        <f t="shared" si="6"/>
        <v>1.0530778588807785</v>
      </c>
      <c r="I69" s="10">
        <f t="shared" si="7"/>
        <v>865.63</v>
      </c>
      <c r="J69" s="10"/>
      <c r="K69" s="15">
        <f t="shared" si="8"/>
        <v>1385</v>
      </c>
      <c r="L69" s="15">
        <f t="shared" si="9"/>
        <v>1168.5999999999999</v>
      </c>
      <c r="M69" s="15">
        <f t="shared" si="10"/>
        <v>1038.8</v>
      </c>
      <c r="N69" s="15">
        <f t="shared" si="11"/>
        <v>986.4</v>
      </c>
      <c r="O69" s="7"/>
      <c r="P69" s="3"/>
    </row>
    <row r="70" spans="1:16" x14ac:dyDescent="0.25">
      <c r="A70" s="3">
        <v>3867</v>
      </c>
      <c r="B70" s="3" t="s">
        <v>93</v>
      </c>
      <c r="C70" s="3" t="s">
        <v>94</v>
      </c>
      <c r="D70" s="25">
        <v>31.85</v>
      </c>
      <c r="E70" s="5"/>
      <c r="F70" s="5">
        <v>982</v>
      </c>
      <c r="G70" s="7">
        <f t="shared" si="6"/>
        <v>1.0135539714867616</v>
      </c>
      <c r="I70" s="10">
        <f t="shared" si="7"/>
        <v>995.31</v>
      </c>
      <c r="J70" s="10"/>
      <c r="K70" s="15">
        <f t="shared" si="8"/>
        <v>1592.5</v>
      </c>
      <c r="L70" s="15">
        <f t="shared" si="9"/>
        <v>1343.7</v>
      </c>
      <c r="M70" s="15">
        <f t="shared" si="10"/>
        <v>1194.4000000000001</v>
      </c>
      <c r="N70" s="15">
        <f t="shared" si="11"/>
        <v>1178.4000000000001</v>
      </c>
      <c r="O70" s="7"/>
      <c r="P70" s="3"/>
    </row>
    <row r="71" spans="1:16" x14ac:dyDescent="0.25">
      <c r="A71" s="3">
        <v>3868</v>
      </c>
      <c r="B71" s="3" t="s">
        <v>95</v>
      </c>
      <c r="C71" s="3" t="s">
        <v>96</v>
      </c>
      <c r="D71" s="25">
        <v>38.950000000000003</v>
      </c>
      <c r="E71" s="5"/>
      <c r="F71" s="5">
        <v>1138</v>
      </c>
      <c r="G71" s="7">
        <f t="shared" si="6"/>
        <v>1.0695869947275922</v>
      </c>
      <c r="I71" s="10">
        <f t="shared" si="7"/>
        <v>1217.19</v>
      </c>
      <c r="J71" s="10"/>
      <c r="K71" s="15">
        <f t="shared" si="8"/>
        <v>1947.5</v>
      </c>
      <c r="L71" s="15">
        <f t="shared" si="9"/>
        <v>1643.2</v>
      </c>
      <c r="M71" s="15">
        <f t="shared" si="10"/>
        <v>1460.6</v>
      </c>
      <c r="N71" s="15">
        <f t="shared" si="11"/>
        <v>1365.6</v>
      </c>
      <c r="O71" s="7"/>
      <c r="P71" s="3"/>
    </row>
    <row r="72" spans="1:16" x14ac:dyDescent="0.25">
      <c r="A72" s="3">
        <v>3869</v>
      </c>
      <c r="B72" s="3" t="s">
        <v>97</v>
      </c>
      <c r="C72" s="3" t="s">
        <v>98</v>
      </c>
      <c r="D72" s="25">
        <v>43.65</v>
      </c>
      <c r="E72" s="5"/>
      <c r="F72" s="5">
        <v>1298</v>
      </c>
      <c r="G72" s="7">
        <f t="shared" si="6"/>
        <v>1.0508936825885977</v>
      </c>
      <c r="I72" s="10">
        <f t="shared" si="7"/>
        <v>1364.06</v>
      </c>
      <c r="J72" s="10"/>
      <c r="K72" s="15">
        <f t="shared" si="8"/>
        <v>2182.5</v>
      </c>
      <c r="L72" s="15">
        <f t="shared" si="9"/>
        <v>1841.5</v>
      </c>
      <c r="M72" s="15">
        <f t="shared" si="10"/>
        <v>1636.9</v>
      </c>
      <c r="N72" s="15">
        <f t="shared" si="11"/>
        <v>1557.6</v>
      </c>
      <c r="O72" s="7"/>
      <c r="P72" s="3"/>
    </row>
    <row r="73" spans="1:16" x14ac:dyDescent="0.25">
      <c r="A73" s="3">
        <v>3870</v>
      </c>
      <c r="B73" s="3" t="s">
        <v>99</v>
      </c>
      <c r="C73" s="3" t="s">
        <v>100</v>
      </c>
      <c r="D73" s="25">
        <v>46</v>
      </c>
      <c r="E73" s="5"/>
      <c r="F73" s="5">
        <v>1355</v>
      </c>
      <c r="G73" s="7">
        <f t="shared" si="6"/>
        <v>1.0608856088560885</v>
      </c>
      <c r="I73" s="10">
        <f t="shared" si="7"/>
        <v>1437.5</v>
      </c>
      <c r="J73" s="10"/>
      <c r="K73" s="15">
        <f t="shared" si="8"/>
        <v>2300</v>
      </c>
      <c r="L73" s="15">
        <f t="shared" si="9"/>
        <v>1940.6</v>
      </c>
      <c r="M73" s="15">
        <f t="shared" si="10"/>
        <v>1725</v>
      </c>
      <c r="N73" s="15">
        <f t="shared" si="11"/>
        <v>1626</v>
      </c>
      <c r="O73" s="7"/>
      <c r="P73" s="3"/>
    </row>
    <row r="74" spans="1:16" x14ac:dyDescent="0.25">
      <c r="A74" s="3">
        <v>3871</v>
      </c>
      <c r="B74" s="3" t="s">
        <v>101</v>
      </c>
      <c r="C74" s="3" t="s">
        <v>102</v>
      </c>
      <c r="D74" s="25">
        <v>54.85</v>
      </c>
      <c r="E74" s="5"/>
      <c r="F74" s="5">
        <v>1617</v>
      </c>
      <c r="G74" s="7">
        <f t="shared" si="6"/>
        <v>1.0600247371675944</v>
      </c>
      <c r="I74" s="10">
        <f t="shared" si="7"/>
        <v>1714.06</v>
      </c>
      <c r="J74" s="10"/>
      <c r="K74" s="15">
        <f t="shared" si="8"/>
        <v>2742.5</v>
      </c>
      <c r="L74" s="15">
        <f t="shared" si="9"/>
        <v>2314</v>
      </c>
      <c r="M74" s="15">
        <f t="shared" si="10"/>
        <v>2056.9</v>
      </c>
      <c r="N74" s="15">
        <f t="shared" si="11"/>
        <v>1940.4</v>
      </c>
      <c r="O74" s="7"/>
      <c r="P74" s="3"/>
    </row>
    <row r="75" spans="1:16" x14ac:dyDescent="0.25">
      <c r="A75" s="3">
        <v>3872</v>
      </c>
      <c r="B75" s="3" t="s">
        <v>103</v>
      </c>
      <c r="C75" s="3" t="s">
        <v>104</v>
      </c>
      <c r="D75" s="25">
        <v>66.05</v>
      </c>
      <c r="E75" s="5"/>
      <c r="F75" s="5">
        <v>1944</v>
      </c>
      <c r="G75" s="7">
        <f t="shared" si="6"/>
        <v>1.0617592592592593</v>
      </c>
      <c r="I75" s="10">
        <f t="shared" si="7"/>
        <v>2064.06</v>
      </c>
      <c r="J75" s="10"/>
      <c r="K75" s="15">
        <f t="shared" si="8"/>
        <v>3302.5</v>
      </c>
      <c r="L75" s="15">
        <f t="shared" si="9"/>
        <v>2786.5</v>
      </c>
      <c r="M75" s="15">
        <f t="shared" si="10"/>
        <v>2476.9</v>
      </c>
      <c r="N75" s="15">
        <f t="shared" si="11"/>
        <v>2332.8000000000002</v>
      </c>
      <c r="O75" s="7"/>
      <c r="P75" s="3"/>
    </row>
    <row r="76" spans="1:16" x14ac:dyDescent="0.25">
      <c r="A76" s="3">
        <v>3873</v>
      </c>
      <c r="B76" s="3" t="s">
        <v>105</v>
      </c>
      <c r="C76" s="3" t="s">
        <v>106</v>
      </c>
      <c r="D76" s="25">
        <v>74.3</v>
      </c>
      <c r="E76" s="5"/>
      <c r="F76" s="5">
        <v>2185</v>
      </c>
      <c r="G76" s="7">
        <f t="shared" si="6"/>
        <v>1.0626453089244852</v>
      </c>
      <c r="I76" s="10">
        <f t="shared" si="7"/>
        <v>2321.88</v>
      </c>
      <c r="J76" s="10"/>
      <c r="K76" s="15">
        <f t="shared" si="8"/>
        <v>3715</v>
      </c>
      <c r="L76" s="15">
        <f t="shared" si="9"/>
        <v>3134.5</v>
      </c>
      <c r="M76" s="15">
        <f t="shared" si="10"/>
        <v>2786.3</v>
      </c>
      <c r="N76" s="15">
        <f t="shared" si="11"/>
        <v>2622</v>
      </c>
      <c r="O76" s="7"/>
      <c r="P76" s="3"/>
    </row>
    <row r="77" spans="1:16" x14ac:dyDescent="0.25">
      <c r="A77" s="3">
        <v>3874</v>
      </c>
      <c r="B77" s="3" t="s">
        <v>107</v>
      </c>
      <c r="C77" s="3" t="s">
        <v>108</v>
      </c>
      <c r="D77" s="25">
        <v>76.7</v>
      </c>
      <c r="E77" s="5"/>
      <c r="F77" s="5">
        <v>2272</v>
      </c>
      <c r="G77" s="7">
        <f t="shared" si="6"/>
        <v>1.0549647887323945</v>
      </c>
      <c r="I77" s="10">
        <f t="shared" si="7"/>
        <v>2396.88</v>
      </c>
      <c r="J77" s="10"/>
      <c r="K77" s="15">
        <f t="shared" si="8"/>
        <v>3835</v>
      </c>
      <c r="L77" s="15">
        <f t="shared" si="9"/>
        <v>3235.8</v>
      </c>
      <c r="M77" s="15">
        <f t="shared" si="10"/>
        <v>2876.3</v>
      </c>
      <c r="N77" s="15">
        <f t="shared" si="11"/>
        <v>2726.4</v>
      </c>
      <c r="O77" s="7"/>
      <c r="P77" s="3"/>
    </row>
    <row r="78" spans="1:16" x14ac:dyDescent="0.25">
      <c r="A78" s="3">
        <v>3875</v>
      </c>
      <c r="B78" s="3" t="s">
        <v>109</v>
      </c>
      <c r="C78" s="3" t="s">
        <v>110</v>
      </c>
      <c r="D78" s="25">
        <v>92</v>
      </c>
      <c r="E78" s="5"/>
      <c r="F78" s="5">
        <v>2709</v>
      </c>
      <c r="G78" s="7">
        <f t="shared" si="6"/>
        <v>1.0612772240679218</v>
      </c>
      <c r="I78" s="10">
        <f t="shared" si="7"/>
        <v>2875</v>
      </c>
      <c r="J78" s="10"/>
      <c r="K78" s="15">
        <f t="shared" si="8"/>
        <v>4600</v>
      </c>
      <c r="L78" s="15">
        <f t="shared" si="9"/>
        <v>3881.3</v>
      </c>
      <c r="M78" s="15">
        <f t="shared" si="10"/>
        <v>3450</v>
      </c>
      <c r="N78" s="15">
        <f t="shared" si="11"/>
        <v>3250.8</v>
      </c>
      <c r="O78" s="7"/>
      <c r="P78" s="3"/>
    </row>
    <row r="79" spans="1:16" x14ac:dyDescent="0.25">
      <c r="A79" s="3">
        <v>3878</v>
      </c>
      <c r="B79" s="3" t="s">
        <v>111</v>
      </c>
      <c r="C79" s="3" t="s">
        <v>112</v>
      </c>
      <c r="D79" s="25">
        <v>105</v>
      </c>
      <c r="E79" s="5"/>
      <c r="F79" s="5">
        <v>3093</v>
      </c>
      <c r="G79" s="7">
        <f t="shared" si="6"/>
        <v>1.0608632395732298</v>
      </c>
      <c r="I79" s="10">
        <f t="shared" si="7"/>
        <v>3281.25</v>
      </c>
      <c r="J79" s="10"/>
      <c r="K79" s="15">
        <f t="shared" si="8"/>
        <v>5250</v>
      </c>
      <c r="L79" s="15">
        <f t="shared" si="9"/>
        <v>4429.7</v>
      </c>
      <c r="M79" s="15">
        <f t="shared" si="10"/>
        <v>3937.5</v>
      </c>
      <c r="N79" s="15">
        <f t="shared" si="11"/>
        <v>3711.6</v>
      </c>
      <c r="O79" s="7"/>
      <c r="P79" s="3"/>
    </row>
    <row r="80" spans="1:16" x14ac:dyDescent="0.25">
      <c r="A80" s="3">
        <v>3880</v>
      </c>
      <c r="B80" s="3" t="s">
        <v>113</v>
      </c>
      <c r="C80" s="3" t="s">
        <v>114</v>
      </c>
      <c r="D80" s="25">
        <v>29.5</v>
      </c>
      <c r="E80" s="5"/>
      <c r="F80" s="5">
        <v>862</v>
      </c>
      <c r="G80" s="7">
        <f t="shared" si="6"/>
        <v>1.0694663573085847</v>
      </c>
      <c r="I80" s="10">
        <f t="shared" si="7"/>
        <v>921.88</v>
      </c>
      <c r="J80" s="10"/>
      <c r="K80" s="15">
        <f t="shared" si="8"/>
        <v>1475</v>
      </c>
      <c r="L80" s="15">
        <f t="shared" si="9"/>
        <v>1244.5</v>
      </c>
      <c r="M80" s="15">
        <f t="shared" si="10"/>
        <v>1106.3</v>
      </c>
      <c r="N80" s="15">
        <f t="shared" si="11"/>
        <v>1034.4000000000001</v>
      </c>
      <c r="O80" s="7"/>
      <c r="P80" s="3"/>
    </row>
    <row r="81" spans="1:16" x14ac:dyDescent="0.25">
      <c r="A81" s="3">
        <v>3881</v>
      </c>
      <c r="B81" s="3" t="s">
        <v>115</v>
      </c>
      <c r="C81" s="3" t="s">
        <v>116</v>
      </c>
      <c r="D81" s="25">
        <v>41.3</v>
      </c>
      <c r="E81" s="5"/>
      <c r="F81" s="5">
        <v>1202</v>
      </c>
      <c r="G81" s="7">
        <f t="shared" si="6"/>
        <v>1.0737354409317805</v>
      </c>
      <c r="I81" s="10">
        <f t="shared" si="7"/>
        <v>1290.6300000000001</v>
      </c>
      <c r="J81" s="10"/>
      <c r="K81" s="15">
        <f t="shared" si="8"/>
        <v>2065</v>
      </c>
      <c r="L81" s="15">
        <f t="shared" si="9"/>
        <v>1742.4</v>
      </c>
      <c r="M81" s="15">
        <f t="shared" si="10"/>
        <v>1548.8</v>
      </c>
      <c r="N81" s="15">
        <f t="shared" si="11"/>
        <v>1442.4</v>
      </c>
      <c r="O81" s="7"/>
      <c r="P81" s="3"/>
    </row>
    <row r="82" spans="1:16" x14ac:dyDescent="0.25">
      <c r="A82" s="3">
        <v>3882</v>
      </c>
      <c r="B82" s="3" t="s">
        <v>117</v>
      </c>
      <c r="C82" s="3" t="s">
        <v>118</v>
      </c>
      <c r="D82" s="25">
        <v>40.450000000000003</v>
      </c>
      <c r="E82" s="5"/>
      <c r="F82" s="5">
        <v>1267</v>
      </c>
      <c r="G82" s="7">
        <f t="shared" si="6"/>
        <v>0.99767955801104968</v>
      </c>
      <c r="I82" s="10">
        <f t="shared" si="7"/>
        <v>1264.06</v>
      </c>
      <c r="J82" s="10"/>
      <c r="K82" s="15">
        <f t="shared" si="8"/>
        <v>2022.5</v>
      </c>
      <c r="L82" s="15">
        <f t="shared" si="9"/>
        <v>1706.5</v>
      </c>
      <c r="M82" s="15">
        <f t="shared" si="10"/>
        <v>1516.9</v>
      </c>
      <c r="N82" s="15">
        <f t="shared" si="11"/>
        <v>1520.4</v>
      </c>
      <c r="O82" s="7"/>
      <c r="P82" s="3"/>
    </row>
    <row r="83" spans="1:16" x14ac:dyDescent="0.25">
      <c r="A83" s="3">
        <v>3883</v>
      </c>
      <c r="B83" s="3" t="s">
        <v>119</v>
      </c>
      <c r="C83" s="3" t="s">
        <v>120</v>
      </c>
      <c r="D83" s="25">
        <v>44.85</v>
      </c>
      <c r="E83" s="5"/>
      <c r="F83" s="5">
        <v>1326</v>
      </c>
      <c r="G83" s="7">
        <f t="shared" si="6"/>
        <v>1.0569834087481147</v>
      </c>
      <c r="I83" s="10">
        <f t="shared" si="7"/>
        <v>1401.56</v>
      </c>
      <c r="J83" s="10"/>
      <c r="K83" s="15">
        <f t="shared" si="8"/>
        <v>2242.5</v>
      </c>
      <c r="L83" s="15">
        <f t="shared" si="9"/>
        <v>1892.1</v>
      </c>
      <c r="M83" s="15">
        <f t="shared" si="10"/>
        <v>1681.9</v>
      </c>
      <c r="N83" s="15">
        <f t="shared" si="11"/>
        <v>1591.2</v>
      </c>
      <c r="O83" s="7"/>
      <c r="P83" s="3"/>
    </row>
    <row r="84" spans="1:16" x14ac:dyDescent="0.25">
      <c r="A84" s="3">
        <v>3884</v>
      </c>
      <c r="B84" s="3" t="s">
        <v>121</v>
      </c>
      <c r="C84" s="3" t="s">
        <v>122</v>
      </c>
      <c r="D84" s="25">
        <v>50.75</v>
      </c>
      <c r="E84" s="5"/>
      <c r="F84" s="5">
        <v>1496</v>
      </c>
      <c r="G84" s="7">
        <f t="shared" si="6"/>
        <v>1.0601203208556149</v>
      </c>
      <c r="I84" s="10">
        <f t="shared" si="7"/>
        <v>1585.94</v>
      </c>
      <c r="J84" s="10"/>
      <c r="K84" s="15">
        <f t="shared" si="8"/>
        <v>2537.5</v>
      </c>
      <c r="L84" s="15">
        <f t="shared" si="9"/>
        <v>2141</v>
      </c>
      <c r="M84" s="15">
        <f t="shared" si="10"/>
        <v>1903.1</v>
      </c>
      <c r="N84" s="15">
        <f t="shared" si="11"/>
        <v>1795.2</v>
      </c>
      <c r="O84" s="7"/>
      <c r="P84" s="3"/>
    </row>
    <row r="85" spans="1:16" x14ac:dyDescent="0.25">
      <c r="A85" s="3">
        <v>3885</v>
      </c>
      <c r="B85" s="3" t="s">
        <v>123</v>
      </c>
      <c r="C85" s="3" t="s">
        <v>124</v>
      </c>
      <c r="D85" s="25">
        <v>65.5</v>
      </c>
      <c r="E85" s="5"/>
      <c r="F85" s="5">
        <v>1831</v>
      </c>
      <c r="G85" s="7">
        <f t="shared" si="6"/>
        <v>1.1179027853631895</v>
      </c>
      <c r="I85" s="10">
        <f t="shared" si="7"/>
        <v>2046.88</v>
      </c>
      <c r="J85" s="10"/>
      <c r="K85" s="15">
        <f t="shared" si="8"/>
        <v>3275</v>
      </c>
      <c r="L85" s="15">
        <f t="shared" si="9"/>
        <v>2763.3</v>
      </c>
      <c r="M85" s="15">
        <f t="shared" si="10"/>
        <v>2456.3000000000002</v>
      </c>
      <c r="N85" s="15">
        <f t="shared" si="11"/>
        <v>2197.1999999999998</v>
      </c>
      <c r="O85" s="7"/>
      <c r="P85" s="3"/>
    </row>
    <row r="86" spans="1:16" x14ac:dyDescent="0.25">
      <c r="A86" s="3">
        <v>3886</v>
      </c>
      <c r="B86" s="3" t="s">
        <v>125</v>
      </c>
      <c r="C86" s="3" t="s">
        <v>126</v>
      </c>
      <c r="D86" s="25">
        <v>87.3</v>
      </c>
      <c r="E86" s="5"/>
      <c r="F86" s="5">
        <v>2587</v>
      </c>
      <c r="G86" s="7">
        <f t="shared" si="6"/>
        <v>1.054553536915346</v>
      </c>
      <c r="I86" s="10">
        <f t="shared" si="7"/>
        <v>2728.13</v>
      </c>
      <c r="J86" s="10"/>
      <c r="K86" s="15">
        <f t="shared" si="8"/>
        <v>4365</v>
      </c>
      <c r="L86" s="15">
        <f t="shared" si="9"/>
        <v>3683</v>
      </c>
      <c r="M86" s="15">
        <f t="shared" si="10"/>
        <v>3273.8</v>
      </c>
      <c r="N86" s="15">
        <f t="shared" si="11"/>
        <v>3104.4</v>
      </c>
      <c r="O86" s="7"/>
      <c r="P86" s="3"/>
    </row>
    <row r="87" spans="1:16" x14ac:dyDescent="0.25">
      <c r="A87" s="3">
        <v>3887</v>
      </c>
      <c r="B87" s="3" t="s">
        <v>127</v>
      </c>
      <c r="C87" s="3" t="s">
        <v>128</v>
      </c>
      <c r="D87" s="25">
        <v>94.4</v>
      </c>
      <c r="E87" s="5"/>
      <c r="F87" s="5">
        <v>2774</v>
      </c>
      <c r="G87" s="7">
        <f t="shared" si="6"/>
        <v>1.0634462869502523</v>
      </c>
      <c r="I87" s="10">
        <f t="shared" si="7"/>
        <v>2950</v>
      </c>
      <c r="J87" s="10"/>
      <c r="K87" s="15">
        <f t="shared" si="8"/>
        <v>4720</v>
      </c>
      <c r="L87" s="15">
        <f t="shared" si="9"/>
        <v>3982.5</v>
      </c>
      <c r="M87" s="15">
        <f t="shared" si="10"/>
        <v>3540</v>
      </c>
      <c r="N87" s="15">
        <f t="shared" si="11"/>
        <v>3328.8</v>
      </c>
      <c r="O87" s="7"/>
      <c r="P87" s="3"/>
    </row>
    <row r="88" spans="1:16" x14ac:dyDescent="0.25">
      <c r="A88" s="3">
        <v>3888</v>
      </c>
      <c r="B88" s="3" t="s">
        <v>129</v>
      </c>
      <c r="C88" s="3" t="s">
        <v>130</v>
      </c>
      <c r="D88" s="25">
        <v>105</v>
      </c>
      <c r="E88" s="5"/>
      <c r="F88" s="5">
        <v>3093</v>
      </c>
      <c r="G88" s="7">
        <f t="shared" si="6"/>
        <v>1.0608632395732298</v>
      </c>
      <c r="I88" s="10">
        <f t="shared" si="7"/>
        <v>3281.25</v>
      </c>
      <c r="J88" s="10"/>
      <c r="K88" s="15">
        <f t="shared" si="8"/>
        <v>5250</v>
      </c>
      <c r="L88" s="15">
        <f t="shared" si="9"/>
        <v>4429.7</v>
      </c>
      <c r="M88" s="15">
        <f t="shared" si="10"/>
        <v>3937.5</v>
      </c>
      <c r="N88" s="15">
        <f t="shared" si="11"/>
        <v>3711.6</v>
      </c>
      <c r="O88" s="7"/>
      <c r="P88" s="3"/>
    </row>
    <row r="89" spans="1:16" x14ac:dyDescent="0.25">
      <c r="A89" s="3">
        <v>3889</v>
      </c>
      <c r="B89" s="3" t="s">
        <v>131</v>
      </c>
      <c r="C89" s="3" t="s">
        <v>132</v>
      </c>
      <c r="D89" s="25">
        <v>128.6</v>
      </c>
      <c r="E89" s="5"/>
      <c r="F89" s="5">
        <v>3788</v>
      </c>
      <c r="G89" s="7">
        <f t="shared" si="6"/>
        <v>1.060916050686378</v>
      </c>
      <c r="I89" s="10">
        <f t="shared" si="7"/>
        <v>4018.75</v>
      </c>
      <c r="J89" s="10"/>
      <c r="K89" s="15">
        <f t="shared" si="8"/>
        <v>6430</v>
      </c>
      <c r="L89" s="15">
        <f t="shared" si="9"/>
        <v>5425.3</v>
      </c>
      <c r="M89" s="15">
        <f t="shared" si="10"/>
        <v>4822.5</v>
      </c>
      <c r="N89" s="15">
        <f t="shared" si="11"/>
        <v>4545.6000000000004</v>
      </c>
      <c r="O89" s="7"/>
      <c r="P89" s="3"/>
    </row>
    <row r="90" spans="1:16" x14ac:dyDescent="0.25">
      <c r="A90" s="3">
        <v>3890</v>
      </c>
      <c r="B90" s="3" t="s">
        <v>133</v>
      </c>
      <c r="C90" s="3" t="s">
        <v>134</v>
      </c>
      <c r="D90" s="25">
        <v>169.85</v>
      </c>
      <c r="E90" s="5"/>
      <c r="F90" s="5">
        <v>5025</v>
      </c>
      <c r="G90" s="7">
        <f t="shared" si="6"/>
        <v>1.0562805970149254</v>
      </c>
      <c r="I90" s="10">
        <f t="shared" si="7"/>
        <v>5307.81</v>
      </c>
      <c r="J90" s="10"/>
      <c r="K90" s="15">
        <f t="shared" si="8"/>
        <v>8492.5</v>
      </c>
      <c r="L90" s="15">
        <f t="shared" si="9"/>
        <v>7165.5</v>
      </c>
      <c r="M90" s="15">
        <f t="shared" si="10"/>
        <v>6369.4</v>
      </c>
      <c r="N90" s="15">
        <f t="shared" si="11"/>
        <v>6030</v>
      </c>
      <c r="O90" s="7"/>
      <c r="P90" s="3"/>
    </row>
    <row r="91" spans="1:16" x14ac:dyDescent="0.25">
      <c r="A91" s="3">
        <v>3891</v>
      </c>
      <c r="B91" s="3" t="s">
        <v>135</v>
      </c>
      <c r="C91" s="20" t="s">
        <v>136</v>
      </c>
      <c r="D91" s="25">
        <v>23.6</v>
      </c>
      <c r="E91" s="5"/>
      <c r="F91" s="5">
        <v>707</v>
      </c>
      <c r="G91" s="7">
        <f t="shared" si="6"/>
        <v>1.0431400282885432</v>
      </c>
      <c r="I91" s="10">
        <f t="shared" si="7"/>
        <v>737.5</v>
      </c>
      <c r="J91" s="10"/>
      <c r="K91" s="15">
        <f t="shared" si="8"/>
        <v>1180</v>
      </c>
      <c r="L91" s="15">
        <f t="shared" si="9"/>
        <v>995.6</v>
      </c>
      <c r="M91" s="15">
        <f t="shared" si="10"/>
        <v>885</v>
      </c>
      <c r="N91" s="15">
        <f t="shared" si="11"/>
        <v>848.4</v>
      </c>
      <c r="O91" s="19" t="s">
        <v>419</v>
      </c>
      <c r="P91" s="3"/>
    </row>
    <row r="92" spans="1:16" x14ac:dyDescent="0.25">
      <c r="A92" s="3">
        <v>3892</v>
      </c>
      <c r="B92" s="3" t="s">
        <v>137</v>
      </c>
      <c r="C92" s="20" t="s">
        <v>138</v>
      </c>
      <c r="D92" s="25">
        <v>30.65</v>
      </c>
      <c r="E92" s="5"/>
      <c r="F92" s="5">
        <v>909</v>
      </c>
      <c r="G92" s="7">
        <f t="shared" si="6"/>
        <v>1.0536963696369637</v>
      </c>
      <c r="I92" s="10">
        <f t="shared" si="7"/>
        <v>957.81</v>
      </c>
      <c r="J92" s="10"/>
      <c r="K92" s="15">
        <f t="shared" si="8"/>
        <v>1532.5</v>
      </c>
      <c r="L92" s="15">
        <f t="shared" si="9"/>
        <v>1293</v>
      </c>
      <c r="M92" s="15">
        <f t="shared" si="10"/>
        <v>1149.4000000000001</v>
      </c>
      <c r="N92" s="15">
        <f t="shared" si="11"/>
        <v>1090.8</v>
      </c>
      <c r="O92" s="19" t="s">
        <v>416</v>
      </c>
      <c r="P92" s="3"/>
    </row>
    <row r="93" spans="1:16" x14ac:dyDescent="0.25">
      <c r="A93" s="3">
        <v>3893</v>
      </c>
      <c r="B93" s="3" t="s">
        <v>139</v>
      </c>
      <c r="C93" s="20" t="s">
        <v>140</v>
      </c>
      <c r="D93" s="25">
        <v>44.85</v>
      </c>
      <c r="E93" s="5"/>
      <c r="F93" s="5">
        <v>1326</v>
      </c>
      <c r="G93" s="7">
        <f t="shared" si="6"/>
        <v>1.0569834087481147</v>
      </c>
      <c r="I93" s="10">
        <f t="shared" si="7"/>
        <v>1401.56</v>
      </c>
      <c r="J93" s="10"/>
      <c r="K93" s="15">
        <f t="shared" si="8"/>
        <v>2242.5</v>
      </c>
      <c r="L93" s="15">
        <f t="shared" si="9"/>
        <v>1892.1</v>
      </c>
      <c r="M93" s="15">
        <f t="shared" si="10"/>
        <v>1681.9</v>
      </c>
      <c r="N93" s="15">
        <f t="shared" si="11"/>
        <v>1591.2</v>
      </c>
      <c r="O93" s="19" t="s">
        <v>421</v>
      </c>
      <c r="P93" s="3">
        <v>88</v>
      </c>
    </row>
    <row r="94" spans="1:16" x14ac:dyDescent="0.25">
      <c r="A94" s="3">
        <v>3894</v>
      </c>
      <c r="B94" s="3" t="s">
        <v>141</v>
      </c>
      <c r="C94" s="3" t="s">
        <v>142</v>
      </c>
      <c r="D94" s="25">
        <v>55.45</v>
      </c>
      <c r="E94" s="5"/>
      <c r="F94" s="5">
        <v>1639</v>
      </c>
      <c r="G94" s="7">
        <f t="shared" si="6"/>
        <v>1.0572361195851128</v>
      </c>
      <c r="I94" s="10">
        <f t="shared" si="7"/>
        <v>1732.81</v>
      </c>
      <c r="J94" s="10"/>
      <c r="K94" s="15">
        <f t="shared" si="8"/>
        <v>2772.5</v>
      </c>
      <c r="L94" s="15">
        <f t="shared" si="9"/>
        <v>2339.3000000000002</v>
      </c>
      <c r="M94" s="15">
        <f t="shared" si="10"/>
        <v>2079.4</v>
      </c>
      <c r="N94" s="15">
        <f t="shared" si="11"/>
        <v>1966.8</v>
      </c>
      <c r="O94" s="7"/>
      <c r="P94" s="3"/>
    </row>
    <row r="95" spans="1:16" x14ac:dyDescent="0.25">
      <c r="A95" s="3">
        <v>3900</v>
      </c>
      <c r="B95" s="3" t="s">
        <v>143</v>
      </c>
      <c r="C95" s="20" t="s">
        <v>144</v>
      </c>
      <c r="D95" s="25">
        <v>38.35</v>
      </c>
      <c r="E95" s="5"/>
      <c r="F95" s="5">
        <v>1139</v>
      </c>
      <c r="G95" s="7">
        <f t="shared" si="6"/>
        <v>1.0521861281826164</v>
      </c>
      <c r="I95" s="10">
        <f t="shared" si="7"/>
        <v>1198.44</v>
      </c>
      <c r="J95" s="10"/>
      <c r="K95" s="15">
        <f t="shared" si="8"/>
        <v>1917.5</v>
      </c>
      <c r="L95" s="15">
        <f t="shared" si="9"/>
        <v>1617.9</v>
      </c>
      <c r="M95" s="15">
        <f t="shared" si="10"/>
        <v>1438.1</v>
      </c>
      <c r="N95" s="15">
        <f t="shared" si="11"/>
        <v>1366.8</v>
      </c>
      <c r="O95" s="19" t="s">
        <v>418</v>
      </c>
      <c r="P95" s="3"/>
    </row>
    <row r="96" spans="1:16" x14ac:dyDescent="0.25">
      <c r="A96" s="3">
        <v>3901</v>
      </c>
      <c r="B96" s="3" t="s">
        <v>341</v>
      </c>
      <c r="C96" s="3" t="s">
        <v>342</v>
      </c>
      <c r="D96" s="25">
        <v>3.1</v>
      </c>
      <c r="E96" s="5"/>
      <c r="F96" s="5">
        <v>77</v>
      </c>
      <c r="G96" s="7">
        <f t="shared" si="6"/>
        <v>1.2581818181818181</v>
      </c>
      <c r="I96" s="10">
        <f t="shared" si="7"/>
        <v>96.88</v>
      </c>
      <c r="J96" s="10"/>
      <c r="K96" s="15">
        <f t="shared" si="8"/>
        <v>155</v>
      </c>
      <c r="L96" s="15">
        <f t="shared" si="9"/>
        <v>130.80000000000001</v>
      </c>
      <c r="M96" s="15">
        <f t="shared" si="10"/>
        <v>116.3</v>
      </c>
      <c r="N96" s="15">
        <f t="shared" si="11"/>
        <v>92.4</v>
      </c>
      <c r="O96" s="7"/>
      <c r="P96" s="3"/>
    </row>
    <row r="97" spans="1:16" x14ac:dyDescent="0.25">
      <c r="A97" s="3">
        <v>3902</v>
      </c>
      <c r="B97" s="3" t="s">
        <v>384</v>
      </c>
      <c r="C97" s="3" t="s">
        <v>385</v>
      </c>
      <c r="D97" s="25">
        <v>3.5</v>
      </c>
      <c r="E97" s="5"/>
      <c r="F97" s="5">
        <v>94</v>
      </c>
      <c r="G97" s="7">
        <f t="shared" si="6"/>
        <v>1.1636170212765957</v>
      </c>
      <c r="I97" s="10">
        <f t="shared" si="7"/>
        <v>109.38</v>
      </c>
      <c r="J97" s="10"/>
      <c r="K97" s="15">
        <f t="shared" si="8"/>
        <v>175</v>
      </c>
      <c r="L97" s="15">
        <f t="shared" si="9"/>
        <v>147.69999999999999</v>
      </c>
      <c r="M97" s="15">
        <f t="shared" si="10"/>
        <v>131.30000000000001</v>
      </c>
      <c r="N97" s="15">
        <f t="shared" si="11"/>
        <v>112.8</v>
      </c>
      <c r="O97" s="7"/>
      <c r="P97" s="3"/>
    </row>
    <row r="98" spans="1:16" x14ac:dyDescent="0.25">
      <c r="A98" s="3">
        <v>3940</v>
      </c>
      <c r="B98" s="3" t="s">
        <v>335</v>
      </c>
      <c r="C98" s="3" t="s">
        <v>336</v>
      </c>
      <c r="D98" s="25">
        <v>40.1</v>
      </c>
      <c r="E98" s="5"/>
      <c r="F98" s="5">
        <v>1090</v>
      </c>
      <c r="G98" s="7">
        <f t="shared" si="6"/>
        <v>1.1496605504587156</v>
      </c>
      <c r="I98" s="10">
        <f t="shared" si="7"/>
        <v>1253.1300000000001</v>
      </c>
      <c r="J98" s="10"/>
      <c r="K98" s="15">
        <f t="shared" si="8"/>
        <v>2005</v>
      </c>
      <c r="L98" s="15">
        <f t="shared" si="9"/>
        <v>1691.7</v>
      </c>
      <c r="M98" s="15">
        <f t="shared" si="10"/>
        <v>1503.8</v>
      </c>
      <c r="N98" s="15">
        <f t="shared" si="11"/>
        <v>1308</v>
      </c>
      <c r="O98" s="7"/>
      <c r="P98" s="3"/>
    </row>
    <row r="99" spans="1:16" x14ac:dyDescent="0.25">
      <c r="A99" s="3">
        <v>3903</v>
      </c>
      <c r="B99" s="3" t="s">
        <v>382</v>
      </c>
      <c r="C99" s="20" t="s">
        <v>383</v>
      </c>
      <c r="D99" s="25">
        <v>67.599999999999994</v>
      </c>
      <c r="E99" s="5"/>
      <c r="F99" s="5">
        <v>1515</v>
      </c>
      <c r="G99" s="7">
        <f t="shared" si="6"/>
        <v>1.3943894389438944</v>
      </c>
      <c r="I99" s="10">
        <f t="shared" si="7"/>
        <v>2112.5</v>
      </c>
      <c r="J99" s="10"/>
      <c r="K99" s="15">
        <f t="shared" si="8"/>
        <v>3380</v>
      </c>
      <c r="L99" s="15">
        <f t="shared" si="9"/>
        <v>2851.9</v>
      </c>
      <c r="M99" s="15">
        <f t="shared" si="10"/>
        <v>2535</v>
      </c>
      <c r="N99" s="15">
        <f t="shared" si="11"/>
        <v>1818</v>
      </c>
      <c r="O99" s="19" t="s">
        <v>415</v>
      </c>
      <c r="P99" s="3">
        <v>88</v>
      </c>
    </row>
    <row r="100" spans="1:16" x14ac:dyDescent="0.25">
      <c r="A100" s="3">
        <v>3904</v>
      </c>
      <c r="B100" s="3" t="s">
        <v>330</v>
      </c>
      <c r="C100" s="3" t="s">
        <v>331</v>
      </c>
      <c r="D100" s="25">
        <v>49.85</v>
      </c>
      <c r="E100" s="5"/>
      <c r="F100" s="5">
        <v>1271</v>
      </c>
      <c r="G100" s="7">
        <f t="shared" si="6"/>
        <v>1.2256569630212431</v>
      </c>
      <c r="I100" s="10">
        <f t="shared" si="7"/>
        <v>1557.81</v>
      </c>
      <c r="J100" s="10"/>
      <c r="K100" s="15">
        <f t="shared" si="8"/>
        <v>2492.5</v>
      </c>
      <c r="L100" s="15">
        <f t="shared" si="9"/>
        <v>2103</v>
      </c>
      <c r="M100" s="15">
        <f t="shared" si="10"/>
        <v>1869.4</v>
      </c>
      <c r="N100" s="15">
        <f t="shared" si="11"/>
        <v>1525.2</v>
      </c>
      <c r="O100" s="7"/>
      <c r="P100" s="3"/>
    </row>
    <row r="101" spans="1:16" x14ac:dyDescent="0.25">
      <c r="A101" s="3">
        <v>3905</v>
      </c>
      <c r="B101" s="3" t="s">
        <v>145</v>
      </c>
      <c r="C101" s="3" t="s">
        <v>146</v>
      </c>
      <c r="D101" s="25">
        <v>4.1500000000000004</v>
      </c>
      <c r="E101" s="5"/>
      <c r="F101" s="5">
        <v>96</v>
      </c>
      <c r="G101" s="7">
        <f t="shared" si="6"/>
        <v>1.3509374999999999</v>
      </c>
      <c r="I101" s="10">
        <f t="shared" si="7"/>
        <v>129.69</v>
      </c>
      <c r="J101" s="10"/>
      <c r="K101" s="15">
        <f t="shared" si="8"/>
        <v>207.5</v>
      </c>
      <c r="L101" s="15">
        <f t="shared" si="9"/>
        <v>175.1</v>
      </c>
      <c r="M101" s="15">
        <f t="shared" si="10"/>
        <v>155.6</v>
      </c>
      <c r="N101" s="15">
        <f t="shared" si="11"/>
        <v>115.2</v>
      </c>
      <c r="O101" s="7"/>
      <c r="P101" s="3"/>
    </row>
    <row r="102" spans="1:16" x14ac:dyDescent="0.25">
      <c r="A102" s="3">
        <v>3906</v>
      </c>
      <c r="B102" s="3" t="s">
        <v>147</v>
      </c>
      <c r="C102" s="3" t="s">
        <v>148</v>
      </c>
      <c r="D102" s="25">
        <v>4.1500000000000004</v>
      </c>
      <c r="E102" s="5"/>
      <c r="F102" s="5">
        <v>114</v>
      </c>
      <c r="G102" s="7">
        <f t="shared" si="6"/>
        <v>1.1376315789473683</v>
      </c>
      <c r="I102" s="10">
        <f t="shared" si="7"/>
        <v>129.69</v>
      </c>
      <c r="J102" s="10"/>
      <c r="K102" s="15">
        <f t="shared" si="8"/>
        <v>207.5</v>
      </c>
      <c r="L102" s="15">
        <f t="shared" si="9"/>
        <v>175.1</v>
      </c>
      <c r="M102" s="15">
        <f t="shared" si="10"/>
        <v>155.6</v>
      </c>
      <c r="N102" s="15">
        <f t="shared" si="11"/>
        <v>136.80000000000001</v>
      </c>
      <c r="O102" s="7"/>
      <c r="P102" s="3"/>
    </row>
    <row r="103" spans="1:16" x14ac:dyDescent="0.25">
      <c r="A103" s="3">
        <v>3907</v>
      </c>
      <c r="B103" s="3" t="s">
        <v>149</v>
      </c>
      <c r="C103" s="3" t="s">
        <v>150</v>
      </c>
      <c r="D103" s="25">
        <v>4.7</v>
      </c>
      <c r="E103" s="5"/>
      <c r="F103" s="5">
        <v>115</v>
      </c>
      <c r="G103" s="7">
        <f t="shared" si="6"/>
        <v>1.2772173913043479</v>
      </c>
      <c r="I103" s="10">
        <f t="shared" si="7"/>
        <v>146.88</v>
      </c>
      <c r="J103" s="10"/>
      <c r="K103" s="15">
        <f t="shared" si="8"/>
        <v>235</v>
      </c>
      <c r="L103" s="15">
        <f t="shared" si="9"/>
        <v>198.3</v>
      </c>
      <c r="M103" s="15">
        <f t="shared" si="10"/>
        <v>176.3</v>
      </c>
      <c r="N103" s="15">
        <f t="shared" si="11"/>
        <v>138</v>
      </c>
      <c r="O103" s="7"/>
      <c r="P103" s="3"/>
    </row>
    <row r="104" spans="1:16" x14ac:dyDescent="0.25">
      <c r="A104" s="3">
        <v>3908</v>
      </c>
      <c r="B104" s="3" t="s">
        <v>151</v>
      </c>
      <c r="C104" s="3" t="s">
        <v>152</v>
      </c>
      <c r="D104" s="25">
        <v>5.3</v>
      </c>
      <c r="E104" s="5"/>
      <c r="F104" s="5">
        <v>139</v>
      </c>
      <c r="G104" s="7">
        <f t="shared" si="6"/>
        <v>1.1915827338129497</v>
      </c>
      <c r="I104" s="10">
        <f t="shared" si="7"/>
        <v>165.63</v>
      </c>
      <c r="J104" s="10"/>
      <c r="K104" s="15">
        <f t="shared" si="8"/>
        <v>265</v>
      </c>
      <c r="L104" s="15">
        <f t="shared" si="9"/>
        <v>223.6</v>
      </c>
      <c r="M104" s="15">
        <f t="shared" si="10"/>
        <v>198.8</v>
      </c>
      <c r="N104" s="15">
        <f t="shared" si="11"/>
        <v>166.8</v>
      </c>
      <c r="O104" s="7"/>
      <c r="P104" s="3"/>
    </row>
    <row r="105" spans="1:16" x14ac:dyDescent="0.25">
      <c r="A105" s="3">
        <v>3909</v>
      </c>
      <c r="B105" s="3" t="s">
        <v>153</v>
      </c>
      <c r="C105" s="3" t="s">
        <v>154</v>
      </c>
      <c r="D105" s="25">
        <v>2.95</v>
      </c>
      <c r="E105" s="5"/>
      <c r="F105" s="5">
        <v>89</v>
      </c>
      <c r="G105" s="7">
        <f t="shared" si="6"/>
        <v>1.0358426966292134</v>
      </c>
      <c r="I105" s="10">
        <f t="shared" si="7"/>
        <v>92.19</v>
      </c>
      <c r="J105" s="10"/>
      <c r="K105" s="15">
        <f t="shared" si="8"/>
        <v>147.5</v>
      </c>
      <c r="L105" s="15">
        <f t="shared" si="9"/>
        <v>124.5</v>
      </c>
      <c r="M105" s="15">
        <f t="shared" si="10"/>
        <v>110.6</v>
      </c>
      <c r="N105" s="15">
        <f t="shared" si="11"/>
        <v>106.8</v>
      </c>
      <c r="O105" s="7"/>
      <c r="P105" s="3"/>
    </row>
    <row r="106" spans="1:16" x14ac:dyDescent="0.25">
      <c r="A106" s="3">
        <v>3910</v>
      </c>
      <c r="B106" s="3" t="s">
        <v>155</v>
      </c>
      <c r="C106" s="3" t="s">
        <v>156</v>
      </c>
      <c r="D106" s="25">
        <v>5.0999999999999996</v>
      </c>
      <c r="E106" s="5"/>
      <c r="F106" s="5">
        <v>99</v>
      </c>
      <c r="G106" s="7">
        <f t="shared" si="6"/>
        <v>1.6098989898989899</v>
      </c>
      <c r="I106" s="10">
        <f t="shared" si="7"/>
        <v>159.38</v>
      </c>
      <c r="J106" s="10"/>
      <c r="K106" s="15">
        <f t="shared" si="8"/>
        <v>255</v>
      </c>
      <c r="L106" s="15">
        <f t="shared" si="9"/>
        <v>215.2</v>
      </c>
      <c r="M106" s="15">
        <f t="shared" si="10"/>
        <v>191.3</v>
      </c>
      <c r="N106" s="15">
        <f t="shared" si="11"/>
        <v>118.8</v>
      </c>
      <c r="O106" s="7"/>
      <c r="P106" s="3">
        <v>7</v>
      </c>
    </row>
    <row r="107" spans="1:16" x14ac:dyDescent="0.25">
      <c r="A107" s="3">
        <v>3911</v>
      </c>
      <c r="B107" s="3" t="s">
        <v>157</v>
      </c>
      <c r="C107" s="3" t="s">
        <v>158</v>
      </c>
      <c r="D107" s="25">
        <v>5.3</v>
      </c>
      <c r="E107" s="5"/>
      <c r="F107" s="5">
        <v>111</v>
      </c>
      <c r="G107" s="7">
        <f t="shared" si="6"/>
        <v>1.4921621621621621</v>
      </c>
      <c r="I107" s="10">
        <f t="shared" si="7"/>
        <v>165.63</v>
      </c>
      <c r="J107" s="10"/>
      <c r="K107" s="15">
        <f t="shared" si="8"/>
        <v>265</v>
      </c>
      <c r="L107" s="15">
        <f t="shared" si="9"/>
        <v>223.6</v>
      </c>
      <c r="M107" s="15">
        <f t="shared" si="10"/>
        <v>198.8</v>
      </c>
      <c r="N107" s="15">
        <f t="shared" si="11"/>
        <v>133.19999999999999</v>
      </c>
      <c r="O107" s="7"/>
      <c r="P107" s="3"/>
    </row>
    <row r="108" spans="1:16" x14ac:dyDescent="0.25">
      <c r="A108" s="3">
        <v>3912</v>
      </c>
      <c r="B108" s="3" t="s">
        <v>159</v>
      </c>
      <c r="C108" s="3" t="s">
        <v>160</v>
      </c>
      <c r="D108" s="25">
        <v>17.100000000000001</v>
      </c>
      <c r="E108" s="5"/>
      <c r="F108" s="5">
        <v>505</v>
      </c>
      <c r="G108" s="7">
        <f t="shared" si="6"/>
        <v>1.0581782178217822</v>
      </c>
      <c r="I108" s="10">
        <f t="shared" si="7"/>
        <v>534.38</v>
      </c>
      <c r="J108" s="10"/>
      <c r="K108" s="15">
        <f t="shared" si="8"/>
        <v>855</v>
      </c>
      <c r="L108" s="15">
        <f t="shared" si="9"/>
        <v>721.4</v>
      </c>
      <c r="M108" s="15">
        <f t="shared" si="10"/>
        <v>641.29999999999995</v>
      </c>
      <c r="N108" s="15">
        <f t="shared" si="11"/>
        <v>606</v>
      </c>
      <c r="O108" s="7"/>
      <c r="P108" s="3"/>
    </row>
    <row r="109" spans="1:16" x14ac:dyDescent="0.25">
      <c r="A109" s="3">
        <v>3913</v>
      </c>
      <c r="B109" s="3" t="s">
        <v>161</v>
      </c>
      <c r="C109" s="3" t="s">
        <v>162</v>
      </c>
      <c r="D109" s="25">
        <v>11.8</v>
      </c>
      <c r="E109" s="5"/>
      <c r="F109" s="5">
        <v>270</v>
      </c>
      <c r="G109" s="7">
        <f t="shared" si="6"/>
        <v>1.3657407407407407</v>
      </c>
      <c r="I109" s="10">
        <f t="shared" si="7"/>
        <v>368.75</v>
      </c>
      <c r="J109" s="10"/>
      <c r="K109" s="15">
        <f t="shared" si="8"/>
        <v>590</v>
      </c>
      <c r="L109" s="15">
        <f t="shared" si="9"/>
        <v>497.8</v>
      </c>
      <c r="M109" s="15">
        <f t="shared" si="10"/>
        <v>442.5</v>
      </c>
      <c r="N109" s="15">
        <f t="shared" si="11"/>
        <v>324</v>
      </c>
      <c r="O109" s="7"/>
      <c r="P109" s="3"/>
    </row>
    <row r="110" spans="1:16" x14ac:dyDescent="0.25">
      <c r="A110" s="3">
        <v>3914</v>
      </c>
      <c r="B110" s="3" t="s">
        <v>163</v>
      </c>
      <c r="C110" s="3" t="s">
        <v>164</v>
      </c>
      <c r="D110" s="25">
        <v>14.15</v>
      </c>
      <c r="E110" s="5"/>
      <c r="F110" s="5">
        <v>291</v>
      </c>
      <c r="G110" s="7">
        <f t="shared" si="6"/>
        <v>1.5195532646048109</v>
      </c>
      <c r="I110" s="10">
        <f t="shared" si="7"/>
        <v>442.19</v>
      </c>
      <c r="J110" s="10"/>
      <c r="K110" s="15">
        <f t="shared" si="8"/>
        <v>707.5</v>
      </c>
      <c r="L110" s="15">
        <f t="shared" si="9"/>
        <v>597</v>
      </c>
      <c r="M110" s="15">
        <f t="shared" si="10"/>
        <v>530.6</v>
      </c>
      <c r="N110" s="15">
        <f t="shared" si="11"/>
        <v>349.2</v>
      </c>
      <c r="O110" s="7"/>
      <c r="P110" s="3"/>
    </row>
    <row r="111" spans="1:16" x14ac:dyDescent="0.25">
      <c r="A111" s="3">
        <v>3915</v>
      </c>
      <c r="B111" s="3" t="s">
        <v>165</v>
      </c>
      <c r="C111" s="3" t="s">
        <v>166</v>
      </c>
      <c r="D111" s="25">
        <v>20.65</v>
      </c>
      <c r="E111" s="5"/>
      <c r="F111" s="5">
        <v>491</v>
      </c>
      <c r="G111" s="7">
        <f t="shared" si="6"/>
        <v>1.3142769857433807</v>
      </c>
      <c r="I111" s="10">
        <f t="shared" si="7"/>
        <v>645.30999999999995</v>
      </c>
      <c r="J111" s="10"/>
      <c r="K111" s="15">
        <f t="shared" si="8"/>
        <v>1032.5</v>
      </c>
      <c r="L111" s="15">
        <f t="shared" si="9"/>
        <v>871.2</v>
      </c>
      <c r="M111" s="15">
        <f t="shared" si="10"/>
        <v>774.4</v>
      </c>
      <c r="N111" s="15">
        <f t="shared" si="11"/>
        <v>589.20000000000005</v>
      </c>
      <c r="O111" s="7"/>
      <c r="P111" s="3"/>
    </row>
    <row r="112" spans="1:16" x14ac:dyDescent="0.25">
      <c r="A112" s="3">
        <v>3916</v>
      </c>
      <c r="B112" s="3" t="s">
        <v>167</v>
      </c>
      <c r="C112" s="3" t="s">
        <v>168</v>
      </c>
      <c r="D112" s="25">
        <v>25.95</v>
      </c>
      <c r="E112" s="5"/>
      <c r="F112" s="5">
        <v>707</v>
      </c>
      <c r="G112" s="7">
        <f t="shared" si="6"/>
        <v>1.1470155586987272</v>
      </c>
      <c r="I112" s="10">
        <f t="shared" si="7"/>
        <v>810.94</v>
      </c>
      <c r="J112" s="10"/>
      <c r="K112" s="15">
        <f t="shared" si="8"/>
        <v>1297.5</v>
      </c>
      <c r="L112" s="15">
        <f t="shared" si="9"/>
        <v>1094.8</v>
      </c>
      <c r="M112" s="15">
        <f t="shared" si="10"/>
        <v>973.1</v>
      </c>
      <c r="N112" s="15">
        <f t="shared" si="11"/>
        <v>848.4</v>
      </c>
      <c r="O112" s="7"/>
      <c r="P112" s="3"/>
    </row>
    <row r="113" spans="1:16" x14ac:dyDescent="0.25">
      <c r="A113" s="3">
        <v>3917</v>
      </c>
      <c r="B113" s="3" t="s">
        <v>169</v>
      </c>
      <c r="C113" s="3" t="s">
        <v>170</v>
      </c>
      <c r="D113" s="25">
        <v>25.35</v>
      </c>
      <c r="E113" s="5"/>
      <c r="F113" s="5">
        <v>744</v>
      </c>
      <c r="G113" s="7">
        <f t="shared" si="6"/>
        <v>1.0647715053763442</v>
      </c>
      <c r="I113" s="10">
        <f t="shared" si="7"/>
        <v>792.19</v>
      </c>
      <c r="J113" s="10"/>
      <c r="K113" s="15">
        <f t="shared" si="8"/>
        <v>1267.5</v>
      </c>
      <c r="L113" s="15">
        <f t="shared" si="9"/>
        <v>1069.5</v>
      </c>
      <c r="M113" s="15">
        <f t="shared" si="10"/>
        <v>950.6</v>
      </c>
      <c r="N113" s="15">
        <f t="shared" si="11"/>
        <v>892.8</v>
      </c>
      <c r="O113" s="7"/>
      <c r="P113" s="3"/>
    </row>
    <row r="114" spans="1:16" x14ac:dyDescent="0.25">
      <c r="A114" s="3">
        <v>3918</v>
      </c>
      <c r="B114" s="3" t="s">
        <v>171</v>
      </c>
      <c r="C114" s="3" t="s">
        <v>172</v>
      </c>
      <c r="D114" s="25">
        <v>27.15</v>
      </c>
      <c r="E114" s="5"/>
      <c r="F114" s="5">
        <v>808</v>
      </c>
      <c r="G114" s="7">
        <f t="shared" si="6"/>
        <v>1.0500495049504952</v>
      </c>
      <c r="I114" s="10">
        <f t="shared" si="7"/>
        <v>848.44</v>
      </c>
      <c r="J114" s="10"/>
      <c r="K114" s="15">
        <f t="shared" si="8"/>
        <v>1357.5</v>
      </c>
      <c r="L114" s="15">
        <f t="shared" si="9"/>
        <v>1145.4000000000001</v>
      </c>
      <c r="M114" s="15">
        <f t="shared" si="10"/>
        <v>1018.1</v>
      </c>
      <c r="N114" s="15">
        <f t="shared" si="11"/>
        <v>969.6</v>
      </c>
      <c r="O114" s="7"/>
      <c r="P114" s="3"/>
    </row>
    <row r="115" spans="1:16" x14ac:dyDescent="0.25">
      <c r="A115" s="3">
        <v>3934</v>
      </c>
      <c r="B115" s="3" t="s">
        <v>386</v>
      </c>
      <c r="C115" s="3" t="s">
        <v>387</v>
      </c>
      <c r="D115" s="25">
        <v>33.85</v>
      </c>
      <c r="E115" s="5"/>
      <c r="F115" s="5">
        <v>773</v>
      </c>
      <c r="G115" s="7">
        <f t="shared" si="6"/>
        <v>1.3684476067270375</v>
      </c>
      <c r="I115" s="10">
        <f t="shared" si="7"/>
        <v>1057.81</v>
      </c>
      <c r="J115" s="10"/>
      <c r="K115" s="15">
        <f t="shared" si="8"/>
        <v>1692.5</v>
      </c>
      <c r="L115" s="15">
        <f t="shared" si="9"/>
        <v>1428</v>
      </c>
      <c r="M115" s="15">
        <f t="shared" si="10"/>
        <v>1269.4000000000001</v>
      </c>
      <c r="N115" s="15">
        <f t="shared" si="11"/>
        <v>927.6</v>
      </c>
      <c r="O115" s="7"/>
      <c r="P115" s="3"/>
    </row>
    <row r="116" spans="1:16" x14ac:dyDescent="0.25">
      <c r="A116" s="3">
        <v>3940</v>
      </c>
      <c r="B116" s="3" t="s">
        <v>335</v>
      </c>
      <c r="C116" s="3" t="s">
        <v>336</v>
      </c>
      <c r="D116" s="25">
        <v>40.1</v>
      </c>
      <c r="E116" s="5"/>
      <c r="F116" s="5">
        <v>1090</v>
      </c>
      <c r="G116" s="7">
        <f t="shared" si="6"/>
        <v>1.1496605504587156</v>
      </c>
      <c r="I116" s="10">
        <f t="shared" si="7"/>
        <v>1253.1300000000001</v>
      </c>
      <c r="J116" s="10"/>
      <c r="K116" s="15">
        <f t="shared" si="8"/>
        <v>2005</v>
      </c>
      <c r="L116" s="15">
        <f t="shared" si="9"/>
        <v>1691.7</v>
      </c>
      <c r="M116" s="15">
        <f t="shared" si="10"/>
        <v>1503.8</v>
      </c>
      <c r="N116" s="15">
        <f t="shared" si="11"/>
        <v>1308</v>
      </c>
      <c r="O116" s="7"/>
      <c r="P116" s="3"/>
    </row>
    <row r="117" spans="1:16" x14ac:dyDescent="0.25">
      <c r="A117" s="3">
        <v>3919</v>
      </c>
      <c r="B117" s="3" t="s">
        <v>173</v>
      </c>
      <c r="C117" s="3" t="s">
        <v>406</v>
      </c>
      <c r="D117" s="25">
        <v>71.95</v>
      </c>
      <c r="E117" s="5"/>
      <c r="F117" s="5">
        <v>1968</v>
      </c>
      <c r="G117" s="7">
        <f t="shared" si="6"/>
        <v>1.1425000000000001</v>
      </c>
      <c r="I117" s="10">
        <f t="shared" si="7"/>
        <v>2248.44</v>
      </c>
      <c r="J117" s="10"/>
      <c r="K117" s="15">
        <f t="shared" si="8"/>
        <v>3597.5</v>
      </c>
      <c r="L117" s="15">
        <f t="shared" si="9"/>
        <v>3035.4</v>
      </c>
      <c r="M117" s="15">
        <f t="shared" si="10"/>
        <v>2698.1</v>
      </c>
      <c r="N117" s="15">
        <f t="shared" si="11"/>
        <v>2361.6</v>
      </c>
      <c r="O117" s="7"/>
      <c r="P117" s="3"/>
    </row>
    <row r="118" spans="1:16" x14ac:dyDescent="0.25">
      <c r="A118" s="3">
        <v>3920</v>
      </c>
      <c r="B118" s="3" t="s">
        <v>175</v>
      </c>
      <c r="C118" s="3" t="s">
        <v>176</v>
      </c>
      <c r="D118" s="25">
        <v>13</v>
      </c>
      <c r="E118" s="5"/>
      <c r="F118" s="5">
        <v>392</v>
      </c>
      <c r="G118" s="7">
        <f t="shared" si="6"/>
        <v>1.0363520408163265</v>
      </c>
      <c r="I118" s="10">
        <f t="shared" si="7"/>
        <v>406.25</v>
      </c>
      <c r="J118" s="10"/>
      <c r="K118" s="15">
        <f t="shared" si="8"/>
        <v>650</v>
      </c>
      <c r="L118" s="15">
        <f t="shared" si="9"/>
        <v>548.4</v>
      </c>
      <c r="M118" s="15">
        <f t="shared" si="10"/>
        <v>487.5</v>
      </c>
      <c r="N118" s="15">
        <f t="shared" si="11"/>
        <v>470.4</v>
      </c>
      <c r="O118" s="7"/>
      <c r="P118" s="3"/>
    </row>
    <row r="119" spans="1:16" x14ac:dyDescent="0.25">
      <c r="A119" s="3">
        <v>3921</v>
      </c>
      <c r="B119" s="3" t="s">
        <v>177</v>
      </c>
      <c r="C119" s="3" t="s">
        <v>178</v>
      </c>
      <c r="D119" s="25">
        <v>18.899999999999999</v>
      </c>
      <c r="E119" s="5"/>
      <c r="F119" s="5">
        <v>546</v>
      </c>
      <c r="G119" s="7">
        <f t="shared" si="6"/>
        <v>1.0817399267399268</v>
      </c>
      <c r="I119" s="10">
        <f t="shared" si="7"/>
        <v>590.63</v>
      </c>
      <c r="J119" s="10"/>
      <c r="K119" s="15">
        <f t="shared" si="8"/>
        <v>945</v>
      </c>
      <c r="L119" s="15">
        <f t="shared" si="9"/>
        <v>797.4</v>
      </c>
      <c r="M119" s="15">
        <f t="shared" si="10"/>
        <v>708.8</v>
      </c>
      <c r="N119" s="15">
        <f t="shared" si="11"/>
        <v>655.20000000000005</v>
      </c>
      <c r="O119" s="7"/>
      <c r="P119" s="3"/>
    </row>
    <row r="120" spans="1:16" x14ac:dyDescent="0.25">
      <c r="A120" s="3">
        <v>3922</v>
      </c>
      <c r="B120" s="3" t="s">
        <v>179</v>
      </c>
      <c r="C120" s="3" t="s">
        <v>180</v>
      </c>
      <c r="D120" s="25">
        <v>10.6</v>
      </c>
      <c r="E120" s="5"/>
      <c r="F120" s="5">
        <v>316</v>
      </c>
      <c r="G120" s="7">
        <f t="shared" si="6"/>
        <v>1.048259493670886</v>
      </c>
      <c r="I120" s="10">
        <f t="shared" si="7"/>
        <v>331.25</v>
      </c>
      <c r="J120" s="10"/>
      <c r="K120" s="15">
        <f t="shared" si="8"/>
        <v>530</v>
      </c>
      <c r="L120" s="15">
        <f t="shared" si="9"/>
        <v>447.2</v>
      </c>
      <c r="M120" s="15">
        <f t="shared" si="10"/>
        <v>397.5</v>
      </c>
      <c r="N120" s="15">
        <f t="shared" si="11"/>
        <v>379.2</v>
      </c>
      <c r="O120" s="7"/>
      <c r="P120" s="3"/>
    </row>
    <row r="121" spans="1:16" x14ac:dyDescent="0.25">
      <c r="A121" s="3">
        <v>3923</v>
      </c>
      <c r="B121" s="3" t="s">
        <v>181</v>
      </c>
      <c r="C121" s="3" t="s">
        <v>182</v>
      </c>
      <c r="D121" s="25">
        <v>15.35</v>
      </c>
      <c r="E121" s="5"/>
      <c r="F121" s="5">
        <v>459</v>
      </c>
      <c r="G121" s="7">
        <f t="shared" si="6"/>
        <v>1.0450762527233115</v>
      </c>
      <c r="I121" s="10">
        <f t="shared" si="7"/>
        <v>479.69</v>
      </c>
      <c r="J121" s="10"/>
      <c r="K121" s="15">
        <f t="shared" si="8"/>
        <v>767.5</v>
      </c>
      <c r="L121" s="15">
        <f t="shared" si="9"/>
        <v>647.6</v>
      </c>
      <c r="M121" s="15">
        <f t="shared" si="10"/>
        <v>575.6</v>
      </c>
      <c r="N121" s="15">
        <f t="shared" si="11"/>
        <v>550.79999999999995</v>
      </c>
      <c r="O121" s="7"/>
      <c r="P121" s="3"/>
    </row>
    <row r="122" spans="1:16" x14ac:dyDescent="0.25">
      <c r="A122" s="3">
        <v>3924</v>
      </c>
      <c r="B122" s="3" t="s">
        <v>183</v>
      </c>
      <c r="C122" s="3" t="s">
        <v>184</v>
      </c>
      <c r="D122" s="25">
        <v>8.85</v>
      </c>
      <c r="E122" s="5"/>
      <c r="F122" s="5">
        <v>265</v>
      </c>
      <c r="G122" s="7">
        <f t="shared" si="6"/>
        <v>1.0436226415094341</v>
      </c>
      <c r="I122" s="10">
        <f t="shared" si="7"/>
        <v>276.56</v>
      </c>
      <c r="J122" s="10"/>
      <c r="K122" s="15">
        <f t="shared" si="8"/>
        <v>442.5</v>
      </c>
      <c r="L122" s="15">
        <f t="shared" si="9"/>
        <v>373.4</v>
      </c>
      <c r="M122" s="15">
        <f t="shared" si="10"/>
        <v>331.9</v>
      </c>
      <c r="N122" s="15">
        <f t="shared" si="11"/>
        <v>318</v>
      </c>
      <c r="O122" s="7"/>
      <c r="P122" s="3"/>
    </row>
    <row r="123" spans="1:16" x14ac:dyDescent="0.25">
      <c r="A123" s="3">
        <v>3925</v>
      </c>
      <c r="B123" s="3" t="s">
        <v>185</v>
      </c>
      <c r="C123" s="3" t="s">
        <v>186</v>
      </c>
      <c r="D123" s="25">
        <v>18.850000000000001</v>
      </c>
      <c r="E123" s="5"/>
      <c r="F123" s="5">
        <v>546</v>
      </c>
      <c r="G123" s="7">
        <f t="shared" si="6"/>
        <v>1.0788644688644689</v>
      </c>
      <c r="I123" s="10">
        <f t="shared" si="7"/>
        <v>589.05999999999995</v>
      </c>
      <c r="J123" s="10"/>
      <c r="K123" s="15">
        <f t="shared" si="8"/>
        <v>942.5</v>
      </c>
      <c r="L123" s="15">
        <f t="shared" si="9"/>
        <v>795.2</v>
      </c>
      <c r="M123" s="15">
        <f t="shared" si="10"/>
        <v>706.9</v>
      </c>
      <c r="N123" s="15">
        <f t="shared" si="11"/>
        <v>655.20000000000005</v>
      </c>
      <c r="O123" s="7"/>
      <c r="P123" s="3">
        <v>54</v>
      </c>
    </row>
    <row r="124" spans="1:16" x14ac:dyDescent="0.25">
      <c r="A124" s="3">
        <v>3926</v>
      </c>
      <c r="B124" s="3" t="s">
        <v>187</v>
      </c>
      <c r="C124" s="3" t="s">
        <v>188</v>
      </c>
      <c r="D124" s="25">
        <v>18.3</v>
      </c>
      <c r="E124" s="5"/>
      <c r="F124" s="5">
        <v>553</v>
      </c>
      <c r="G124" s="7">
        <f t="shared" si="6"/>
        <v>1.034141048824593</v>
      </c>
      <c r="I124" s="10">
        <f t="shared" si="7"/>
        <v>571.88</v>
      </c>
      <c r="J124" s="10"/>
      <c r="K124" s="15">
        <f t="shared" si="8"/>
        <v>915</v>
      </c>
      <c r="L124" s="15">
        <f t="shared" si="9"/>
        <v>772</v>
      </c>
      <c r="M124" s="15">
        <f t="shared" si="10"/>
        <v>686.3</v>
      </c>
      <c r="N124" s="15">
        <f t="shared" si="11"/>
        <v>663.6</v>
      </c>
      <c r="O124" s="7"/>
      <c r="P124" s="3"/>
    </row>
    <row r="125" spans="1:16" x14ac:dyDescent="0.25">
      <c r="A125" s="3">
        <v>3927</v>
      </c>
      <c r="B125" s="3" t="s">
        <v>189</v>
      </c>
      <c r="C125" s="3" t="s">
        <v>190</v>
      </c>
      <c r="D125" s="25">
        <v>26.55</v>
      </c>
      <c r="E125" s="5"/>
      <c r="F125" s="5">
        <v>787</v>
      </c>
      <c r="G125" s="7">
        <f t="shared" si="6"/>
        <v>1.0542439644218553</v>
      </c>
      <c r="I125" s="10">
        <f t="shared" si="7"/>
        <v>829.69</v>
      </c>
      <c r="J125" s="10"/>
      <c r="K125" s="15">
        <f t="shared" si="8"/>
        <v>1327.5</v>
      </c>
      <c r="L125" s="15">
        <f t="shared" si="9"/>
        <v>1120.0999999999999</v>
      </c>
      <c r="M125" s="15">
        <f t="shared" si="10"/>
        <v>995.6</v>
      </c>
      <c r="N125" s="15">
        <f t="shared" si="11"/>
        <v>944.4</v>
      </c>
      <c r="O125" s="7"/>
      <c r="P125" s="3"/>
    </row>
    <row r="126" spans="1:16" x14ac:dyDescent="0.25">
      <c r="A126" s="3">
        <v>3928</v>
      </c>
      <c r="B126" s="3" t="s">
        <v>191</v>
      </c>
      <c r="C126" s="3" t="s">
        <v>192</v>
      </c>
      <c r="D126" s="25">
        <v>5.9</v>
      </c>
      <c r="E126" s="5"/>
      <c r="F126" s="5">
        <v>165</v>
      </c>
      <c r="G126" s="7">
        <f t="shared" si="6"/>
        <v>1.1174545454545455</v>
      </c>
      <c r="I126" s="10">
        <f t="shared" si="7"/>
        <v>184.38</v>
      </c>
      <c r="J126" s="10"/>
      <c r="K126" s="15">
        <f t="shared" si="8"/>
        <v>295</v>
      </c>
      <c r="L126" s="15">
        <f t="shared" si="9"/>
        <v>248.9</v>
      </c>
      <c r="M126" s="15">
        <f t="shared" si="10"/>
        <v>221.3</v>
      </c>
      <c r="N126" s="15">
        <f t="shared" si="11"/>
        <v>198</v>
      </c>
      <c r="O126" s="7"/>
      <c r="P126" s="3"/>
    </row>
    <row r="127" spans="1:16" x14ac:dyDescent="0.25">
      <c r="A127" s="3">
        <v>3929</v>
      </c>
      <c r="B127" s="3" t="s">
        <v>193</v>
      </c>
      <c r="C127" s="3" t="s">
        <v>194</v>
      </c>
      <c r="D127" s="25">
        <v>8.85</v>
      </c>
      <c r="E127" s="5"/>
      <c r="F127" s="5">
        <v>253</v>
      </c>
      <c r="G127" s="7">
        <f t="shared" si="6"/>
        <v>1.0931225296442688</v>
      </c>
      <c r="I127" s="10">
        <f t="shared" si="7"/>
        <v>276.56</v>
      </c>
      <c r="J127" s="10"/>
      <c r="K127" s="15">
        <f t="shared" si="8"/>
        <v>442.5</v>
      </c>
      <c r="L127" s="15">
        <f t="shared" si="9"/>
        <v>373.4</v>
      </c>
      <c r="M127" s="15">
        <f t="shared" si="10"/>
        <v>331.9</v>
      </c>
      <c r="N127" s="15">
        <f t="shared" si="11"/>
        <v>303.60000000000002</v>
      </c>
      <c r="O127" s="7"/>
      <c r="P127" s="3"/>
    </row>
    <row r="128" spans="1:16" x14ac:dyDescent="0.25">
      <c r="A128" s="3">
        <v>3930</v>
      </c>
      <c r="B128" s="3" t="s">
        <v>195</v>
      </c>
      <c r="C128" s="3" t="s">
        <v>196</v>
      </c>
      <c r="D128" s="25">
        <v>8.85</v>
      </c>
      <c r="E128" s="5"/>
      <c r="F128" s="5">
        <v>265</v>
      </c>
      <c r="G128" s="7">
        <f t="shared" si="6"/>
        <v>1.0436226415094341</v>
      </c>
      <c r="I128" s="10">
        <f t="shared" si="7"/>
        <v>276.56</v>
      </c>
      <c r="J128" s="10"/>
      <c r="K128" s="15">
        <f t="shared" si="8"/>
        <v>442.5</v>
      </c>
      <c r="L128" s="15">
        <f t="shared" si="9"/>
        <v>373.4</v>
      </c>
      <c r="M128" s="15">
        <f t="shared" si="10"/>
        <v>331.9</v>
      </c>
      <c r="N128" s="15">
        <f t="shared" si="11"/>
        <v>318</v>
      </c>
      <c r="O128" s="7"/>
      <c r="P128" s="3"/>
    </row>
    <row r="129" spans="1:16" x14ac:dyDescent="0.25">
      <c r="A129" s="3">
        <v>3931</v>
      </c>
      <c r="B129" s="3" t="s">
        <v>197</v>
      </c>
      <c r="C129" s="3" t="s">
        <v>198</v>
      </c>
      <c r="D129" s="25">
        <v>23.6</v>
      </c>
      <c r="E129" s="5"/>
      <c r="F129" s="5">
        <v>707</v>
      </c>
      <c r="G129" s="7">
        <f t="shared" si="6"/>
        <v>1.0431400282885432</v>
      </c>
      <c r="I129" s="10">
        <f t="shared" si="7"/>
        <v>737.5</v>
      </c>
      <c r="J129" s="10"/>
      <c r="K129" s="15">
        <f t="shared" si="8"/>
        <v>1180</v>
      </c>
      <c r="L129" s="15">
        <f t="shared" si="9"/>
        <v>995.6</v>
      </c>
      <c r="M129" s="15">
        <f t="shared" si="10"/>
        <v>885</v>
      </c>
      <c r="N129" s="15">
        <f t="shared" si="11"/>
        <v>848.4</v>
      </c>
      <c r="O129" s="7"/>
      <c r="P129" s="3"/>
    </row>
    <row r="130" spans="1:16" x14ac:dyDescent="0.25">
      <c r="A130" s="3">
        <v>3932</v>
      </c>
      <c r="B130" s="3" t="s">
        <v>199</v>
      </c>
      <c r="C130" s="3" t="s">
        <v>200</v>
      </c>
      <c r="D130" s="25">
        <v>4.7</v>
      </c>
      <c r="E130" s="5"/>
      <c r="F130" s="5">
        <v>139</v>
      </c>
      <c r="G130" s="7">
        <f t="shared" si="6"/>
        <v>1.0566906474820144</v>
      </c>
      <c r="I130" s="10">
        <f t="shared" si="7"/>
        <v>146.88</v>
      </c>
      <c r="J130" s="10"/>
      <c r="K130" s="15">
        <f t="shared" si="8"/>
        <v>235</v>
      </c>
      <c r="L130" s="15">
        <f t="shared" si="9"/>
        <v>198.3</v>
      </c>
      <c r="M130" s="15">
        <f t="shared" si="10"/>
        <v>176.3</v>
      </c>
      <c r="N130" s="15">
        <f t="shared" si="11"/>
        <v>166.8</v>
      </c>
      <c r="O130" s="7"/>
      <c r="P130" s="3"/>
    </row>
    <row r="131" spans="1:16" x14ac:dyDescent="0.25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145</v>
      </c>
      <c r="G131" s="7">
        <f t="shared" si="6"/>
        <v>1.0129655172413792</v>
      </c>
      <c r="I131" s="10">
        <f t="shared" si="7"/>
        <v>146.88</v>
      </c>
      <c r="J131" s="10"/>
      <c r="K131" s="15">
        <f t="shared" si="8"/>
        <v>235</v>
      </c>
      <c r="L131" s="15">
        <f t="shared" si="9"/>
        <v>198.3</v>
      </c>
      <c r="M131" s="15">
        <f t="shared" si="10"/>
        <v>176.3</v>
      </c>
      <c r="N131" s="15">
        <f t="shared" si="11"/>
        <v>174</v>
      </c>
      <c r="O131" s="7"/>
      <c r="P131" s="3"/>
    </row>
    <row r="132" spans="1:16" x14ac:dyDescent="0.25">
      <c r="A132" s="3">
        <v>3934</v>
      </c>
      <c r="B132" s="3" t="s">
        <v>386</v>
      </c>
      <c r="C132" s="3" t="s">
        <v>387</v>
      </c>
      <c r="D132" s="25">
        <v>33.85</v>
      </c>
      <c r="E132" s="5"/>
      <c r="F132" s="5">
        <v>773</v>
      </c>
      <c r="G132" s="7">
        <f t="shared" ref="G132:G195" si="12">I132/F132</f>
        <v>1.3684476067270375</v>
      </c>
      <c r="I132" s="10">
        <f t="shared" ref="I132:I195" si="13">ROUND(D132*10000/320,2)</f>
        <v>1057.81</v>
      </c>
      <c r="J132" s="10"/>
      <c r="K132" s="15">
        <f t="shared" ref="K132:K185" si="14">ROUND(I132*1.6,1)</f>
        <v>1692.5</v>
      </c>
      <c r="L132" s="15">
        <f t="shared" ref="L132:L185" si="15">ROUND(I132*1.35,1)</f>
        <v>1428</v>
      </c>
      <c r="M132" s="15">
        <f t="shared" ref="M132:M185" si="16">ROUND(I132*1.2,1)</f>
        <v>1269.4000000000001</v>
      </c>
      <c r="N132" s="15">
        <f t="shared" ref="N132:N185" si="17">ROUND(F132*1.2,1)</f>
        <v>927.6</v>
      </c>
      <c r="O132" s="7"/>
      <c r="P132" s="3"/>
    </row>
    <row r="133" spans="1:16" x14ac:dyDescent="0.25">
      <c r="A133" s="3">
        <v>3935</v>
      </c>
      <c r="B133" s="3" t="s">
        <v>203</v>
      </c>
      <c r="C133" s="3" t="s">
        <v>204</v>
      </c>
      <c r="D133" s="25">
        <v>10.050000000000001</v>
      </c>
      <c r="E133" s="5"/>
      <c r="F133" s="5">
        <v>297</v>
      </c>
      <c r="G133" s="7">
        <f t="shared" si="12"/>
        <v>1.0574410774410774</v>
      </c>
      <c r="I133" s="10">
        <f t="shared" si="13"/>
        <v>314.06</v>
      </c>
      <c r="J133" s="10"/>
      <c r="K133" s="15">
        <f t="shared" si="14"/>
        <v>502.5</v>
      </c>
      <c r="L133" s="15">
        <f t="shared" si="15"/>
        <v>424</v>
      </c>
      <c r="M133" s="15">
        <f t="shared" si="16"/>
        <v>376.9</v>
      </c>
      <c r="N133" s="15">
        <f t="shared" si="17"/>
        <v>356.4</v>
      </c>
      <c r="O133" s="7"/>
      <c r="P133" s="3"/>
    </row>
    <row r="134" spans="1:16" x14ac:dyDescent="0.25">
      <c r="A134" s="3">
        <v>3936</v>
      </c>
      <c r="B134" s="3" t="s">
        <v>205</v>
      </c>
      <c r="C134" s="3" t="s">
        <v>206</v>
      </c>
      <c r="D134" s="25">
        <v>11.8</v>
      </c>
      <c r="E134" s="5"/>
      <c r="F134" s="5">
        <v>349</v>
      </c>
      <c r="G134" s="7">
        <f t="shared" si="12"/>
        <v>1.0565902578796562</v>
      </c>
      <c r="I134" s="10">
        <f t="shared" si="13"/>
        <v>368.75</v>
      </c>
      <c r="J134" s="10"/>
      <c r="K134" s="15">
        <f t="shared" si="14"/>
        <v>590</v>
      </c>
      <c r="L134" s="15">
        <f t="shared" si="15"/>
        <v>497.8</v>
      </c>
      <c r="M134" s="15">
        <f t="shared" si="16"/>
        <v>442.5</v>
      </c>
      <c r="N134" s="15">
        <f t="shared" si="17"/>
        <v>418.8</v>
      </c>
      <c r="O134" s="7"/>
      <c r="P134" s="3"/>
    </row>
    <row r="135" spans="1:16" x14ac:dyDescent="0.25">
      <c r="A135" s="3">
        <v>3937</v>
      </c>
      <c r="B135" s="3" t="s">
        <v>207</v>
      </c>
      <c r="C135" s="3" t="s">
        <v>208</v>
      </c>
      <c r="D135" s="25">
        <v>17.7</v>
      </c>
      <c r="E135" s="5"/>
      <c r="F135" s="5">
        <v>531</v>
      </c>
      <c r="G135" s="7">
        <f t="shared" si="12"/>
        <v>1.0416760828625236</v>
      </c>
      <c r="I135" s="10">
        <f t="shared" si="13"/>
        <v>553.13</v>
      </c>
      <c r="J135" s="10"/>
      <c r="K135" s="15">
        <f t="shared" si="14"/>
        <v>885</v>
      </c>
      <c r="L135" s="15">
        <f t="shared" si="15"/>
        <v>746.7</v>
      </c>
      <c r="M135" s="15">
        <f t="shared" si="16"/>
        <v>663.8</v>
      </c>
      <c r="N135" s="15">
        <f t="shared" si="17"/>
        <v>637.20000000000005</v>
      </c>
      <c r="O135" s="7"/>
      <c r="P135" s="3"/>
    </row>
    <row r="136" spans="1:16" x14ac:dyDescent="0.25">
      <c r="A136" s="3">
        <v>3938</v>
      </c>
      <c r="B136" s="3" t="s">
        <v>209</v>
      </c>
      <c r="C136" s="3" t="s">
        <v>210</v>
      </c>
      <c r="D136" s="25">
        <v>28.3</v>
      </c>
      <c r="E136" s="5"/>
      <c r="F136" s="5">
        <v>826</v>
      </c>
      <c r="G136" s="7">
        <f t="shared" si="12"/>
        <v>1.070677966101695</v>
      </c>
      <c r="I136" s="10">
        <f t="shared" si="13"/>
        <v>884.38</v>
      </c>
      <c r="J136" s="10"/>
      <c r="K136" s="15">
        <f t="shared" si="14"/>
        <v>1415</v>
      </c>
      <c r="L136" s="15">
        <f t="shared" si="15"/>
        <v>1193.9000000000001</v>
      </c>
      <c r="M136" s="15">
        <f t="shared" si="16"/>
        <v>1061.3</v>
      </c>
      <c r="N136" s="15">
        <f t="shared" si="17"/>
        <v>991.2</v>
      </c>
      <c r="O136" s="7"/>
      <c r="P136" s="3"/>
    </row>
    <row r="137" spans="1:16" x14ac:dyDescent="0.25">
      <c r="A137" s="3">
        <v>3939</v>
      </c>
      <c r="B137" s="3" t="s">
        <v>211</v>
      </c>
      <c r="C137" s="3" t="s">
        <v>212</v>
      </c>
      <c r="D137" s="25">
        <v>29.5</v>
      </c>
      <c r="E137" s="5"/>
      <c r="F137" s="5">
        <v>873</v>
      </c>
      <c r="G137" s="7">
        <f t="shared" si="12"/>
        <v>1.0559908361970218</v>
      </c>
      <c r="I137" s="10">
        <f t="shared" si="13"/>
        <v>921.88</v>
      </c>
      <c r="J137" s="10"/>
      <c r="K137" s="15">
        <f t="shared" si="14"/>
        <v>1475</v>
      </c>
      <c r="L137" s="15">
        <f t="shared" si="15"/>
        <v>1244.5</v>
      </c>
      <c r="M137" s="15">
        <f t="shared" si="16"/>
        <v>1106.3</v>
      </c>
      <c r="N137" s="15">
        <f t="shared" si="17"/>
        <v>1047.5999999999999</v>
      </c>
      <c r="O137" s="7"/>
      <c r="P137" s="3"/>
    </row>
    <row r="138" spans="1:16" x14ac:dyDescent="0.25">
      <c r="A138" s="3">
        <v>3940</v>
      </c>
      <c r="B138" s="3" t="s">
        <v>335</v>
      </c>
      <c r="C138" s="3" t="s">
        <v>336</v>
      </c>
      <c r="D138" s="25">
        <v>40.1</v>
      </c>
      <c r="E138" s="5"/>
      <c r="F138" s="5">
        <v>1090</v>
      </c>
      <c r="G138" s="7">
        <f t="shared" si="12"/>
        <v>1.1496605504587156</v>
      </c>
      <c r="I138" s="10">
        <f t="shared" si="13"/>
        <v>1253.1300000000001</v>
      </c>
      <c r="J138" s="10"/>
      <c r="K138" s="15">
        <f t="shared" si="14"/>
        <v>2005</v>
      </c>
      <c r="L138" s="15">
        <f t="shared" si="15"/>
        <v>1691.7</v>
      </c>
      <c r="M138" s="15">
        <f t="shared" si="16"/>
        <v>1503.8</v>
      </c>
      <c r="N138" s="15">
        <f t="shared" si="17"/>
        <v>1308</v>
      </c>
      <c r="O138" s="7"/>
      <c r="P138" s="3"/>
    </row>
    <row r="139" spans="1:16" x14ac:dyDescent="0.25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45</v>
      </c>
      <c r="G139" s="7">
        <f t="shared" si="12"/>
        <v>1.25</v>
      </c>
      <c r="I139" s="10">
        <f t="shared" si="13"/>
        <v>56.25</v>
      </c>
      <c r="J139" s="10"/>
      <c r="K139" s="15">
        <f t="shared" si="14"/>
        <v>90</v>
      </c>
      <c r="L139" s="15">
        <f t="shared" si="15"/>
        <v>75.900000000000006</v>
      </c>
      <c r="M139" s="15">
        <f t="shared" si="16"/>
        <v>67.5</v>
      </c>
      <c r="N139" s="15">
        <f t="shared" si="17"/>
        <v>54</v>
      </c>
      <c r="O139" s="7"/>
      <c r="P139" s="3"/>
    </row>
    <row r="140" spans="1:16" x14ac:dyDescent="0.25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38</v>
      </c>
      <c r="G140" s="7">
        <f t="shared" si="12"/>
        <v>1.0692105263157896</v>
      </c>
      <c r="I140" s="10">
        <f t="shared" si="13"/>
        <v>40.630000000000003</v>
      </c>
      <c r="J140" s="10"/>
      <c r="K140" s="15">
        <f t="shared" si="14"/>
        <v>65</v>
      </c>
      <c r="L140" s="15">
        <f t="shared" si="15"/>
        <v>54.9</v>
      </c>
      <c r="M140" s="15">
        <f t="shared" si="16"/>
        <v>48.8</v>
      </c>
      <c r="N140" s="15">
        <f t="shared" si="17"/>
        <v>45.6</v>
      </c>
      <c r="O140" s="7"/>
      <c r="P140" s="3"/>
    </row>
    <row r="141" spans="1:16" x14ac:dyDescent="0.25">
      <c r="A141" s="3">
        <v>3947</v>
      </c>
      <c r="B141" s="3" t="s">
        <v>217</v>
      </c>
      <c r="C141" s="3" t="s">
        <v>218</v>
      </c>
      <c r="D141" s="25">
        <v>1.4</v>
      </c>
      <c r="E141" s="5"/>
      <c r="F141" s="5">
        <v>42</v>
      </c>
      <c r="G141" s="7">
        <f t="shared" si="12"/>
        <v>1.0416666666666667</v>
      </c>
      <c r="I141" s="10">
        <f t="shared" si="13"/>
        <v>43.75</v>
      </c>
      <c r="J141" s="10"/>
      <c r="K141" s="15">
        <f t="shared" si="14"/>
        <v>70</v>
      </c>
      <c r="L141" s="15">
        <f t="shared" si="15"/>
        <v>59.1</v>
      </c>
      <c r="M141" s="15">
        <f t="shared" si="16"/>
        <v>52.5</v>
      </c>
      <c r="N141" s="15">
        <f t="shared" si="17"/>
        <v>50.4</v>
      </c>
      <c r="O141" s="7"/>
      <c r="P141" s="3"/>
    </row>
    <row r="142" spans="1:16" x14ac:dyDescent="0.25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31</v>
      </c>
      <c r="G142" s="7">
        <f t="shared" si="12"/>
        <v>1.2096774193548387</v>
      </c>
      <c r="I142" s="10">
        <f t="shared" si="13"/>
        <v>37.5</v>
      </c>
      <c r="J142" s="10"/>
      <c r="K142" s="15">
        <f t="shared" si="14"/>
        <v>60</v>
      </c>
      <c r="L142" s="15">
        <f t="shared" si="15"/>
        <v>50.6</v>
      </c>
      <c r="M142" s="15">
        <f t="shared" si="16"/>
        <v>45</v>
      </c>
      <c r="N142" s="15">
        <f t="shared" si="17"/>
        <v>37.200000000000003</v>
      </c>
      <c r="O142" s="7"/>
      <c r="P142" s="3"/>
    </row>
    <row r="143" spans="1:16" x14ac:dyDescent="0.25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35</v>
      </c>
      <c r="G143" s="7">
        <f t="shared" si="12"/>
        <v>1.0714285714285714</v>
      </c>
      <c r="I143" s="10">
        <f t="shared" si="13"/>
        <v>37.5</v>
      </c>
      <c r="J143" s="10"/>
      <c r="K143" s="15">
        <f t="shared" si="14"/>
        <v>60</v>
      </c>
      <c r="L143" s="15">
        <f t="shared" si="15"/>
        <v>50.6</v>
      </c>
      <c r="M143" s="15">
        <f t="shared" si="16"/>
        <v>45</v>
      </c>
      <c r="N143" s="15">
        <f t="shared" si="17"/>
        <v>42</v>
      </c>
      <c r="O143" s="7"/>
      <c r="P143" s="3"/>
    </row>
    <row r="144" spans="1:16" x14ac:dyDescent="0.25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49</v>
      </c>
      <c r="G144" s="7">
        <f t="shared" si="12"/>
        <v>1.1479591836734695</v>
      </c>
      <c r="I144" s="10">
        <f t="shared" si="13"/>
        <v>56.25</v>
      </c>
      <c r="J144" s="10"/>
      <c r="K144" s="15">
        <f t="shared" si="14"/>
        <v>90</v>
      </c>
      <c r="L144" s="15">
        <f t="shared" si="15"/>
        <v>75.900000000000006</v>
      </c>
      <c r="M144" s="15">
        <f t="shared" si="16"/>
        <v>67.5</v>
      </c>
      <c r="N144" s="15">
        <f t="shared" si="17"/>
        <v>58.8</v>
      </c>
      <c r="O144" s="7"/>
      <c r="P144" s="3"/>
    </row>
    <row r="145" spans="1:16" x14ac:dyDescent="0.25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45</v>
      </c>
      <c r="G145" s="7">
        <f t="shared" si="12"/>
        <v>0.97222222222222221</v>
      </c>
      <c r="I145" s="10">
        <f t="shared" si="13"/>
        <v>43.75</v>
      </c>
      <c r="J145" s="10"/>
      <c r="K145" s="15">
        <f t="shared" si="14"/>
        <v>70</v>
      </c>
      <c r="L145" s="15">
        <f t="shared" si="15"/>
        <v>59.1</v>
      </c>
      <c r="M145" s="15">
        <f t="shared" si="16"/>
        <v>52.5</v>
      </c>
      <c r="N145" s="15">
        <f t="shared" si="17"/>
        <v>54</v>
      </c>
      <c r="O145" s="7"/>
      <c r="P145" s="3"/>
    </row>
    <row r="146" spans="1:16" x14ac:dyDescent="0.25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39</v>
      </c>
      <c r="G146" s="7">
        <f t="shared" si="12"/>
        <v>1.041794871794872</v>
      </c>
      <c r="I146" s="10">
        <f t="shared" si="13"/>
        <v>40.630000000000003</v>
      </c>
      <c r="J146" s="10"/>
      <c r="K146" s="15">
        <f t="shared" si="14"/>
        <v>65</v>
      </c>
      <c r="L146" s="15">
        <f t="shared" si="15"/>
        <v>54.9</v>
      </c>
      <c r="M146" s="15">
        <f t="shared" si="16"/>
        <v>48.8</v>
      </c>
      <c r="N146" s="15">
        <f t="shared" si="17"/>
        <v>46.8</v>
      </c>
      <c r="O146" s="7"/>
      <c r="P146" s="3"/>
    </row>
    <row r="147" spans="1:16" x14ac:dyDescent="0.25">
      <c r="A147" s="3">
        <v>3955</v>
      </c>
      <c r="B147" s="3" t="s">
        <v>338</v>
      </c>
      <c r="C147" s="3" t="s">
        <v>339</v>
      </c>
      <c r="D147" s="25">
        <v>1.4</v>
      </c>
      <c r="E147" s="5"/>
      <c r="F147" s="5">
        <v>40</v>
      </c>
      <c r="G147" s="7">
        <f t="shared" si="12"/>
        <v>1.09375</v>
      </c>
      <c r="I147" s="10">
        <f t="shared" si="13"/>
        <v>43.75</v>
      </c>
      <c r="J147" s="10"/>
      <c r="K147" s="15">
        <f t="shared" si="14"/>
        <v>70</v>
      </c>
      <c r="L147" s="15">
        <f t="shared" si="15"/>
        <v>59.1</v>
      </c>
      <c r="M147" s="15">
        <f t="shared" si="16"/>
        <v>52.5</v>
      </c>
      <c r="N147" s="15">
        <f t="shared" si="17"/>
        <v>48</v>
      </c>
      <c r="O147" s="7"/>
      <c r="P147" s="3"/>
    </row>
    <row r="148" spans="1:16" x14ac:dyDescent="0.25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55</v>
      </c>
      <c r="G148" s="7">
        <f t="shared" si="12"/>
        <v>0.88072727272727269</v>
      </c>
      <c r="I148" s="10">
        <f t="shared" si="13"/>
        <v>48.44</v>
      </c>
      <c r="J148" s="10"/>
      <c r="K148" s="23">
        <v>97</v>
      </c>
      <c r="L148" s="23">
        <v>82.3</v>
      </c>
      <c r="M148" s="23">
        <v>73.099999999999994</v>
      </c>
      <c r="N148" s="15">
        <f t="shared" si="17"/>
        <v>66</v>
      </c>
      <c r="O148" s="7"/>
      <c r="P148" s="3"/>
    </row>
    <row r="149" spans="1:16" x14ac:dyDescent="0.25">
      <c r="A149" s="3">
        <v>3954</v>
      </c>
      <c r="B149" s="3" t="s">
        <v>231</v>
      </c>
      <c r="C149" s="3" t="s">
        <v>232</v>
      </c>
      <c r="D149" s="25">
        <v>2.1</v>
      </c>
      <c r="E149" s="5"/>
      <c r="F149" s="5">
        <v>47</v>
      </c>
      <c r="G149" s="7">
        <f t="shared" si="12"/>
        <v>1.3963829787234041</v>
      </c>
      <c r="I149" s="10">
        <f t="shared" si="13"/>
        <v>65.63</v>
      </c>
      <c r="J149" s="10"/>
      <c r="K149" s="15">
        <f t="shared" si="14"/>
        <v>105</v>
      </c>
      <c r="L149" s="15">
        <f t="shared" si="15"/>
        <v>88.6</v>
      </c>
      <c r="M149" s="15">
        <f t="shared" si="16"/>
        <v>78.8</v>
      </c>
      <c r="N149" s="15">
        <f t="shared" si="17"/>
        <v>56.4</v>
      </c>
      <c r="O149" s="7"/>
      <c r="P149" s="3"/>
    </row>
    <row r="150" spans="1:16" x14ac:dyDescent="0.25">
      <c r="A150" s="3">
        <v>3960</v>
      </c>
      <c r="B150" s="3" t="s">
        <v>233</v>
      </c>
      <c r="C150" s="3"/>
      <c r="D150" s="25">
        <v>0.12</v>
      </c>
      <c r="E150" s="5"/>
      <c r="F150" s="5">
        <v>2.5</v>
      </c>
      <c r="G150" s="7">
        <f t="shared" si="12"/>
        <v>1.5</v>
      </c>
      <c r="I150" s="10">
        <f t="shared" si="13"/>
        <v>3.75</v>
      </c>
      <c r="J150" s="10"/>
      <c r="K150" s="15">
        <f t="shared" si="14"/>
        <v>6</v>
      </c>
      <c r="L150" s="15">
        <f t="shared" si="15"/>
        <v>5.0999999999999996</v>
      </c>
      <c r="M150" s="15">
        <f t="shared" si="16"/>
        <v>4.5</v>
      </c>
      <c r="N150" s="15">
        <f t="shared" si="17"/>
        <v>3</v>
      </c>
      <c r="O150" s="7"/>
      <c r="P150" s="3"/>
    </row>
    <row r="151" spans="1:16" x14ac:dyDescent="0.25">
      <c r="A151" s="3">
        <v>3961</v>
      </c>
      <c r="B151" s="3" t="s">
        <v>234</v>
      </c>
      <c r="C151" s="3"/>
      <c r="D151" s="25">
        <v>0.12</v>
      </c>
      <c r="E151" s="5"/>
      <c r="F151" s="5">
        <v>2.5</v>
      </c>
      <c r="G151" s="7">
        <f t="shared" si="12"/>
        <v>1.5</v>
      </c>
      <c r="I151" s="10">
        <f t="shared" si="13"/>
        <v>3.75</v>
      </c>
      <c r="J151" s="10"/>
      <c r="K151" s="15">
        <f t="shared" si="14"/>
        <v>6</v>
      </c>
      <c r="L151" s="15">
        <f t="shared" si="15"/>
        <v>5.0999999999999996</v>
      </c>
      <c r="M151" s="15">
        <f t="shared" si="16"/>
        <v>4.5</v>
      </c>
      <c r="N151" s="15">
        <f t="shared" si="17"/>
        <v>3</v>
      </c>
      <c r="O151" s="7"/>
      <c r="P151" s="3"/>
    </row>
    <row r="152" spans="1:16" x14ac:dyDescent="0.25">
      <c r="A152" s="3">
        <v>3962</v>
      </c>
      <c r="B152" s="3" t="s">
        <v>235</v>
      </c>
      <c r="C152" s="3"/>
      <c r="D152" s="25">
        <v>0.12</v>
      </c>
      <c r="E152" s="5"/>
      <c r="F152" s="5">
        <v>2.5</v>
      </c>
      <c r="G152" s="7">
        <f t="shared" si="12"/>
        <v>1.5</v>
      </c>
      <c r="I152" s="10">
        <f t="shared" si="13"/>
        <v>3.75</v>
      </c>
      <c r="J152" s="10"/>
      <c r="K152" s="15">
        <f t="shared" si="14"/>
        <v>6</v>
      </c>
      <c r="L152" s="15">
        <f t="shared" si="15"/>
        <v>5.0999999999999996</v>
      </c>
      <c r="M152" s="15">
        <f t="shared" si="16"/>
        <v>4.5</v>
      </c>
      <c r="N152" s="15">
        <f t="shared" si="17"/>
        <v>3</v>
      </c>
      <c r="O152" s="7"/>
      <c r="P152" s="3"/>
    </row>
    <row r="153" spans="1:16" x14ac:dyDescent="0.25">
      <c r="A153" s="3">
        <v>3963</v>
      </c>
      <c r="B153" s="3" t="s">
        <v>273</v>
      </c>
      <c r="C153" s="3"/>
      <c r="D153" s="25">
        <v>0.12</v>
      </c>
      <c r="E153" s="5"/>
      <c r="F153" s="5">
        <v>2.5</v>
      </c>
      <c r="G153" s="7">
        <f t="shared" si="12"/>
        <v>1.5</v>
      </c>
      <c r="I153" s="10">
        <f t="shared" si="13"/>
        <v>3.75</v>
      </c>
      <c r="J153" s="10"/>
      <c r="K153" s="15">
        <f t="shared" si="14"/>
        <v>6</v>
      </c>
      <c r="L153" s="15">
        <f t="shared" si="15"/>
        <v>5.0999999999999996</v>
      </c>
      <c r="M153" s="15">
        <f t="shared" si="16"/>
        <v>4.5</v>
      </c>
      <c r="N153" s="15">
        <f t="shared" si="17"/>
        <v>3</v>
      </c>
      <c r="O153" s="7"/>
      <c r="P153" s="3"/>
    </row>
    <row r="154" spans="1:16" x14ac:dyDescent="0.25">
      <c r="A154" s="3">
        <v>3964</v>
      </c>
      <c r="B154" s="3" t="s">
        <v>236</v>
      </c>
      <c r="C154" s="3"/>
      <c r="D154" s="25">
        <v>0.12</v>
      </c>
      <c r="E154" s="5"/>
      <c r="F154" s="5">
        <v>2.5</v>
      </c>
      <c r="G154" s="7">
        <f t="shared" si="12"/>
        <v>1.5</v>
      </c>
      <c r="I154" s="10">
        <f t="shared" si="13"/>
        <v>3.75</v>
      </c>
      <c r="J154" s="10"/>
      <c r="K154" s="15">
        <f t="shared" si="14"/>
        <v>6</v>
      </c>
      <c r="L154" s="15">
        <f t="shared" si="15"/>
        <v>5.0999999999999996</v>
      </c>
      <c r="M154" s="15">
        <f t="shared" si="16"/>
        <v>4.5</v>
      </c>
      <c r="N154" s="15">
        <f t="shared" si="17"/>
        <v>3</v>
      </c>
      <c r="O154" s="7"/>
      <c r="P154" s="3"/>
    </row>
    <row r="155" spans="1:16" x14ac:dyDescent="0.25">
      <c r="A155" s="3">
        <v>3965</v>
      </c>
      <c r="B155" s="3" t="s">
        <v>237</v>
      </c>
      <c r="C155" s="3"/>
      <c r="D155" s="25">
        <v>0.12</v>
      </c>
      <c r="E155" s="5"/>
      <c r="F155" s="5">
        <v>2.5</v>
      </c>
      <c r="G155" s="7">
        <f t="shared" si="12"/>
        <v>1.5</v>
      </c>
      <c r="I155" s="10">
        <f t="shared" si="13"/>
        <v>3.75</v>
      </c>
      <c r="J155" s="10"/>
      <c r="K155" s="15">
        <f t="shared" si="14"/>
        <v>6</v>
      </c>
      <c r="L155" s="15">
        <f t="shared" si="15"/>
        <v>5.0999999999999996</v>
      </c>
      <c r="M155" s="15">
        <f t="shared" si="16"/>
        <v>4.5</v>
      </c>
      <c r="N155" s="15">
        <f t="shared" si="17"/>
        <v>3</v>
      </c>
      <c r="O155" s="7"/>
      <c r="P155" s="3"/>
    </row>
    <row r="156" spans="1:16" x14ac:dyDescent="0.25">
      <c r="A156" s="3">
        <v>3966</v>
      </c>
      <c r="B156" s="3" t="s">
        <v>238</v>
      </c>
      <c r="C156" s="3"/>
      <c r="D156" s="25">
        <v>0.12</v>
      </c>
      <c r="E156" s="5"/>
      <c r="F156" s="5">
        <v>2.5</v>
      </c>
      <c r="G156" s="7">
        <f t="shared" si="12"/>
        <v>1.5</v>
      </c>
      <c r="I156" s="10">
        <f t="shared" si="13"/>
        <v>3.75</v>
      </c>
      <c r="J156" s="10"/>
      <c r="K156" s="15">
        <f t="shared" si="14"/>
        <v>6</v>
      </c>
      <c r="L156" s="15">
        <f t="shared" si="15"/>
        <v>5.0999999999999996</v>
      </c>
      <c r="M156" s="15">
        <f t="shared" si="16"/>
        <v>4.5</v>
      </c>
      <c r="N156" s="15">
        <f t="shared" si="17"/>
        <v>3</v>
      </c>
      <c r="O156" s="7"/>
      <c r="P156" s="3"/>
    </row>
    <row r="157" spans="1:16" x14ac:dyDescent="0.25">
      <c r="A157" s="3">
        <v>3967</v>
      </c>
      <c r="B157" s="3" t="s">
        <v>239</v>
      </c>
      <c r="C157" s="3"/>
      <c r="D157" s="25">
        <v>0.12</v>
      </c>
      <c r="E157" s="5"/>
      <c r="F157" s="5">
        <v>2.5</v>
      </c>
      <c r="G157" s="7">
        <f t="shared" si="12"/>
        <v>1.5</v>
      </c>
      <c r="I157" s="10">
        <f t="shared" si="13"/>
        <v>3.75</v>
      </c>
      <c r="J157" s="10"/>
      <c r="K157" s="15">
        <f t="shared" si="14"/>
        <v>6</v>
      </c>
      <c r="L157" s="15">
        <f t="shared" si="15"/>
        <v>5.0999999999999996</v>
      </c>
      <c r="M157" s="15">
        <f t="shared" si="16"/>
        <v>4.5</v>
      </c>
      <c r="N157" s="15">
        <f t="shared" si="17"/>
        <v>3</v>
      </c>
      <c r="O157" s="7"/>
      <c r="P157" s="3"/>
    </row>
    <row r="158" spans="1:16" x14ac:dyDescent="0.25">
      <c r="A158" s="3">
        <v>3968</v>
      </c>
      <c r="B158" s="3" t="s">
        <v>240</v>
      </c>
      <c r="C158" s="3"/>
      <c r="D158" s="25">
        <v>2</v>
      </c>
      <c r="E158" s="5"/>
      <c r="F158" s="5">
        <v>64</v>
      </c>
      <c r="G158" s="7">
        <f t="shared" si="12"/>
        <v>0.9765625</v>
      </c>
      <c r="I158" s="10">
        <f t="shared" si="13"/>
        <v>62.5</v>
      </c>
      <c r="J158" s="10"/>
      <c r="K158" s="15">
        <f t="shared" si="14"/>
        <v>100</v>
      </c>
      <c r="L158" s="15">
        <f t="shared" si="15"/>
        <v>84.4</v>
      </c>
      <c r="M158" s="15">
        <f t="shared" si="16"/>
        <v>75</v>
      </c>
      <c r="N158" s="15">
        <f t="shared" si="17"/>
        <v>76.8</v>
      </c>
      <c r="O158" s="7"/>
      <c r="P158" s="3"/>
    </row>
    <row r="159" spans="1:16" x14ac:dyDescent="0.25">
      <c r="A159" s="3">
        <v>3969</v>
      </c>
      <c r="B159" s="3" t="s">
        <v>241</v>
      </c>
      <c r="C159" s="3"/>
      <c r="D159" s="25">
        <v>1.8</v>
      </c>
      <c r="E159" s="5"/>
      <c r="F159" s="5">
        <v>59</v>
      </c>
      <c r="G159" s="7">
        <f t="shared" si="12"/>
        <v>0.95338983050847459</v>
      </c>
      <c r="I159" s="10">
        <f t="shared" si="13"/>
        <v>56.25</v>
      </c>
      <c r="J159" s="10"/>
      <c r="K159" s="15">
        <f t="shared" si="14"/>
        <v>90</v>
      </c>
      <c r="L159" s="15">
        <f t="shared" si="15"/>
        <v>75.900000000000006</v>
      </c>
      <c r="M159" s="15">
        <f t="shared" si="16"/>
        <v>67.5</v>
      </c>
      <c r="N159" s="15">
        <f t="shared" si="17"/>
        <v>70.8</v>
      </c>
      <c r="O159" s="7"/>
      <c r="P159" s="3"/>
    </row>
    <row r="160" spans="1:16" x14ac:dyDescent="0.25">
      <c r="A160" s="3">
        <v>3970</v>
      </c>
      <c r="B160" s="3" t="s">
        <v>242</v>
      </c>
      <c r="C160" s="3"/>
      <c r="D160" s="25">
        <v>1.8</v>
      </c>
      <c r="E160" s="5"/>
      <c r="F160" s="5">
        <v>58</v>
      </c>
      <c r="G160" s="7">
        <f t="shared" si="12"/>
        <v>0.96982758620689657</v>
      </c>
      <c r="I160" s="10">
        <f t="shared" si="13"/>
        <v>56.25</v>
      </c>
      <c r="J160" s="10"/>
      <c r="K160" s="15">
        <f t="shared" si="14"/>
        <v>90</v>
      </c>
      <c r="L160" s="15">
        <f t="shared" si="15"/>
        <v>75.900000000000006</v>
      </c>
      <c r="M160" s="15">
        <f t="shared" si="16"/>
        <v>67.5</v>
      </c>
      <c r="N160" s="15">
        <f t="shared" si="17"/>
        <v>69.599999999999994</v>
      </c>
      <c r="O160" s="7"/>
      <c r="P160" s="3"/>
    </row>
    <row r="161" spans="1:16" x14ac:dyDescent="0.25">
      <c r="A161" s="3">
        <v>3971</v>
      </c>
      <c r="B161" s="3" t="s">
        <v>243</v>
      </c>
      <c r="C161" s="3"/>
      <c r="D161" s="25">
        <v>2.35</v>
      </c>
      <c r="E161" s="5"/>
      <c r="F161" s="5">
        <v>58</v>
      </c>
      <c r="G161" s="7">
        <f t="shared" si="12"/>
        <v>1.2662068965517241</v>
      </c>
      <c r="I161" s="10">
        <f t="shared" si="13"/>
        <v>73.44</v>
      </c>
      <c r="J161" s="10"/>
      <c r="K161" s="15">
        <f t="shared" si="14"/>
        <v>117.5</v>
      </c>
      <c r="L161" s="15">
        <f t="shared" si="15"/>
        <v>99.1</v>
      </c>
      <c r="M161" s="15">
        <f t="shared" si="16"/>
        <v>88.1</v>
      </c>
      <c r="N161" s="15">
        <f t="shared" si="17"/>
        <v>69.599999999999994</v>
      </c>
      <c r="O161" s="7"/>
      <c r="P161" s="3"/>
    </row>
    <row r="162" spans="1:16" x14ac:dyDescent="0.25">
      <c r="A162" s="3">
        <v>3972</v>
      </c>
      <c r="B162" s="3" t="s">
        <v>244</v>
      </c>
      <c r="C162" s="3"/>
      <c r="D162" s="25">
        <v>1.7</v>
      </c>
      <c r="E162" s="5"/>
      <c r="F162" s="5">
        <v>56</v>
      </c>
      <c r="G162" s="7">
        <f t="shared" si="12"/>
        <v>0.94875000000000009</v>
      </c>
      <c r="I162" s="10">
        <f t="shared" si="13"/>
        <v>53.13</v>
      </c>
      <c r="J162" s="10"/>
      <c r="K162" s="15">
        <f t="shared" si="14"/>
        <v>85</v>
      </c>
      <c r="L162" s="15">
        <f t="shared" si="15"/>
        <v>71.7</v>
      </c>
      <c r="M162" s="15">
        <f t="shared" si="16"/>
        <v>63.8</v>
      </c>
      <c r="N162" s="15">
        <f t="shared" si="17"/>
        <v>67.2</v>
      </c>
      <c r="O162" s="7"/>
      <c r="P162" s="3"/>
    </row>
    <row r="163" spans="1:16" x14ac:dyDescent="0.25">
      <c r="A163" s="3">
        <v>3973</v>
      </c>
      <c r="B163" s="3" t="s">
        <v>245</v>
      </c>
      <c r="C163" s="3"/>
      <c r="D163" s="25">
        <v>2.8</v>
      </c>
      <c r="E163" s="5"/>
      <c r="F163" s="5">
        <v>91</v>
      </c>
      <c r="G163" s="7">
        <f t="shared" si="12"/>
        <v>0.96153846153846156</v>
      </c>
      <c r="I163" s="10">
        <f t="shared" si="13"/>
        <v>87.5</v>
      </c>
      <c r="J163" s="10"/>
      <c r="K163" s="15">
        <f t="shared" si="14"/>
        <v>140</v>
      </c>
      <c r="L163" s="15">
        <f t="shared" si="15"/>
        <v>118.1</v>
      </c>
      <c r="M163" s="15">
        <f t="shared" si="16"/>
        <v>105</v>
      </c>
      <c r="N163" s="15">
        <f t="shared" si="17"/>
        <v>109.2</v>
      </c>
      <c r="O163" s="7"/>
      <c r="P163" s="3"/>
    </row>
    <row r="164" spans="1:16" x14ac:dyDescent="0.25">
      <c r="A164" s="3">
        <v>3974</v>
      </c>
      <c r="B164" s="3" t="s">
        <v>246</v>
      </c>
      <c r="C164" s="3"/>
      <c r="D164" s="25">
        <v>1.75</v>
      </c>
      <c r="E164" s="5"/>
      <c r="F164" s="5">
        <v>41</v>
      </c>
      <c r="G164" s="7">
        <f t="shared" si="12"/>
        <v>1.3339024390243901</v>
      </c>
      <c r="I164" s="10">
        <f t="shared" si="13"/>
        <v>54.69</v>
      </c>
      <c r="J164" s="10"/>
      <c r="K164" s="15">
        <f t="shared" si="14"/>
        <v>87.5</v>
      </c>
      <c r="L164" s="15">
        <f t="shared" si="15"/>
        <v>73.8</v>
      </c>
      <c r="M164" s="15">
        <f t="shared" si="16"/>
        <v>65.599999999999994</v>
      </c>
      <c r="N164" s="15">
        <f t="shared" si="17"/>
        <v>49.2</v>
      </c>
      <c r="O164" s="7"/>
      <c r="P164" s="3"/>
    </row>
    <row r="165" spans="1:16" x14ac:dyDescent="0.25">
      <c r="A165" s="3">
        <v>3975</v>
      </c>
      <c r="B165" s="3" t="s">
        <v>247</v>
      </c>
      <c r="C165" s="3"/>
      <c r="D165" s="25">
        <v>1.75</v>
      </c>
      <c r="E165" s="5"/>
      <c r="F165" s="5">
        <v>42</v>
      </c>
      <c r="G165" s="7">
        <f t="shared" si="12"/>
        <v>1.302142857142857</v>
      </c>
      <c r="I165" s="10">
        <f t="shared" si="13"/>
        <v>54.69</v>
      </c>
      <c r="J165" s="10"/>
      <c r="K165" s="15">
        <f t="shared" si="14"/>
        <v>87.5</v>
      </c>
      <c r="L165" s="15">
        <f t="shared" si="15"/>
        <v>73.8</v>
      </c>
      <c r="M165" s="15">
        <f t="shared" si="16"/>
        <v>65.599999999999994</v>
      </c>
      <c r="N165" s="15">
        <f t="shared" si="17"/>
        <v>50.4</v>
      </c>
      <c r="O165" s="7"/>
      <c r="P165" s="3"/>
    </row>
    <row r="166" spans="1:16" x14ac:dyDescent="0.25">
      <c r="A166" s="3">
        <v>3976</v>
      </c>
      <c r="B166" s="3" t="s">
        <v>248</v>
      </c>
      <c r="C166" s="3"/>
      <c r="D166" s="25">
        <v>2.35</v>
      </c>
      <c r="E166" s="5"/>
      <c r="F166" s="5">
        <v>76</v>
      </c>
      <c r="G166" s="7">
        <f t="shared" si="12"/>
        <v>0.96631578947368413</v>
      </c>
      <c r="I166" s="10">
        <f t="shared" si="13"/>
        <v>73.44</v>
      </c>
      <c r="J166" s="10"/>
      <c r="K166" s="15">
        <f t="shared" si="14"/>
        <v>117.5</v>
      </c>
      <c r="L166" s="15">
        <f t="shared" si="15"/>
        <v>99.1</v>
      </c>
      <c r="M166" s="15">
        <f t="shared" si="16"/>
        <v>88.1</v>
      </c>
      <c r="N166" s="15">
        <f t="shared" si="17"/>
        <v>91.2</v>
      </c>
      <c r="O166" s="7"/>
      <c r="P166" s="3"/>
    </row>
    <row r="167" spans="1:16" x14ac:dyDescent="0.25">
      <c r="A167" s="3">
        <v>3977</v>
      </c>
      <c r="B167" s="3" t="s">
        <v>249</v>
      </c>
      <c r="C167" s="3"/>
      <c r="D167" s="25">
        <v>3.55</v>
      </c>
      <c r="E167" s="5"/>
      <c r="F167" s="5">
        <v>92</v>
      </c>
      <c r="G167" s="7">
        <f t="shared" si="12"/>
        <v>1.2058695652173912</v>
      </c>
      <c r="I167" s="10">
        <f t="shared" si="13"/>
        <v>110.94</v>
      </c>
      <c r="J167" s="10"/>
      <c r="K167" s="15">
        <f t="shared" si="14"/>
        <v>177.5</v>
      </c>
      <c r="L167" s="15">
        <f t="shared" si="15"/>
        <v>149.80000000000001</v>
      </c>
      <c r="M167" s="15">
        <f t="shared" si="16"/>
        <v>133.1</v>
      </c>
      <c r="N167" s="15">
        <f t="shared" si="17"/>
        <v>110.4</v>
      </c>
      <c r="O167" s="7"/>
      <c r="P167" s="3"/>
    </row>
    <row r="168" spans="1:16" x14ac:dyDescent="0.25">
      <c r="A168" s="3">
        <v>3978</v>
      </c>
      <c r="B168" s="3" t="s">
        <v>250</v>
      </c>
      <c r="C168" s="3"/>
      <c r="D168" s="25">
        <v>3.55</v>
      </c>
      <c r="E168" s="5"/>
      <c r="F168" s="5">
        <v>101</v>
      </c>
      <c r="G168" s="7">
        <f t="shared" si="12"/>
        <v>1.0984158415841585</v>
      </c>
      <c r="I168" s="10">
        <f t="shared" si="13"/>
        <v>110.94</v>
      </c>
      <c r="J168" s="10"/>
      <c r="K168" s="15">
        <f t="shared" si="14"/>
        <v>177.5</v>
      </c>
      <c r="L168" s="15">
        <f t="shared" si="15"/>
        <v>149.80000000000001</v>
      </c>
      <c r="M168" s="15">
        <f t="shared" si="16"/>
        <v>133.1</v>
      </c>
      <c r="N168" s="15">
        <f t="shared" si="17"/>
        <v>121.2</v>
      </c>
      <c r="O168" s="7"/>
      <c r="P168" s="3"/>
    </row>
    <row r="169" spans="1:16" x14ac:dyDescent="0.25">
      <c r="A169" s="3">
        <v>3979</v>
      </c>
      <c r="B169" s="3" t="s">
        <v>251</v>
      </c>
      <c r="C169" s="3"/>
      <c r="D169" s="25">
        <v>1.75</v>
      </c>
      <c r="E169" s="5"/>
      <c r="F169" s="5">
        <v>42</v>
      </c>
      <c r="G169" s="7">
        <f t="shared" si="12"/>
        <v>1.302142857142857</v>
      </c>
      <c r="I169" s="10">
        <f t="shared" si="13"/>
        <v>54.69</v>
      </c>
      <c r="J169" s="10"/>
      <c r="K169" s="15">
        <f t="shared" si="14"/>
        <v>87.5</v>
      </c>
      <c r="L169" s="15">
        <f t="shared" si="15"/>
        <v>73.8</v>
      </c>
      <c r="M169" s="15">
        <f t="shared" si="16"/>
        <v>65.599999999999994</v>
      </c>
      <c r="N169" s="15">
        <f t="shared" si="17"/>
        <v>50.4</v>
      </c>
      <c r="O169" s="7"/>
      <c r="P169" s="3"/>
    </row>
    <row r="170" spans="1:16" x14ac:dyDescent="0.25">
      <c r="A170" s="3">
        <v>3980</v>
      </c>
      <c r="B170" s="3" t="s">
        <v>252</v>
      </c>
      <c r="C170" s="3"/>
      <c r="D170" s="25">
        <v>0.85</v>
      </c>
      <c r="E170" s="5"/>
      <c r="F170" s="5">
        <v>23</v>
      </c>
      <c r="G170" s="7">
        <f t="shared" si="12"/>
        <v>1.1547826086956521</v>
      </c>
      <c r="I170" s="10">
        <f t="shared" si="13"/>
        <v>26.56</v>
      </c>
      <c r="J170" s="10"/>
      <c r="K170" s="15">
        <f t="shared" si="14"/>
        <v>42.5</v>
      </c>
      <c r="L170" s="15">
        <f t="shared" si="15"/>
        <v>35.9</v>
      </c>
      <c r="M170" s="15">
        <f t="shared" si="16"/>
        <v>31.9</v>
      </c>
      <c r="N170" s="15">
        <f t="shared" si="17"/>
        <v>27.6</v>
      </c>
      <c r="O170" s="7"/>
      <c r="P170" s="3"/>
    </row>
    <row r="171" spans="1:16" x14ac:dyDescent="0.25">
      <c r="A171" s="3">
        <v>3981</v>
      </c>
      <c r="B171" s="3" t="s">
        <v>253</v>
      </c>
      <c r="C171" s="3"/>
      <c r="D171" s="25">
        <v>2.1</v>
      </c>
      <c r="E171" s="5"/>
      <c r="F171" s="5">
        <v>64</v>
      </c>
      <c r="G171" s="7">
        <f t="shared" si="12"/>
        <v>1.0254687499999999</v>
      </c>
      <c r="I171" s="10">
        <f t="shared" si="13"/>
        <v>65.63</v>
      </c>
      <c r="J171" s="10"/>
      <c r="K171" s="15">
        <f t="shared" si="14"/>
        <v>105</v>
      </c>
      <c r="L171" s="15">
        <f t="shared" si="15"/>
        <v>88.6</v>
      </c>
      <c r="M171" s="15">
        <f t="shared" si="16"/>
        <v>78.8</v>
      </c>
      <c r="N171" s="15">
        <f t="shared" si="17"/>
        <v>76.8</v>
      </c>
      <c r="O171" s="7"/>
      <c r="P171" s="3"/>
    </row>
    <row r="172" spans="1:16" x14ac:dyDescent="0.25">
      <c r="A172" s="3">
        <v>3983</v>
      </c>
      <c r="B172" s="3" t="s">
        <v>254</v>
      </c>
      <c r="C172" s="3"/>
      <c r="D172" s="25">
        <v>1.9</v>
      </c>
      <c r="E172" s="5"/>
      <c r="F172" s="5">
        <v>57</v>
      </c>
      <c r="G172" s="7">
        <f t="shared" si="12"/>
        <v>1.0417543859649123</v>
      </c>
      <c r="I172" s="10">
        <f t="shared" si="13"/>
        <v>59.38</v>
      </c>
      <c r="J172" s="10"/>
      <c r="K172" s="15">
        <f t="shared" si="14"/>
        <v>95</v>
      </c>
      <c r="L172" s="15">
        <f t="shared" si="15"/>
        <v>80.2</v>
      </c>
      <c r="M172" s="15">
        <f t="shared" si="16"/>
        <v>71.3</v>
      </c>
      <c r="N172" s="15">
        <f t="shared" si="17"/>
        <v>68.400000000000006</v>
      </c>
      <c r="O172" s="7"/>
      <c r="P172" s="3"/>
    </row>
    <row r="173" spans="1:16" x14ac:dyDescent="0.25">
      <c r="A173" s="3">
        <v>3984</v>
      </c>
      <c r="B173" s="3" t="s">
        <v>255</v>
      </c>
      <c r="C173" s="3"/>
      <c r="D173" s="25">
        <v>2.95</v>
      </c>
      <c r="E173" s="5"/>
      <c r="F173" s="5">
        <v>92</v>
      </c>
      <c r="G173" s="7">
        <f t="shared" si="12"/>
        <v>1.0020652173913043</v>
      </c>
      <c r="I173" s="10">
        <f t="shared" si="13"/>
        <v>92.19</v>
      </c>
      <c r="J173" s="10"/>
      <c r="K173" s="15">
        <f t="shared" si="14"/>
        <v>147.5</v>
      </c>
      <c r="L173" s="15">
        <f t="shared" si="15"/>
        <v>124.5</v>
      </c>
      <c r="M173" s="15">
        <f t="shared" si="16"/>
        <v>110.6</v>
      </c>
      <c r="N173" s="15">
        <f t="shared" si="17"/>
        <v>110.4</v>
      </c>
      <c r="O173" s="7"/>
      <c r="P173" s="3"/>
    </row>
    <row r="174" spans="1:16" x14ac:dyDescent="0.25">
      <c r="A174" s="3">
        <v>3985</v>
      </c>
      <c r="B174" s="3" t="s">
        <v>256</v>
      </c>
      <c r="C174" s="3"/>
      <c r="D174" s="25">
        <v>2.6</v>
      </c>
      <c r="E174" s="5"/>
      <c r="F174" s="5">
        <v>76</v>
      </c>
      <c r="G174" s="7">
        <f t="shared" si="12"/>
        <v>1.069078947368421</v>
      </c>
      <c r="I174" s="10">
        <f t="shared" si="13"/>
        <v>81.25</v>
      </c>
      <c r="J174" s="10"/>
      <c r="K174" s="15">
        <f t="shared" si="14"/>
        <v>130</v>
      </c>
      <c r="L174" s="15">
        <f t="shared" si="15"/>
        <v>109.7</v>
      </c>
      <c r="M174" s="15">
        <f t="shared" si="16"/>
        <v>97.5</v>
      </c>
      <c r="N174" s="15">
        <f t="shared" si="17"/>
        <v>91.2</v>
      </c>
      <c r="O174" s="7"/>
      <c r="P174" s="3"/>
    </row>
    <row r="175" spans="1:16" x14ac:dyDescent="0.25">
      <c r="A175" s="3">
        <v>3986</v>
      </c>
      <c r="B175" s="3" t="s">
        <v>257</v>
      </c>
      <c r="C175" s="3"/>
      <c r="D175" s="25">
        <v>7.1</v>
      </c>
      <c r="E175" s="5"/>
      <c r="F175" s="5">
        <v>209</v>
      </c>
      <c r="G175" s="7">
        <f t="shared" si="12"/>
        <v>1.0616267942583733</v>
      </c>
      <c r="I175" s="10">
        <f t="shared" si="13"/>
        <v>221.88</v>
      </c>
      <c r="J175" s="10"/>
      <c r="K175" s="15">
        <f t="shared" si="14"/>
        <v>355</v>
      </c>
      <c r="L175" s="15">
        <f t="shared" si="15"/>
        <v>299.5</v>
      </c>
      <c r="M175" s="15">
        <f t="shared" si="16"/>
        <v>266.3</v>
      </c>
      <c r="N175" s="15">
        <f t="shared" si="17"/>
        <v>250.8</v>
      </c>
      <c r="O175" s="7"/>
      <c r="P175" s="3"/>
    </row>
    <row r="176" spans="1:16" x14ac:dyDescent="0.25">
      <c r="A176" s="3">
        <v>3987</v>
      </c>
      <c r="B176" s="3" t="s">
        <v>258</v>
      </c>
      <c r="C176" s="3"/>
      <c r="D176" s="25">
        <v>7.1</v>
      </c>
      <c r="E176" s="5"/>
      <c r="F176" s="5">
        <v>215</v>
      </c>
      <c r="G176" s="7">
        <f t="shared" si="12"/>
        <v>1.032</v>
      </c>
      <c r="I176" s="10">
        <f t="shared" si="13"/>
        <v>221.88</v>
      </c>
      <c r="J176" s="10"/>
      <c r="K176" s="15">
        <f t="shared" si="14"/>
        <v>355</v>
      </c>
      <c r="L176" s="15">
        <f t="shared" si="15"/>
        <v>299.5</v>
      </c>
      <c r="M176" s="15">
        <f t="shared" si="16"/>
        <v>266.3</v>
      </c>
      <c r="N176" s="15">
        <f t="shared" si="17"/>
        <v>258</v>
      </c>
      <c r="O176" s="7"/>
      <c r="P176" s="3"/>
    </row>
    <row r="177" spans="1:16" x14ac:dyDescent="0.25">
      <c r="A177" s="3">
        <v>3988</v>
      </c>
      <c r="B177" s="3" t="s">
        <v>259</v>
      </c>
      <c r="C177" s="3"/>
      <c r="D177" s="25">
        <v>8.25</v>
      </c>
      <c r="E177" s="5"/>
      <c r="F177" s="5">
        <v>239</v>
      </c>
      <c r="G177" s="7">
        <f t="shared" si="12"/>
        <v>1.078702928870293</v>
      </c>
      <c r="I177" s="10">
        <f t="shared" si="13"/>
        <v>257.81</v>
      </c>
      <c r="J177" s="10"/>
      <c r="K177" s="15">
        <f t="shared" si="14"/>
        <v>412.5</v>
      </c>
      <c r="L177" s="15">
        <f t="shared" si="15"/>
        <v>348</v>
      </c>
      <c r="M177" s="15">
        <f t="shared" si="16"/>
        <v>309.39999999999998</v>
      </c>
      <c r="N177" s="15">
        <f t="shared" si="17"/>
        <v>286.8</v>
      </c>
      <c r="O177" s="7"/>
      <c r="P177" s="3"/>
    </row>
    <row r="178" spans="1:16" x14ac:dyDescent="0.25">
      <c r="A178" s="3">
        <v>3989</v>
      </c>
      <c r="B178" s="3" t="s">
        <v>260</v>
      </c>
      <c r="C178" s="3"/>
      <c r="D178" s="25">
        <v>7.65</v>
      </c>
      <c r="E178" s="5"/>
      <c r="F178" s="5">
        <v>227</v>
      </c>
      <c r="G178" s="7">
        <f t="shared" si="12"/>
        <v>1.0531277533039647</v>
      </c>
      <c r="I178" s="10">
        <f t="shared" si="13"/>
        <v>239.06</v>
      </c>
      <c r="J178" s="10"/>
      <c r="K178" s="15">
        <f t="shared" si="14"/>
        <v>382.5</v>
      </c>
      <c r="L178" s="15">
        <f t="shared" si="15"/>
        <v>322.7</v>
      </c>
      <c r="M178" s="15">
        <f t="shared" si="16"/>
        <v>286.89999999999998</v>
      </c>
      <c r="N178" s="15">
        <f t="shared" si="17"/>
        <v>272.39999999999998</v>
      </c>
      <c r="O178" s="7"/>
      <c r="P178" s="3"/>
    </row>
    <row r="179" spans="1:16" x14ac:dyDescent="0.25">
      <c r="A179" s="3">
        <v>3990</v>
      </c>
      <c r="B179" s="3" t="s">
        <v>261</v>
      </c>
      <c r="C179" s="3"/>
      <c r="D179" s="25">
        <v>5.9</v>
      </c>
      <c r="E179" s="5"/>
      <c r="F179" s="5">
        <v>177</v>
      </c>
      <c r="G179" s="7">
        <f t="shared" si="12"/>
        <v>1.0416949152542372</v>
      </c>
      <c r="I179" s="10">
        <f t="shared" si="13"/>
        <v>184.38</v>
      </c>
      <c r="J179" s="10"/>
      <c r="K179" s="15">
        <f t="shared" si="14"/>
        <v>295</v>
      </c>
      <c r="L179" s="15">
        <f t="shared" si="15"/>
        <v>248.9</v>
      </c>
      <c r="M179" s="15">
        <f t="shared" si="16"/>
        <v>221.3</v>
      </c>
      <c r="N179" s="15">
        <f t="shared" si="17"/>
        <v>212.4</v>
      </c>
      <c r="O179" s="7"/>
      <c r="P179" s="3"/>
    </row>
    <row r="180" spans="1:16" x14ac:dyDescent="0.25">
      <c r="A180" s="3">
        <v>3991</v>
      </c>
      <c r="B180" s="3" t="s">
        <v>262</v>
      </c>
      <c r="C180" s="3"/>
      <c r="D180" s="25">
        <v>6.5</v>
      </c>
      <c r="E180" s="5"/>
      <c r="F180" s="5">
        <v>196</v>
      </c>
      <c r="G180" s="7">
        <f t="shared" si="12"/>
        <v>1.0363775510204081</v>
      </c>
      <c r="I180" s="10">
        <f t="shared" si="13"/>
        <v>203.13</v>
      </c>
      <c r="J180" s="10"/>
      <c r="K180" s="15">
        <f t="shared" si="14"/>
        <v>325</v>
      </c>
      <c r="L180" s="15">
        <f t="shared" si="15"/>
        <v>274.2</v>
      </c>
      <c r="M180" s="15">
        <f t="shared" si="16"/>
        <v>243.8</v>
      </c>
      <c r="N180" s="15">
        <f t="shared" si="17"/>
        <v>235.2</v>
      </c>
      <c r="O180" s="7"/>
      <c r="P180" s="3"/>
    </row>
    <row r="181" spans="1:16" x14ac:dyDescent="0.25">
      <c r="A181" s="3">
        <v>3992</v>
      </c>
      <c r="B181" s="3" t="s">
        <v>263</v>
      </c>
      <c r="C181" s="3"/>
      <c r="D181" s="25">
        <v>7.1</v>
      </c>
      <c r="E181" s="5"/>
      <c r="F181" s="5">
        <v>202</v>
      </c>
      <c r="G181" s="7">
        <f t="shared" si="12"/>
        <v>1.0984158415841585</v>
      </c>
      <c r="I181" s="10">
        <f t="shared" si="13"/>
        <v>221.88</v>
      </c>
      <c r="J181" s="10"/>
      <c r="K181" s="15">
        <f t="shared" si="14"/>
        <v>355</v>
      </c>
      <c r="L181" s="15">
        <f t="shared" si="15"/>
        <v>299.5</v>
      </c>
      <c r="M181" s="15">
        <f t="shared" si="16"/>
        <v>266.3</v>
      </c>
      <c r="N181" s="15">
        <f t="shared" si="17"/>
        <v>242.4</v>
      </c>
      <c r="O181" s="7"/>
      <c r="P181" s="3"/>
    </row>
    <row r="182" spans="1:16" x14ac:dyDescent="0.25">
      <c r="A182" s="3">
        <v>3993</v>
      </c>
      <c r="B182" s="3" t="s">
        <v>264</v>
      </c>
      <c r="C182" s="3"/>
      <c r="D182" s="25">
        <v>7.7</v>
      </c>
      <c r="E182" s="5"/>
      <c r="F182" s="5">
        <v>221</v>
      </c>
      <c r="G182" s="7">
        <f t="shared" si="12"/>
        <v>1.0888235294117647</v>
      </c>
      <c r="I182" s="10">
        <f t="shared" si="13"/>
        <v>240.63</v>
      </c>
      <c r="J182" s="10"/>
      <c r="K182" s="15">
        <f t="shared" si="14"/>
        <v>385</v>
      </c>
      <c r="L182" s="15">
        <f t="shared" si="15"/>
        <v>324.89999999999998</v>
      </c>
      <c r="M182" s="15">
        <f t="shared" si="16"/>
        <v>288.8</v>
      </c>
      <c r="N182" s="15">
        <f t="shared" si="17"/>
        <v>265.2</v>
      </c>
      <c r="O182" s="7"/>
      <c r="P182" s="3"/>
    </row>
    <row r="183" spans="1:16" x14ac:dyDescent="0.25">
      <c r="A183" s="3">
        <v>3994</v>
      </c>
      <c r="B183" s="3" t="s">
        <v>265</v>
      </c>
      <c r="C183" s="3"/>
      <c r="D183" s="25">
        <v>6.5</v>
      </c>
      <c r="E183" s="5"/>
      <c r="F183" s="5">
        <v>189</v>
      </c>
      <c r="G183" s="7">
        <f t="shared" si="12"/>
        <v>1.0747619047619048</v>
      </c>
      <c r="I183" s="10">
        <f t="shared" si="13"/>
        <v>203.13</v>
      </c>
      <c r="J183" s="10"/>
      <c r="K183" s="15">
        <f t="shared" si="14"/>
        <v>325</v>
      </c>
      <c r="L183" s="15">
        <f t="shared" si="15"/>
        <v>274.2</v>
      </c>
      <c r="M183" s="15">
        <f t="shared" si="16"/>
        <v>243.8</v>
      </c>
      <c r="N183" s="15">
        <f t="shared" si="17"/>
        <v>226.8</v>
      </c>
      <c r="O183" s="7"/>
      <c r="P183" s="3"/>
    </row>
    <row r="184" spans="1:16" x14ac:dyDescent="0.25">
      <c r="A184" s="3">
        <v>3995</v>
      </c>
      <c r="B184" s="3" t="s">
        <v>266</v>
      </c>
      <c r="C184" s="3"/>
      <c r="D184" s="25">
        <v>2.35</v>
      </c>
      <c r="E184" s="5"/>
      <c r="F184" s="5">
        <v>80</v>
      </c>
      <c r="G184" s="7">
        <f t="shared" si="12"/>
        <v>0.91799999999999993</v>
      </c>
      <c r="I184" s="10">
        <f t="shared" si="13"/>
        <v>73.44</v>
      </c>
      <c r="J184" s="10"/>
      <c r="K184" s="15">
        <f t="shared" si="14"/>
        <v>117.5</v>
      </c>
      <c r="L184" s="15">
        <f t="shared" si="15"/>
        <v>99.1</v>
      </c>
      <c r="M184" s="15">
        <f t="shared" si="16"/>
        <v>88.1</v>
      </c>
      <c r="N184" s="15">
        <f t="shared" si="17"/>
        <v>96</v>
      </c>
      <c r="O184" s="7"/>
      <c r="P184" s="3"/>
    </row>
    <row r="185" spans="1:16" x14ac:dyDescent="0.25">
      <c r="A185" s="3">
        <v>3997</v>
      </c>
      <c r="B185" s="3" t="s">
        <v>267</v>
      </c>
      <c r="C185" s="3"/>
      <c r="D185" s="25">
        <v>2.35</v>
      </c>
      <c r="E185" s="5"/>
      <c r="F185" s="5">
        <v>38</v>
      </c>
      <c r="G185" s="7">
        <f t="shared" si="12"/>
        <v>1.9326315789473683</v>
      </c>
      <c r="I185" s="10">
        <f t="shared" si="13"/>
        <v>73.44</v>
      </c>
      <c r="J185" s="10"/>
      <c r="K185" s="15">
        <f t="shared" si="14"/>
        <v>117.5</v>
      </c>
      <c r="L185" s="15">
        <f t="shared" si="15"/>
        <v>99.1</v>
      </c>
      <c r="M185" s="15">
        <f t="shared" si="16"/>
        <v>88.1</v>
      </c>
      <c r="N185" s="15">
        <f t="shared" si="17"/>
        <v>45.6</v>
      </c>
      <c r="O185" s="7"/>
      <c r="P185" s="3"/>
    </row>
    <row r="186" spans="1:16" x14ac:dyDescent="0.25">
      <c r="A186" s="3">
        <v>1800</v>
      </c>
      <c r="B186" s="3" t="s">
        <v>275</v>
      </c>
      <c r="C186" s="3"/>
      <c r="D186" s="25">
        <v>3.02</v>
      </c>
      <c r="E186" s="5"/>
      <c r="F186" s="5"/>
      <c r="G186" s="7" t="e">
        <f t="shared" si="12"/>
        <v>#DIV/0!</v>
      </c>
      <c r="I186" s="10">
        <f t="shared" si="13"/>
        <v>94.38</v>
      </c>
      <c r="J186" s="10"/>
      <c r="K186" s="13">
        <f>ROUND(I186*2,1)</f>
        <v>188.8</v>
      </c>
      <c r="L186" s="13">
        <f>ROUND(I186*1.8,1)</f>
        <v>169.9</v>
      </c>
      <c r="M186" s="13">
        <f>ROUND(I186*1.7,1)</f>
        <v>160.4</v>
      </c>
      <c r="N186" s="13">
        <f>ROUND(I186*1.4,1)</f>
        <v>132.1</v>
      </c>
      <c r="O186" s="7"/>
      <c r="P186" s="3"/>
    </row>
    <row r="187" spans="1:16" x14ac:dyDescent="0.25">
      <c r="A187" s="3">
        <v>1801</v>
      </c>
      <c r="B187" s="3" t="s">
        <v>276</v>
      </c>
      <c r="C187" s="3"/>
      <c r="D187" s="25">
        <v>16.670000000000002</v>
      </c>
      <c r="E187" s="5"/>
      <c r="F187" s="5"/>
      <c r="G187" s="7" t="e">
        <f t="shared" si="12"/>
        <v>#DIV/0!</v>
      </c>
      <c r="I187" s="10">
        <f t="shared" si="13"/>
        <v>520.94000000000005</v>
      </c>
      <c r="J187" s="10"/>
      <c r="K187" s="13">
        <f t="shared" ref="K187:K240" si="18">ROUND(I187*2,1)</f>
        <v>1041.9000000000001</v>
      </c>
      <c r="L187" s="13">
        <f t="shared" ref="L187:L240" si="19">ROUND(I187*1.8,1)</f>
        <v>937.7</v>
      </c>
      <c r="M187" s="13">
        <f t="shared" ref="M187:M240" si="20">ROUND(I187*1.7,1)</f>
        <v>885.6</v>
      </c>
      <c r="N187" s="13">
        <f t="shared" ref="N187:N240" si="21">ROUND(I187*1.4,1)</f>
        <v>729.3</v>
      </c>
      <c r="O187" s="7"/>
      <c r="P187" s="3"/>
    </row>
    <row r="188" spans="1:16" x14ac:dyDescent="0.25">
      <c r="A188" s="3">
        <v>1802</v>
      </c>
      <c r="B188" s="3" t="s">
        <v>277</v>
      </c>
      <c r="C188" s="3"/>
      <c r="D188" s="25">
        <v>6.98</v>
      </c>
      <c r="E188" s="5"/>
      <c r="F188" s="5"/>
      <c r="G188" s="7" t="e">
        <f t="shared" si="12"/>
        <v>#DIV/0!</v>
      </c>
      <c r="I188" s="10">
        <f t="shared" si="13"/>
        <v>218.13</v>
      </c>
      <c r="J188" s="10"/>
      <c r="K188" s="13">
        <f t="shared" si="18"/>
        <v>436.3</v>
      </c>
      <c r="L188" s="13">
        <f t="shared" si="19"/>
        <v>392.6</v>
      </c>
      <c r="M188" s="13">
        <f t="shared" si="20"/>
        <v>370.8</v>
      </c>
      <c r="N188" s="13">
        <f t="shared" si="21"/>
        <v>305.39999999999998</v>
      </c>
      <c r="O188" s="7"/>
      <c r="P188" s="3"/>
    </row>
    <row r="189" spans="1:16" x14ac:dyDescent="0.25">
      <c r="A189" s="3">
        <v>1805</v>
      </c>
      <c r="B189" s="3" t="s">
        <v>278</v>
      </c>
      <c r="C189" s="3"/>
      <c r="D189" s="25">
        <v>1.1299999999999999</v>
      </c>
      <c r="E189" s="5"/>
      <c r="F189" s="5"/>
      <c r="G189" s="7" t="e">
        <f t="shared" si="12"/>
        <v>#DIV/0!</v>
      </c>
      <c r="I189" s="10">
        <f t="shared" si="13"/>
        <v>35.31</v>
      </c>
      <c r="J189" s="10"/>
      <c r="K189" s="13">
        <f t="shared" si="18"/>
        <v>70.599999999999994</v>
      </c>
      <c r="L189" s="13">
        <f t="shared" si="19"/>
        <v>63.6</v>
      </c>
      <c r="M189" s="13">
        <f t="shared" si="20"/>
        <v>60</v>
      </c>
      <c r="N189" s="13">
        <f t="shared" si="21"/>
        <v>49.4</v>
      </c>
      <c r="O189" s="7"/>
      <c r="P189" s="3"/>
    </row>
    <row r="190" spans="1:16" x14ac:dyDescent="0.25">
      <c r="A190" s="3">
        <v>1806</v>
      </c>
      <c r="B190" s="3" t="s">
        <v>279</v>
      </c>
      <c r="C190" s="3"/>
      <c r="D190" s="25">
        <v>1.1299999999999999</v>
      </c>
      <c r="E190" s="5"/>
      <c r="F190" s="5"/>
      <c r="G190" s="7" t="e">
        <f t="shared" si="12"/>
        <v>#DIV/0!</v>
      </c>
      <c r="I190" s="10">
        <f t="shared" si="13"/>
        <v>35.31</v>
      </c>
      <c r="J190" s="10"/>
      <c r="K190" s="13">
        <f t="shared" si="18"/>
        <v>70.599999999999994</v>
      </c>
      <c r="L190" s="13">
        <f t="shared" si="19"/>
        <v>63.6</v>
      </c>
      <c r="M190" s="13">
        <f t="shared" si="20"/>
        <v>60</v>
      </c>
      <c r="N190" s="13">
        <f t="shared" si="21"/>
        <v>49.4</v>
      </c>
      <c r="O190" s="7"/>
      <c r="P190" s="3"/>
    </row>
    <row r="191" spans="1:16" x14ac:dyDescent="0.25">
      <c r="A191" s="3">
        <v>1807</v>
      </c>
      <c r="B191" s="3" t="s">
        <v>280</v>
      </c>
      <c r="C191" s="3"/>
      <c r="D191" s="25">
        <v>1.1299999999999999</v>
      </c>
      <c r="E191" s="5"/>
      <c r="F191" s="5"/>
      <c r="G191" s="7" t="e">
        <f t="shared" si="12"/>
        <v>#DIV/0!</v>
      </c>
      <c r="I191" s="10">
        <f t="shared" si="13"/>
        <v>35.31</v>
      </c>
      <c r="J191" s="10"/>
      <c r="K191" s="13">
        <f t="shared" si="18"/>
        <v>70.599999999999994</v>
      </c>
      <c r="L191" s="13">
        <f t="shared" si="19"/>
        <v>63.6</v>
      </c>
      <c r="M191" s="13">
        <f t="shared" si="20"/>
        <v>60</v>
      </c>
      <c r="N191" s="13">
        <f t="shared" si="21"/>
        <v>49.4</v>
      </c>
      <c r="O191" s="7"/>
      <c r="P191" s="3"/>
    </row>
    <row r="192" spans="1:16" x14ac:dyDescent="0.25">
      <c r="A192" s="3">
        <v>1808</v>
      </c>
      <c r="B192" s="3" t="s">
        <v>281</v>
      </c>
      <c r="C192" s="3"/>
      <c r="D192" s="25">
        <v>1.1299999999999999</v>
      </c>
      <c r="E192" s="5"/>
      <c r="F192" s="5"/>
      <c r="G192" s="7" t="e">
        <f t="shared" si="12"/>
        <v>#DIV/0!</v>
      </c>
      <c r="I192" s="10">
        <f t="shared" si="13"/>
        <v>35.31</v>
      </c>
      <c r="J192" s="10"/>
      <c r="K192" s="13">
        <f t="shared" si="18"/>
        <v>70.599999999999994</v>
      </c>
      <c r="L192" s="13">
        <f t="shared" si="19"/>
        <v>63.6</v>
      </c>
      <c r="M192" s="13">
        <f t="shared" si="20"/>
        <v>60</v>
      </c>
      <c r="N192" s="13">
        <f t="shared" si="21"/>
        <v>49.4</v>
      </c>
      <c r="O192" s="7"/>
      <c r="P192" s="3"/>
    </row>
    <row r="193" spans="1:16" x14ac:dyDescent="0.25">
      <c r="A193" s="3">
        <v>1811</v>
      </c>
      <c r="B193" s="3" t="s">
        <v>282</v>
      </c>
      <c r="C193" s="3"/>
      <c r="D193" s="25">
        <v>4.2699999999999996</v>
      </c>
      <c r="E193" s="5"/>
      <c r="F193" s="5"/>
      <c r="G193" s="7" t="e">
        <f t="shared" si="12"/>
        <v>#DIV/0!</v>
      </c>
      <c r="I193" s="10">
        <f t="shared" si="13"/>
        <v>133.44</v>
      </c>
      <c r="J193" s="10"/>
      <c r="K193" s="13">
        <f t="shared" si="18"/>
        <v>266.89999999999998</v>
      </c>
      <c r="L193" s="13">
        <f t="shared" si="19"/>
        <v>240.2</v>
      </c>
      <c r="M193" s="13">
        <f t="shared" si="20"/>
        <v>226.8</v>
      </c>
      <c r="N193" s="13">
        <f t="shared" si="21"/>
        <v>186.8</v>
      </c>
      <c r="O193" s="7"/>
      <c r="P193" s="3"/>
    </row>
    <row r="194" spans="1:16" x14ac:dyDescent="0.25">
      <c r="A194" s="3">
        <v>1812</v>
      </c>
      <c r="B194" s="3" t="s">
        <v>283</v>
      </c>
      <c r="C194" s="3"/>
      <c r="D194" s="25">
        <v>4.49</v>
      </c>
      <c r="E194" s="5"/>
      <c r="F194" s="5"/>
      <c r="G194" s="7" t="e">
        <f t="shared" si="12"/>
        <v>#DIV/0!</v>
      </c>
      <c r="I194" s="10">
        <f t="shared" si="13"/>
        <v>140.31</v>
      </c>
      <c r="J194" s="10"/>
      <c r="K194" s="13">
        <f t="shared" si="18"/>
        <v>280.60000000000002</v>
      </c>
      <c r="L194" s="13">
        <f t="shared" si="19"/>
        <v>252.6</v>
      </c>
      <c r="M194" s="13">
        <f t="shared" si="20"/>
        <v>238.5</v>
      </c>
      <c r="N194" s="13">
        <f t="shared" si="21"/>
        <v>196.4</v>
      </c>
      <c r="O194" s="7"/>
      <c r="P194" s="3"/>
    </row>
    <row r="195" spans="1:16" x14ac:dyDescent="0.25">
      <c r="A195" s="3">
        <v>1813</v>
      </c>
      <c r="B195" s="3" t="s">
        <v>284</v>
      </c>
      <c r="C195" s="3"/>
      <c r="D195" s="25">
        <v>6.67</v>
      </c>
      <c r="E195" s="5"/>
      <c r="F195" s="5"/>
      <c r="G195" s="7" t="e">
        <f t="shared" si="12"/>
        <v>#DIV/0!</v>
      </c>
      <c r="I195" s="10">
        <f t="shared" si="13"/>
        <v>208.44</v>
      </c>
      <c r="J195" s="10"/>
      <c r="K195" s="13">
        <f t="shared" si="18"/>
        <v>416.9</v>
      </c>
      <c r="L195" s="13">
        <f t="shared" si="19"/>
        <v>375.2</v>
      </c>
      <c r="M195" s="13">
        <f t="shared" si="20"/>
        <v>354.3</v>
      </c>
      <c r="N195" s="13">
        <f t="shared" si="21"/>
        <v>291.8</v>
      </c>
      <c r="O195" s="7"/>
      <c r="P195" s="3"/>
    </row>
    <row r="196" spans="1:16" x14ac:dyDescent="0.25">
      <c r="A196" s="3">
        <v>1814</v>
      </c>
      <c r="B196" s="3" t="s">
        <v>285</v>
      </c>
      <c r="C196" s="3"/>
      <c r="D196" s="25">
        <v>6.98</v>
      </c>
      <c r="E196" s="5"/>
      <c r="F196" s="5"/>
      <c r="G196" s="7" t="e">
        <f t="shared" ref="G196:G240" si="22">I196/F196</f>
        <v>#DIV/0!</v>
      </c>
      <c r="I196" s="10">
        <f t="shared" ref="I196:I240" si="23">ROUND(D196*10000/320,2)</f>
        <v>218.13</v>
      </c>
      <c r="J196" s="10"/>
      <c r="K196" s="13">
        <f t="shared" si="18"/>
        <v>436.3</v>
      </c>
      <c r="L196" s="13">
        <f t="shared" si="19"/>
        <v>392.6</v>
      </c>
      <c r="M196" s="13">
        <f t="shared" si="20"/>
        <v>370.8</v>
      </c>
      <c r="N196" s="13">
        <f t="shared" si="21"/>
        <v>305.39999999999998</v>
      </c>
      <c r="O196" s="7"/>
      <c r="P196" s="3"/>
    </row>
    <row r="197" spans="1:16" x14ac:dyDescent="0.25">
      <c r="A197" s="3">
        <v>1815</v>
      </c>
      <c r="B197" s="3" t="s">
        <v>286</v>
      </c>
      <c r="C197" s="3"/>
      <c r="D197" s="25">
        <v>8.3000000000000007</v>
      </c>
      <c r="E197" s="5"/>
      <c r="F197" s="5"/>
      <c r="G197" s="7" t="e">
        <f t="shared" si="22"/>
        <v>#DIV/0!</v>
      </c>
      <c r="I197" s="10">
        <f t="shared" si="23"/>
        <v>259.38</v>
      </c>
      <c r="J197" s="10"/>
      <c r="K197" s="13">
        <f t="shared" si="18"/>
        <v>518.79999999999995</v>
      </c>
      <c r="L197" s="13">
        <f t="shared" si="19"/>
        <v>466.9</v>
      </c>
      <c r="M197" s="13">
        <f t="shared" si="20"/>
        <v>440.9</v>
      </c>
      <c r="N197" s="13">
        <f t="shared" si="21"/>
        <v>363.1</v>
      </c>
      <c r="O197" s="7"/>
      <c r="P197" s="3"/>
    </row>
    <row r="198" spans="1:16" x14ac:dyDescent="0.25">
      <c r="A198" s="3">
        <v>1816</v>
      </c>
      <c r="B198" s="3" t="s">
        <v>287</v>
      </c>
      <c r="C198" s="3"/>
      <c r="D198" s="25">
        <v>1.7</v>
      </c>
      <c r="E198" s="5"/>
      <c r="F198" s="5"/>
      <c r="G198" s="7" t="e">
        <f t="shared" si="22"/>
        <v>#DIV/0!</v>
      </c>
      <c r="I198" s="10">
        <f t="shared" si="23"/>
        <v>53.13</v>
      </c>
      <c r="J198" s="10"/>
      <c r="K198" s="13">
        <f t="shared" si="18"/>
        <v>106.3</v>
      </c>
      <c r="L198" s="13">
        <f t="shared" si="19"/>
        <v>95.6</v>
      </c>
      <c r="M198" s="13">
        <f t="shared" si="20"/>
        <v>90.3</v>
      </c>
      <c r="N198" s="13">
        <f t="shared" si="21"/>
        <v>74.400000000000006</v>
      </c>
      <c r="O198" s="7"/>
      <c r="P198" s="3"/>
    </row>
    <row r="199" spans="1:16" x14ac:dyDescent="0.25">
      <c r="A199" s="3">
        <v>1817</v>
      </c>
      <c r="B199" s="3" t="s">
        <v>288</v>
      </c>
      <c r="C199" s="3"/>
      <c r="D199" s="25">
        <v>3.03</v>
      </c>
      <c r="E199" s="5"/>
      <c r="F199" s="5"/>
      <c r="G199" s="7" t="e">
        <f t="shared" si="22"/>
        <v>#DIV/0!</v>
      </c>
      <c r="I199" s="10">
        <f t="shared" si="23"/>
        <v>94.69</v>
      </c>
      <c r="J199" s="10"/>
      <c r="K199" s="13">
        <f t="shared" si="18"/>
        <v>189.4</v>
      </c>
      <c r="L199" s="13">
        <f t="shared" si="19"/>
        <v>170.4</v>
      </c>
      <c r="M199" s="13">
        <f t="shared" si="20"/>
        <v>161</v>
      </c>
      <c r="N199" s="13">
        <f t="shared" si="21"/>
        <v>132.6</v>
      </c>
      <c r="O199" s="7"/>
      <c r="P199" s="3"/>
    </row>
    <row r="200" spans="1:16" x14ac:dyDescent="0.25">
      <c r="A200" s="3">
        <v>1818</v>
      </c>
      <c r="B200" s="3" t="s">
        <v>289</v>
      </c>
      <c r="C200" s="3"/>
      <c r="D200" s="25">
        <v>3.03</v>
      </c>
      <c r="E200" s="5"/>
      <c r="F200" s="5"/>
      <c r="G200" s="7" t="e">
        <f t="shared" si="22"/>
        <v>#DIV/0!</v>
      </c>
      <c r="I200" s="10">
        <f t="shared" si="23"/>
        <v>94.69</v>
      </c>
      <c r="J200" s="10"/>
      <c r="K200" s="13">
        <f t="shared" si="18"/>
        <v>189.4</v>
      </c>
      <c r="L200" s="13">
        <f t="shared" si="19"/>
        <v>170.4</v>
      </c>
      <c r="M200" s="13">
        <f t="shared" si="20"/>
        <v>161</v>
      </c>
      <c r="N200" s="13">
        <f t="shared" si="21"/>
        <v>132.6</v>
      </c>
      <c r="O200" s="7"/>
      <c r="P200" s="3"/>
    </row>
    <row r="201" spans="1:16" x14ac:dyDescent="0.25">
      <c r="A201" s="3">
        <v>1819</v>
      </c>
      <c r="B201" s="3" t="s">
        <v>290</v>
      </c>
      <c r="C201" s="3"/>
      <c r="D201" s="25">
        <v>3.18</v>
      </c>
      <c r="E201" s="5"/>
      <c r="F201" s="5"/>
      <c r="G201" s="7" t="e">
        <f t="shared" si="22"/>
        <v>#DIV/0!</v>
      </c>
      <c r="I201" s="10">
        <f t="shared" si="23"/>
        <v>99.38</v>
      </c>
      <c r="J201" s="10"/>
      <c r="K201" s="13">
        <f t="shared" si="18"/>
        <v>198.8</v>
      </c>
      <c r="L201" s="13">
        <f t="shared" si="19"/>
        <v>178.9</v>
      </c>
      <c r="M201" s="13">
        <f t="shared" si="20"/>
        <v>168.9</v>
      </c>
      <c r="N201" s="13">
        <f t="shared" si="21"/>
        <v>139.1</v>
      </c>
      <c r="O201" s="7"/>
      <c r="P201" s="3"/>
    </row>
    <row r="202" spans="1:16" s="9" customFormat="1" x14ac:dyDescent="0.25">
      <c r="A202" s="3">
        <v>1820</v>
      </c>
      <c r="B202" s="3" t="s">
        <v>291</v>
      </c>
      <c r="C202" s="3"/>
      <c r="D202" s="25">
        <v>3.18</v>
      </c>
      <c r="E202" s="5"/>
      <c r="F202" s="5"/>
      <c r="G202" s="7" t="e">
        <f t="shared" si="22"/>
        <v>#DIV/0!</v>
      </c>
      <c r="I202" s="10">
        <f t="shared" si="23"/>
        <v>99.38</v>
      </c>
      <c r="J202" s="10"/>
      <c r="K202" s="13">
        <f t="shared" si="18"/>
        <v>198.8</v>
      </c>
      <c r="L202" s="13">
        <f t="shared" si="19"/>
        <v>178.9</v>
      </c>
      <c r="M202" s="13">
        <f t="shared" si="20"/>
        <v>168.9</v>
      </c>
      <c r="N202" s="13">
        <f t="shared" si="21"/>
        <v>139.1</v>
      </c>
      <c r="O202" s="7"/>
      <c r="P202" s="27"/>
    </row>
    <row r="203" spans="1:16" s="9" customFormat="1" x14ac:dyDescent="0.25">
      <c r="A203" s="3">
        <v>1821</v>
      </c>
      <c r="B203" s="3" t="s">
        <v>292</v>
      </c>
      <c r="C203" s="3"/>
      <c r="D203" s="25">
        <v>2.77</v>
      </c>
      <c r="E203" s="5"/>
      <c r="F203" s="5"/>
      <c r="G203" s="7" t="e">
        <f t="shared" si="22"/>
        <v>#DIV/0!</v>
      </c>
      <c r="I203" s="10">
        <f t="shared" si="23"/>
        <v>86.56</v>
      </c>
      <c r="J203" s="10"/>
      <c r="K203" s="13">
        <f t="shared" si="18"/>
        <v>173.1</v>
      </c>
      <c r="L203" s="13">
        <f t="shared" si="19"/>
        <v>155.80000000000001</v>
      </c>
      <c r="M203" s="13">
        <f t="shared" si="20"/>
        <v>147.19999999999999</v>
      </c>
      <c r="N203" s="13">
        <f t="shared" si="21"/>
        <v>121.2</v>
      </c>
      <c r="O203" s="7"/>
      <c r="P203" s="27"/>
    </row>
    <row r="204" spans="1:16" s="9" customFormat="1" x14ac:dyDescent="0.25">
      <c r="A204" s="3">
        <v>1822</v>
      </c>
      <c r="B204" s="3" t="s">
        <v>293</v>
      </c>
      <c r="C204" s="3"/>
      <c r="D204" s="25">
        <v>2.77</v>
      </c>
      <c r="E204" s="5"/>
      <c r="F204" s="5"/>
      <c r="G204" s="7" t="e">
        <f t="shared" si="22"/>
        <v>#DIV/0!</v>
      </c>
      <c r="I204" s="10">
        <f t="shared" si="23"/>
        <v>86.56</v>
      </c>
      <c r="J204" s="10"/>
      <c r="K204" s="13">
        <f t="shared" si="18"/>
        <v>173.1</v>
      </c>
      <c r="L204" s="13">
        <f t="shared" si="19"/>
        <v>155.80000000000001</v>
      </c>
      <c r="M204" s="13">
        <f t="shared" si="20"/>
        <v>147.19999999999999</v>
      </c>
      <c r="N204" s="13">
        <f t="shared" si="21"/>
        <v>121.2</v>
      </c>
      <c r="O204" s="7"/>
      <c r="P204" s="27"/>
    </row>
    <row r="205" spans="1:16" s="9" customFormat="1" x14ac:dyDescent="0.25">
      <c r="A205" s="3">
        <v>1823</v>
      </c>
      <c r="B205" s="3" t="s">
        <v>294</v>
      </c>
      <c r="C205" s="3"/>
      <c r="D205" s="25">
        <v>4.96</v>
      </c>
      <c r="E205" s="5"/>
      <c r="F205" s="5"/>
      <c r="G205" s="7" t="e">
        <f t="shared" si="22"/>
        <v>#DIV/0!</v>
      </c>
      <c r="I205" s="10">
        <f t="shared" si="23"/>
        <v>155</v>
      </c>
      <c r="J205" s="10"/>
      <c r="K205" s="13">
        <f t="shared" si="18"/>
        <v>310</v>
      </c>
      <c r="L205" s="13">
        <f t="shared" si="19"/>
        <v>279</v>
      </c>
      <c r="M205" s="13">
        <f t="shared" si="20"/>
        <v>263.5</v>
      </c>
      <c r="N205" s="13">
        <f t="shared" si="21"/>
        <v>217</v>
      </c>
      <c r="O205" s="7"/>
      <c r="P205" s="27"/>
    </row>
    <row r="206" spans="1:16" s="9" customFormat="1" x14ac:dyDescent="0.25">
      <c r="A206" s="3">
        <v>1824</v>
      </c>
      <c r="B206" s="3" t="s">
        <v>295</v>
      </c>
      <c r="C206" s="3"/>
      <c r="D206" s="25">
        <v>4.96</v>
      </c>
      <c r="E206" s="5"/>
      <c r="F206" s="5"/>
      <c r="G206" s="7" t="e">
        <f t="shared" si="22"/>
        <v>#DIV/0!</v>
      </c>
      <c r="I206" s="10">
        <f t="shared" si="23"/>
        <v>155</v>
      </c>
      <c r="J206" s="10"/>
      <c r="K206" s="13">
        <f t="shared" si="18"/>
        <v>310</v>
      </c>
      <c r="L206" s="13">
        <f t="shared" si="19"/>
        <v>279</v>
      </c>
      <c r="M206" s="13">
        <f t="shared" si="20"/>
        <v>263.5</v>
      </c>
      <c r="N206" s="13">
        <f t="shared" si="21"/>
        <v>217</v>
      </c>
      <c r="O206" s="7"/>
      <c r="P206" s="27"/>
    </row>
    <row r="207" spans="1:16" s="9" customFormat="1" x14ac:dyDescent="0.25">
      <c r="A207" s="3">
        <v>1830</v>
      </c>
      <c r="B207" s="3" t="s">
        <v>296</v>
      </c>
      <c r="C207" s="3"/>
      <c r="D207" s="25">
        <v>1.02</v>
      </c>
      <c r="E207" s="5"/>
      <c r="F207" s="5"/>
      <c r="G207" s="7" t="e">
        <f t="shared" si="22"/>
        <v>#DIV/0!</v>
      </c>
      <c r="I207" s="10">
        <f t="shared" si="23"/>
        <v>31.88</v>
      </c>
      <c r="J207" s="10"/>
      <c r="K207" s="13">
        <f t="shared" si="18"/>
        <v>63.8</v>
      </c>
      <c r="L207" s="13">
        <f t="shared" si="19"/>
        <v>57.4</v>
      </c>
      <c r="M207" s="13">
        <f t="shared" si="20"/>
        <v>54.2</v>
      </c>
      <c r="N207" s="13">
        <f t="shared" si="21"/>
        <v>44.6</v>
      </c>
      <c r="O207" s="7"/>
      <c r="P207" s="27"/>
    </row>
    <row r="208" spans="1:16" s="9" customFormat="1" x14ac:dyDescent="0.25">
      <c r="A208" s="3">
        <v>1831</v>
      </c>
      <c r="B208" s="3" t="s">
        <v>297</v>
      </c>
      <c r="C208" s="3"/>
      <c r="D208" s="25">
        <v>1.02</v>
      </c>
      <c r="E208" s="5"/>
      <c r="F208" s="5"/>
      <c r="G208" s="7" t="e">
        <f t="shared" si="22"/>
        <v>#DIV/0!</v>
      </c>
      <c r="I208" s="10">
        <f t="shared" si="23"/>
        <v>31.88</v>
      </c>
      <c r="J208" s="10"/>
      <c r="K208" s="13">
        <f t="shared" si="18"/>
        <v>63.8</v>
      </c>
      <c r="L208" s="13">
        <f t="shared" si="19"/>
        <v>57.4</v>
      </c>
      <c r="M208" s="13">
        <f t="shared" si="20"/>
        <v>54.2</v>
      </c>
      <c r="N208" s="13">
        <f t="shared" si="21"/>
        <v>44.6</v>
      </c>
      <c r="O208" s="7"/>
      <c r="P208" s="27"/>
    </row>
    <row r="209" spans="1:16" s="9" customFormat="1" x14ac:dyDescent="0.25">
      <c r="A209" s="3">
        <v>1832</v>
      </c>
      <c r="B209" s="3" t="s">
        <v>298</v>
      </c>
      <c r="C209" s="3"/>
      <c r="D209" s="25">
        <v>10.55</v>
      </c>
      <c r="E209" s="5"/>
      <c r="F209" s="5"/>
      <c r="G209" s="7" t="e">
        <f t="shared" si="22"/>
        <v>#DIV/0!</v>
      </c>
      <c r="I209" s="10">
        <f t="shared" si="23"/>
        <v>329.69</v>
      </c>
      <c r="J209" s="10"/>
      <c r="K209" s="13">
        <f t="shared" si="18"/>
        <v>659.4</v>
      </c>
      <c r="L209" s="13">
        <f t="shared" si="19"/>
        <v>593.4</v>
      </c>
      <c r="M209" s="13">
        <f t="shared" si="20"/>
        <v>560.5</v>
      </c>
      <c r="N209" s="13">
        <f t="shared" si="21"/>
        <v>461.6</v>
      </c>
      <c r="O209" s="7"/>
      <c r="P209" s="27"/>
    </row>
    <row r="210" spans="1:16" s="9" customFormat="1" x14ac:dyDescent="0.25">
      <c r="A210" s="3">
        <v>1833</v>
      </c>
      <c r="B210" s="3" t="s">
        <v>299</v>
      </c>
      <c r="C210" s="3"/>
      <c r="D210" s="25">
        <v>3.34</v>
      </c>
      <c r="E210" s="5"/>
      <c r="F210" s="5"/>
      <c r="G210" s="7" t="e">
        <f t="shared" si="22"/>
        <v>#DIV/0!</v>
      </c>
      <c r="I210" s="10">
        <f t="shared" si="23"/>
        <v>104.38</v>
      </c>
      <c r="J210" s="10"/>
      <c r="K210" s="13">
        <f t="shared" si="18"/>
        <v>208.8</v>
      </c>
      <c r="L210" s="13">
        <f t="shared" si="19"/>
        <v>187.9</v>
      </c>
      <c r="M210" s="13">
        <f t="shared" si="20"/>
        <v>177.4</v>
      </c>
      <c r="N210" s="13">
        <f t="shared" si="21"/>
        <v>146.1</v>
      </c>
      <c r="O210" s="7"/>
      <c r="P210" s="27"/>
    </row>
    <row r="211" spans="1:16" s="9" customFormat="1" x14ac:dyDescent="0.25">
      <c r="A211" s="3">
        <v>1834</v>
      </c>
      <c r="B211" s="3" t="s">
        <v>300</v>
      </c>
      <c r="C211" s="3"/>
      <c r="D211" s="25">
        <v>7.6</v>
      </c>
      <c r="E211" s="5"/>
      <c r="F211" s="5"/>
      <c r="G211" s="7" t="e">
        <f t="shared" si="22"/>
        <v>#DIV/0!</v>
      </c>
      <c r="I211" s="10">
        <f t="shared" si="23"/>
        <v>237.5</v>
      </c>
      <c r="J211" s="10"/>
      <c r="K211" s="13">
        <f t="shared" si="18"/>
        <v>475</v>
      </c>
      <c r="L211" s="13">
        <f t="shared" si="19"/>
        <v>427.5</v>
      </c>
      <c r="M211" s="13">
        <f t="shared" si="20"/>
        <v>403.8</v>
      </c>
      <c r="N211" s="13">
        <f t="shared" si="21"/>
        <v>332.5</v>
      </c>
      <c r="O211" s="7"/>
      <c r="P211" s="27"/>
    </row>
    <row r="212" spans="1:16" s="9" customFormat="1" x14ac:dyDescent="0.25">
      <c r="A212" s="3">
        <v>1835</v>
      </c>
      <c r="B212" s="3" t="s">
        <v>301</v>
      </c>
      <c r="C212" s="3"/>
      <c r="D212" s="25">
        <v>2.0299999999999998</v>
      </c>
      <c r="E212" s="5"/>
      <c r="F212" s="5"/>
      <c r="G212" s="7" t="e">
        <f t="shared" si="22"/>
        <v>#DIV/0!</v>
      </c>
      <c r="I212" s="10">
        <f t="shared" si="23"/>
        <v>63.44</v>
      </c>
      <c r="J212" s="10"/>
      <c r="K212" s="13">
        <f t="shared" si="18"/>
        <v>126.9</v>
      </c>
      <c r="L212" s="13">
        <f t="shared" si="19"/>
        <v>114.2</v>
      </c>
      <c r="M212" s="13">
        <f t="shared" si="20"/>
        <v>107.8</v>
      </c>
      <c r="N212" s="13">
        <f t="shared" si="21"/>
        <v>88.8</v>
      </c>
      <c r="O212" s="7"/>
      <c r="P212" s="27"/>
    </row>
    <row r="213" spans="1:16" s="9" customFormat="1" x14ac:dyDescent="0.25">
      <c r="A213" s="3">
        <v>1837</v>
      </c>
      <c r="B213" s="3" t="s">
        <v>302</v>
      </c>
      <c r="C213" s="3"/>
      <c r="D213" s="25">
        <v>1.48</v>
      </c>
      <c r="E213" s="5"/>
      <c r="F213" s="5"/>
      <c r="G213" s="7" t="e">
        <f t="shared" si="22"/>
        <v>#DIV/0!</v>
      </c>
      <c r="I213" s="10">
        <f t="shared" si="23"/>
        <v>46.25</v>
      </c>
      <c r="J213" s="10"/>
      <c r="K213" s="13">
        <f t="shared" si="18"/>
        <v>92.5</v>
      </c>
      <c r="L213" s="13">
        <f t="shared" si="19"/>
        <v>83.3</v>
      </c>
      <c r="M213" s="13">
        <f t="shared" si="20"/>
        <v>78.599999999999994</v>
      </c>
      <c r="N213" s="13">
        <f t="shared" si="21"/>
        <v>64.8</v>
      </c>
      <c r="O213" s="7"/>
      <c r="P213" s="27"/>
    </row>
    <row r="214" spans="1:16" s="9" customFormat="1" x14ac:dyDescent="0.25">
      <c r="A214" s="3">
        <v>1839</v>
      </c>
      <c r="B214" s="3" t="s">
        <v>303</v>
      </c>
      <c r="C214" s="3"/>
      <c r="D214" s="25">
        <v>4.49</v>
      </c>
      <c r="E214" s="5"/>
      <c r="F214" s="5"/>
      <c r="G214" s="7" t="e">
        <f t="shared" si="22"/>
        <v>#DIV/0!</v>
      </c>
      <c r="I214" s="10">
        <f t="shared" si="23"/>
        <v>140.31</v>
      </c>
      <c r="J214" s="10"/>
      <c r="K214" s="13">
        <f t="shared" si="18"/>
        <v>280.60000000000002</v>
      </c>
      <c r="L214" s="13">
        <f t="shared" si="19"/>
        <v>252.6</v>
      </c>
      <c r="M214" s="13">
        <f t="shared" si="20"/>
        <v>238.5</v>
      </c>
      <c r="N214" s="13">
        <f t="shared" si="21"/>
        <v>196.4</v>
      </c>
      <c r="O214" s="7"/>
      <c r="P214" s="27"/>
    </row>
    <row r="215" spans="1:16" s="9" customFormat="1" x14ac:dyDescent="0.25">
      <c r="A215" s="3">
        <v>1841</v>
      </c>
      <c r="B215" s="3" t="s">
        <v>304</v>
      </c>
      <c r="C215" s="3"/>
      <c r="D215" s="25">
        <v>14.97</v>
      </c>
      <c r="E215" s="5"/>
      <c r="F215" s="5"/>
      <c r="G215" s="7" t="e">
        <f t="shared" si="22"/>
        <v>#DIV/0!</v>
      </c>
      <c r="I215" s="10">
        <f t="shared" si="23"/>
        <v>467.81</v>
      </c>
      <c r="J215" s="10"/>
      <c r="K215" s="13">
        <f t="shared" si="18"/>
        <v>935.6</v>
      </c>
      <c r="L215" s="13">
        <f t="shared" si="19"/>
        <v>842.1</v>
      </c>
      <c r="M215" s="13">
        <f t="shared" si="20"/>
        <v>795.3</v>
      </c>
      <c r="N215" s="13">
        <f t="shared" si="21"/>
        <v>654.9</v>
      </c>
      <c r="O215" s="7"/>
      <c r="P215" s="27"/>
    </row>
    <row r="216" spans="1:16" s="9" customFormat="1" x14ac:dyDescent="0.25">
      <c r="A216" s="3">
        <v>1843</v>
      </c>
      <c r="B216" s="3" t="s">
        <v>305</v>
      </c>
      <c r="C216" s="3"/>
      <c r="D216" s="25">
        <v>4.49</v>
      </c>
      <c r="E216" s="5"/>
      <c r="F216" s="5"/>
      <c r="G216" s="7" t="e">
        <f t="shared" si="22"/>
        <v>#DIV/0!</v>
      </c>
      <c r="I216" s="10">
        <f t="shared" si="23"/>
        <v>140.31</v>
      </c>
      <c r="J216" s="10"/>
      <c r="K216" s="13">
        <f t="shared" si="18"/>
        <v>280.60000000000002</v>
      </c>
      <c r="L216" s="13">
        <f t="shared" si="19"/>
        <v>252.6</v>
      </c>
      <c r="M216" s="13">
        <f t="shared" si="20"/>
        <v>238.5</v>
      </c>
      <c r="N216" s="13">
        <f t="shared" si="21"/>
        <v>196.4</v>
      </c>
      <c r="O216" s="7"/>
      <c r="P216" s="27"/>
    </row>
    <row r="217" spans="1:16" s="9" customFormat="1" x14ac:dyDescent="0.25">
      <c r="A217" s="3">
        <v>1847</v>
      </c>
      <c r="B217" s="3" t="s">
        <v>306</v>
      </c>
      <c r="C217" s="3"/>
      <c r="D217" s="25">
        <v>3.72</v>
      </c>
      <c r="E217" s="5"/>
      <c r="F217" s="5"/>
      <c r="G217" s="7" t="e">
        <f t="shared" si="22"/>
        <v>#DIV/0!</v>
      </c>
      <c r="I217" s="10">
        <f t="shared" si="23"/>
        <v>116.25</v>
      </c>
      <c r="J217" s="10"/>
      <c r="K217" s="13">
        <f t="shared" si="18"/>
        <v>232.5</v>
      </c>
      <c r="L217" s="13">
        <f t="shared" si="19"/>
        <v>209.3</v>
      </c>
      <c r="M217" s="13">
        <f t="shared" si="20"/>
        <v>197.6</v>
      </c>
      <c r="N217" s="13">
        <f t="shared" si="21"/>
        <v>162.80000000000001</v>
      </c>
      <c r="O217" s="7"/>
      <c r="P217" s="27"/>
    </row>
    <row r="218" spans="1:16" s="9" customFormat="1" x14ac:dyDescent="0.25">
      <c r="A218" s="3">
        <v>1848</v>
      </c>
      <c r="B218" s="3" t="s">
        <v>307</v>
      </c>
      <c r="C218" s="3"/>
      <c r="D218" s="25">
        <v>3.72</v>
      </c>
      <c r="E218" s="5"/>
      <c r="F218" s="5"/>
      <c r="G218" s="7" t="e">
        <f t="shared" si="22"/>
        <v>#DIV/0!</v>
      </c>
      <c r="I218" s="10">
        <f t="shared" si="23"/>
        <v>116.25</v>
      </c>
      <c r="J218" s="10"/>
      <c r="K218" s="13">
        <f t="shared" si="18"/>
        <v>232.5</v>
      </c>
      <c r="L218" s="13">
        <f t="shared" si="19"/>
        <v>209.3</v>
      </c>
      <c r="M218" s="13">
        <f t="shared" si="20"/>
        <v>197.6</v>
      </c>
      <c r="N218" s="13">
        <f t="shared" si="21"/>
        <v>162.80000000000001</v>
      </c>
      <c r="O218" s="7"/>
      <c r="P218" s="27"/>
    </row>
    <row r="219" spans="1:16" s="9" customFormat="1" x14ac:dyDescent="0.25">
      <c r="A219" s="3">
        <v>1850</v>
      </c>
      <c r="B219" s="3" t="s">
        <v>308</v>
      </c>
      <c r="C219" s="3"/>
      <c r="D219" s="25">
        <v>11.01</v>
      </c>
      <c r="E219" s="5"/>
      <c r="F219" s="5"/>
      <c r="G219" s="7" t="e">
        <f t="shared" si="22"/>
        <v>#DIV/0!</v>
      </c>
      <c r="I219" s="10">
        <f t="shared" si="23"/>
        <v>344.06</v>
      </c>
      <c r="J219" s="10"/>
      <c r="K219" s="13">
        <f t="shared" si="18"/>
        <v>688.1</v>
      </c>
      <c r="L219" s="13">
        <f t="shared" si="19"/>
        <v>619.29999999999995</v>
      </c>
      <c r="M219" s="13">
        <f t="shared" si="20"/>
        <v>584.9</v>
      </c>
      <c r="N219" s="13">
        <f t="shared" si="21"/>
        <v>481.7</v>
      </c>
      <c r="O219" s="7"/>
      <c r="P219" s="27"/>
    </row>
    <row r="220" spans="1:16" s="9" customFormat="1" x14ac:dyDescent="0.25">
      <c r="A220" s="3">
        <v>1852</v>
      </c>
      <c r="B220" s="3" t="s">
        <v>309</v>
      </c>
      <c r="C220" s="3"/>
      <c r="D220" s="25">
        <v>3.41</v>
      </c>
      <c r="E220" s="5"/>
      <c r="F220" s="5"/>
      <c r="G220" s="7" t="e">
        <f t="shared" si="22"/>
        <v>#DIV/0!</v>
      </c>
      <c r="I220" s="10">
        <f t="shared" si="23"/>
        <v>106.56</v>
      </c>
      <c r="J220" s="10"/>
      <c r="K220" s="13">
        <f t="shared" si="18"/>
        <v>213.1</v>
      </c>
      <c r="L220" s="13">
        <f t="shared" si="19"/>
        <v>191.8</v>
      </c>
      <c r="M220" s="13">
        <f t="shared" si="20"/>
        <v>181.2</v>
      </c>
      <c r="N220" s="13">
        <f t="shared" si="21"/>
        <v>149.19999999999999</v>
      </c>
      <c r="O220" s="7"/>
      <c r="P220" s="27"/>
    </row>
    <row r="221" spans="1:16" s="9" customFormat="1" x14ac:dyDescent="0.25">
      <c r="A221" s="3">
        <v>1854</v>
      </c>
      <c r="B221" s="3" t="s">
        <v>310</v>
      </c>
      <c r="C221" s="3"/>
      <c r="D221" s="25">
        <v>3.18</v>
      </c>
      <c r="E221" s="5"/>
      <c r="F221" s="5"/>
      <c r="G221" s="7" t="e">
        <f t="shared" si="22"/>
        <v>#DIV/0!</v>
      </c>
      <c r="I221" s="10">
        <f t="shared" si="23"/>
        <v>99.38</v>
      </c>
      <c r="J221" s="10"/>
      <c r="K221" s="13">
        <f t="shared" si="18"/>
        <v>198.8</v>
      </c>
      <c r="L221" s="13">
        <f t="shared" si="19"/>
        <v>178.9</v>
      </c>
      <c r="M221" s="13">
        <f t="shared" si="20"/>
        <v>168.9</v>
      </c>
      <c r="N221" s="13">
        <f t="shared" si="21"/>
        <v>139.1</v>
      </c>
      <c r="O221" s="7"/>
      <c r="P221" s="27"/>
    </row>
    <row r="222" spans="1:16" s="9" customFormat="1" x14ac:dyDescent="0.25">
      <c r="A222" s="3">
        <v>1856</v>
      </c>
      <c r="B222" s="3" t="s">
        <v>311</v>
      </c>
      <c r="C222" s="3"/>
      <c r="D222" s="25">
        <v>0.49</v>
      </c>
      <c r="E222" s="5"/>
      <c r="F222" s="5"/>
      <c r="G222" s="7" t="e">
        <f t="shared" si="22"/>
        <v>#DIV/0!</v>
      </c>
      <c r="I222" s="10">
        <f t="shared" si="23"/>
        <v>15.31</v>
      </c>
      <c r="J222" s="10"/>
      <c r="K222" s="13">
        <f t="shared" si="18"/>
        <v>30.6</v>
      </c>
      <c r="L222" s="13">
        <f t="shared" si="19"/>
        <v>27.6</v>
      </c>
      <c r="M222" s="13">
        <f t="shared" si="20"/>
        <v>26</v>
      </c>
      <c r="N222" s="13">
        <f t="shared" si="21"/>
        <v>21.4</v>
      </c>
      <c r="O222" s="7"/>
      <c r="P222" s="27"/>
    </row>
    <row r="223" spans="1:16" s="9" customFormat="1" x14ac:dyDescent="0.25">
      <c r="A223" s="3">
        <v>1858</v>
      </c>
      <c r="B223" s="3" t="s">
        <v>312</v>
      </c>
      <c r="C223" s="3"/>
      <c r="D223" s="25">
        <v>42.73</v>
      </c>
      <c r="E223" s="5"/>
      <c r="F223" s="5"/>
      <c r="G223" s="7" t="e">
        <f t="shared" si="22"/>
        <v>#DIV/0!</v>
      </c>
      <c r="I223" s="10">
        <f t="shared" si="23"/>
        <v>1335.31</v>
      </c>
      <c r="J223" s="10"/>
      <c r="K223" s="13">
        <f t="shared" si="18"/>
        <v>2670.6</v>
      </c>
      <c r="L223" s="13">
        <f t="shared" si="19"/>
        <v>2403.6</v>
      </c>
      <c r="M223" s="13">
        <f t="shared" si="20"/>
        <v>2270</v>
      </c>
      <c r="N223" s="13">
        <f t="shared" si="21"/>
        <v>1869.4</v>
      </c>
      <c r="O223" s="7"/>
      <c r="P223" s="27"/>
    </row>
    <row r="224" spans="1:16" s="9" customFormat="1" x14ac:dyDescent="0.25">
      <c r="A224" s="3">
        <v>1860</v>
      </c>
      <c r="B224" s="3" t="s">
        <v>313</v>
      </c>
      <c r="C224" s="3"/>
      <c r="D224" s="25">
        <v>2.69</v>
      </c>
      <c r="E224" s="5"/>
      <c r="F224" s="5"/>
      <c r="G224" s="7" t="e">
        <f t="shared" si="22"/>
        <v>#DIV/0!</v>
      </c>
      <c r="I224" s="10">
        <f t="shared" si="23"/>
        <v>84.06</v>
      </c>
      <c r="J224" s="10"/>
      <c r="K224" s="13">
        <f t="shared" si="18"/>
        <v>168.1</v>
      </c>
      <c r="L224" s="13">
        <f t="shared" si="19"/>
        <v>151.30000000000001</v>
      </c>
      <c r="M224" s="13">
        <f t="shared" si="20"/>
        <v>142.9</v>
      </c>
      <c r="N224" s="13">
        <f t="shared" si="21"/>
        <v>117.7</v>
      </c>
      <c r="O224" s="7"/>
      <c r="P224" s="27"/>
    </row>
    <row r="225" spans="1:16" s="9" customFormat="1" x14ac:dyDescent="0.25">
      <c r="A225" s="3">
        <v>1861</v>
      </c>
      <c r="B225" s="3" t="s">
        <v>314</v>
      </c>
      <c r="C225" s="3"/>
      <c r="D225" s="25">
        <v>2.69</v>
      </c>
      <c r="E225" s="5"/>
      <c r="F225" s="5"/>
      <c r="G225" s="7" t="e">
        <f t="shared" si="22"/>
        <v>#DIV/0!</v>
      </c>
      <c r="I225" s="10">
        <f t="shared" si="23"/>
        <v>84.06</v>
      </c>
      <c r="J225" s="10"/>
      <c r="K225" s="13">
        <f t="shared" si="18"/>
        <v>168.1</v>
      </c>
      <c r="L225" s="13">
        <f t="shared" si="19"/>
        <v>151.30000000000001</v>
      </c>
      <c r="M225" s="13">
        <f t="shared" si="20"/>
        <v>142.9</v>
      </c>
      <c r="N225" s="13">
        <f t="shared" si="21"/>
        <v>117.7</v>
      </c>
      <c r="O225" s="7"/>
      <c r="P225" s="27"/>
    </row>
    <row r="226" spans="1:16" s="9" customFormat="1" x14ac:dyDescent="0.25">
      <c r="A226" s="3">
        <v>1862</v>
      </c>
      <c r="B226" s="3" t="s">
        <v>315</v>
      </c>
      <c r="C226" s="3"/>
      <c r="D226" s="25">
        <v>1.1000000000000001</v>
      </c>
      <c r="E226" s="5"/>
      <c r="F226" s="5"/>
      <c r="G226" s="7" t="e">
        <f t="shared" si="22"/>
        <v>#DIV/0!</v>
      </c>
      <c r="I226" s="10">
        <f t="shared" si="23"/>
        <v>34.380000000000003</v>
      </c>
      <c r="J226" s="10"/>
      <c r="K226" s="13">
        <f t="shared" si="18"/>
        <v>68.8</v>
      </c>
      <c r="L226" s="13">
        <f t="shared" si="19"/>
        <v>61.9</v>
      </c>
      <c r="M226" s="13">
        <f t="shared" si="20"/>
        <v>58.4</v>
      </c>
      <c r="N226" s="13">
        <f t="shared" si="21"/>
        <v>48.1</v>
      </c>
      <c r="O226" s="7"/>
      <c r="P226" s="27"/>
    </row>
    <row r="227" spans="1:16" s="9" customFormat="1" x14ac:dyDescent="0.25">
      <c r="A227" s="3">
        <v>1863</v>
      </c>
      <c r="B227" s="3" t="s">
        <v>316</v>
      </c>
      <c r="C227" s="3"/>
      <c r="D227" s="25">
        <v>1.58</v>
      </c>
      <c r="E227" s="5"/>
      <c r="F227" s="5"/>
      <c r="G227" s="7" t="e">
        <f t="shared" si="22"/>
        <v>#DIV/0!</v>
      </c>
      <c r="I227" s="10">
        <f t="shared" si="23"/>
        <v>49.38</v>
      </c>
      <c r="J227" s="10"/>
      <c r="K227" s="13">
        <f t="shared" si="18"/>
        <v>98.8</v>
      </c>
      <c r="L227" s="13">
        <f t="shared" si="19"/>
        <v>88.9</v>
      </c>
      <c r="M227" s="13">
        <f t="shared" si="20"/>
        <v>83.9</v>
      </c>
      <c r="N227" s="13">
        <f t="shared" si="21"/>
        <v>69.099999999999994</v>
      </c>
      <c r="O227" s="7"/>
      <c r="P227" s="27"/>
    </row>
    <row r="228" spans="1:16" s="9" customFormat="1" x14ac:dyDescent="0.25">
      <c r="A228" s="3">
        <v>1864</v>
      </c>
      <c r="B228" s="3" t="s">
        <v>317</v>
      </c>
      <c r="C228" s="3"/>
      <c r="D228" s="25">
        <v>1.83</v>
      </c>
      <c r="E228" s="5"/>
      <c r="F228" s="5"/>
      <c r="G228" s="7" t="e">
        <f t="shared" si="22"/>
        <v>#DIV/0!</v>
      </c>
      <c r="I228" s="10">
        <f t="shared" si="23"/>
        <v>57.19</v>
      </c>
      <c r="J228" s="10"/>
      <c r="K228" s="13">
        <f t="shared" si="18"/>
        <v>114.4</v>
      </c>
      <c r="L228" s="13">
        <f t="shared" si="19"/>
        <v>102.9</v>
      </c>
      <c r="M228" s="13">
        <f t="shared" si="20"/>
        <v>97.2</v>
      </c>
      <c r="N228" s="13">
        <f t="shared" si="21"/>
        <v>80.099999999999994</v>
      </c>
      <c r="O228" s="7"/>
      <c r="P228" s="27"/>
    </row>
    <row r="229" spans="1:16" s="9" customFormat="1" x14ac:dyDescent="0.25">
      <c r="A229" s="3">
        <v>1865</v>
      </c>
      <c r="B229" s="3" t="s">
        <v>318</v>
      </c>
      <c r="C229" s="3"/>
      <c r="D229" s="25">
        <v>2.69</v>
      </c>
      <c r="E229" s="5"/>
      <c r="F229" s="5"/>
      <c r="G229" s="7" t="e">
        <f t="shared" si="22"/>
        <v>#DIV/0!</v>
      </c>
      <c r="I229" s="10">
        <f t="shared" si="23"/>
        <v>84.06</v>
      </c>
      <c r="J229" s="10"/>
      <c r="K229" s="13">
        <f t="shared" si="18"/>
        <v>168.1</v>
      </c>
      <c r="L229" s="13">
        <f t="shared" si="19"/>
        <v>151.30000000000001</v>
      </c>
      <c r="M229" s="13">
        <f t="shared" si="20"/>
        <v>142.9</v>
      </c>
      <c r="N229" s="13">
        <f t="shared" si="21"/>
        <v>117.7</v>
      </c>
      <c r="O229" s="7"/>
      <c r="P229" s="27"/>
    </row>
    <row r="230" spans="1:16" s="9" customFormat="1" x14ac:dyDescent="0.25">
      <c r="A230" s="3">
        <v>1866</v>
      </c>
      <c r="B230" s="3" t="s">
        <v>319</v>
      </c>
      <c r="C230" s="3"/>
      <c r="D230" s="25">
        <v>1.71</v>
      </c>
      <c r="E230" s="5"/>
      <c r="F230" s="5"/>
      <c r="G230" s="7" t="e">
        <f t="shared" si="22"/>
        <v>#DIV/0!</v>
      </c>
      <c r="I230" s="10">
        <f t="shared" si="23"/>
        <v>53.44</v>
      </c>
      <c r="J230" s="10"/>
      <c r="K230" s="13">
        <f t="shared" si="18"/>
        <v>106.9</v>
      </c>
      <c r="L230" s="13">
        <f t="shared" si="19"/>
        <v>96.2</v>
      </c>
      <c r="M230" s="13">
        <f t="shared" si="20"/>
        <v>90.8</v>
      </c>
      <c r="N230" s="13">
        <f t="shared" si="21"/>
        <v>74.8</v>
      </c>
      <c r="O230" s="7"/>
      <c r="P230" s="27"/>
    </row>
    <row r="231" spans="1:16" s="9" customFormat="1" x14ac:dyDescent="0.25">
      <c r="A231" s="3">
        <v>1867</v>
      </c>
      <c r="B231" s="3" t="s">
        <v>320</v>
      </c>
      <c r="C231" s="3"/>
      <c r="D231" s="25">
        <v>3.75</v>
      </c>
      <c r="E231" s="5"/>
      <c r="F231" s="5"/>
      <c r="G231" s="7" t="e">
        <f t="shared" si="22"/>
        <v>#DIV/0!</v>
      </c>
      <c r="I231" s="10">
        <f t="shared" si="23"/>
        <v>117.19</v>
      </c>
      <c r="J231" s="10"/>
      <c r="K231" s="13">
        <f t="shared" si="18"/>
        <v>234.4</v>
      </c>
      <c r="L231" s="13">
        <f t="shared" si="19"/>
        <v>210.9</v>
      </c>
      <c r="M231" s="13">
        <f t="shared" si="20"/>
        <v>199.2</v>
      </c>
      <c r="N231" s="13">
        <f t="shared" si="21"/>
        <v>164.1</v>
      </c>
      <c r="O231" s="7"/>
      <c r="P231" s="27"/>
    </row>
    <row r="232" spans="1:16" s="9" customFormat="1" x14ac:dyDescent="0.25">
      <c r="A232" s="3">
        <v>1868</v>
      </c>
      <c r="B232" s="3" t="s">
        <v>321</v>
      </c>
      <c r="C232" s="3"/>
      <c r="D232" s="25">
        <v>2.69</v>
      </c>
      <c r="E232" s="5"/>
      <c r="F232" s="5"/>
      <c r="G232" s="7" t="e">
        <f t="shared" si="22"/>
        <v>#DIV/0!</v>
      </c>
      <c r="I232" s="10">
        <f t="shared" si="23"/>
        <v>84.06</v>
      </c>
      <c r="J232" s="10"/>
      <c r="K232" s="13">
        <f t="shared" si="18"/>
        <v>168.1</v>
      </c>
      <c r="L232" s="13">
        <f t="shared" si="19"/>
        <v>151.30000000000001</v>
      </c>
      <c r="M232" s="13">
        <f t="shared" si="20"/>
        <v>142.9</v>
      </c>
      <c r="N232" s="13">
        <f t="shared" si="21"/>
        <v>117.7</v>
      </c>
      <c r="O232" s="7"/>
      <c r="P232" s="27"/>
    </row>
    <row r="233" spans="1:16" s="9" customFormat="1" x14ac:dyDescent="0.25">
      <c r="A233" s="3">
        <v>1869</v>
      </c>
      <c r="B233" s="3" t="s">
        <v>322</v>
      </c>
      <c r="C233" s="3"/>
      <c r="D233" s="25">
        <v>5.62</v>
      </c>
      <c r="E233" s="5"/>
      <c r="F233" s="5"/>
      <c r="G233" s="7" t="e">
        <f t="shared" si="22"/>
        <v>#DIV/0!</v>
      </c>
      <c r="I233" s="10">
        <f t="shared" si="23"/>
        <v>175.63</v>
      </c>
      <c r="J233" s="10"/>
      <c r="K233" s="13">
        <f t="shared" si="18"/>
        <v>351.3</v>
      </c>
      <c r="L233" s="13">
        <f t="shared" si="19"/>
        <v>316.10000000000002</v>
      </c>
      <c r="M233" s="13">
        <f t="shared" si="20"/>
        <v>298.60000000000002</v>
      </c>
      <c r="N233" s="13">
        <f t="shared" si="21"/>
        <v>245.9</v>
      </c>
      <c r="O233" s="7"/>
      <c r="P233" s="27"/>
    </row>
    <row r="234" spans="1:16" s="9" customFormat="1" x14ac:dyDescent="0.25">
      <c r="A234" s="3">
        <v>1870</v>
      </c>
      <c r="B234" s="3" t="s">
        <v>323</v>
      </c>
      <c r="C234" s="3"/>
      <c r="D234" s="25">
        <v>12.96</v>
      </c>
      <c r="E234" s="5"/>
      <c r="F234" s="5"/>
      <c r="G234" s="7" t="e">
        <f t="shared" si="22"/>
        <v>#DIV/0!</v>
      </c>
      <c r="I234" s="10">
        <f t="shared" si="23"/>
        <v>405</v>
      </c>
      <c r="J234" s="10"/>
      <c r="K234" s="13">
        <f t="shared" si="18"/>
        <v>810</v>
      </c>
      <c r="L234" s="13">
        <f t="shared" si="19"/>
        <v>729</v>
      </c>
      <c r="M234" s="13">
        <f t="shared" si="20"/>
        <v>688.5</v>
      </c>
      <c r="N234" s="13">
        <f t="shared" si="21"/>
        <v>567</v>
      </c>
      <c r="O234" s="7"/>
      <c r="P234" s="27"/>
    </row>
    <row r="235" spans="1:16" s="9" customFormat="1" x14ac:dyDescent="0.25">
      <c r="A235" s="3">
        <v>1872</v>
      </c>
      <c r="B235" s="3" t="s">
        <v>324</v>
      </c>
      <c r="C235" s="3"/>
      <c r="D235" s="25">
        <v>13.42</v>
      </c>
      <c r="E235" s="5"/>
      <c r="F235" s="5"/>
      <c r="G235" s="7" t="e">
        <f t="shared" si="22"/>
        <v>#DIV/0!</v>
      </c>
      <c r="I235" s="10">
        <f t="shared" si="23"/>
        <v>419.38</v>
      </c>
      <c r="J235" s="10"/>
      <c r="K235" s="13">
        <f t="shared" si="18"/>
        <v>838.8</v>
      </c>
      <c r="L235" s="13">
        <f t="shared" si="19"/>
        <v>754.9</v>
      </c>
      <c r="M235" s="13">
        <f t="shared" si="20"/>
        <v>712.9</v>
      </c>
      <c r="N235" s="13">
        <f t="shared" si="21"/>
        <v>587.1</v>
      </c>
      <c r="O235" s="7"/>
      <c r="P235" s="27"/>
    </row>
    <row r="236" spans="1:16" s="9" customFormat="1" x14ac:dyDescent="0.25">
      <c r="A236" s="3">
        <v>1874</v>
      </c>
      <c r="B236" s="3" t="s">
        <v>325</v>
      </c>
      <c r="C236" s="3"/>
      <c r="D236" s="25">
        <v>2.2000000000000002</v>
      </c>
      <c r="E236" s="5"/>
      <c r="F236" s="5"/>
      <c r="G236" s="7" t="e">
        <f t="shared" si="22"/>
        <v>#DIV/0!</v>
      </c>
      <c r="I236" s="10">
        <f t="shared" si="23"/>
        <v>68.75</v>
      </c>
      <c r="J236" s="10"/>
      <c r="K236" s="13">
        <f t="shared" si="18"/>
        <v>137.5</v>
      </c>
      <c r="L236" s="13">
        <f t="shared" si="19"/>
        <v>123.8</v>
      </c>
      <c r="M236" s="13">
        <f t="shared" si="20"/>
        <v>116.9</v>
      </c>
      <c r="N236" s="13">
        <f t="shared" si="21"/>
        <v>96.3</v>
      </c>
      <c r="O236" s="7"/>
      <c r="P236" s="27"/>
    </row>
    <row r="237" spans="1:16" s="9" customFormat="1" x14ac:dyDescent="0.25">
      <c r="A237" s="3">
        <v>1876</v>
      </c>
      <c r="B237" s="3" t="s">
        <v>326</v>
      </c>
      <c r="C237" s="3"/>
      <c r="D237" s="25">
        <v>8.3000000000000007</v>
      </c>
      <c r="E237" s="5"/>
      <c r="F237" s="5"/>
      <c r="G237" s="7" t="e">
        <f t="shared" si="22"/>
        <v>#DIV/0!</v>
      </c>
      <c r="I237" s="10">
        <f t="shared" si="23"/>
        <v>259.38</v>
      </c>
      <c r="J237" s="10"/>
      <c r="K237" s="13">
        <f t="shared" si="18"/>
        <v>518.79999999999995</v>
      </c>
      <c r="L237" s="13">
        <f t="shared" si="19"/>
        <v>466.9</v>
      </c>
      <c r="M237" s="13">
        <f t="shared" si="20"/>
        <v>440.9</v>
      </c>
      <c r="N237" s="13">
        <f t="shared" si="21"/>
        <v>363.1</v>
      </c>
      <c r="O237" s="7"/>
      <c r="P237" s="27"/>
    </row>
    <row r="238" spans="1:16" s="9" customFormat="1" x14ac:dyDescent="0.25">
      <c r="A238" s="3">
        <v>1878</v>
      </c>
      <c r="B238" s="3" t="s">
        <v>327</v>
      </c>
      <c r="C238" s="3"/>
      <c r="D238" s="25">
        <v>1.33</v>
      </c>
      <c r="E238" s="5"/>
      <c r="F238" s="5"/>
      <c r="G238" s="7" t="e">
        <f t="shared" si="22"/>
        <v>#DIV/0!</v>
      </c>
      <c r="I238" s="10">
        <f t="shared" si="23"/>
        <v>41.56</v>
      </c>
      <c r="J238" s="10"/>
      <c r="K238" s="13">
        <f t="shared" si="18"/>
        <v>83.1</v>
      </c>
      <c r="L238" s="13">
        <f t="shared" si="19"/>
        <v>74.8</v>
      </c>
      <c r="M238" s="13">
        <f t="shared" si="20"/>
        <v>70.7</v>
      </c>
      <c r="N238" s="13">
        <f t="shared" si="21"/>
        <v>58.2</v>
      </c>
      <c r="O238" s="7"/>
      <c r="P238" s="27"/>
    </row>
    <row r="239" spans="1:16" s="9" customFormat="1" x14ac:dyDescent="0.25">
      <c r="A239" s="3">
        <v>1880</v>
      </c>
      <c r="B239" s="3" t="s">
        <v>328</v>
      </c>
      <c r="C239" s="3"/>
      <c r="D239" s="25">
        <v>5.39</v>
      </c>
      <c r="E239" s="5"/>
      <c r="F239" s="5"/>
      <c r="G239" s="7" t="e">
        <f t="shared" si="22"/>
        <v>#DIV/0!</v>
      </c>
      <c r="I239" s="10">
        <f t="shared" si="23"/>
        <v>168.44</v>
      </c>
      <c r="J239" s="10"/>
      <c r="K239" s="13">
        <f t="shared" si="18"/>
        <v>336.9</v>
      </c>
      <c r="L239" s="13">
        <f t="shared" si="19"/>
        <v>303.2</v>
      </c>
      <c r="M239" s="13">
        <f t="shared" si="20"/>
        <v>286.3</v>
      </c>
      <c r="N239" s="13">
        <f t="shared" si="21"/>
        <v>235.8</v>
      </c>
      <c r="O239" s="7"/>
      <c r="P239" s="27"/>
    </row>
    <row r="240" spans="1:16" s="9" customFormat="1" x14ac:dyDescent="0.25">
      <c r="A240" s="3">
        <v>1882</v>
      </c>
      <c r="B240" s="3" t="s">
        <v>329</v>
      </c>
      <c r="C240" s="3"/>
      <c r="D240" s="25">
        <v>1.55</v>
      </c>
      <c r="E240" s="5"/>
      <c r="F240" s="5"/>
      <c r="G240" s="7" t="e">
        <f t="shared" si="22"/>
        <v>#DIV/0!</v>
      </c>
      <c r="I240" s="10">
        <f t="shared" si="23"/>
        <v>48.44</v>
      </c>
      <c r="J240" s="10"/>
      <c r="K240" s="13">
        <f t="shared" si="18"/>
        <v>96.9</v>
      </c>
      <c r="L240" s="13">
        <f t="shared" si="19"/>
        <v>87.2</v>
      </c>
      <c r="M240" s="13">
        <f t="shared" si="20"/>
        <v>82.3</v>
      </c>
      <c r="N240" s="13">
        <f t="shared" si="21"/>
        <v>67.8</v>
      </c>
      <c r="O240" s="7"/>
      <c r="P240" s="2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0"/>
  <sheetViews>
    <sheetView workbookViewId="0"/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</cols>
  <sheetData>
    <row r="1" spans="1:15" x14ac:dyDescent="0.25">
      <c r="K1" s="3" t="s">
        <v>390</v>
      </c>
      <c r="L1" s="3" t="s">
        <v>411</v>
      </c>
      <c r="M1" s="3" t="s">
        <v>347</v>
      </c>
      <c r="N1" s="3" t="s">
        <v>347</v>
      </c>
    </row>
    <row r="2" spans="1:15" s="1" customFormat="1" ht="48" customHeight="1" x14ac:dyDescent="0.25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</row>
    <row r="3" spans="1:15" x14ac:dyDescent="0.25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ROUND(F3*1.2,1)</f>
        <v>0</v>
      </c>
      <c r="O3" s="7"/>
    </row>
    <row r="4" spans="1:15" x14ac:dyDescent="0.25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 t="shared" ref="N4:N67" si="5">ROUND(F4*1.2,1)</f>
        <v>0</v>
      </c>
      <c r="O4" s="7"/>
    </row>
    <row r="5" spans="1:15" x14ac:dyDescent="0.25">
      <c r="A5" s="3">
        <v>3712</v>
      </c>
      <c r="B5" s="3" t="s">
        <v>2</v>
      </c>
      <c r="C5" s="3"/>
      <c r="D5" s="25">
        <v>9.4499999999999993</v>
      </c>
      <c r="E5" s="5"/>
      <c r="F5" s="5">
        <v>246</v>
      </c>
      <c r="G5" s="7">
        <f t="shared" si="0"/>
        <v>1.2004471544715447</v>
      </c>
      <c r="I5" s="10">
        <f t="shared" si="1"/>
        <v>295.31</v>
      </c>
      <c r="J5" s="10"/>
      <c r="K5" s="15">
        <f t="shared" si="2"/>
        <v>472.5</v>
      </c>
      <c r="L5" s="15">
        <f t="shared" si="3"/>
        <v>398.7</v>
      </c>
      <c r="M5" s="15">
        <f t="shared" si="4"/>
        <v>354.4</v>
      </c>
      <c r="N5" s="15">
        <f t="shared" si="5"/>
        <v>295.2</v>
      </c>
      <c r="O5" s="7"/>
    </row>
    <row r="6" spans="1:15" x14ac:dyDescent="0.25">
      <c r="A6" s="3">
        <v>3713</v>
      </c>
      <c r="B6" s="3" t="s">
        <v>3</v>
      </c>
      <c r="C6" s="3"/>
      <c r="D6" s="25">
        <v>10.050000000000001</v>
      </c>
      <c r="E6" s="5"/>
      <c r="F6" s="5">
        <v>261</v>
      </c>
      <c r="G6" s="7">
        <f t="shared" si="0"/>
        <v>1.2032950191570881</v>
      </c>
      <c r="I6" s="10">
        <f t="shared" si="1"/>
        <v>314.06</v>
      </c>
      <c r="J6" s="10"/>
      <c r="K6" s="15">
        <f t="shared" si="2"/>
        <v>502.5</v>
      </c>
      <c r="L6" s="15">
        <f t="shared" si="3"/>
        <v>424</v>
      </c>
      <c r="M6" s="15">
        <f t="shared" si="4"/>
        <v>376.9</v>
      </c>
      <c r="N6" s="15">
        <f t="shared" si="5"/>
        <v>313.2</v>
      </c>
      <c r="O6" s="7"/>
    </row>
    <row r="7" spans="1:15" x14ac:dyDescent="0.25">
      <c r="A7" s="3">
        <v>3714</v>
      </c>
      <c r="B7" s="3" t="s">
        <v>4</v>
      </c>
      <c r="C7" s="3"/>
      <c r="D7" s="25">
        <v>0.06</v>
      </c>
      <c r="E7" s="5"/>
      <c r="F7" s="5">
        <v>2</v>
      </c>
      <c r="G7" s="7">
        <f t="shared" si="0"/>
        <v>0.94</v>
      </c>
      <c r="I7" s="10">
        <f t="shared" si="1"/>
        <v>1.88</v>
      </c>
      <c r="J7" s="10"/>
      <c r="K7" s="15">
        <f t="shared" si="2"/>
        <v>3</v>
      </c>
      <c r="L7" s="15">
        <f t="shared" si="3"/>
        <v>2.5</v>
      </c>
      <c r="M7" s="15">
        <f t="shared" si="4"/>
        <v>2.2999999999999998</v>
      </c>
      <c r="N7" s="15">
        <f t="shared" si="5"/>
        <v>2.4</v>
      </c>
      <c r="O7" s="7"/>
    </row>
    <row r="8" spans="1:15" x14ac:dyDescent="0.25">
      <c r="A8" s="3">
        <v>3720</v>
      </c>
      <c r="B8" s="3" t="s">
        <v>333</v>
      </c>
      <c r="C8" s="3"/>
      <c r="D8" s="25">
        <v>1.75</v>
      </c>
      <c r="E8" s="5"/>
      <c r="F8" s="5">
        <v>44</v>
      </c>
      <c r="G8" s="7">
        <f t="shared" si="0"/>
        <v>1.2429545454545454</v>
      </c>
      <c r="I8" s="10">
        <f t="shared" si="1"/>
        <v>54.69</v>
      </c>
      <c r="J8" s="10"/>
      <c r="K8" s="15">
        <f t="shared" si="2"/>
        <v>87.5</v>
      </c>
      <c r="L8" s="15">
        <f t="shared" si="3"/>
        <v>73.8</v>
      </c>
      <c r="M8" s="15">
        <f t="shared" si="4"/>
        <v>65.599999999999994</v>
      </c>
      <c r="N8" s="15">
        <f t="shared" si="5"/>
        <v>52.8</v>
      </c>
      <c r="O8" s="7"/>
    </row>
    <row r="9" spans="1:15" x14ac:dyDescent="0.25">
      <c r="A9" s="3">
        <v>3721</v>
      </c>
      <c r="B9" s="3" t="s">
        <v>334</v>
      </c>
      <c r="C9" s="3"/>
      <c r="D9" s="25">
        <v>1.75</v>
      </c>
      <c r="E9" s="5"/>
      <c r="F9" s="5">
        <v>44</v>
      </c>
      <c r="G9" s="7">
        <f t="shared" si="0"/>
        <v>1.2429545454545454</v>
      </c>
      <c r="I9" s="10">
        <f t="shared" si="1"/>
        <v>54.69</v>
      </c>
      <c r="J9" s="10"/>
      <c r="K9" s="15">
        <f t="shared" si="2"/>
        <v>87.5</v>
      </c>
      <c r="L9" s="15">
        <f t="shared" si="3"/>
        <v>73.8</v>
      </c>
      <c r="M9" s="15">
        <f t="shared" si="4"/>
        <v>65.599999999999994</v>
      </c>
      <c r="N9" s="15">
        <f t="shared" si="5"/>
        <v>52.8</v>
      </c>
      <c r="O9" s="7"/>
    </row>
    <row r="10" spans="1:15" x14ac:dyDescent="0.25">
      <c r="A10" s="3">
        <v>3724</v>
      </c>
      <c r="B10" s="3" t="s">
        <v>5</v>
      </c>
      <c r="C10" s="3"/>
      <c r="D10" s="25">
        <v>2.35</v>
      </c>
      <c r="E10" s="5"/>
      <c r="F10" s="5">
        <v>61</v>
      </c>
      <c r="G10" s="7">
        <f t="shared" si="0"/>
        <v>1.2039344262295082</v>
      </c>
      <c r="I10" s="10">
        <f t="shared" si="1"/>
        <v>73.44</v>
      </c>
      <c r="J10" s="10"/>
      <c r="K10" s="15">
        <f t="shared" si="2"/>
        <v>117.5</v>
      </c>
      <c r="L10" s="15">
        <f t="shared" si="3"/>
        <v>99.1</v>
      </c>
      <c r="M10" s="15">
        <f t="shared" si="4"/>
        <v>88.1</v>
      </c>
      <c r="N10" s="15">
        <f t="shared" si="5"/>
        <v>73.2</v>
      </c>
      <c r="O10" s="7"/>
    </row>
    <row r="11" spans="1:15" x14ac:dyDescent="0.25">
      <c r="A11" s="3">
        <v>3727</v>
      </c>
      <c r="B11" s="3" t="s">
        <v>6</v>
      </c>
      <c r="C11" s="3"/>
      <c r="D11" s="25">
        <v>2.35</v>
      </c>
      <c r="E11" s="5"/>
      <c r="F11" s="5">
        <v>61</v>
      </c>
      <c r="G11" s="7">
        <f t="shared" si="0"/>
        <v>1.2039344262295082</v>
      </c>
      <c r="I11" s="10">
        <f t="shared" si="1"/>
        <v>73.44</v>
      </c>
      <c r="J11" s="10"/>
      <c r="K11" s="15">
        <f t="shared" si="2"/>
        <v>117.5</v>
      </c>
      <c r="L11" s="15">
        <f t="shared" si="3"/>
        <v>99.1</v>
      </c>
      <c r="M11" s="15">
        <f t="shared" si="4"/>
        <v>88.1</v>
      </c>
      <c r="N11" s="15">
        <f t="shared" si="5"/>
        <v>73.2</v>
      </c>
      <c r="O11" s="7"/>
    </row>
    <row r="12" spans="1:15" x14ac:dyDescent="0.25">
      <c r="A12" s="3">
        <v>3732</v>
      </c>
      <c r="B12" s="3" t="s">
        <v>332</v>
      </c>
      <c r="C12" s="3"/>
      <c r="D12" s="25">
        <v>1.3</v>
      </c>
      <c r="E12" s="5"/>
      <c r="F12" s="5">
        <v>37</v>
      </c>
      <c r="G12" s="7">
        <f t="shared" si="0"/>
        <v>1.0981081081081081</v>
      </c>
      <c r="I12" s="10">
        <f t="shared" si="1"/>
        <v>40.630000000000003</v>
      </c>
      <c r="J12" s="10"/>
      <c r="K12" s="15">
        <f t="shared" si="2"/>
        <v>65</v>
      </c>
      <c r="L12" s="15">
        <f t="shared" si="3"/>
        <v>54.9</v>
      </c>
      <c r="M12" s="15">
        <f t="shared" si="4"/>
        <v>48.8</v>
      </c>
      <c r="N12" s="15">
        <f t="shared" si="5"/>
        <v>44.4</v>
      </c>
      <c r="O12" s="7"/>
    </row>
    <row r="13" spans="1:15" x14ac:dyDescent="0.25">
      <c r="A13" s="3">
        <v>3733</v>
      </c>
      <c r="B13" s="3" t="s">
        <v>7</v>
      </c>
      <c r="C13" s="3"/>
      <c r="D13" s="25">
        <v>1.3</v>
      </c>
      <c r="E13" s="5"/>
      <c r="F13" s="5">
        <v>37</v>
      </c>
      <c r="G13" s="7">
        <f t="shared" si="0"/>
        <v>1.0981081081081081</v>
      </c>
      <c r="I13" s="10">
        <f t="shared" si="1"/>
        <v>40.630000000000003</v>
      </c>
      <c r="J13" s="10"/>
      <c r="K13" s="15">
        <f t="shared" si="2"/>
        <v>65</v>
      </c>
      <c r="L13" s="15">
        <f t="shared" si="3"/>
        <v>54.9</v>
      </c>
      <c r="M13" s="15">
        <f t="shared" si="4"/>
        <v>48.8</v>
      </c>
      <c r="N13" s="15">
        <f t="shared" si="5"/>
        <v>44.4</v>
      </c>
      <c r="O13" s="7"/>
    </row>
    <row r="14" spans="1:15" x14ac:dyDescent="0.25">
      <c r="A14" s="3">
        <v>3734</v>
      </c>
      <c r="B14" s="3" t="s">
        <v>8</v>
      </c>
      <c r="C14" s="3"/>
      <c r="D14" s="25">
        <v>1.3</v>
      </c>
      <c r="E14" s="5"/>
      <c r="F14" s="5">
        <v>38</v>
      </c>
      <c r="G14" s="7">
        <f t="shared" si="0"/>
        <v>1.0692105263157896</v>
      </c>
      <c r="I14" s="10">
        <f t="shared" si="1"/>
        <v>40.630000000000003</v>
      </c>
      <c r="J14" s="10"/>
      <c r="K14" s="15">
        <f t="shared" si="2"/>
        <v>65</v>
      </c>
      <c r="L14" s="15">
        <f t="shared" si="3"/>
        <v>54.9</v>
      </c>
      <c r="M14" s="15">
        <f t="shared" si="4"/>
        <v>48.8</v>
      </c>
      <c r="N14" s="15">
        <f t="shared" si="5"/>
        <v>45.6</v>
      </c>
      <c r="O14" s="7"/>
    </row>
    <row r="15" spans="1:15" x14ac:dyDescent="0.25">
      <c r="A15" s="3">
        <v>3735</v>
      </c>
      <c r="B15" s="3" t="s">
        <v>9</v>
      </c>
      <c r="C15" s="3"/>
      <c r="D15" s="25">
        <v>1.3</v>
      </c>
      <c r="E15" s="5"/>
      <c r="F15" s="5">
        <v>38</v>
      </c>
      <c r="G15" s="7">
        <f t="shared" si="0"/>
        <v>1.0692105263157896</v>
      </c>
      <c r="I15" s="10">
        <f t="shared" si="1"/>
        <v>40.630000000000003</v>
      </c>
      <c r="J15" s="10"/>
      <c r="K15" s="15">
        <f t="shared" si="2"/>
        <v>65</v>
      </c>
      <c r="L15" s="15">
        <f t="shared" si="3"/>
        <v>54.9</v>
      </c>
      <c r="M15" s="15">
        <f t="shared" si="4"/>
        <v>48.8</v>
      </c>
      <c r="N15" s="15">
        <f t="shared" si="5"/>
        <v>45.6</v>
      </c>
      <c r="O15" s="7"/>
    </row>
    <row r="16" spans="1:15" x14ac:dyDescent="0.25">
      <c r="A16" s="3">
        <v>3741</v>
      </c>
      <c r="B16" s="20" t="s">
        <v>396</v>
      </c>
      <c r="C16" s="3" t="s">
        <v>357</v>
      </c>
      <c r="D16" s="25">
        <v>7.1</v>
      </c>
      <c r="E16" s="5"/>
      <c r="F16" s="5">
        <v>205</v>
      </c>
      <c r="G16" s="7">
        <f t="shared" si="0"/>
        <v>1.0823414634146342</v>
      </c>
      <c r="I16" s="10">
        <f t="shared" si="1"/>
        <v>221.88</v>
      </c>
      <c r="J16" s="10"/>
      <c r="K16" s="15">
        <f t="shared" si="2"/>
        <v>355</v>
      </c>
      <c r="L16" s="15">
        <f t="shared" si="3"/>
        <v>299.5</v>
      </c>
      <c r="M16" s="15">
        <f t="shared" si="4"/>
        <v>266.3</v>
      </c>
      <c r="N16" s="15">
        <f t="shared" si="5"/>
        <v>246</v>
      </c>
      <c r="O16" s="7"/>
    </row>
    <row r="17" spans="1:16" x14ac:dyDescent="0.25">
      <c r="A17" s="3">
        <v>3742</v>
      </c>
      <c r="B17" s="20" t="s">
        <v>397</v>
      </c>
      <c r="C17" s="3" t="s">
        <v>358</v>
      </c>
      <c r="D17" s="25">
        <v>7.1</v>
      </c>
      <c r="E17" s="5"/>
      <c r="F17" s="5">
        <v>205</v>
      </c>
      <c r="G17" s="7">
        <f t="shared" si="0"/>
        <v>1.0823414634146342</v>
      </c>
      <c r="I17" s="10">
        <f t="shared" si="1"/>
        <v>221.88</v>
      </c>
      <c r="J17" s="10"/>
      <c r="K17" s="15">
        <f t="shared" si="2"/>
        <v>355</v>
      </c>
      <c r="L17" s="15">
        <f t="shared" si="3"/>
        <v>299.5</v>
      </c>
      <c r="M17" s="15">
        <f t="shared" si="4"/>
        <v>266.3</v>
      </c>
      <c r="N17" s="15">
        <f t="shared" si="5"/>
        <v>246</v>
      </c>
      <c r="O17" s="7"/>
    </row>
    <row r="18" spans="1:16" x14ac:dyDescent="0.25">
      <c r="A18" s="3">
        <v>3743</v>
      </c>
      <c r="B18" s="20" t="s">
        <v>398</v>
      </c>
      <c r="C18" s="3" t="s">
        <v>356</v>
      </c>
      <c r="D18" s="25">
        <v>7.1</v>
      </c>
      <c r="E18" s="5"/>
      <c r="F18" s="5">
        <v>205</v>
      </c>
      <c r="G18" s="7">
        <f t="shared" si="0"/>
        <v>1.0823414634146342</v>
      </c>
      <c r="I18" s="10">
        <f t="shared" si="1"/>
        <v>221.88</v>
      </c>
      <c r="J18" s="10"/>
      <c r="K18" s="15">
        <f t="shared" si="2"/>
        <v>355</v>
      </c>
      <c r="L18" s="15">
        <f t="shared" si="3"/>
        <v>299.5</v>
      </c>
      <c r="M18" s="15">
        <f t="shared" si="4"/>
        <v>266.3</v>
      </c>
      <c r="N18" s="15">
        <f t="shared" si="5"/>
        <v>246</v>
      </c>
      <c r="O18" s="7"/>
    </row>
    <row r="19" spans="1:16" x14ac:dyDescent="0.25">
      <c r="A19" s="3">
        <v>3744</v>
      </c>
      <c r="B19" s="20" t="s">
        <v>398</v>
      </c>
      <c r="C19" s="3" t="s">
        <v>355</v>
      </c>
      <c r="D19" s="25">
        <v>7.1</v>
      </c>
      <c r="E19" s="5"/>
      <c r="F19" s="5">
        <v>205</v>
      </c>
      <c r="G19" s="7">
        <f t="shared" si="0"/>
        <v>1.0823414634146342</v>
      </c>
      <c r="I19" s="10">
        <f t="shared" si="1"/>
        <v>221.88</v>
      </c>
      <c r="J19" s="10"/>
      <c r="K19" s="15">
        <f t="shared" si="2"/>
        <v>355</v>
      </c>
      <c r="L19" s="15">
        <f t="shared" si="3"/>
        <v>299.5</v>
      </c>
      <c r="M19" s="15">
        <f t="shared" si="4"/>
        <v>266.3</v>
      </c>
      <c r="N19" s="15">
        <f t="shared" si="5"/>
        <v>246</v>
      </c>
      <c r="O19" s="7"/>
    </row>
    <row r="20" spans="1:16" x14ac:dyDescent="0.25">
      <c r="A20" s="3">
        <v>3747</v>
      </c>
      <c r="B20" s="20" t="s">
        <v>399</v>
      </c>
      <c r="C20" s="3" t="s">
        <v>354</v>
      </c>
      <c r="D20" s="25">
        <v>10.050000000000001</v>
      </c>
      <c r="E20" s="5"/>
      <c r="F20" s="5">
        <v>277</v>
      </c>
      <c r="G20" s="7">
        <f t="shared" si="0"/>
        <v>1.1337906137184115</v>
      </c>
      <c r="I20" s="10">
        <f t="shared" si="1"/>
        <v>314.06</v>
      </c>
      <c r="J20" s="10"/>
      <c r="K20" s="15">
        <f t="shared" si="2"/>
        <v>502.5</v>
      </c>
      <c r="L20" s="15">
        <f t="shared" si="3"/>
        <v>424</v>
      </c>
      <c r="M20" s="15">
        <f t="shared" si="4"/>
        <v>376.9</v>
      </c>
      <c r="N20" s="15">
        <f t="shared" si="5"/>
        <v>332.4</v>
      </c>
      <c r="O20" s="7"/>
    </row>
    <row r="21" spans="1:16" x14ac:dyDescent="0.25">
      <c r="A21" s="3">
        <v>3748</v>
      </c>
      <c r="B21" s="20" t="s">
        <v>407</v>
      </c>
      <c r="C21" s="3" t="s">
        <v>408</v>
      </c>
      <c r="D21" s="25">
        <v>10.050000000000001</v>
      </c>
      <c r="E21" s="5"/>
      <c r="F21" s="5">
        <v>277</v>
      </c>
      <c r="G21" s="7">
        <f t="shared" si="0"/>
        <v>1.1337906137184115</v>
      </c>
      <c r="I21" s="10">
        <f t="shared" si="1"/>
        <v>314.06</v>
      </c>
      <c r="J21" s="10"/>
      <c r="K21" s="15">
        <f t="shared" si="2"/>
        <v>502.5</v>
      </c>
      <c r="L21" s="15">
        <f t="shared" si="3"/>
        <v>424</v>
      </c>
      <c r="M21" s="15">
        <f t="shared" si="4"/>
        <v>376.9</v>
      </c>
      <c r="N21" s="15">
        <f t="shared" si="5"/>
        <v>332.4</v>
      </c>
      <c r="O21" s="7"/>
    </row>
    <row r="22" spans="1:16" x14ac:dyDescent="0.25">
      <c r="A22" s="3">
        <v>3749</v>
      </c>
      <c r="B22" s="20" t="s">
        <v>400</v>
      </c>
      <c r="C22" s="3" t="s">
        <v>362</v>
      </c>
      <c r="D22" s="25">
        <v>10.050000000000001</v>
      </c>
      <c r="E22" s="5"/>
      <c r="F22" s="5">
        <v>277</v>
      </c>
      <c r="G22" s="7">
        <f t="shared" si="0"/>
        <v>1.1337906137184115</v>
      </c>
      <c r="I22" s="10">
        <f t="shared" si="1"/>
        <v>314.06</v>
      </c>
      <c r="J22" s="10"/>
      <c r="K22" s="15">
        <f t="shared" si="2"/>
        <v>502.5</v>
      </c>
      <c r="L22" s="15">
        <f t="shared" si="3"/>
        <v>424</v>
      </c>
      <c r="M22" s="15">
        <f t="shared" si="4"/>
        <v>376.9</v>
      </c>
      <c r="N22" s="15">
        <f t="shared" si="5"/>
        <v>332.4</v>
      </c>
      <c r="O22" s="19" t="s">
        <v>413</v>
      </c>
      <c r="P22" s="26"/>
    </row>
    <row r="23" spans="1:16" x14ac:dyDescent="0.25">
      <c r="A23" s="3">
        <v>3750</v>
      </c>
      <c r="B23" s="20" t="s">
        <v>401</v>
      </c>
      <c r="C23" s="3" t="s">
        <v>375</v>
      </c>
      <c r="D23" s="25">
        <v>10.050000000000001</v>
      </c>
      <c r="E23" s="5"/>
      <c r="F23" s="5">
        <v>277</v>
      </c>
      <c r="G23" s="7">
        <f t="shared" si="0"/>
        <v>1.1337906137184115</v>
      </c>
      <c r="I23" s="10">
        <f t="shared" si="1"/>
        <v>314.06</v>
      </c>
      <c r="J23" s="10"/>
      <c r="K23" s="15">
        <f t="shared" si="2"/>
        <v>502.5</v>
      </c>
      <c r="L23" s="15">
        <f t="shared" si="3"/>
        <v>424</v>
      </c>
      <c r="M23" s="15">
        <f t="shared" si="4"/>
        <v>376.9</v>
      </c>
      <c r="N23" s="15">
        <f t="shared" si="5"/>
        <v>332.4</v>
      </c>
      <c r="O23" s="7"/>
    </row>
    <row r="24" spans="1:16" x14ac:dyDescent="0.25">
      <c r="A24" s="3">
        <v>3753</v>
      </c>
      <c r="B24" s="20" t="s">
        <v>402</v>
      </c>
      <c r="C24" s="3" t="s">
        <v>364</v>
      </c>
      <c r="D24" s="25">
        <v>15.35</v>
      </c>
      <c r="E24" s="5"/>
      <c r="F24" s="5">
        <v>421</v>
      </c>
      <c r="G24" s="7">
        <f t="shared" si="0"/>
        <v>1.1394061757719716</v>
      </c>
      <c r="I24" s="10">
        <f t="shared" si="1"/>
        <v>479.69</v>
      </c>
      <c r="J24" s="10"/>
      <c r="K24" s="15">
        <f t="shared" si="2"/>
        <v>767.5</v>
      </c>
      <c r="L24" s="15">
        <f t="shared" si="3"/>
        <v>647.6</v>
      </c>
      <c r="M24" s="15">
        <f t="shared" si="4"/>
        <v>575.6</v>
      </c>
      <c r="N24" s="15">
        <f t="shared" si="5"/>
        <v>505.2</v>
      </c>
      <c r="O24" s="7"/>
    </row>
    <row r="25" spans="1:16" x14ac:dyDescent="0.25">
      <c r="A25" s="3">
        <v>3754</v>
      </c>
      <c r="B25" s="20" t="s">
        <v>403</v>
      </c>
      <c r="C25" s="3" t="s">
        <v>409</v>
      </c>
      <c r="D25" s="25">
        <v>15.35</v>
      </c>
      <c r="E25" s="5"/>
      <c r="F25" s="5">
        <v>421</v>
      </c>
      <c r="G25" s="7">
        <f t="shared" si="0"/>
        <v>1.1394061757719716</v>
      </c>
      <c r="I25" s="10">
        <f t="shared" si="1"/>
        <v>479.69</v>
      </c>
      <c r="J25" s="10"/>
      <c r="K25" s="15">
        <f t="shared" si="2"/>
        <v>767.5</v>
      </c>
      <c r="L25" s="15">
        <f t="shared" si="3"/>
        <v>647.6</v>
      </c>
      <c r="M25" s="15">
        <f t="shared" si="4"/>
        <v>575.6</v>
      </c>
      <c r="N25" s="15">
        <f t="shared" si="5"/>
        <v>505.2</v>
      </c>
      <c r="O25" s="7"/>
    </row>
    <row r="26" spans="1:16" x14ac:dyDescent="0.25">
      <c r="A26" s="3">
        <v>3758</v>
      </c>
      <c r="B26" s="20" t="s">
        <v>404</v>
      </c>
      <c r="C26" s="3" t="s">
        <v>367</v>
      </c>
      <c r="D26" s="25">
        <v>15.35</v>
      </c>
      <c r="E26" s="5"/>
      <c r="F26" s="5">
        <v>421</v>
      </c>
      <c r="G26" s="7">
        <f t="shared" si="0"/>
        <v>1.1394061757719716</v>
      </c>
      <c r="I26" s="10">
        <f t="shared" si="1"/>
        <v>479.69</v>
      </c>
      <c r="J26" s="10"/>
      <c r="K26" s="15">
        <f t="shared" si="2"/>
        <v>767.5</v>
      </c>
      <c r="L26" s="15">
        <f t="shared" si="3"/>
        <v>647.6</v>
      </c>
      <c r="M26" s="15">
        <f t="shared" si="4"/>
        <v>575.6</v>
      </c>
      <c r="N26" s="15">
        <f t="shared" si="5"/>
        <v>505.2</v>
      </c>
      <c r="O26" s="7"/>
    </row>
    <row r="27" spans="1:16" x14ac:dyDescent="0.25">
      <c r="A27" s="3">
        <v>3759</v>
      </c>
      <c r="B27" s="20" t="s">
        <v>405</v>
      </c>
      <c r="C27" s="3" t="s">
        <v>369</v>
      </c>
      <c r="D27" s="25">
        <v>15.35</v>
      </c>
      <c r="E27" s="5"/>
      <c r="F27" s="5">
        <v>421</v>
      </c>
      <c r="G27" s="7">
        <f t="shared" si="0"/>
        <v>1.1394061757719716</v>
      </c>
      <c r="I27" s="10">
        <f t="shared" si="1"/>
        <v>479.69</v>
      </c>
      <c r="J27" s="10"/>
      <c r="K27" s="15">
        <f t="shared" si="2"/>
        <v>767.5</v>
      </c>
      <c r="L27" s="15">
        <f t="shared" si="3"/>
        <v>647.6</v>
      </c>
      <c r="M27" s="15">
        <f t="shared" si="4"/>
        <v>575.6</v>
      </c>
      <c r="N27" s="15">
        <f t="shared" si="5"/>
        <v>505.2</v>
      </c>
      <c r="O27" s="7"/>
    </row>
    <row r="28" spans="1:16" x14ac:dyDescent="0.25">
      <c r="A28" s="3">
        <v>3771</v>
      </c>
      <c r="B28" s="3" t="s">
        <v>12</v>
      </c>
      <c r="C28" s="3" t="s">
        <v>13</v>
      </c>
      <c r="D28" s="25">
        <v>2.35</v>
      </c>
      <c r="E28" s="5"/>
      <c r="F28" s="5">
        <v>56</v>
      </c>
      <c r="G28" s="7">
        <f t="shared" si="0"/>
        <v>1.3114285714285714</v>
      </c>
      <c r="I28" s="10">
        <f t="shared" si="1"/>
        <v>73.44</v>
      </c>
      <c r="J28" s="10"/>
      <c r="K28" s="15">
        <f t="shared" si="2"/>
        <v>117.5</v>
      </c>
      <c r="L28" s="15">
        <f t="shared" si="3"/>
        <v>99.1</v>
      </c>
      <c r="M28" s="15">
        <f t="shared" si="4"/>
        <v>88.1</v>
      </c>
      <c r="N28" s="15">
        <f t="shared" si="5"/>
        <v>67.2</v>
      </c>
      <c r="O28" s="7"/>
    </row>
    <row r="29" spans="1:16" x14ac:dyDescent="0.25">
      <c r="A29" s="3">
        <v>3772</v>
      </c>
      <c r="B29" s="3" t="s">
        <v>14</v>
      </c>
      <c r="C29" s="3" t="s">
        <v>15</v>
      </c>
      <c r="D29" s="25">
        <v>2.95</v>
      </c>
      <c r="E29" s="5"/>
      <c r="F29" s="5">
        <v>76</v>
      </c>
      <c r="G29" s="7">
        <f t="shared" si="0"/>
        <v>1.2130263157894736</v>
      </c>
      <c r="I29" s="10">
        <f t="shared" si="1"/>
        <v>92.19</v>
      </c>
      <c r="J29" s="10"/>
      <c r="K29" s="15">
        <f t="shared" si="2"/>
        <v>147.5</v>
      </c>
      <c r="L29" s="15">
        <f t="shared" si="3"/>
        <v>124.5</v>
      </c>
      <c r="M29" s="15">
        <f t="shared" si="4"/>
        <v>110.6</v>
      </c>
      <c r="N29" s="15">
        <f t="shared" si="5"/>
        <v>91.2</v>
      </c>
      <c r="O29" s="7"/>
    </row>
    <row r="30" spans="1:16" x14ac:dyDescent="0.25">
      <c r="A30" s="3">
        <v>3773</v>
      </c>
      <c r="B30" s="3" t="s">
        <v>16</v>
      </c>
      <c r="C30" s="3" t="s">
        <v>17</v>
      </c>
      <c r="D30" s="25">
        <v>3.55</v>
      </c>
      <c r="E30" s="5"/>
      <c r="F30" s="5">
        <v>90</v>
      </c>
      <c r="G30" s="7">
        <f t="shared" si="0"/>
        <v>1.2326666666666666</v>
      </c>
      <c r="I30" s="10">
        <f t="shared" si="1"/>
        <v>110.94</v>
      </c>
      <c r="J30" s="10"/>
      <c r="K30" s="15">
        <f t="shared" si="2"/>
        <v>177.5</v>
      </c>
      <c r="L30" s="15">
        <f t="shared" si="3"/>
        <v>149.80000000000001</v>
      </c>
      <c r="M30" s="15">
        <f t="shared" si="4"/>
        <v>133.1</v>
      </c>
      <c r="N30" s="15">
        <f t="shared" si="5"/>
        <v>108</v>
      </c>
      <c r="O30" s="7"/>
    </row>
    <row r="31" spans="1:16" x14ac:dyDescent="0.25">
      <c r="A31" s="3">
        <v>3780</v>
      </c>
      <c r="B31" s="3" t="s">
        <v>18</v>
      </c>
      <c r="C31" s="3" t="s">
        <v>19</v>
      </c>
      <c r="D31" s="25">
        <v>2.95</v>
      </c>
      <c r="E31" s="5"/>
      <c r="F31" s="5">
        <v>55</v>
      </c>
      <c r="G31" s="7">
        <f t="shared" si="0"/>
        <v>1.6761818181818182</v>
      </c>
      <c r="I31" s="10">
        <f t="shared" si="1"/>
        <v>92.19</v>
      </c>
      <c r="J31" s="10"/>
      <c r="K31" s="15">
        <f t="shared" si="2"/>
        <v>147.5</v>
      </c>
      <c r="L31" s="15">
        <f t="shared" si="3"/>
        <v>124.5</v>
      </c>
      <c r="M31" s="15">
        <f t="shared" si="4"/>
        <v>110.6</v>
      </c>
      <c r="N31" s="15">
        <f t="shared" si="5"/>
        <v>66</v>
      </c>
      <c r="O31" s="7"/>
    </row>
    <row r="32" spans="1:16" x14ac:dyDescent="0.25">
      <c r="A32" s="3">
        <v>3781</v>
      </c>
      <c r="B32" s="3" t="s">
        <v>20</v>
      </c>
      <c r="C32" s="3" t="s">
        <v>21</v>
      </c>
      <c r="D32" s="25">
        <v>3.55</v>
      </c>
      <c r="E32" s="5"/>
      <c r="F32" s="5">
        <v>96</v>
      </c>
      <c r="G32" s="7">
        <f t="shared" si="0"/>
        <v>1.1556249999999999</v>
      </c>
      <c r="I32" s="10">
        <f t="shared" si="1"/>
        <v>110.94</v>
      </c>
      <c r="J32" s="10"/>
      <c r="K32" s="15">
        <f t="shared" si="2"/>
        <v>177.5</v>
      </c>
      <c r="L32" s="15">
        <f t="shared" si="3"/>
        <v>149.80000000000001</v>
      </c>
      <c r="M32" s="15">
        <f t="shared" si="4"/>
        <v>133.1</v>
      </c>
      <c r="N32" s="15">
        <f t="shared" si="5"/>
        <v>115.2</v>
      </c>
      <c r="O32" s="7"/>
    </row>
    <row r="33" spans="1:15" x14ac:dyDescent="0.25">
      <c r="A33" s="3">
        <v>3782</v>
      </c>
      <c r="B33" s="3" t="s">
        <v>22</v>
      </c>
      <c r="C33" s="3" t="s">
        <v>23</v>
      </c>
      <c r="D33" s="25">
        <v>4.1500000000000004</v>
      </c>
      <c r="E33" s="5"/>
      <c r="F33" s="5">
        <v>109</v>
      </c>
      <c r="G33" s="7">
        <f t="shared" si="0"/>
        <v>1.1898165137614678</v>
      </c>
      <c r="I33" s="10">
        <f t="shared" si="1"/>
        <v>129.69</v>
      </c>
      <c r="J33" s="10"/>
      <c r="K33" s="15">
        <f t="shared" si="2"/>
        <v>207.5</v>
      </c>
      <c r="L33" s="15">
        <f t="shared" si="3"/>
        <v>175.1</v>
      </c>
      <c r="M33" s="15">
        <f t="shared" si="4"/>
        <v>155.6</v>
      </c>
      <c r="N33" s="15">
        <f t="shared" si="5"/>
        <v>130.80000000000001</v>
      </c>
      <c r="O33" s="7"/>
    </row>
    <row r="34" spans="1:15" x14ac:dyDescent="0.25">
      <c r="A34" s="3">
        <v>3784</v>
      </c>
      <c r="B34" s="3" t="s">
        <v>343</v>
      </c>
      <c r="C34" s="3" t="s">
        <v>344</v>
      </c>
      <c r="D34" s="25">
        <v>4.5</v>
      </c>
      <c r="E34" s="5"/>
      <c r="F34" s="5"/>
      <c r="G34" s="7" t="e">
        <f t="shared" si="0"/>
        <v>#DIV/0!</v>
      </c>
      <c r="I34" s="10">
        <f t="shared" si="1"/>
        <v>140.63</v>
      </c>
      <c r="J34" s="10"/>
      <c r="K34" s="15">
        <f t="shared" si="2"/>
        <v>225</v>
      </c>
      <c r="L34" s="15">
        <f t="shared" si="3"/>
        <v>189.9</v>
      </c>
      <c r="M34" s="15">
        <f t="shared" si="4"/>
        <v>168.8</v>
      </c>
      <c r="N34" s="15">
        <f t="shared" si="5"/>
        <v>0</v>
      </c>
      <c r="O34" s="7"/>
    </row>
    <row r="35" spans="1:15" x14ac:dyDescent="0.25">
      <c r="A35" s="3">
        <v>3785</v>
      </c>
      <c r="B35" s="3" t="s">
        <v>24</v>
      </c>
      <c r="C35" s="3" t="s">
        <v>25</v>
      </c>
      <c r="D35" s="25">
        <v>3.55</v>
      </c>
      <c r="E35" s="5"/>
      <c r="F35" s="5">
        <v>96</v>
      </c>
      <c r="G35" s="7">
        <f t="shared" si="0"/>
        <v>1.1556249999999999</v>
      </c>
      <c r="I35" s="10">
        <f t="shared" si="1"/>
        <v>110.94</v>
      </c>
      <c r="J35" s="10"/>
      <c r="K35" s="15">
        <f t="shared" si="2"/>
        <v>177.5</v>
      </c>
      <c r="L35" s="15">
        <f t="shared" si="3"/>
        <v>149.80000000000001</v>
      </c>
      <c r="M35" s="15">
        <f t="shared" si="4"/>
        <v>133.1</v>
      </c>
      <c r="N35" s="15">
        <f t="shared" si="5"/>
        <v>115.2</v>
      </c>
      <c r="O35" s="7"/>
    </row>
    <row r="36" spans="1:15" x14ac:dyDescent="0.25">
      <c r="A36" s="3">
        <v>3786</v>
      </c>
      <c r="B36" s="3" t="s">
        <v>274</v>
      </c>
      <c r="C36" s="3" t="s">
        <v>26</v>
      </c>
      <c r="D36" s="25">
        <v>4.1500000000000004</v>
      </c>
      <c r="E36" s="5"/>
      <c r="F36" s="5">
        <v>111</v>
      </c>
      <c r="G36" s="7">
        <f t="shared" si="0"/>
        <v>1.1683783783783783</v>
      </c>
      <c r="I36" s="10">
        <f t="shared" si="1"/>
        <v>129.69</v>
      </c>
      <c r="J36" s="10"/>
      <c r="K36" s="15">
        <f t="shared" si="2"/>
        <v>207.5</v>
      </c>
      <c r="L36" s="15">
        <f t="shared" si="3"/>
        <v>175.1</v>
      </c>
      <c r="M36" s="15">
        <f t="shared" si="4"/>
        <v>155.6</v>
      </c>
      <c r="N36" s="15">
        <f t="shared" si="5"/>
        <v>133.19999999999999</v>
      </c>
      <c r="O36" s="7"/>
    </row>
    <row r="37" spans="1:15" x14ac:dyDescent="0.25">
      <c r="A37" s="3">
        <v>3787</v>
      </c>
      <c r="B37" s="3" t="s">
        <v>27</v>
      </c>
      <c r="C37" s="3" t="s">
        <v>28</v>
      </c>
      <c r="D37" s="25">
        <v>4.1500000000000004</v>
      </c>
      <c r="E37" s="5"/>
      <c r="F37" s="5">
        <v>114</v>
      </c>
      <c r="G37" s="7">
        <f t="shared" si="0"/>
        <v>1.1376315789473683</v>
      </c>
      <c r="I37" s="10">
        <f t="shared" si="1"/>
        <v>129.69</v>
      </c>
      <c r="J37" s="10"/>
      <c r="K37" s="15">
        <f t="shared" si="2"/>
        <v>207.5</v>
      </c>
      <c r="L37" s="15">
        <f t="shared" si="3"/>
        <v>175.1</v>
      </c>
      <c r="M37" s="15">
        <f t="shared" si="4"/>
        <v>155.6</v>
      </c>
      <c r="N37" s="15">
        <f t="shared" si="5"/>
        <v>136.80000000000001</v>
      </c>
      <c r="O37" s="7"/>
    </row>
    <row r="38" spans="1:15" x14ac:dyDescent="0.25">
      <c r="A38" s="3">
        <v>3790</v>
      </c>
      <c r="B38" s="3" t="s">
        <v>29</v>
      </c>
      <c r="C38" s="3" t="s">
        <v>30</v>
      </c>
      <c r="D38" s="25">
        <v>2.95</v>
      </c>
      <c r="E38" s="5"/>
      <c r="F38" s="5">
        <v>85</v>
      </c>
      <c r="G38" s="7">
        <f t="shared" si="0"/>
        <v>1.0845882352941176</v>
      </c>
      <c r="I38" s="10">
        <f t="shared" si="1"/>
        <v>92.19</v>
      </c>
      <c r="J38" s="10"/>
      <c r="K38" s="15">
        <f t="shared" si="2"/>
        <v>147.5</v>
      </c>
      <c r="L38" s="15">
        <f t="shared" si="3"/>
        <v>124.5</v>
      </c>
      <c r="M38" s="15">
        <f t="shared" si="4"/>
        <v>110.6</v>
      </c>
      <c r="N38" s="15">
        <f t="shared" si="5"/>
        <v>102</v>
      </c>
      <c r="O38" s="7"/>
    </row>
    <row r="39" spans="1:15" x14ac:dyDescent="0.25">
      <c r="A39" s="3">
        <v>3791</v>
      </c>
      <c r="B39" s="3" t="s">
        <v>31</v>
      </c>
      <c r="C39" s="3" t="s">
        <v>412</v>
      </c>
      <c r="D39" s="25">
        <v>2.95</v>
      </c>
      <c r="E39" s="5"/>
      <c r="F39" s="5">
        <v>87</v>
      </c>
      <c r="G39" s="7">
        <f t="shared" si="0"/>
        <v>1.059655172413793</v>
      </c>
      <c r="I39" s="10">
        <f t="shared" si="1"/>
        <v>92.19</v>
      </c>
      <c r="J39" s="10"/>
      <c r="K39" s="15">
        <f t="shared" si="2"/>
        <v>147.5</v>
      </c>
      <c r="L39" s="15">
        <f t="shared" si="3"/>
        <v>124.5</v>
      </c>
      <c r="M39" s="15">
        <f t="shared" si="4"/>
        <v>110.6</v>
      </c>
      <c r="N39" s="15">
        <f t="shared" si="5"/>
        <v>104.4</v>
      </c>
      <c r="O39" s="7"/>
    </row>
    <row r="40" spans="1:15" x14ac:dyDescent="0.25">
      <c r="A40" s="3">
        <v>3792</v>
      </c>
      <c r="B40" s="3" t="s">
        <v>33</v>
      </c>
      <c r="C40" s="3" t="s">
        <v>34</v>
      </c>
      <c r="D40" s="25">
        <v>3.55</v>
      </c>
      <c r="E40" s="5"/>
      <c r="F40" s="5">
        <v>98</v>
      </c>
      <c r="G40" s="7">
        <f t="shared" si="0"/>
        <v>1.1320408163265305</v>
      </c>
      <c r="I40" s="10">
        <f t="shared" si="1"/>
        <v>110.94</v>
      </c>
      <c r="J40" s="10"/>
      <c r="K40" s="15">
        <f t="shared" si="2"/>
        <v>177.5</v>
      </c>
      <c r="L40" s="15">
        <f t="shared" si="3"/>
        <v>149.80000000000001</v>
      </c>
      <c r="M40" s="15">
        <f t="shared" si="4"/>
        <v>133.1</v>
      </c>
      <c r="N40" s="15">
        <f t="shared" si="5"/>
        <v>117.6</v>
      </c>
      <c r="O40" s="7"/>
    </row>
    <row r="41" spans="1:15" x14ac:dyDescent="0.25">
      <c r="A41" s="3">
        <v>3795</v>
      </c>
      <c r="B41" s="3" t="s">
        <v>35</v>
      </c>
      <c r="C41" s="3" t="s">
        <v>36</v>
      </c>
      <c r="D41" s="25">
        <v>3.55</v>
      </c>
      <c r="E41" s="5"/>
      <c r="F41" s="5">
        <v>97</v>
      </c>
      <c r="G41" s="7">
        <f t="shared" si="0"/>
        <v>1.1437113402061856</v>
      </c>
      <c r="I41" s="10">
        <f t="shared" si="1"/>
        <v>110.94</v>
      </c>
      <c r="J41" s="10"/>
      <c r="K41" s="15">
        <f t="shared" si="2"/>
        <v>177.5</v>
      </c>
      <c r="L41" s="15">
        <f t="shared" si="3"/>
        <v>149.80000000000001</v>
      </c>
      <c r="M41" s="15">
        <f t="shared" si="4"/>
        <v>133.1</v>
      </c>
      <c r="N41" s="15">
        <f t="shared" si="5"/>
        <v>116.4</v>
      </c>
      <c r="O41" s="7"/>
    </row>
    <row r="42" spans="1:15" x14ac:dyDescent="0.25">
      <c r="A42" s="3">
        <v>3796</v>
      </c>
      <c r="B42" s="3" t="s">
        <v>37</v>
      </c>
      <c r="C42" s="3" t="s">
        <v>38</v>
      </c>
      <c r="D42" s="25">
        <v>4.7</v>
      </c>
      <c r="E42" s="5"/>
      <c r="F42" s="5">
        <v>136</v>
      </c>
      <c r="G42" s="7">
        <f t="shared" si="0"/>
        <v>1.08</v>
      </c>
      <c r="I42" s="10">
        <f t="shared" si="1"/>
        <v>146.88</v>
      </c>
      <c r="J42" s="10"/>
      <c r="K42" s="15">
        <f t="shared" si="2"/>
        <v>235</v>
      </c>
      <c r="L42" s="15">
        <f t="shared" si="3"/>
        <v>198.3</v>
      </c>
      <c r="M42" s="15">
        <f t="shared" si="4"/>
        <v>176.3</v>
      </c>
      <c r="N42" s="15">
        <f t="shared" si="5"/>
        <v>163.19999999999999</v>
      </c>
      <c r="O42" s="7"/>
    </row>
    <row r="43" spans="1:15" x14ac:dyDescent="0.25">
      <c r="A43" s="3">
        <v>3797</v>
      </c>
      <c r="B43" s="3" t="s">
        <v>39</v>
      </c>
      <c r="C43" s="3" t="s">
        <v>40</v>
      </c>
      <c r="D43" s="25">
        <v>4.7</v>
      </c>
      <c r="E43" s="5"/>
      <c r="F43" s="5">
        <v>133</v>
      </c>
      <c r="G43" s="7">
        <f t="shared" si="0"/>
        <v>1.1043609022556391</v>
      </c>
      <c r="I43" s="10">
        <f t="shared" si="1"/>
        <v>146.88</v>
      </c>
      <c r="J43" s="10"/>
      <c r="K43" s="15">
        <f t="shared" si="2"/>
        <v>235</v>
      </c>
      <c r="L43" s="15">
        <f t="shared" si="3"/>
        <v>198.3</v>
      </c>
      <c r="M43" s="15">
        <f t="shared" si="4"/>
        <v>176.3</v>
      </c>
      <c r="N43" s="15">
        <f t="shared" si="5"/>
        <v>159.6</v>
      </c>
      <c r="O43" s="7"/>
    </row>
    <row r="44" spans="1:15" x14ac:dyDescent="0.25">
      <c r="A44" s="3">
        <v>3798</v>
      </c>
      <c r="B44" s="3" t="s">
        <v>41</v>
      </c>
      <c r="C44" s="3" t="s">
        <v>42</v>
      </c>
      <c r="D44" s="25">
        <v>5.3</v>
      </c>
      <c r="E44" s="5"/>
      <c r="F44" s="5">
        <v>145</v>
      </c>
      <c r="G44" s="7">
        <f t="shared" si="0"/>
        <v>1.1422758620689655</v>
      </c>
      <c r="I44" s="10">
        <f t="shared" si="1"/>
        <v>165.63</v>
      </c>
      <c r="J44" s="10"/>
      <c r="K44" s="15">
        <f t="shared" si="2"/>
        <v>265</v>
      </c>
      <c r="L44" s="15">
        <f t="shared" si="3"/>
        <v>223.6</v>
      </c>
      <c r="M44" s="15">
        <f t="shared" si="4"/>
        <v>198.8</v>
      </c>
      <c r="N44" s="15">
        <f t="shared" si="5"/>
        <v>174</v>
      </c>
      <c r="O44" s="7"/>
    </row>
    <row r="45" spans="1:15" x14ac:dyDescent="0.25">
      <c r="A45" s="3">
        <v>3800</v>
      </c>
      <c r="B45" s="3" t="s">
        <v>43</v>
      </c>
      <c r="C45" s="3" t="s">
        <v>44</v>
      </c>
      <c r="D45" s="25">
        <v>7.1</v>
      </c>
      <c r="E45" s="5"/>
      <c r="F45" s="5">
        <v>196</v>
      </c>
      <c r="G45" s="7">
        <f t="shared" si="0"/>
        <v>1.1320408163265305</v>
      </c>
      <c r="I45" s="10">
        <f t="shared" si="1"/>
        <v>221.88</v>
      </c>
      <c r="J45" s="10"/>
      <c r="K45" s="15">
        <f t="shared" si="2"/>
        <v>355</v>
      </c>
      <c r="L45" s="15">
        <f t="shared" si="3"/>
        <v>299.5</v>
      </c>
      <c r="M45" s="15">
        <f t="shared" si="4"/>
        <v>266.3</v>
      </c>
      <c r="N45" s="15">
        <f t="shared" si="5"/>
        <v>235.2</v>
      </c>
      <c r="O45" s="7"/>
    </row>
    <row r="46" spans="1:15" x14ac:dyDescent="0.25">
      <c r="A46" s="3">
        <v>3810</v>
      </c>
      <c r="B46" s="3" t="s">
        <v>45</v>
      </c>
      <c r="C46" s="3" t="s">
        <v>46</v>
      </c>
      <c r="D46" s="25">
        <v>4.1500000000000004</v>
      </c>
      <c r="E46" s="5"/>
      <c r="F46" s="5">
        <v>121</v>
      </c>
      <c r="G46" s="7">
        <f t="shared" si="0"/>
        <v>1.0718181818181818</v>
      </c>
      <c r="I46" s="10">
        <f t="shared" si="1"/>
        <v>129.69</v>
      </c>
      <c r="J46" s="10"/>
      <c r="K46" s="15">
        <f t="shared" si="2"/>
        <v>207.5</v>
      </c>
      <c r="L46" s="15">
        <f t="shared" si="3"/>
        <v>175.1</v>
      </c>
      <c r="M46" s="15">
        <f t="shared" si="4"/>
        <v>155.6</v>
      </c>
      <c r="N46" s="15">
        <f t="shared" si="5"/>
        <v>145.19999999999999</v>
      </c>
      <c r="O46" s="7"/>
    </row>
    <row r="47" spans="1:15" x14ac:dyDescent="0.25">
      <c r="A47" s="3">
        <v>3811</v>
      </c>
      <c r="B47" s="3" t="s">
        <v>47</v>
      </c>
      <c r="C47" s="3" t="s">
        <v>48</v>
      </c>
      <c r="D47" s="25">
        <v>4.7</v>
      </c>
      <c r="E47" s="5"/>
      <c r="F47" s="5">
        <v>137</v>
      </c>
      <c r="G47" s="7">
        <f t="shared" si="0"/>
        <v>1.0721167883211677</v>
      </c>
      <c r="I47" s="10">
        <f t="shared" si="1"/>
        <v>146.88</v>
      </c>
      <c r="J47" s="10"/>
      <c r="K47" s="15">
        <f t="shared" si="2"/>
        <v>235</v>
      </c>
      <c r="L47" s="15">
        <f t="shared" si="3"/>
        <v>198.3</v>
      </c>
      <c r="M47" s="15">
        <f t="shared" si="4"/>
        <v>176.3</v>
      </c>
      <c r="N47" s="15">
        <f t="shared" si="5"/>
        <v>164.4</v>
      </c>
      <c r="O47" s="7"/>
    </row>
    <row r="48" spans="1:15" x14ac:dyDescent="0.25">
      <c r="A48" s="3">
        <v>3812</v>
      </c>
      <c r="B48" s="3" t="s">
        <v>49</v>
      </c>
      <c r="C48" s="3" t="s">
        <v>50</v>
      </c>
      <c r="D48" s="25">
        <v>6.5</v>
      </c>
      <c r="E48" s="5"/>
      <c r="F48" s="5">
        <v>181</v>
      </c>
      <c r="G48" s="7">
        <f t="shared" si="0"/>
        <v>1.1222651933701657</v>
      </c>
      <c r="I48" s="10">
        <f t="shared" si="1"/>
        <v>203.13</v>
      </c>
      <c r="J48" s="10"/>
      <c r="K48" s="15">
        <f t="shared" si="2"/>
        <v>325</v>
      </c>
      <c r="L48" s="15">
        <f t="shared" si="3"/>
        <v>274.2</v>
      </c>
      <c r="M48" s="15">
        <f t="shared" si="4"/>
        <v>243.8</v>
      </c>
      <c r="N48" s="15">
        <f t="shared" si="5"/>
        <v>217.2</v>
      </c>
      <c r="O48" s="7"/>
    </row>
    <row r="49" spans="1:15" x14ac:dyDescent="0.25">
      <c r="A49" s="3">
        <v>3820</v>
      </c>
      <c r="B49" s="3" t="s">
        <v>51</v>
      </c>
      <c r="C49" s="3" t="s">
        <v>52</v>
      </c>
      <c r="D49" s="25">
        <v>6.5</v>
      </c>
      <c r="E49" s="5"/>
      <c r="F49" s="5">
        <v>185</v>
      </c>
      <c r="G49" s="7">
        <f t="shared" si="0"/>
        <v>1.0979999999999999</v>
      </c>
      <c r="I49" s="10">
        <f t="shared" si="1"/>
        <v>203.13</v>
      </c>
      <c r="J49" s="10"/>
      <c r="K49" s="15">
        <f t="shared" si="2"/>
        <v>325</v>
      </c>
      <c r="L49" s="15">
        <f t="shared" si="3"/>
        <v>274.2</v>
      </c>
      <c r="M49" s="15">
        <f t="shared" si="4"/>
        <v>243.8</v>
      </c>
      <c r="N49" s="15">
        <f t="shared" si="5"/>
        <v>222</v>
      </c>
      <c r="O49" s="7"/>
    </row>
    <row r="50" spans="1:15" x14ac:dyDescent="0.25">
      <c r="A50" s="3">
        <v>3821</v>
      </c>
      <c r="B50" s="3" t="s">
        <v>53</v>
      </c>
      <c r="C50" s="3" t="s">
        <v>54</v>
      </c>
      <c r="D50" s="25">
        <v>7.1</v>
      </c>
      <c r="E50" s="5"/>
      <c r="F50" s="5">
        <v>200</v>
      </c>
      <c r="G50" s="7">
        <f t="shared" si="0"/>
        <v>1.1093999999999999</v>
      </c>
      <c r="I50" s="10">
        <f t="shared" si="1"/>
        <v>221.88</v>
      </c>
      <c r="J50" s="10"/>
      <c r="K50" s="15">
        <f t="shared" si="2"/>
        <v>355</v>
      </c>
      <c r="L50" s="15">
        <f t="shared" si="3"/>
        <v>299.5</v>
      </c>
      <c r="M50" s="15">
        <f t="shared" si="4"/>
        <v>266.3</v>
      </c>
      <c r="N50" s="15">
        <f t="shared" si="5"/>
        <v>240</v>
      </c>
      <c r="O50" s="7"/>
    </row>
    <row r="51" spans="1:15" x14ac:dyDescent="0.25">
      <c r="A51" s="3">
        <v>3822</v>
      </c>
      <c r="B51" s="3" t="s">
        <v>55</v>
      </c>
      <c r="C51" s="3" t="s">
        <v>56</v>
      </c>
      <c r="D51" s="25">
        <v>8.25</v>
      </c>
      <c r="E51" s="5"/>
      <c r="F51" s="5">
        <v>231</v>
      </c>
      <c r="G51" s="7">
        <f t="shared" si="0"/>
        <v>1.116060606060606</v>
      </c>
      <c r="I51" s="10">
        <f t="shared" si="1"/>
        <v>257.81</v>
      </c>
      <c r="J51" s="10"/>
      <c r="K51" s="15">
        <f t="shared" si="2"/>
        <v>412.5</v>
      </c>
      <c r="L51" s="15">
        <f t="shared" si="3"/>
        <v>348</v>
      </c>
      <c r="M51" s="15">
        <f t="shared" si="4"/>
        <v>309.39999999999998</v>
      </c>
      <c r="N51" s="15">
        <f t="shared" si="5"/>
        <v>277.2</v>
      </c>
      <c r="O51" s="7"/>
    </row>
    <row r="52" spans="1:15" x14ac:dyDescent="0.25">
      <c r="A52" s="3">
        <v>3830</v>
      </c>
      <c r="B52" s="3" t="s">
        <v>57</v>
      </c>
      <c r="C52" s="3" t="s">
        <v>58</v>
      </c>
      <c r="D52" s="25">
        <v>6.5</v>
      </c>
      <c r="E52" s="5"/>
      <c r="F52" s="5">
        <v>174</v>
      </c>
      <c r="G52" s="7">
        <f t="shared" si="0"/>
        <v>1.1674137931034483</v>
      </c>
      <c r="I52" s="10">
        <f t="shared" si="1"/>
        <v>203.13</v>
      </c>
      <c r="J52" s="10"/>
      <c r="K52" s="15">
        <f t="shared" si="2"/>
        <v>325</v>
      </c>
      <c r="L52" s="15">
        <f t="shared" si="3"/>
        <v>274.2</v>
      </c>
      <c r="M52" s="15">
        <f t="shared" si="4"/>
        <v>243.8</v>
      </c>
      <c r="N52" s="15">
        <f t="shared" si="5"/>
        <v>208.8</v>
      </c>
      <c r="O52" s="7"/>
    </row>
    <row r="53" spans="1:15" x14ac:dyDescent="0.25">
      <c r="A53" s="3">
        <v>3831</v>
      </c>
      <c r="B53" s="3" t="s">
        <v>59</v>
      </c>
      <c r="C53" s="3" t="s">
        <v>60</v>
      </c>
      <c r="D53" s="25">
        <v>8.85</v>
      </c>
      <c r="E53" s="5"/>
      <c r="F53" s="5">
        <v>253</v>
      </c>
      <c r="G53" s="7">
        <f t="shared" si="0"/>
        <v>1.0931225296442688</v>
      </c>
      <c r="I53" s="10">
        <f t="shared" si="1"/>
        <v>276.56</v>
      </c>
      <c r="J53" s="10"/>
      <c r="K53" s="15">
        <f t="shared" si="2"/>
        <v>442.5</v>
      </c>
      <c r="L53" s="15">
        <f t="shared" si="3"/>
        <v>373.4</v>
      </c>
      <c r="M53" s="15">
        <f t="shared" si="4"/>
        <v>331.9</v>
      </c>
      <c r="N53" s="15">
        <f t="shared" si="5"/>
        <v>303.60000000000002</v>
      </c>
      <c r="O53" s="7"/>
    </row>
    <row r="54" spans="1:15" x14ac:dyDescent="0.25">
      <c r="A54" s="3">
        <v>3840</v>
      </c>
      <c r="B54" s="3" t="s">
        <v>61</v>
      </c>
      <c r="C54" s="3" t="s">
        <v>62</v>
      </c>
      <c r="D54" s="25">
        <v>8.85</v>
      </c>
      <c r="E54" s="5"/>
      <c r="F54" s="5">
        <v>253</v>
      </c>
      <c r="G54" s="7">
        <f t="shared" si="0"/>
        <v>1.0931225296442688</v>
      </c>
      <c r="I54" s="10">
        <f t="shared" si="1"/>
        <v>276.56</v>
      </c>
      <c r="J54" s="10"/>
      <c r="K54" s="15">
        <f t="shared" si="2"/>
        <v>442.5</v>
      </c>
      <c r="L54" s="15">
        <f t="shared" si="3"/>
        <v>373.4</v>
      </c>
      <c r="M54" s="15">
        <f t="shared" si="4"/>
        <v>331.9</v>
      </c>
      <c r="N54" s="15">
        <f t="shared" si="5"/>
        <v>303.60000000000002</v>
      </c>
      <c r="O54" s="7"/>
    </row>
    <row r="55" spans="1:15" x14ac:dyDescent="0.25">
      <c r="A55" s="3">
        <v>3841</v>
      </c>
      <c r="B55" s="3" t="s">
        <v>63</v>
      </c>
      <c r="C55" s="3" t="s">
        <v>64</v>
      </c>
      <c r="D55" s="25">
        <v>10.6</v>
      </c>
      <c r="E55" s="5"/>
      <c r="F55" s="5">
        <v>301</v>
      </c>
      <c r="G55" s="7">
        <f t="shared" si="0"/>
        <v>1.1004983388704319</v>
      </c>
      <c r="I55" s="10">
        <f t="shared" si="1"/>
        <v>331.25</v>
      </c>
      <c r="J55" s="10"/>
      <c r="K55" s="15">
        <f t="shared" si="2"/>
        <v>530</v>
      </c>
      <c r="L55" s="15">
        <f t="shared" si="3"/>
        <v>447.2</v>
      </c>
      <c r="M55" s="15">
        <f t="shared" si="4"/>
        <v>397.5</v>
      </c>
      <c r="N55" s="15">
        <f t="shared" si="5"/>
        <v>361.2</v>
      </c>
      <c r="O55" s="7"/>
    </row>
    <row r="56" spans="1:15" x14ac:dyDescent="0.25">
      <c r="A56" s="3">
        <v>3842</v>
      </c>
      <c r="B56" s="3" t="s">
        <v>65</v>
      </c>
      <c r="C56" s="3" t="s">
        <v>66</v>
      </c>
      <c r="D56" s="25">
        <v>15.95</v>
      </c>
      <c r="E56" s="5"/>
      <c r="F56" s="5">
        <v>445</v>
      </c>
      <c r="G56" s="7">
        <f t="shared" si="0"/>
        <v>1.1200898876404495</v>
      </c>
      <c r="I56" s="10">
        <f t="shared" si="1"/>
        <v>498.44</v>
      </c>
      <c r="J56" s="10"/>
      <c r="K56" s="15">
        <f t="shared" si="2"/>
        <v>797.5</v>
      </c>
      <c r="L56" s="15">
        <f t="shared" si="3"/>
        <v>672.9</v>
      </c>
      <c r="M56" s="15">
        <f t="shared" si="4"/>
        <v>598.1</v>
      </c>
      <c r="N56" s="15">
        <f t="shared" si="5"/>
        <v>534</v>
      </c>
      <c r="O56" s="7"/>
    </row>
    <row r="57" spans="1:15" x14ac:dyDescent="0.25">
      <c r="A57" s="3">
        <v>3843</v>
      </c>
      <c r="B57" s="3" t="s">
        <v>67</v>
      </c>
      <c r="C57" s="3" t="s">
        <v>68</v>
      </c>
      <c r="D57" s="25">
        <v>20.05</v>
      </c>
      <c r="E57" s="5"/>
      <c r="F57" s="5">
        <v>566</v>
      </c>
      <c r="G57" s="7">
        <f t="shared" si="0"/>
        <v>1.1069964664310954</v>
      </c>
      <c r="I57" s="10">
        <f t="shared" si="1"/>
        <v>626.55999999999995</v>
      </c>
      <c r="J57" s="10"/>
      <c r="K57" s="15">
        <f t="shared" si="2"/>
        <v>1002.5</v>
      </c>
      <c r="L57" s="15">
        <f t="shared" si="3"/>
        <v>845.9</v>
      </c>
      <c r="M57" s="15">
        <f t="shared" si="4"/>
        <v>751.9</v>
      </c>
      <c r="N57" s="15">
        <f t="shared" si="5"/>
        <v>679.2</v>
      </c>
      <c r="O57" s="7"/>
    </row>
    <row r="58" spans="1:15" x14ac:dyDescent="0.25">
      <c r="A58" s="3">
        <v>3850</v>
      </c>
      <c r="B58" s="3" t="s">
        <v>69</v>
      </c>
      <c r="C58" s="3" t="s">
        <v>70</v>
      </c>
      <c r="D58" s="25">
        <v>16.5</v>
      </c>
      <c r="E58" s="5"/>
      <c r="F58" s="5">
        <v>457</v>
      </c>
      <c r="G58" s="7">
        <f t="shared" si="0"/>
        <v>1.1282932166301969</v>
      </c>
      <c r="I58" s="10">
        <f t="shared" si="1"/>
        <v>515.63</v>
      </c>
      <c r="J58" s="10"/>
      <c r="K58" s="15">
        <f t="shared" si="2"/>
        <v>825</v>
      </c>
      <c r="L58" s="15">
        <f t="shared" si="3"/>
        <v>696.1</v>
      </c>
      <c r="M58" s="15">
        <f t="shared" si="4"/>
        <v>618.79999999999995</v>
      </c>
      <c r="N58" s="15">
        <f t="shared" si="5"/>
        <v>548.4</v>
      </c>
      <c r="O58" s="7"/>
    </row>
    <row r="59" spans="1:15" x14ac:dyDescent="0.25">
      <c r="A59" s="3">
        <v>3851</v>
      </c>
      <c r="B59" s="3" t="s">
        <v>71</v>
      </c>
      <c r="C59" s="3" t="s">
        <v>72</v>
      </c>
      <c r="D59" s="25">
        <v>38.950000000000003</v>
      </c>
      <c r="E59" s="5"/>
      <c r="F59" s="5">
        <v>1089</v>
      </c>
      <c r="G59" s="7">
        <f t="shared" si="0"/>
        <v>1.1177134986225896</v>
      </c>
      <c r="I59" s="10">
        <f t="shared" si="1"/>
        <v>1217.19</v>
      </c>
      <c r="J59" s="10"/>
      <c r="K59" s="15">
        <f t="shared" si="2"/>
        <v>1947.5</v>
      </c>
      <c r="L59" s="15">
        <f t="shared" si="3"/>
        <v>1643.2</v>
      </c>
      <c r="M59" s="15">
        <f t="shared" si="4"/>
        <v>1460.6</v>
      </c>
      <c r="N59" s="15">
        <f t="shared" si="5"/>
        <v>1306.8</v>
      </c>
      <c r="O59" s="7"/>
    </row>
    <row r="60" spans="1:15" x14ac:dyDescent="0.25">
      <c r="A60" s="3">
        <v>3855</v>
      </c>
      <c r="B60" s="3" t="s">
        <v>73</v>
      </c>
      <c r="C60" s="3" t="s">
        <v>74</v>
      </c>
      <c r="D60" s="25">
        <v>10.6</v>
      </c>
      <c r="E60" s="5"/>
      <c r="F60" s="5">
        <v>289</v>
      </c>
      <c r="G60" s="7">
        <f t="shared" si="0"/>
        <v>1.1461937716262975</v>
      </c>
      <c r="I60" s="10">
        <f t="shared" si="1"/>
        <v>331.25</v>
      </c>
      <c r="J60" s="10"/>
      <c r="K60" s="15">
        <f t="shared" si="2"/>
        <v>530</v>
      </c>
      <c r="L60" s="15">
        <f t="shared" si="3"/>
        <v>447.2</v>
      </c>
      <c r="M60" s="15">
        <f t="shared" si="4"/>
        <v>397.5</v>
      </c>
      <c r="N60" s="15">
        <f t="shared" si="5"/>
        <v>346.8</v>
      </c>
      <c r="O60" s="7"/>
    </row>
    <row r="61" spans="1:15" x14ac:dyDescent="0.25">
      <c r="A61" s="3">
        <v>3856</v>
      </c>
      <c r="B61" s="3" t="s">
        <v>75</v>
      </c>
      <c r="C61" s="3" t="s">
        <v>76</v>
      </c>
      <c r="D61" s="25">
        <v>13</v>
      </c>
      <c r="E61" s="5"/>
      <c r="F61" s="5">
        <v>361</v>
      </c>
      <c r="G61" s="7">
        <f t="shared" si="0"/>
        <v>1.1253462603878117</v>
      </c>
      <c r="I61" s="10">
        <f t="shared" si="1"/>
        <v>406.25</v>
      </c>
      <c r="J61" s="10"/>
      <c r="K61" s="15">
        <f t="shared" si="2"/>
        <v>650</v>
      </c>
      <c r="L61" s="15">
        <f t="shared" si="3"/>
        <v>548.4</v>
      </c>
      <c r="M61" s="15">
        <f t="shared" si="4"/>
        <v>487.5</v>
      </c>
      <c r="N61" s="15">
        <f t="shared" si="5"/>
        <v>433.2</v>
      </c>
      <c r="O61" s="7"/>
    </row>
    <row r="62" spans="1:15" x14ac:dyDescent="0.25">
      <c r="A62" s="3">
        <v>3857</v>
      </c>
      <c r="B62" s="3" t="s">
        <v>77</v>
      </c>
      <c r="C62" s="3" t="s">
        <v>78</v>
      </c>
      <c r="D62" s="25">
        <v>17.100000000000001</v>
      </c>
      <c r="E62" s="5"/>
      <c r="F62" s="5">
        <v>481</v>
      </c>
      <c r="G62" s="7">
        <f t="shared" si="0"/>
        <v>1.110977130977131</v>
      </c>
      <c r="I62" s="10">
        <f t="shared" si="1"/>
        <v>534.38</v>
      </c>
      <c r="J62" s="10"/>
      <c r="K62" s="15">
        <f t="shared" si="2"/>
        <v>855</v>
      </c>
      <c r="L62" s="15">
        <f t="shared" si="3"/>
        <v>721.4</v>
      </c>
      <c r="M62" s="15">
        <f t="shared" si="4"/>
        <v>641.29999999999995</v>
      </c>
      <c r="N62" s="15">
        <f t="shared" si="5"/>
        <v>577.20000000000005</v>
      </c>
      <c r="O62" s="7"/>
    </row>
    <row r="63" spans="1:15" x14ac:dyDescent="0.25">
      <c r="A63" s="3">
        <v>3858</v>
      </c>
      <c r="B63" s="3" t="s">
        <v>79</v>
      </c>
      <c r="C63" s="3" t="s">
        <v>80</v>
      </c>
      <c r="D63" s="25">
        <v>20.05</v>
      </c>
      <c r="E63" s="5"/>
      <c r="F63" s="5">
        <v>566</v>
      </c>
      <c r="G63" s="7">
        <f t="shared" si="0"/>
        <v>1.1069964664310954</v>
      </c>
      <c r="I63" s="10">
        <f t="shared" si="1"/>
        <v>626.55999999999995</v>
      </c>
      <c r="J63" s="10"/>
      <c r="K63" s="15">
        <f t="shared" si="2"/>
        <v>1002.5</v>
      </c>
      <c r="L63" s="15">
        <f t="shared" si="3"/>
        <v>845.9</v>
      </c>
      <c r="M63" s="15">
        <f t="shared" si="4"/>
        <v>751.9</v>
      </c>
      <c r="N63" s="15">
        <f t="shared" si="5"/>
        <v>679.2</v>
      </c>
      <c r="O63" s="7"/>
    </row>
    <row r="64" spans="1:15" x14ac:dyDescent="0.25">
      <c r="A64" s="3">
        <v>3859</v>
      </c>
      <c r="B64" s="3" t="s">
        <v>81</v>
      </c>
      <c r="C64" s="3" t="s">
        <v>82</v>
      </c>
      <c r="D64" s="25">
        <v>24.75</v>
      </c>
      <c r="E64" s="5"/>
      <c r="F64" s="5">
        <v>699</v>
      </c>
      <c r="G64" s="7">
        <f t="shared" si="0"/>
        <v>1.1064949928469243</v>
      </c>
      <c r="I64" s="10">
        <f t="shared" si="1"/>
        <v>773.44</v>
      </c>
      <c r="J64" s="10"/>
      <c r="K64" s="15">
        <f t="shared" si="2"/>
        <v>1237.5</v>
      </c>
      <c r="L64" s="15">
        <f t="shared" si="3"/>
        <v>1044.0999999999999</v>
      </c>
      <c r="M64" s="15">
        <f t="shared" si="4"/>
        <v>928.1</v>
      </c>
      <c r="N64" s="15">
        <f t="shared" si="5"/>
        <v>838.8</v>
      </c>
      <c r="O64" s="7"/>
    </row>
    <row r="65" spans="1:15" x14ac:dyDescent="0.25">
      <c r="A65" s="3">
        <v>3860</v>
      </c>
      <c r="B65" s="3" t="s">
        <v>83</v>
      </c>
      <c r="C65" s="3" t="s">
        <v>84</v>
      </c>
      <c r="D65" s="25">
        <v>31.85</v>
      </c>
      <c r="E65" s="5"/>
      <c r="F65" s="5">
        <v>895</v>
      </c>
      <c r="G65" s="7">
        <f t="shared" si="0"/>
        <v>1.1120782122905026</v>
      </c>
      <c r="I65" s="10">
        <f t="shared" si="1"/>
        <v>995.31</v>
      </c>
      <c r="J65" s="10"/>
      <c r="K65" s="15">
        <f t="shared" si="2"/>
        <v>1592.5</v>
      </c>
      <c r="L65" s="15">
        <f t="shared" si="3"/>
        <v>1343.7</v>
      </c>
      <c r="M65" s="15">
        <f t="shared" si="4"/>
        <v>1194.4000000000001</v>
      </c>
      <c r="N65" s="15">
        <f t="shared" si="5"/>
        <v>1074</v>
      </c>
      <c r="O65" s="7"/>
    </row>
    <row r="66" spans="1:15" x14ac:dyDescent="0.25">
      <c r="A66" s="3">
        <v>3861</v>
      </c>
      <c r="B66" s="3" t="s">
        <v>85</v>
      </c>
      <c r="C66" s="3" t="s">
        <v>86</v>
      </c>
      <c r="D66" s="25">
        <v>66.05</v>
      </c>
      <c r="E66" s="5"/>
      <c r="F66" s="5">
        <v>1864</v>
      </c>
      <c r="G66" s="7">
        <f t="shared" si="0"/>
        <v>1.1073283261802576</v>
      </c>
      <c r="I66" s="10">
        <f t="shared" si="1"/>
        <v>2064.06</v>
      </c>
      <c r="J66" s="10"/>
      <c r="K66" s="15">
        <f t="shared" si="2"/>
        <v>3302.5</v>
      </c>
      <c r="L66" s="15">
        <f t="shared" si="3"/>
        <v>2786.5</v>
      </c>
      <c r="M66" s="15">
        <f t="shared" si="4"/>
        <v>2476.9</v>
      </c>
      <c r="N66" s="15">
        <f t="shared" si="5"/>
        <v>2236.8000000000002</v>
      </c>
      <c r="O66" s="7"/>
    </row>
    <row r="67" spans="1:15" x14ac:dyDescent="0.25">
      <c r="A67" s="3">
        <v>3862</v>
      </c>
      <c r="B67" s="3" t="s">
        <v>87</v>
      </c>
      <c r="C67" s="3" t="s">
        <v>88</v>
      </c>
      <c r="D67" s="25">
        <v>68.400000000000006</v>
      </c>
      <c r="E67" s="5"/>
      <c r="F67" s="5">
        <v>1935</v>
      </c>
      <c r="G67" s="7">
        <f t="shared" si="0"/>
        <v>1.1046511627906976</v>
      </c>
      <c r="I67" s="10">
        <f t="shared" si="1"/>
        <v>2137.5</v>
      </c>
      <c r="J67" s="10"/>
      <c r="K67" s="15">
        <f t="shared" si="2"/>
        <v>3420</v>
      </c>
      <c r="L67" s="15">
        <f t="shared" si="3"/>
        <v>2885.6</v>
      </c>
      <c r="M67" s="15">
        <f t="shared" si="4"/>
        <v>2565</v>
      </c>
      <c r="N67" s="15">
        <f t="shared" si="5"/>
        <v>2322</v>
      </c>
      <c r="O67" s="7"/>
    </row>
    <row r="68" spans="1:15" x14ac:dyDescent="0.25">
      <c r="A68" s="3">
        <v>3865</v>
      </c>
      <c r="B68" s="3" t="s">
        <v>89</v>
      </c>
      <c r="C68" s="3" t="s">
        <v>90</v>
      </c>
      <c r="D68" s="25">
        <v>22.4</v>
      </c>
      <c r="E68" s="5"/>
      <c r="F68" s="5">
        <v>638</v>
      </c>
      <c r="G68" s="7">
        <f t="shared" ref="G68:G131" si="6">I68/F68</f>
        <v>1.0971786833855799</v>
      </c>
      <c r="I68" s="10">
        <f t="shared" ref="I68:I131" si="7">ROUND(D68*10000/320,2)</f>
        <v>700</v>
      </c>
      <c r="J68" s="10"/>
      <c r="K68" s="15">
        <f t="shared" ref="K68:K131" si="8">ROUND(I68*1.6,1)</f>
        <v>1120</v>
      </c>
      <c r="L68" s="15">
        <f t="shared" ref="L68:L131" si="9">ROUND(I68*1.35,1)</f>
        <v>945</v>
      </c>
      <c r="M68" s="15">
        <f t="shared" ref="M68:M131" si="10">ROUND(I68*1.2,1)</f>
        <v>840</v>
      </c>
      <c r="N68" s="15">
        <f t="shared" ref="N68:N131" si="11">ROUND(F68*1.2,1)</f>
        <v>765.6</v>
      </c>
      <c r="O68" s="7"/>
    </row>
    <row r="69" spans="1:15" x14ac:dyDescent="0.25">
      <c r="A69" s="3">
        <v>3866</v>
      </c>
      <c r="B69" s="3" t="s">
        <v>91</v>
      </c>
      <c r="C69" s="3" t="s">
        <v>92</v>
      </c>
      <c r="D69" s="25">
        <v>27.7</v>
      </c>
      <c r="E69" s="5"/>
      <c r="F69" s="5">
        <v>783</v>
      </c>
      <c r="G69" s="7">
        <f t="shared" si="6"/>
        <v>1.1055300127713921</v>
      </c>
      <c r="I69" s="10">
        <f t="shared" si="7"/>
        <v>865.63</v>
      </c>
      <c r="J69" s="10"/>
      <c r="K69" s="15">
        <f t="shared" si="8"/>
        <v>1385</v>
      </c>
      <c r="L69" s="15">
        <f t="shared" si="9"/>
        <v>1168.5999999999999</v>
      </c>
      <c r="M69" s="15">
        <f t="shared" si="10"/>
        <v>1038.8</v>
      </c>
      <c r="N69" s="15">
        <f t="shared" si="11"/>
        <v>939.6</v>
      </c>
      <c r="O69" s="7"/>
    </row>
    <row r="70" spans="1:15" x14ac:dyDescent="0.25">
      <c r="A70" s="3">
        <v>3867</v>
      </c>
      <c r="B70" s="3" t="s">
        <v>93</v>
      </c>
      <c r="C70" s="3" t="s">
        <v>94</v>
      </c>
      <c r="D70" s="25">
        <v>31.85</v>
      </c>
      <c r="E70" s="5"/>
      <c r="F70" s="5">
        <v>935</v>
      </c>
      <c r="G70" s="7">
        <f t="shared" si="6"/>
        <v>1.0645026737967913</v>
      </c>
      <c r="I70" s="10">
        <f t="shared" si="7"/>
        <v>995.31</v>
      </c>
      <c r="J70" s="10"/>
      <c r="K70" s="15">
        <f t="shared" si="8"/>
        <v>1592.5</v>
      </c>
      <c r="L70" s="15">
        <f t="shared" si="9"/>
        <v>1343.7</v>
      </c>
      <c r="M70" s="15">
        <f t="shared" si="10"/>
        <v>1194.4000000000001</v>
      </c>
      <c r="N70" s="15">
        <f t="shared" si="11"/>
        <v>1122</v>
      </c>
      <c r="O70" s="7"/>
    </row>
    <row r="71" spans="1:15" x14ac:dyDescent="0.25">
      <c r="A71" s="3">
        <v>3868</v>
      </c>
      <c r="B71" s="3" t="s">
        <v>95</v>
      </c>
      <c r="C71" s="3" t="s">
        <v>96</v>
      </c>
      <c r="D71" s="25">
        <v>38.950000000000003</v>
      </c>
      <c r="E71" s="5"/>
      <c r="F71" s="5">
        <v>1084</v>
      </c>
      <c r="G71" s="7">
        <f t="shared" si="6"/>
        <v>1.1228690036900371</v>
      </c>
      <c r="I71" s="10">
        <f t="shared" si="7"/>
        <v>1217.19</v>
      </c>
      <c r="J71" s="10"/>
      <c r="K71" s="15">
        <f t="shared" si="8"/>
        <v>1947.5</v>
      </c>
      <c r="L71" s="15">
        <f t="shared" si="9"/>
        <v>1643.2</v>
      </c>
      <c r="M71" s="15">
        <f t="shared" si="10"/>
        <v>1460.6</v>
      </c>
      <c r="N71" s="15">
        <f t="shared" si="11"/>
        <v>1300.8</v>
      </c>
      <c r="O71" s="7"/>
    </row>
    <row r="72" spans="1:15" x14ac:dyDescent="0.25">
      <c r="A72" s="3">
        <v>3869</v>
      </c>
      <c r="B72" s="3" t="s">
        <v>97</v>
      </c>
      <c r="C72" s="3" t="s">
        <v>98</v>
      </c>
      <c r="D72" s="25">
        <v>43.65</v>
      </c>
      <c r="E72" s="5"/>
      <c r="F72" s="5">
        <v>1237</v>
      </c>
      <c r="G72" s="7">
        <f t="shared" si="6"/>
        <v>1.1027162489894906</v>
      </c>
      <c r="I72" s="10">
        <f t="shared" si="7"/>
        <v>1364.06</v>
      </c>
      <c r="J72" s="10"/>
      <c r="K72" s="15">
        <f t="shared" si="8"/>
        <v>2182.5</v>
      </c>
      <c r="L72" s="15">
        <f t="shared" si="9"/>
        <v>1841.5</v>
      </c>
      <c r="M72" s="15">
        <f t="shared" si="10"/>
        <v>1636.9</v>
      </c>
      <c r="N72" s="15">
        <f t="shared" si="11"/>
        <v>1484.4</v>
      </c>
      <c r="O72" s="7"/>
    </row>
    <row r="73" spans="1:15" x14ac:dyDescent="0.25">
      <c r="A73" s="3">
        <v>3870</v>
      </c>
      <c r="B73" s="3" t="s">
        <v>99</v>
      </c>
      <c r="C73" s="3" t="s">
        <v>100</v>
      </c>
      <c r="D73" s="25">
        <v>46</v>
      </c>
      <c r="E73" s="5"/>
      <c r="F73" s="5">
        <v>1290</v>
      </c>
      <c r="G73" s="7">
        <f t="shared" si="6"/>
        <v>1.1143410852713178</v>
      </c>
      <c r="I73" s="10">
        <f t="shared" si="7"/>
        <v>1437.5</v>
      </c>
      <c r="J73" s="10"/>
      <c r="K73" s="15">
        <f t="shared" si="8"/>
        <v>2300</v>
      </c>
      <c r="L73" s="15">
        <f t="shared" si="9"/>
        <v>1940.6</v>
      </c>
      <c r="M73" s="15">
        <f t="shared" si="10"/>
        <v>1725</v>
      </c>
      <c r="N73" s="15">
        <f t="shared" si="11"/>
        <v>1548</v>
      </c>
      <c r="O73" s="7"/>
    </row>
    <row r="74" spans="1:15" x14ac:dyDescent="0.25">
      <c r="A74" s="3">
        <v>3871</v>
      </c>
      <c r="B74" s="3" t="s">
        <v>101</v>
      </c>
      <c r="C74" s="3" t="s">
        <v>102</v>
      </c>
      <c r="D74" s="25">
        <v>54.85</v>
      </c>
      <c r="E74" s="5"/>
      <c r="F74" s="5">
        <v>1540</v>
      </c>
      <c r="G74" s="7">
        <f t="shared" si="6"/>
        <v>1.113025974025974</v>
      </c>
      <c r="I74" s="10">
        <f t="shared" si="7"/>
        <v>1714.06</v>
      </c>
      <c r="J74" s="10"/>
      <c r="K74" s="15">
        <f t="shared" si="8"/>
        <v>2742.5</v>
      </c>
      <c r="L74" s="15">
        <f t="shared" si="9"/>
        <v>2314</v>
      </c>
      <c r="M74" s="15">
        <f t="shared" si="10"/>
        <v>2056.9</v>
      </c>
      <c r="N74" s="15">
        <f t="shared" si="11"/>
        <v>1848</v>
      </c>
      <c r="O74" s="7"/>
    </row>
    <row r="75" spans="1:15" x14ac:dyDescent="0.25">
      <c r="A75" s="3">
        <v>3872</v>
      </c>
      <c r="B75" s="3" t="s">
        <v>103</v>
      </c>
      <c r="C75" s="3" t="s">
        <v>104</v>
      </c>
      <c r="D75" s="25">
        <v>66.05</v>
      </c>
      <c r="E75" s="5"/>
      <c r="F75" s="5">
        <v>1852</v>
      </c>
      <c r="G75" s="7">
        <f t="shared" si="6"/>
        <v>1.1145032397408208</v>
      </c>
      <c r="I75" s="10">
        <f t="shared" si="7"/>
        <v>2064.06</v>
      </c>
      <c r="J75" s="10"/>
      <c r="K75" s="15">
        <f t="shared" si="8"/>
        <v>3302.5</v>
      </c>
      <c r="L75" s="15">
        <f t="shared" si="9"/>
        <v>2786.5</v>
      </c>
      <c r="M75" s="15">
        <f t="shared" si="10"/>
        <v>2476.9</v>
      </c>
      <c r="N75" s="15">
        <f t="shared" si="11"/>
        <v>2222.4</v>
      </c>
      <c r="O75" s="7"/>
    </row>
    <row r="76" spans="1:15" x14ac:dyDescent="0.25">
      <c r="A76" s="3">
        <v>3873</v>
      </c>
      <c r="B76" s="3" t="s">
        <v>105</v>
      </c>
      <c r="C76" s="3" t="s">
        <v>106</v>
      </c>
      <c r="D76" s="25">
        <v>74.3</v>
      </c>
      <c r="E76" s="5"/>
      <c r="F76" s="5">
        <v>2081</v>
      </c>
      <c r="G76" s="7">
        <f t="shared" si="6"/>
        <v>1.1157520422873619</v>
      </c>
      <c r="I76" s="10">
        <f t="shared" si="7"/>
        <v>2321.88</v>
      </c>
      <c r="J76" s="10"/>
      <c r="K76" s="15">
        <f t="shared" si="8"/>
        <v>3715</v>
      </c>
      <c r="L76" s="15">
        <f t="shared" si="9"/>
        <v>3134.5</v>
      </c>
      <c r="M76" s="15">
        <f t="shared" si="10"/>
        <v>2786.3</v>
      </c>
      <c r="N76" s="15">
        <f t="shared" si="11"/>
        <v>2497.1999999999998</v>
      </c>
      <c r="O76" s="7"/>
    </row>
    <row r="77" spans="1:15" x14ac:dyDescent="0.25">
      <c r="A77" s="3">
        <v>3874</v>
      </c>
      <c r="B77" s="3" t="s">
        <v>107</v>
      </c>
      <c r="C77" s="3" t="s">
        <v>108</v>
      </c>
      <c r="D77" s="25">
        <v>76.7</v>
      </c>
      <c r="E77" s="5"/>
      <c r="F77" s="5">
        <v>2164</v>
      </c>
      <c r="G77" s="7">
        <f t="shared" si="6"/>
        <v>1.1076155268022181</v>
      </c>
      <c r="I77" s="10">
        <f t="shared" si="7"/>
        <v>2396.88</v>
      </c>
      <c r="J77" s="10"/>
      <c r="K77" s="15">
        <f t="shared" si="8"/>
        <v>3835</v>
      </c>
      <c r="L77" s="15">
        <f t="shared" si="9"/>
        <v>3235.8</v>
      </c>
      <c r="M77" s="15">
        <f t="shared" si="10"/>
        <v>2876.3</v>
      </c>
      <c r="N77" s="15">
        <f t="shared" si="11"/>
        <v>2596.8000000000002</v>
      </c>
      <c r="O77" s="7"/>
    </row>
    <row r="78" spans="1:15" x14ac:dyDescent="0.25">
      <c r="A78" s="3">
        <v>3875</v>
      </c>
      <c r="B78" s="3" t="s">
        <v>109</v>
      </c>
      <c r="C78" s="3" t="s">
        <v>110</v>
      </c>
      <c r="D78" s="25">
        <v>92</v>
      </c>
      <c r="E78" s="5"/>
      <c r="F78" s="5">
        <v>2580</v>
      </c>
      <c r="G78" s="7">
        <f t="shared" si="6"/>
        <v>1.1143410852713178</v>
      </c>
      <c r="I78" s="10">
        <f t="shared" si="7"/>
        <v>2875</v>
      </c>
      <c r="J78" s="10"/>
      <c r="K78" s="15">
        <f t="shared" si="8"/>
        <v>4600</v>
      </c>
      <c r="L78" s="15">
        <f t="shared" si="9"/>
        <v>3881.3</v>
      </c>
      <c r="M78" s="15">
        <f t="shared" si="10"/>
        <v>3450</v>
      </c>
      <c r="N78" s="15">
        <f t="shared" si="11"/>
        <v>3096</v>
      </c>
      <c r="O78" s="7"/>
    </row>
    <row r="79" spans="1:15" x14ac:dyDescent="0.25">
      <c r="A79" s="3">
        <v>3878</v>
      </c>
      <c r="B79" s="3" t="s">
        <v>111</v>
      </c>
      <c r="C79" s="3" t="s">
        <v>112</v>
      </c>
      <c r="D79" s="25">
        <v>105</v>
      </c>
      <c r="E79" s="5"/>
      <c r="F79" s="5">
        <v>2946</v>
      </c>
      <c r="G79" s="7">
        <f t="shared" si="6"/>
        <v>1.1137983706720977</v>
      </c>
      <c r="I79" s="10">
        <f t="shared" si="7"/>
        <v>3281.25</v>
      </c>
      <c r="J79" s="10"/>
      <c r="K79" s="15">
        <f t="shared" si="8"/>
        <v>5250</v>
      </c>
      <c r="L79" s="15">
        <f t="shared" si="9"/>
        <v>4429.7</v>
      </c>
      <c r="M79" s="15">
        <f t="shared" si="10"/>
        <v>3937.5</v>
      </c>
      <c r="N79" s="15">
        <f t="shared" si="11"/>
        <v>3535.2</v>
      </c>
      <c r="O79" s="7"/>
    </row>
    <row r="80" spans="1:15" x14ac:dyDescent="0.25">
      <c r="A80" s="3">
        <v>3880</v>
      </c>
      <c r="B80" s="3" t="s">
        <v>113</v>
      </c>
      <c r="C80" s="3" t="s">
        <v>114</v>
      </c>
      <c r="D80" s="25">
        <v>29.5</v>
      </c>
      <c r="E80" s="5"/>
      <c r="F80" s="5">
        <v>821</v>
      </c>
      <c r="G80" s="7">
        <f t="shared" si="6"/>
        <v>1.1228745432399512</v>
      </c>
      <c r="I80" s="10">
        <f t="shared" si="7"/>
        <v>921.88</v>
      </c>
      <c r="J80" s="10"/>
      <c r="K80" s="15">
        <f t="shared" si="8"/>
        <v>1475</v>
      </c>
      <c r="L80" s="15">
        <f t="shared" si="9"/>
        <v>1244.5</v>
      </c>
      <c r="M80" s="15">
        <f t="shared" si="10"/>
        <v>1106.3</v>
      </c>
      <c r="N80" s="15">
        <f t="shared" si="11"/>
        <v>985.2</v>
      </c>
      <c r="O80" s="7"/>
    </row>
    <row r="81" spans="1:15" x14ac:dyDescent="0.25">
      <c r="A81" s="3">
        <v>3881</v>
      </c>
      <c r="B81" s="3" t="s">
        <v>115</v>
      </c>
      <c r="C81" s="3" t="s">
        <v>116</v>
      </c>
      <c r="D81" s="25">
        <v>41.3</v>
      </c>
      <c r="E81" s="5"/>
      <c r="F81" s="5">
        <v>1145</v>
      </c>
      <c r="G81" s="7">
        <f t="shared" si="6"/>
        <v>1.1271877729257642</v>
      </c>
      <c r="I81" s="10">
        <f t="shared" si="7"/>
        <v>1290.6300000000001</v>
      </c>
      <c r="J81" s="10"/>
      <c r="K81" s="15">
        <f t="shared" si="8"/>
        <v>2065</v>
      </c>
      <c r="L81" s="15">
        <f t="shared" si="9"/>
        <v>1742.4</v>
      </c>
      <c r="M81" s="15">
        <f t="shared" si="10"/>
        <v>1548.8</v>
      </c>
      <c r="N81" s="15">
        <f t="shared" si="11"/>
        <v>1374</v>
      </c>
      <c r="O81" s="7"/>
    </row>
    <row r="82" spans="1:15" x14ac:dyDescent="0.25">
      <c r="A82" s="3">
        <v>3882</v>
      </c>
      <c r="B82" s="3" t="s">
        <v>117</v>
      </c>
      <c r="C82" s="3" t="s">
        <v>118</v>
      </c>
      <c r="D82" s="25">
        <v>40.450000000000003</v>
      </c>
      <c r="E82" s="5"/>
      <c r="F82" s="5">
        <v>1207</v>
      </c>
      <c r="G82" s="7">
        <f t="shared" si="6"/>
        <v>1.0472742336371168</v>
      </c>
      <c r="I82" s="10">
        <f t="shared" si="7"/>
        <v>1264.06</v>
      </c>
      <c r="J82" s="10"/>
      <c r="K82" s="15">
        <f t="shared" si="8"/>
        <v>2022.5</v>
      </c>
      <c r="L82" s="15">
        <f t="shared" si="9"/>
        <v>1706.5</v>
      </c>
      <c r="M82" s="15">
        <f t="shared" si="10"/>
        <v>1516.9</v>
      </c>
      <c r="N82" s="15">
        <f t="shared" si="11"/>
        <v>1448.4</v>
      </c>
      <c r="O82" s="7"/>
    </row>
    <row r="83" spans="1:15" x14ac:dyDescent="0.25">
      <c r="A83" s="3">
        <v>3883</v>
      </c>
      <c r="B83" s="3" t="s">
        <v>119</v>
      </c>
      <c r="C83" s="3" t="s">
        <v>120</v>
      </c>
      <c r="D83" s="25">
        <v>44.85</v>
      </c>
      <c r="E83" s="5"/>
      <c r="F83" s="5">
        <v>1263</v>
      </c>
      <c r="G83" s="7">
        <f t="shared" si="6"/>
        <v>1.1097070467141725</v>
      </c>
      <c r="I83" s="10">
        <f t="shared" si="7"/>
        <v>1401.56</v>
      </c>
      <c r="J83" s="10"/>
      <c r="K83" s="15">
        <f t="shared" si="8"/>
        <v>2242.5</v>
      </c>
      <c r="L83" s="15">
        <f t="shared" si="9"/>
        <v>1892.1</v>
      </c>
      <c r="M83" s="15">
        <f t="shared" si="10"/>
        <v>1681.9</v>
      </c>
      <c r="N83" s="15">
        <f t="shared" si="11"/>
        <v>1515.6</v>
      </c>
      <c r="O83" s="7"/>
    </row>
    <row r="84" spans="1:15" x14ac:dyDescent="0.25">
      <c r="A84" s="3">
        <v>3884</v>
      </c>
      <c r="B84" s="3" t="s">
        <v>121</v>
      </c>
      <c r="C84" s="3" t="s">
        <v>122</v>
      </c>
      <c r="D84" s="25">
        <v>50.75</v>
      </c>
      <c r="E84" s="5"/>
      <c r="F84" s="5">
        <v>1424</v>
      </c>
      <c r="G84" s="7">
        <f t="shared" si="6"/>
        <v>1.1137219101123597</v>
      </c>
      <c r="I84" s="10">
        <f t="shared" si="7"/>
        <v>1585.94</v>
      </c>
      <c r="J84" s="10"/>
      <c r="K84" s="15">
        <f t="shared" si="8"/>
        <v>2537.5</v>
      </c>
      <c r="L84" s="15">
        <f t="shared" si="9"/>
        <v>2141</v>
      </c>
      <c r="M84" s="15">
        <f t="shared" si="10"/>
        <v>1903.1</v>
      </c>
      <c r="N84" s="15">
        <f t="shared" si="11"/>
        <v>1708.8</v>
      </c>
      <c r="O84" s="7"/>
    </row>
    <row r="85" spans="1:15" x14ac:dyDescent="0.25">
      <c r="A85" s="3">
        <v>3885</v>
      </c>
      <c r="B85" s="3" t="s">
        <v>123</v>
      </c>
      <c r="C85" s="3" t="s">
        <v>124</v>
      </c>
      <c r="D85" s="25">
        <v>65.5</v>
      </c>
      <c r="E85" s="5"/>
      <c r="F85" s="5">
        <v>1744</v>
      </c>
      <c r="G85" s="7">
        <f t="shared" si="6"/>
        <v>1.1736697247706422</v>
      </c>
      <c r="I85" s="10">
        <f t="shared" si="7"/>
        <v>2046.88</v>
      </c>
      <c r="J85" s="10"/>
      <c r="K85" s="15">
        <f t="shared" si="8"/>
        <v>3275</v>
      </c>
      <c r="L85" s="15">
        <f t="shared" si="9"/>
        <v>2763.3</v>
      </c>
      <c r="M85" s="15">
        <f t="shared" si="10"/>
        <v>2456.3000000000002</v>
      </c>
      <c r="N85" s="15">
        <f t="shared" si="11"/>
        <v>2092.8000000000002</v>
      </c>
      <c r="O85" s="7"/>
    </row>
    <row r="86" spans="1:15" x14ac:dyDescent="0.25">
      <c r="A86" s="3">
        <v>3886</v>
      </c>
      <c r="B86" s="3" t="s">
        <v>125</v>
      </c>
      <c r="C86" s="3" t="s">
        <v>126</v>
      </c>
      <c r="D86" s="25">
        <v>87.3</v>
      </c>
      <c r="E86" s="5"/>
      <c r="F86" s="5">
        <v>2463</v>
      </c>
      <c r="G86" s="7">
        <f t="shared" si="6"/>
        <v>1.1076451481932603</v>
      </c>
      <c r="I86" s="10">
        <f t="shared" si="7"/>
        <v>2728.13</v>
      </c>
      <c r="J86" s="10"/>
      <c r="K86" s="15">
        <f t="shared" si="8"/>
        <v>4365</v>
      </c>
      <c r="L86" s="15">
        <f t="shared" si="9"/>
        <v>3683</v>
      </c>
      <c r="M86" s="15">
        <f t="shared" si="10"/>
        <v>3273.8</v>
      </c>
      <c r="N86" s="15">
        <f t="shared" si="11"/>
        <v>2955.6</v>
      </c>
      <c r="O86" s="7"/>
    </row>
    <row r="87" spans="1:15" x14ac:dyDescent="0.25">
      <c r="A87" s="3">
        <v>3887</v>
      </c>
      <c r="B87" s="3" t="s">
        <v>127</v>
      </c>
      <c r="C87" s="3" t="s">
        <v>128</v>
      </c>
      <c r="D87" s="25">
        <v>94.4</v>
      </c>
      <c r="E87" s="5"/>
      <c r="F87" s="5">
        <v>2642</v>
      </c>
      <c r="G87" s="7">
        <f t="shared" si="6"/>
        <v>1.1165783497350492</v>
      </c>
      <c r="I87" s="10">
        <f t="shared" si="7"/>
        <v>2950</v>
      </c>
      <c r="J87" s="10"/>
      <c r="K87" s="15">
        <f t="shared" si="8"/>
        <v>4720</v>
      </c>
      <c r="L87" s="15">
        <f t="shared" si="9"/>
        <v>3982.5</v>
      </c>
      <c r="M87" s="15">
        <f t="shared" si="10"/>
        <v>3540</v>
      </c>
      <c r="N87" s="15">
        <f t="shared" si="11"/>
        <v>3170.4</v>
      </c>
      <c r="O87" s="7"/>
    </row>
    <row r="88" spans="1:15" x14ac:dyDescent="0.25">
      <c r="A88" s="3">
        <v>3888</v>
      </c>
      <c r="B88" s="3" t="s">
        <v>129</v>
      </c>
      <c r="C88" s="3" t="s">
        <v>130</v>
      </c>
      <c r="D88" s="25">
        <v>105</v>
      </c>
      <c r="E88" s="5"/>
      <c r="F88" s="5">
        <v>2946</v>
      </c>
      <c r="G88" s="7">
        <f t="shared" si="6"/>
        <v>1.1137983706720977</v>
      </c>
      <c r="I88" s="10">
        <f t="shared" si="7"/>
        <v>3281.25</v>
      </c>
      <c r="J88" s="10"/>
      <c r="K88" s="15">
        <f t="shared" si="8"/>
        <v>5250</v>
      </c>
      <c r="L88" s="15">
        <f t="shared" si="9"/>
        <v>4429.7</v>
      </c>
      <c r="M88" s="15">
        <f t="shared" si="10"/>
        <v>3937.5</v>
      </c>
      <c r="N88" s="15">
        <f t="shared" si="11"/>
        <v>3535.2</v>
      </c>
      <c r="O88" s="7"/>
    </row>
    <row r="89" spans="1:15" x14ac:dyDescent="0.25">
      <c r="A89" s="3">
        <v>3889</v>
      </c>
      <c r="B89" s="3" t="s">
        <v>131</v>
      </c>
      <c r="C89" s="3" t="s">
        <v>132</v>
      </c>
      <c r="D89" s="25">
        <v>128.6</v>
      </c>
      <c r="E89" s="5"/>
      <c r="F89" s="5">
        <v>3607</v>
      </c>
      <c r="G89" s="7">
        <f t="shared" si="6"/>
        <v>1.1141530357637925</v>
      </c>
      <c r="I89" s="10">
        <f t="shared" si="7"/>
        <v>4018.75</v>
      </c>
      <c r="J89" s="10"/>
      <c r="K89" s="15">
        <f t="shared" si="8"/>
        <v>6430</v>
      </c>
      <c r="L89" s="15">
        <f t="shared" si="9"/>
        <v>5425.3</v>
      </c>
      <c r="M89" s="15">
        <f t="shared" si="10"/>
        <v>4822.5</v>
      </c>
      <c r="N89" s="15">
        <f t="shared" si="11"/>
        <v>4328.3999999999996</v>
      </c>
      <c r="O89" s="7"/>
    </row>
    <row r="90" spans="1:15" x14ac:dyDescent="0.25">
      <c r="A90" s="3">
        <v>3890</v>
      </c>
      <c r="B90" s="3" t="s">
        <v>133</v>
      </c>
      <c r="C90" s="3" t="s">
        <v>134</v>
      </c>
      <c r="D90" s="25">
        <v>169.85</v>
      </c>
      <c r="E90" s="5"/>
      <c r="F90" s="5">
        <v>4785</v>
      </c>
      <c r="G90" s="7">
        <f t="shared" si="6"/>
        <v>1.1092601880877744</v>
      </c>
      <c r="I90" s="10">
        <f t="shared" si="7"/>
        <v>5307.81</v>
      </c>
      <c r="J90" s="10"/>
      <c r="K90" s="15">
        <f t="shared" si="8"/>
        <v>8492.5</v>
      </c>
      <c r="L90" s="15">
        <f t="shared" si="9"/>
        <v>7165.5</v>
      </c>
      <c r="M90" s="15">
        <f t="shared" si="10"/>
        <v>6369.4</v>
      </c>
      <c r="N90" s="15">
        <f t="shared" si="11"/>
        <v>5742</v>
      </c>
      <c r="O90" s="7"/>
    </row>
    <row r="91" spans="1:15" x14ac:dyDescent="0.25">
      <c r="A91" s="3">
        <v>3891</v>
      </c>
      <c r="B91" s="3" t="s">
        <v>135</v>
      </c>
      <c r="C91" s="3" t="s">
        <v>136</v>
      </c>
      <c r="D91" s="25">
        <v>23.6</v>
      </c>
      <c r="E91" s="5"/>
      <c r="F91" s="5">
        <v>673</v>
      </c>
      <c r="G91" s="7">
        <f t="shared" si="6"/>
        <v>1.0958395245170878</v>
      </c>
      <c r="I91" s="10">
        <f t="shared" si="7"/>
        <v>737.5</v>
      </c>
      <c r="J91" s="10"/>
      <c r="K91" s="15">
        <f t="shared" si="8"/>
        <v>1180</v>
      </c>
      <c r="L91" s="15">
        <f t="shared" si="9"/>
        <v>995.6</v>
      </c>
      <c r="M91" s="15">
        <f t="shared" si="10"/>
        <v>885</v>
      </c>
      <c r="N91" s="15">
        <f t="shared" si="11"/>
        <v>807.6</v>
      </c>
      <c r="O91" s="7"/>
    </row>
    <row r="92" spans="1:15" x14ac:dyDescent="0.25">
      <c r="A92" s="3">
        <v>3892</v>
      </c>
      <c r="B92" s="3" t="s">
        <v>137</v>
      </c>
      <c r="C92" s="3" t="s">
        <v>138</v>
      </c>
      <c r="D92" s="25">
        <v>30.65</v>
      </c>
      <c r="E92" s="5"/>
      <c r="F92" s="5">
        <v>866</v>
      </c>
      <c r="G92" s="7">
        <f t="shared" si="6"/>
        <v>1.1060161662817551</v>
      </c>
      <c r="I92" s="10">
        <f t="shared" si="7"/>
        <v>957.81</v>
      </c>
      <c r="J92" s="10"/>
      <c r="K92" s="15">
        <f t="shared" si="8"/>
        <v>1532.5</v>
      </c>
      <c r="L92" s="15">
        <f t="shared" si="9"/>
        <v>1293</v>
      </c>
      <c r="M92" s="15">
        <f t="shared" si="10"/>
        <v>1149.4000000000001</v>
      </c>
      <c r="N92" s="15">
        <f t="shared" si="11"/>
        <v>1039.2</v>
      </c>
      <c r="O92" s="7"/>
    </row>
    <row r="93" spans="1:15" x14ac:dyDescent="0.25">
      <c r="A93" s="3">
        <v>3893</v>
      </c>
      <c r="B93" s="3" t="s">
        <v>139</v>
      </c>
      <c r="C93" s="3" t="s">
        <v>140</v>
      </c>
      <c r="D93" s="25">
        <v>44.85</v>
      </c>
      <c r="E93" s="5"/>
      <c r="F93" s="5">
        <v>1263</v>
      </c>
      <c r="G93" s="7">
        <f t="shared" si="6"/>
        <v>1.1097070467141725</v>
      </c>
      <c r="I93" s="10">
        <f t="shared" si="7"/>
        <v>1401.56</v>
      </c>
      <c r="J93" s="10"/>
      <c r="K93" s="15">
        <f t="shared" si="8"/>
        <v>2242.5</v>
      </c>
      <c r="L93" s="15">
        <f t="shared" si="9"/>
        <v>1892.1</v>
      </c>
      <c r="M93" s="15">
        <f t="shared" si="10"/>
        <v>1681.9</v>
      </c>
      <c r="N93" s="15">
        <f t="shared" si="11"/>
        <v>1515.6</v>
      </c>
      <c r="O93" s="7"/>
    </row>
    <row r="94" spans="1:15" x14ac:dyDescent="0.25">
      <c r="A94" s="3">
        <v>3894</v>
      </c>
      <c r="B94" s="3" t="s">
        <v>141</v>
      </c>
      <c r="C94" s="3" t="s">
        <v>142</v>
      </c>
      <c r="D94" s="25">
        <v>55.45</v>
      </c>
      <c r="E94" s="5"/>
      <c r="F94" s="5">
        <v>1561</v>
      </c>
      <c r="G94" s="7">
        <f t="shared" si="6"/>
        <v>1.1100640614990391</v>
      </c>
      <c r="I94" s="10">
        <f t="shared" si="7"/>
        <v>1732.81</v>
      </c>
      <c r="J94" s="10"/>
      <c r="K94" s="15">
        <f t="shared" si="8"/>
        <v>2772.5</v>
      </c>
      <c r="L94" s="15">
        <f t="shared" si="9"/>
        <v>2339.3000000000002</v>
      </c>
      <c r="M94" s="15">
        <f t="shared" si="10"/>
        <v>2079.4</v>
      </c>
      <c r="N94" s="15">
        <f t="shared" si="11"/>
        <v>1873.2</v>
      </c>
      <c r="O94" s="7"/>
    </row>
    <row r="95" spans="1:15" x14ac:dyDescent="0.25">
      <c r="A95" s="3">
        <v>3900</v>
      </c>
      <c r="B95" s="3" t="s">
        <v>143</v>
      </c>
      <c r="C95" s="3" t="s">
        <v>144</v>
      </c>
      <c r="D95" s="25">
        <v>38.35</v>
      </c>
      <c r="E95" s="5"/>
      <c r="F95" s="5">
        <v>1085</v>
      </c>
      <c r="G95" s="7">
        <f t="shared" si="6"/>
        <v>1.104552995391705</v>
      </c>
      <c r="I95" s="10">
        <f t="shared" si="7"/>
        <v>1198.44</v>
      </c>
      <c r="J95" s="10"/>
      <c r="K95" s="15">
        <f t="shared" si="8"/>
        <v>1917.5</v>
      </c>
      <c r="L95" s="15">
        <f t="shared" si="9"/>
        <v>1617.9</v>
      </c>
      <c r="M95" s="15">
        <f t="shared" si="10"/>
        <v>1438.1</v>
      </c>
      <c r="N95" s="15">
        <f t="shared" si="11"/>
        <v>1302</v>
      </c>
      <c r="O95" s="7"/>
    </row>
    <row r="96" spans="1:15" x14ac:dyDescent="0.25">
      <c r="A96" s="3">
        <v>3901</v>
      </c>
      <c r="B96" s="3" t="s">
        <v>341</v>
      </c>
      <c r="C96" s="3" t="s">
        <v>342</v>
      </c>
      <c r="D96" s="25">
        <v>3.1</v>
      </c>
      <c r="E96" s="5"/>
      <c r="F96" s="5">
        <v>74</v>
      </c>
      <c r="G96" s="7">
        <f t="shared" si="6"/>
        <v>1.3091891891891891</v>
      </c>
      <c r="I96" s="10">
        <f t="shared" si="7"/>
        <v>96.88</v>
      </c>
      <c r="J96" s="10"/>
      <c r="K96" s="15">
        <f t="shared" si="8"/>
        <v>155</v>
      </c>
      <c r="L96" s="15">
        <f t="shared" si="9"/>
        <v>130.80000000000001</v>
      </c>
      <c r="M96" s="15">
        <f t="shared" si="10"/>
        <v>116.3</v>
      </c>
      <c r="N96" s="15">
        <f t="shared" si="11"/>
        <v>88.8</v>
      </c>
      <c r="O96" s="7"/>
    </row>
    <row r="97" spans="1:15" x14ac:dyDescent="0.25">
      <c r="A97" s="3">
        <v>3902</v>
      </c>
      <c r="B97" s="3" t="s">
        <v>384</v>
      </c>
      <c r="C97" s="3" t="s">
        <v>385</v>
      </c>
      <c r="D97" s="25">
        <v>3.5</v>
      </c>
      <c r="E97" s="5"/>
      <c r="F97" s="5">
        <v>90</v>
      </c>
      <c r="G97" s="7">
        <f t="shared" si="6"/>
        <v>1.2153333333333334</v>
      </c>
      <c r="I97" s="10">
        <f t="shared" si="7"/>
        <v>109.38</v>
      </c>
      <c r="J97" s="10"/>
      <c r="K97" s="15">
        <f t="shared" si="8"/>
        <v>175</v>
      </c>
      <c r="L97" s="15">
        <f t="shared" si="9"/>
        <v>147.69999999999999</v>
      </c>
      <c r="M97" s="15">
        <f t="shared" si="10"/>
        <v>131.30000000000001</v>
      </c>
      <c r="N97" s="15">
        <f t="shared" si="11"/>
        <v>108</v>
      </c>
      <c r="O97" s="7"/>
    </row>
    <row r="98" spans="1:15" x14ac:dyDescent="0.25">
      <c r="A98" s="3">
        <v>3940</v>
      </c>
      <c r="B98" s="3" t="s">
        <v>335</v>
      </c>
      <c r="C98" s="3" t="s">
        <v>336</v>
      </c>
      <c r="D98" s="25">
        <v>40.1</v>
      </c>
      <c r="E98" s="5"/>
      <c r="F98" s="5">
        <v>1038</v>
      </c>
      <c r="G98" s="7">
        <f t="shared" si="6"/>
        <v>1.2072543352601157</v>
      </c>
      <c r="I98" s="10">
        <f t="shared" si="7"/>
        <v>1253.1300000000001</v>
      </c>
      <c r="J98" s="10"/>
      <c r="K98" s="15">
        <f t="shared" si="8"/>
        <v>2005</v>
      </c>
      <c r="L98" s="15">
        <f t="shared" si="9"/>
        <v>1691.7</v>
      </c>
      <c r="M98" s="15">
        <f t="shared" si="10"/>
        <v>1503.8</v>
      </c>
      <c r="N98" s="15">
        <f t="shared" si="11"/>
        <v>1245.5999999999999</v>
      </c>
      <c r="O98" s="7"/>
    </row>
    <row r="99" spans="1:15" x14ac:dyDescent="0.25">
      <c r="A99" s="3">
        <v>3903</v>
      </c>
      <c r="B99" s="3" t="s">
        <v>382</v>
      </c>
      <c r="C99" s="3" t="s">
        <v>383</v>
      </c>
      <c r="D99" s="25">
        <v>67.599999999999994</v>
      </c>
      <c r="E99" s="5"/>
      <c r="F99" s="5">
        <v>1515</v>
      </c>
      <c r="G99" s="7">
        <f t="shared" si="6"/>
        <v>1.3943894389438944</v>
      </c>
      <c r="I99" s="10">
        <f t="shared" si="7"/>
        <v>2112.5</v>
      </c>
      <c r="J99" s="10"/>
      <c r="K99" s="15">
        <f t="shared" si="8"/>
        <v>3380</v>
      </c>
      <c r="L99" s="15">
        <f t="shared" si="9"/>
        <v>2851.9</v>
      </c>
      <c r="M99" s="15">
        <f t="shared" si="10"/>
        <v>2535</v>
      </c>
      <c r="N99" s="15">
        <f t="shared" si="11"/>
        <v>1818</v>
      </c>
      <c r="O99" s="7"/>
    </row>
    <row r="100" spans="1:15" x14ac:dyDescent="0.25">
      <c r="A100" s="3">
        <v>3904</v>
      </c>
      <c r="B100" s="3" t="s">
        <v>330</v>
      </c>
      <c r="C100" s="3" t="s">
        <v>331</v>
      </c>
      <c r="D100" s="25">
        <v>49.85</v>
      </c>
      <c r="E100" s="5"/>
      <c r="F100" s="5">
        <v>1211</v>
      </c>
      <c r="G100" s="7">
        <f t="shared" si="6"/>
        <v>1.2863831544178363</v>
      </c>
      <c r="I100" s="10">
        <f t="shared" si="7"/>
        <v>1557.81</v>
      </c>
      <c r="J100" s="10"/>
      <c r="K100" s="15">
        <f t="shared" si="8"/>
        <v>2492.5</v>
      </c>
      <c r="L100" s="15">
        <f t="shared" si="9"/>
        <v>2103</v>
      </c>
      <c r="M100" s="15">
        <f t="shared" si="10"/>
        <v>1869.4</v>
      </c>
      <c r="N100" s="15">
        <f t="shared" si="11"/>
        <v>1453.2</v>
      </c>
      <c r="O100" s="7"/>
    </row>
    <row r="101" spans="1:15" x14ac:dyDescent="0.25">
      <c r="A101" s="3">
        <v>3905</v>
      </c>
      <c r="B101" s="3" t="s">
        <v>145</v>
      </c>
      <c r="C101" s="3" t="s">
        <v>146</v>
      </c>
      <c r="D101" s="25">
        <v>4.1500000000000004</v>
      </c>
      <c r="E101" s="5"/>
      <c r="F101" s="5">
        <v>91</v>
      </c>
      <c r="G101" s="7">
        <f t="shared" si="6"/>
        <v>1.4251648351648352</v>
      </c>
      <c r="I101" s="10">
        <f t="shared" si="7"/>
        <v>129.69</v>
      </c>
      <c r="J101" s="10"/>
      <c r="K101" s="15">
        <f t="shared" si="8"/>
        <v>207.5</v>
      </c>
      <c r="L101" s="15">
        <f t="shared" si="9"/>
        <v>175.1</v>
      </c>
      <c r="M101" s="15">
        <f t="shared" si="10"/>
        <v>155.6</v>
      </c>
      <c r="N101" s="15">
        <f t="shared" si="11"/>
        <v>109.2</v>
      </c>
      <c r="O101" s="7"/>
    </row>
    <row r="102" spans="1:15" x14ac:dyDescent="0.25">
      <c r="A102" s="3">
        <v>3906</v>
      </c>
      <c r="B102" s="3" t="s">
        <v>147</v>
      </c>
      <c r="C102" s="3" t="s">
        <v>148</v>
      </c>
      <c r="D102" s="25">
        <v>4.1500000000000004</v>
      </c>
      <c r="E102" s="5"/>
      <c r="F102" s="5">
        <v>109</v>
      </c>
      <c r="G102" s="7">
        <f t="shared" si="6"/>
        <v>1.1898165137614678</v>
      </c>
      <c r="I102" s="10">
        <f t="shared" si="7"/>
        <v>129.69</v>
      </c>
      <c r="J102" s="10"/>
      <c r="K102" s="15">
        <f t="shared" si="8"/>
        <v>207.5</v>
      </c>
      <c r="L102" s="15">
        <f t="shared" si="9"/>
        <v>175.1</v>
      </c>
      <c r="M102" s="15">
        <f t="shared" si="10"/>
        <v>155.6</v>
      </c>
      <c r="N102" s="15">
        <f t="shared" si="11"/>
        <v>130.80000000000001</v>
      </c>
      <c r="O102" s="7"/>
    </row>
    <row r="103" spans="1:15" x14ac:dyDescent="0.25">
      <c r="A103" s="3">
        <v>3907</v>
      </c>
      <c r="B103" s="3" t="s">
        <v>149</v>
      </c>
      <c r="C103" s="3" t="s">
        <v>150</v>
      </c>
      <c r="D103" s="25">
        <v>4.7</v>
      </c>
      <c r="E103" s="5"/>
      <c r="F103" s="5">
        <v>110</v>
      </c>
      <c r="G103" s="7">
        <f t="shared" si="6"/>
        <v>1.3352727272727272</v>
      </c>
      <c r="I103" s="10">
        <f t="shared" si="7"/>
        <v>146.88</v>
      </c>
      <c r="J103" s="10"/>
      <c r="K103" s="15">
        <f t="shared" si="8"/>
        <v>235</v>
      </c>
      <c r="L103" s="15">
        <f t="shared" si="9"/>
        <v>198.3</v>
      </c>
      <c r="M103" s="15">
        <f t="shared" si="10"/>
        <v>176.3</v>
      </c>
      <c r="N103" s="15">
        <f t="shared" si="11"/>
        <v>132</v>
      </c>
      <c r="O103" s="7"/>
    </row>
    <row r="104" spans="1:15" x14ac:dyDescent="0.25">
      <c r="A104" s="3">
        <v>3908</v>
      </c>
      <c r="B104" s="3" t="s">
        <v>151</v>
      </c>
      <c r="C104" s="3" t="s">
        <v>152</v>
      </c>
      <c r="D104" s="25">
        <v>5.3</v>
      </c>
      <c r="E104" s="5"/>
      <c r="F104" s="5">
        <v>133</v>
      </c>
      <c r="G104" s="7">
        <f t="shared" si="6"/>
        <v>1.2453383458646616</v>
      </c>
      <c r="I104" s="10">
        <f t="shared" si="7"/>
        <v>165.63</v>
      </c>
      <c r="J104" s="10"/>
      <c r="K104" s="15">
        <f t="shared" si="8"/>
        <v>265</v>
      </c>
      <c r="L104" s="15">
        <f t="shared" si="9"/>
        <v>223.6</v>
      </c>
      <c r="M104" s="15">
        <f t="shared" si="10"/>
        <v>198.8</v>
      </c>
      <c r="N104" s="15">
        <f t="shared" si="11"/>
        <v>159.6</v>
      </c>
      <c r="O104" s="7"/>
    </row>
    <row r="105" spans="1:15" x14ac:dyDescent="0.25">
      <c r="A105" s="3">
        <v>3909</v>
      </c>
      <c r="B105" s="3" t="s">
        <v>153</v>
      </c>
      <c r="C105" s="3" t="s">
        <v>154</v>
      </c>
      <c r="D105" s="25">
        <v>2.95</v>
      </c>
      <c r="E105" s="5"/>
      <c r="F105" s="5">
        <v>84</v>
      </c>
      <c r="G105" s="7">
        <f t="shared" si="6"/>
        <v>1.0974999999999999</v>
      </c>
      <c r="I105" s="10">
        <f t="shared" si="7"/>
        <v>92.19</v>
      </c>
      <c r="J105" s="10"/>
      <c r="K105" s="15">
        <f t="shared" si="8"/>
        <v>147.5</v>
      </c>
      <c r="L105" s="15">
        <f t="shared" si="9"/>
        <v>124.5</v>
      </c>
      <c r="M105" s="15">
        <f t="shared" si="10"/>
        <v>110.6</v>
      </c>
      <c r="N105" s="15">
        <f t="shared" si="11"/>
        <v>100.8</v>
      </c>
      <c r="O105" s="7"/>
    </row>
    <row r="106" spans="1:15" x14ac:dyDescent="0.25">
      <c r="A106" s="3">
        <v>3910</v>
      </c>
      <c r="B106" s="3" t="s">
        <v>155</v>
      </c>
      <c r="C106" s="3" t="s">
        <v>156</v>
      </c>
      <c r="D106" s="25">
        <v>5.0999999999999996</v>
      </c>
      <c r="E106" s="5"/>
      <c r="F106" s="5">
        <v>94</v>
      </c>
      <c r="G106" s="7">
        <f t="shared" si="6"/>
        <v>1.695531914893617</v>
      </c>
      <c r="I106" s="10">
        <f t="shared" si="7"/>
        <v>159.38</v>
      </c>
      <c r="J106" s="10"/>
      <c r="K106" s="15">
        <f t="shared" si="8"/>
        <v>255</v>
      </c>
      <c r="L106" s="15">
        <f t="shared" si="9"/>
        <v>215.2</v>
      </c>
      <c r="M106" s="15">
        <f t="shared" si="10"/>
        <v>191.3</v>
      </c>
      <c r="N106" s="15">
        <f t="shared" si="11"/>
        <v>112.8</v>
      </c>
      <c r="O106" s="7"/>
    </row>
    <row r="107" spans="1:15" x14ac:dyDescent="0.25">
      <c r="A107" s="3">
        <v>3911</v>
      </c>
      <c r="B107" s="3" t="s">
        <v>157</v>
      </c>
      <c r="C107" s="3" t="s">
        <v>158</v>
      </c>
      <c r="D107" s="25">
        <v>5.3</v>
      </c>
      <c r="E107" s="5"/>
      <c r="F107" s="5">
        <v>106</v>
      </c>
      <c r="G107" s="7">
        <f t="shared" si="6"/>
        <v>1.5625471698113207</v>
      </c>
      <c r="I107" s="10">
        <f t="shared" si="7"/>
        <v>165.63</v>
      </c>
      <c r="J107" s="10"/>
      <c r="K107" s="15">
        <f t="shared" si="8"/>
        <v>265</v>
      </c>
      <c r="L107" s="15">
        <f t="shared" si="9"/>
        <v>223.6</v>
      </c>
      <c r="M107" s="15">
        <f t="shared" si="10"/>
        <v>198.8</v>
      </c>
      <c r="N107" s="15">
        <f t="shared" si="11"/>
        <v>127.2</v>
      </c>
      <c r="O107" s="7"/>
    </row>
    <row r="108" spans="1:15" x14ac:dyDescent="0.25">
      <c r="A108" s="3">
        <v>3912</v>
      </c>
      <c r="B108" s="3" t="s">
        <v>159</v>
      </c>
      <c r="C108" s="3" t="s">
        <v>160</v>
      </c>
      <c r="D108" s="25">
        <v>17.100000000000001</v>
      </c>
      <c r="E108" s="5"/>
      <c r="F108" s="5">
        <v>481</v>
      </c>
      <c r="G108" s="7">
        <f t="shared" si="6"/>
        <v>1.110977130977131</v>
      </c>
      <c r="I108" s="10">
        <f t="shared" si="7"/>
        <v>534.38</v>
      </c>
      <c r="J108" s="10"/>
      <c r="K108" s="15">
        <f t="shared" si="8"/>
        <v>855</v>
      </c>
      <c r="L108" s="15">
        <f t="shared" si="9"/>
        <v>721.4</v>
      </c>
      <c r="M108" s="15">
        <f t="shared" si="10"/>
        <v>641.29999999999995</v>
      </c>
      <c r="N108" s="15">
        <f t="shared" si="11"/>
        <v>577.20000000000005</v>
      </c>
      <c r="O108" s="7"/>
    </row>
    <row r="109" spans="1:15" x14ac:dyDescent="0.25">
      <c r="A109" s="3">
        <v>3913</v>
      </c>
      <c r="B109" s="3" t="s">
        <v>161</v>
      </c>
      <c r="C109" s="3" t="s">
        <v>162</v>
      </c>
      <c r="D109" s="25">
        <v>11.8</v>
      </c>
      <c r="E109" s="5"/>
      <c r="F109" s="5">
        <v>257</v>
      </c>
      <c r="G109" s="7">
        <f t="shared" si="6"/>
        <v>1.4348249027237354</v>
      </c>
      <c r="I109" s="10">
        <f t="shared" si="7"/>
        <v>368.75</v>
      </c>
      <c r="J109" s="10"/>
      <c r="K109" s="15">
        <f t="shared" si="8"/>
        <v>590</v>
      </c>
      <c r="L109" s="15">
        <f t="shared" si="9"/>
        <v>497.8</v>
      </c>
      <c r="M109" s="15">
        <f t="shared" si="10"/>
        <v>442.5</v>
      </c>
      <c r="N109" s="15">
        <f t="shared" si="11"/>
        <v>308.39999999999998</v>
      </c>
      <c r="O109" s="7"/>
    </row>
    <row r="110" spans="1:15" x14ac:dyDescent="0.25">
      <c r="A110" s="3">
        <v>3914</v>
      </c>
      <c r="B110" s="3" t="s">
        <v>163</v>
      </c>
      <c r="C110" s="3" t="s">
        <v>164</v>
      </c>
      <c r="D110" s="25">
        <v>14.15</v>
      </c>
      <c r="E110" s="5"/>
      <c r="F110" s="5">
        <v>277</v>
      </c>
      <c r="G110" s="7">
        <f t="shared" si="6"/>
        <v>1.5963537906137184</v>
      </c>
      <c r="I110" s="10">
        <f t="shared" si="7"/>
        <v>442.19</v>
      </c>
      <c r="J110" s="10"/>
      <c r="K110" s="15">
        <f t="shared" si="8"/>
        <v>707.5</v>
      </c>
      <c r="L110" s="15">
        <f t="shared" si="9"/>
        <v>597</v>
      </c>
      <c r="M110" s="15">
        <f t="shared" si="10"/>
        <v>530.6</v>
      </c>
      <c r="N110" s="15">
        <f t="shared" si="11"/>
        <v>332.4</v>
      </c>
      <c r="O110" s="7"/>
    </row>
    <row r="111" spans="1:15" x14ac:dyDescent="0.25">
      <c r="A111" s="3">
        <v>3915</v>
      </c>
      <c r="B111" s="3" t="s">
        <v>165</v>
      </c>
      <c r="C111" s="3" t="s">
        <v>166</v>
      </c>
      <c r="D111" s="25">
        <v>20.65</v>
      </c>
      <c r="E111" s="5"/>
      <c r="F111" s="5">
        <v>468</v>
      </c>
      <c r="G111" s="7">
        <f t="shared" si="6"/>
        <v>1.3788675213675212</v>
      </c>
      <c r="I111" s="10">
        <f t="shared" si="7"/>
        <v>645.30999999999995</v>
      </c>
      <c r="J111" s="10"/>
      <c r="K111" s="15">
        <f t="shared" si="8"/>
        <v>1032.5</v>
      </c>
      <c r="L111" s="15">
        <f t="shared" si="9"/>
        <v>871.2</v>
      </c>
      <c r="M111" s="15">
        <f t="shared" si="10"/>
        <v>774.4</v>
      </c>
      <c r="N111" s="15">
        <f t="shared" si="11"/>
        <v>561.6</v>
      </c>
      <c r="O111" s="7"/>
    </row>
    <row r="112" spans="1:15" x14ac:dyDescent="0.25">
      <c r="A112" s="3">
        <v>3916</v>
      </c>
      <c r="B112" s="3" t="s">
        <v>167</v>
      </c>
      <c r="C112" s="3" t="s">
        <v>168</v>
      </c>
      <c r="D112" s="25">
        <v>25.95</v>
      </c>
      <c r="E112" s="5"/>
      <c r="F112" s="5">
        <v>673</v>
      </c>
      <c r="G112" s="7">
        <f t="shared" si="6"/>
        <v>1.2049628528974741</v>
      </c>
      <c r="I112" s="10">
        <f t="shared" si="7"/>
        <v>810.94</v>
      </c>
      <c r="J112" s="10"/>
      <c r="K112" s="15">
        <f t="shared" si="8"/>
        <v>1297.5</v>
      </c>
      <c r="L112" s="15">
        <f t="shared" si="9"/>
        <v>1094.8</v>
      </c>
      <c r="M112" s="15">
        <f t="shared" si="10"/>
        <v>973.1</v>
      </c>
      <c r="N112" s="15">
        <f t="shared" si="11"/>
        <v>807.6</v>
      </c>
      <c r="O112" s="7"/>
    </row>
    <row r="113" spans="1:15" x14ac:dyDescent="0.25">
      <c r="A113" s="3">
        <v>3917</v>
      </c>
      <c r="B113" s="3" t="s">
        <v>169</v>
      </c>
      <c r="C113" s="3" t="s">
        <v>170</v>
      </c>
      <c r="D113" s="25">
        <v>25.35</v>
      </c>
      <c r="E113" s="5"/>
      <c r="F113" s="5">
        <v>708</v>
      </c>
      <c r="G113" s="7">
        <f t="shared" si="6"/>
        <v>1.1189124293785311</v>
      </c>
      <c r="I113" s="10">
        <f t="shared" si="7"/>
        <v>792.19</v>
      </c>
      <c r="J113" s="10"/>
      <c r="K113" s="15">
        <f t="shared" si="8"/>
        <v>1267.5</v>
      </c>
      <c r="L113" s="15">
        <f t="shared" si="9"/>
        <v>1069.5</v>
      </c>
      <c r="M113" s="15">
        <f t="shared" si="10"/>
        <v>950.6</v>
      </c>
      <c r="N113" s="15">
        <f t="shared" si="11"/>
        <v>849.6</v>
      </c>
      <c r="O113" s="7"/>
    </row>
    <row r="114" spans="1:15" x14ac:dyDescent="0.25">
      <c r="A114" s="3">
        <v>3918</v>
      </c>
      <c r="B114" s="3" t="s">
        <v>171</v>
      </c>
      <c r="C114" s="3" t="s">
        <v>172</v>
      </c>
      <c r="D114" s="25">
        <v>27.15</v>
      </c>
      <c r="E114" s="5"/>
      <c r="F114" s="5">
        <v>769</v>
      </c>
      <c r="G114" s="7">
        <f t="shared" si="6"/>
        <v>1.1033029908972694</v>
      </c>
      <c r="I114" s="10">
        <f t="shared" si="7"/>
        <v>848.44</v>
      </c>
      <c r="J114" s="10"/>
      <c r="K114" s="15">
        <f t="shared" si="8"/>
        <v>1357.5</v>
      </c>
      <c r="L114" s="15">
        <f t="shared" si="9"/>
        <v>1145.4000000000001</v>
      </c>
      <c r="M114" s="15">
        <f t="shared" si="10"/>
        <v>1018.1</v>
      </c>
      <c r="N114" s="15">
        <f t="shared" si="11"/>
        <v>922.8</v>
      </c>
      <c r="O114" s="7"/>
    </row>
    <row r="115" spans="1:15" x14ac:dyDescent="0.25">
      <c r="A115" s="3">
        <v>3934</v>
      </c>
      <c r="B115" s="3" t="s">
        <v>386</v>
      </c>
      <c r="C115" s="3" t="s">
        <v>387</v>
      </c>
      <c r="D115" s="25">
        <v>33.85</v>
      </c>
      <c r="E115" s="5"/>
      <c r="F115" s="5">
        <v>736</v>
      </c>
      <c r="G115" s="7">
        <f t="shared" si="6"/>
        <v>1.4372418478260869</v>
      </c>
      <c r="I115" s="10">
        <f t="shared" si="7"/>
        <v>1057.81</v>
      </c>
      <c r="J115" s="10"/>
      <c r="K115" s="15">
        <f t="shared" si="8"/>
        <v>1692.5</v>
      </c>
      <c r="L115" s="15">
        <f t="shared" si="9"/>
        <v>1428</v>
      </c>
      <c r="M115" s="15">
        <f t="shared" si="10"/>
        <v>1269.4000000000001</v>
      </c>
      <c r="N115" s="15">
        <f t="shared" si="11"/>
        <v>883.2</v>
      </c>
      <c r="O115" s="7"/>
    </row>
    <row r="116" spans="1:15" x14ac:dyDescent="0.25">
      <c r="A116" s="3">
        <v>3940</v>
      </c>
      <c r="B116" s="3" t="s">
        <v>335</v>
      </c>
      <c r="C116" s="3" t="s">
        <v>336</v>
      </c>
      <c r="D116" s="25">
        <v>40.1</v>
      </c>
      <c r="E116" s="5"/>
      <c r="F116" s="5">
        <v>1038</v>
      </c>
      <c r="G116" s="7">
        <f t="shared" si="6"/>
        <v>1.2072543352601157</v>
      </c>
      <c r="I116" s="10">
        <f t="shared" si="7"/>
        <v>1253.1300000000001</v>
      </c>
      <c r="J116" s="10"/>
      <c r="K116" s="15">
        <f t="shared" si="8"/>
        <v>2005</v>
      </c>
      <c r="L116" s="15">
        <f t="shared" si="9"/>
        <v>1691.7</v>
      </c>
      <c r="M116" s="15">
        <f t="shared" si="10"/>
        <v>1503.8</v>
      </c>
      <c r="N116" s="15">
        <f t="shared" si="11"/>
        <v>1245.5999999999999</v>
      </c>
      <c r="O116" s="7"/>
    </row>
    <row r="117" spans="1:15" x14ac:dyDescent="0.25">
      <c r="A117" s="3">
        <v>3919</v>
      </c>
      <c r="B117" s="3" t="s">
        <v>173</v>
      </c>
      <c r="C117" s="3" t="s">
        <v>406</v>
      </c>
      <c r="D117" s="25">
        <v>71.95</v>
      </c>
      <c r="E117" s="5"/>
      <c r="F117" s="5">
        <v>1875</v>
      </c>
      <c r="G117" s="7">
        <f t="shared" si="6"/>
        <v>1.199168</v>
      </c>
      <c r="I117" s="10">
        <f t="shared" si="7"/>
        <v>2248.44</v>
      </c>
      <c r="J117" s="10"/>
      <c r="K117" s="15">
        <f t="shared" si="8"/>
        <v>3597.5</v>
      </c>
      <c r="L117" s="15">
        <f t="shared" si="9"/>
        <v>3035.4</v>
      </c>
      <c r="M117" s="15">
        <f t="shared" si="10"/>
        <v>2698.1</v>
      </c>
      <c r="N117" s="15">
        <f t="shared" si="11"/>
        <v>2250</v>
      </c>
      <c r="O117" s="7"/>
    </row>
    <row r="118" spans="1:15" x14ac:dyDescent="0.25">
      <c r="A118" s="3">
        <v>3920</v>
      </c>
      <c r="B118" s="3" t="s">
        <v>175</v>
      </c>
      <c r="C118" s="3" t="s">
        <v>176</v>
      </c>
      <c r="D118" s="25">
        <v>13</v>
      </c>
      <c r="E118" s="5"/>
      <c r="F118" s="5">
        <v>373</v>
      </c>
      <c r="G118" s="7">
        <f t="shared" si="6"/>
        <v>1.0891420911528149</v>
      </c>
      <c r="I118" s="10">
        <f t="shared" si="7"/>
        <v>406.25</v>
      </c>
      <c r="J118" s="10"/>
      <c r="K118" s="15">
        <f t="shared" si="8"/>
        <v>650</v>
      </c>
      <c r="L118" s="15">
        <f t="shared" si="9"/>
        <v>548.4</v>
      </c>
      <c r="M118" s="15">
        <f t="shared" si="10"/>
        <v>487.5</v>
      </c>
      <c r="N118" s="15">
        <f t="shared" si="11"/>
        <v>447.6</v>
      </c>
      <c r="O118" s="7"/>
    </row>
    <row r="119" spans="1:15" x14ac:dyDescent="0.25">
      <c r="A119" s="3">
        <v>3921</v>
      </c>
      <c r="B119" s="3" t="s">
        <v>177</v>
      </c>
      <c r="C119" s="3" t="s">
        <v>178</v>
      </c>
      <c r="D119" s="25">
        <v>18.899999999999999</v>
      </c>
      <c r="E119" s="5"/>
      <c r="F119" s="5">
        <v>520</v>
      </c>
      <c r="G119" s="7">
        <f t="shared" si="6"/>
        <v>1.1358269230769231</v>
      </c>
      <c r="I119" s="10">
        <f t="shared" si="7"/>
        <v>590.63</v>
      </c>
      <c r="J119" s="10"/>
      <c r="K119" s="15">
        <f t="shared" si="8"/>
        <v>945</v>
      </c>
      <c r="L119" s="15">
        <f t="shared" si="9"/>
        <v>797.4</v>
      </c>
      <c r="M119" s="15">
        <f t="shared" si="10"/>
        <v>708.8</v>
      </c>
      <c r="N119" s="15">
        <f t="shared" si="11"/>
        <v>624</v>
      </c>
      <c r="O119" s="7"/>
    </row>
    <row r="120" spans="1:15" x14ac:dyDescent="0.25">
      <c r="A120" s="3">
        <v>3922</v>
      </c>
      <c r="B120" s="3" t="s">
        <v>179</v>
      </c>
      <c r="C120" s="3" t="s">
        <v>180</v>
      </c>
      <c r="D120" s="25">
        <v>10.6</v>
      </c>
      <c r="E120" s="5"/>
      <c r="F120" s="5">
        <v>301</v>
      </c>
      <c r="G120" s="7">
        <f t="shared" si="6"/>
        <v>1.1004983388704319</v>
      </c>
      <c r="I120" s="10">
        <f t="shared" si="7"/>
        <v>331.25</v>
      </c>
      <c r="J120" s="10"/>
      <c r="K120" s="15">
        <f t="shared" si="8"/>
        <v>530</v>
      </c>
      <c r="L120" s="15">
        <f t="shared" si="9"/>
        <v>447.2</v>
      </c>
      <c r="M120" s="15">
        <f t="shared" si="10"/>
        <v>397.5</v>
      </c>
      <c r="N120" s="15">
        <f t="shared" si="11"/>
        <v>361.2</v>
      </c>
      <c r="O120" s="7"/>
    </row>
    <row r="121" spans="1:15" x14ac:dyDescent="0.25">
      <c r="A121" s="3">
        <v>3923</v>
      </c>
      <c r="B121" s="3" t="s">
        <v>181</v>
      </c>
      <c r="C121" s="3" t="s">
        <v>182</v>
      </c>
      <c r="D121" s="25">
        <v>15.35</v>
      </c>
      <c r="E121" s="5"/>
      <c r="F121" s="5">
        <v>437</v>
      </c>
      <c r="G121" s="7">
        <f t="shared" si="6"/>
        <v>1.0976887871853547</v>
      </c>
      <c r="I121" s="10">
        <f t="shared" si="7"/>
        <v>479.69</v>
      </c>
      <c r="J121" s="10"/>
      <c r="K121" s="15">
        <f t="shared" si="8"/>
        <v>767.5</v>
      </c>
      <c r="L121" s="15">
        <f t="shared" si="9"/>
        <v>647.6</v>
      </c>
      <c r="M121" s="15">
        <f t="shared" si="10"/>
        <v>575.6</v>
      </c>
      <c r="N121" s="15">
        <f t="shared" si="11"/>
        <v>524.4</v>
      </c>
      <c r="O121" s="7"/>
    </row>
    <row r="122" spans="1:15" x14ac:dyDescent="0.25">
      <c r="A122" s="3">
        <v>3924</v>
      </c>
      <c r="B122" s="3" t="s">
        <v>183</v>
      </c>
      <c r="C122" s="3" t="s">
        <v>184</v>
      </c>
      <c r="D122" s="25">
        <v>8.85</v>
      </c>
      <c r="E122" s="5"/>
      <c r="F122" s="5">
        <v>253</v>
      </c>
      <c r="G122" s="7">
        <f t="shared" si="6"/>
        <v>1.0931225296442688</v>
      </c>
      <c r="I122" s="10">
        <f t="shared" si="7"/>
        <v>276.56</v>
      </c>
      <c r="J122" s="10"/>
      <c r="K122" s="15">
        <f t="shared" si="8"/>
        <v>442.5</v>
      </c>
      <c r="L122" s="15">
        <f t="shared" si="9"/>
        <v>373.4</v>
      </c>
      <c r="M122" s="15">
        <f t="shared" si="10"/>
        <v>331.9</v>
      </c>
      <c r="N122" s="15">
        <f t="shared" si="11"/>
        <v>303.60000000000002</v>
      </c>
      <c r="O122" s="7"/>
    </row>
    <row r="123" spans="1:15" x14ac:dyDescent="0.25">
      <c r="A123" s="3">
        <v>3925</v>
      </c>
      <c r="B123" s="3" t="s">
        <v>185</v>
      </c>
      <c r="C123" s="3" t="s">
        <v>186</v>
      </c>
      <c r="D123" s="25">
        <v>18.850000000000001</v>
      </c>
      <c r="E123" s="5"/>
      <c r="F123" s="5">
        <v>520</v>
      </c>
      <c r="G123" s="7">
        <f t="shared" si="6"/>
        <v>1.1328076923076922</v>
      </c>
      <c r="I123" s="10">
        <f t="shared" si="7"/>
        <v>589.05999999999995</v>
      </c>
      <c r="J123" s="10"/>
      <c r="K123" s="15">
        <f t="shared" si="8"/>
        <v>942.5</v>
      </c>
      <c r="L123" s="15">
        <f t="shared" si="9"/>
        <v>795.2</v>
      </c>
      <c r="M123" s="15">
        <f t="shared" si="10"/>
        <v>706.9</v>
      </c>
      <c r="N123" s="15">
        <f t="shared" si="11"/>
        <v>624</v>
      </c>
      <c r="O123" s="7"/>
    </row>
    <row r="124" spans="1:15" x14ac:dyDescent="0.25">
      <c r="A124" s="3">
        <v>3926</v>
      </c>
      <c r="B124" s="3" t="s">
        <v>187</v>
      </c>
      <c r="C124" s="3" t="s">
        <v>188</v>
      </c>
      <c r="D124" s="25">
        <v>18.3</v>
      </c>
      <c r="E124" s="5"/>
      <c r="F124" s="5">
        <v>527</v>
      </c>
      <c r="G124" s="7">
        <f t="shared" si="6"/>
        <v>1.0851612903225807</v>
      </c>
      <c r="I124" s="10">
        <f t="shared" si="7"/>
        <v>571.88</v>
      </c>
      <c r="J124" s="10"/>
      <c r="K124" s="15">
        <f t="shared" si="8"/>
        <v>915</v>
      </c>
      <c r="L124" s="15">
        <f t="shared" si="9"/>
        <v>772</v>
      </c>
      <c r="M124" s="15">
        <f t="shared" si="10"/>
        <v>686.3</v>
      </c>
      <c r="N124" s="15">
        <f t="shared" si="11"/>
        <v>632.4</v>
      </c>
      <c r="O124" s="7"/>
    </row>
    <row r="125" spans="1:15" x14ac:dyDescent="0.25">
      <c r="A125" s="3">
        <v>3927</v>
      </c>
      <c r="B125" s="3" t="s">
        <v>189</v>
      </c>
      <c r="C125" s="3" t="s">
        <v>190</v>
      </c>
      <c r="D125" s="25">
        <v>26.55</v>
      </c>
      <c r="E125" s="5"/>
      <c r="F125" s="5">
        <v>749</v>
      </c>
      <c r="G125" s="7">
        <f t="shared" si="6"/>
        <v>1.1077303070761015</v>
      </c>
      <c r="I125" s="10">
        <f t="shared" si="7"/>
        <v>829.69</v>
      </c>
      <c r="J125" s="10"/>
      <c r="K125" s="15">
        <f t="shared" si="8"/>
        <v>1327.5</v>
      </c>
      <c r="L125" s="15">
        <f t="shared" si="9"/>
        <v>1120.0999999999999</v>
      </c>
      <c r="M125" s="15">
        <f t="shared" si="10"/>
        <v>995.6</v>
      </c>
      <c r="N125" s="15">
        <f t="shared" si="11"/>
        <v>898.8</v>
      </c>
      <c r="O125" s="7"/>
    </row>
    <row r="126" spans="1:15" x14ac:dyDescent="0.25">
      <c r="A126" s="3">
        <v>3928</v>
      </c>
      <c r="B126" s="3" t="s">
        <v>191</v>
      </c>
      <c r="C126" s="3" t="s">
        <v>192</v>
      </c>
      <c r="D126" s="25">
        <v>5.9</v>
      </c>
      <c r="E126" s="5"/>
      <c r="F126" s="5">
        <v>157</v>
      </c>
      <c r="G126" s="7">
        <f t="shared" si="6"/>
        <v>1.1743949044585986</v>
      </c>
      <c r="I126" s="10">
        <f t="shared" si="7"/>
        <v>184.38</v>
      </c>
      <c r="J126" s="10"/>
      <c r="K126" s="15">
        <f t="shared" si="8"/>
        <v>295</v>
      </c>
      <c r="L126" s="15">
        <f t="shared" si="9"/>
        <v>248.9</v>
      </c>
      <c r="M126" s="15">
        <f t="shared" si="10"/>
        <v>221.3</v>
      </c>
      <c r="N126" s="15">
        <f t="shared" si="11"/>
        <v>188.4</v>
      </c>
      <c r="O126" s="7"/>
    </row>
    <row r="127" spans="1:15" x14ac:dyDescent="0.25">
      <c r="A127" s="3">
        <v>3929</v>
      </c>
      <c r="B127" s="3" t="s">
        <v>193</v>
      </c>
      <c r="C127" s="3" t="s">
        <v>194</v>
      </c>
      <c r="D127" s="25">
        <v>8.85</v>
      </c>
      <c r="E127" s="5"/>
      <c r="F127" s="5">
        <v>241</v>
      </c>
      <c r="G127" s="7">
        <f t="shared" si="6"/>
        <v>1.147551867219917</v>
      </c>
      <c r="I127" s="10">
        <f t="shared" si="7"/>
        <v>276.56</v>
      </c>
      <c r="J127" s="10"/>
      <c r="K127" s="15">
        <f t="shared" si="8"/>
        <v>442.5</v>
      </c>
      <c r="L127" s="15">
        <f t="shared" si="9"/>
        <v>373.4</v>
      </c>
      <c r="M127" s="15">
        <f t="shared" si="10"/>
        <v>331.9</v>
      </c>
      <c r="N127" s="15">
        <f t="shared" si="11"/>
        <v>289.2</v>
      </c>
      <c r="O127" s="7"/>
    </row>
    <row r="128" spans="1:15" x14ac:dyDescent="0.25">
      <c r="A128" s="3">
        <v>3930</v>
      </c>
      <c r="B128" s="3" t="s">
        <v>195</v>
      </c>
      <c r="C128" s="3" t="s">
        <v>196</v>
      </c>
      <c r="D128" s="25">
        <v>8.85</v>
      </c>
      <c r="E128" s="5"/>
      <c r="F128" s="5">
        <v>253</v>
      </c>
      <c r="G128" s="7">
        <f t="shared" si="6"/>
        <v>1.0931225296442688</v>
      </c>
      <c r="I128" s="10">
        <f t="shared" si="7"/>
        <v>276.56</v>
      </c>
      <c r="J128" s="10"/>
      <c r="K128" s="15">
        <f t="shared" si="8"/>
        <v>442.5</v>
      </c>
      <c r="L128" s="15">
        <f t="shared" si="9"/>
        <v>373.4</v>
      </c>
      <c r="M128" s="15">
        <f t="shared" si="10"/>
        <v>331.9</v>
      </c>
      <c r="N128" s="15">
        <f t="shared" si="11"/>
        <v>303.60000000000002</v>
      </c>
      <c r="O128" s="7"/>
    </row>
    <row r="129" spans="1:15" x14ac:dyDescent="0.25">
      <c r="A129" s="3">
        <v>3931</v>
      </c>
      <c r="B129" s="3" t="s">
        <v>197</v>
      </c>
      <c r="C129" s="3" t="s">
        <v>198</v>
      </c>
      <c r="D129" s="25">
        <v>23.6</v>
      </c>
      <c r="E129" s="5"/>
      <c r="F129" s="5">
        <v>673</v>
      </c>
      <c r="G129" s="7">
        <f t="shared" si="6"/>
        <v>1.0958395245170878</v>
      </c>
      <c r="I129" s="10">
        <f t="shared" si="7"/>
        <v>737.5</v>
      </c>
      <c r="J129" s="10"/>
      <c r="K129" s="15">
        <f t="shared" si="8"/>
        <v>1180</v>
      </c>
      <c r="L129" s="15">
        <f t="shared" si="9"/>
        <v>995.6</v>
      </c>
      <c r="M129" s="15">
        <f t="shared" si="10"/>
        <v>885</v>
      </c>
      <c r="N129" s="15">
        <f t="shared" si="11"/>
        <v>807.6</v>
      </c>
      <c r="O129" s="7"/>
    </row>
    <row r="130" spans="1:15" x14ac:dyDescent="0.25">
      <c r="A130" s="3">
        <v>3932</v>
      </c>
      <c r="B130" s="3" t="s">
        <v>199</v>
      </c>
      <c r="C130" s="3" t="s">
        <v>200</v>
      </c>
      <c r="D130" s="25">
        <v>4.7</v>
      </c>
      <c r="E130" s="5"/>
      <c r="F130" s="5">
        <v>132</v>
      </c>
      <c r="G130" s="7">
        <f t="shared" si="6"/>
        <v>1.1127272727272728</v>
      </c>
      <c r="I130" s="10">
        <f t="shared" si="7"/>
        <v>146.88</v>
      </c>
      <c r="J130" s="10"/>
      <c r="K130" s="15">
        <f t="shared" si="8"/>
        <v>235</v>
      </c>
      <c r="L130" s="15">
        <f t="shared" si="9"/>
        <v>198.3</v>
      </c>
      <c r="M130" s="15">
        <f t="shared" si="10"/>
        <v>176.3</v>
      </c>
      <c r="N130" s="15">
        <f t="shared" si="11"/>
        <v>158.4</v>
      </c>
      <c r="O130" s="7"/>
    </row>
    <row r="131" spans="1:15" x14ac:dyDescent="0.25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139</v>
      </c>
      <c r="G131" s="7">
        <f t="shared" si="6"/>
        <v>1.0566906474820144</v>
      </c>
      <c r="I131" s="10">
        <f t="shared" si="7"/>
        <v>146.88</v>
      </c>
      <c r="J131" s="10"/>
      <c r="K131" s="15">
        <f t="shared" si="8"/>
        <v>235</v>
      </c>
      <c r="L131" s="15">
        <f t="shared" si="9"/>
        <v>198.3</v>
      </c>
      <c r="M131" s="15">
        <f t="shared" si="10"/>
        <v>176.3</v>
      </c>
      <c r="N131" s="15">
        <f t="shared" si="11"/>
        <v>166.8</v>
      </c>
      <c r="O131" s="7"/>
    </row>
    <row r="132" spans="1:15" x14ac:dyDescent="0.25">
      <c r="A132" s="3">
        <v>3934</v>
      </c>
      <c r="B132" s="3" t="s">
        <v>386</v>
      </c>
      <c r="C132" s="3" t="s">
        <v>387</v>
      </c>
      <c r="D132" s="25">
        <v>33.85</v>
      </c>
      <c r="E132" s="5"/>
      <c r="F132" s="5">
        <v>736</v>
      </c>
      <c r="G132" s="7">
        <f t="shared" ref="G132:G195" si="12">I132/F132</f>
        <v>1.4372418478260869</v>
      </c>
      <c r="I132" s="10">
        <f t="shared" ref="I132:I195" si="13">ROUND(D132*10000/320,2)</f>
        <v>1057.81</v>
      </c>
      <c r="J132" s="10"/>
      <c r="K132" s="15">
        <f t="shared" ref="K132:K185" si="14">ROUND(I132*1.6,1)</f>
        <v>1692.5</v>
      </c>
      <c r="L132" s="15">
        <f t="shared" ref="L132:L185" si="15">ROUND(I132*1.35,1)</f>
        <v>1428</v>
      </c>
      <c r="M132" s="15">
        <f t="shared" ref="M132:M185" si="16">ROUND(I132*1.2,1)</f>
        <v>1269.4000000000001</v>
      </c>
      <c r="N132" s="15">
        <f t="shared" ref="N132:N185" si="17">ROUND(F132*1.2,1)</f>
        <v>883.2</v>
      </c>
      <c r="O132" s="7"/>
    </row>
    <row r="133" spans="1:15" x14ac:dyDescent="0.25">
      <c r="A133" s="3">
        <v>3935</v>
      </c>
      <c r="B133" s="3" t="s">
        <v>203</v>
      </c>
      <c r="C133" s="3" t="s">
        <v>204</v>
      </c>
      <c r="D133" s="25">
        <v>10.050000000000001</v>
      </c>
      <c r="E133" s="5"/>
      <c r="F133" s="5">
        <v>283</v>
      </c>
      <c r="G133" s="7">
        <f t="shared" si="12"/>
        <v>1.1097526501766783</v>
      </c>
      <c r="I133" s="10">
        <f t="shared" si="13"/>
        <v>314.06</v>
      </c>
      <c r="J133" s="10"/>
      <c r="K133" s="15">
        <f t="shared" si="14"/>
        <v>502.5</v>
      </c>
      <c r="L133" s="15">
        <f t="shared" si="15"/>
        <v>424</v>
      </c>
      <c r="M133" s="15">
        <f t="shared" si="16"/>
        <v>376.9</v>
      </c>
      <c r="N133" s="15">
        <f t="shared" si="17"/>
        <v>339.6</v>
      </c>
      <c r="O133" s="7"/>
    </row>
    <row r="134" spans="1:15" x14ac:dyDescent="0.25">
      <c r="A134" s="3">
        <v>3936</v>
      </c>
      <c r="B134" s="3" t="s">
        <v>205</v>
      </c>
      <c r="C134" s="3" t="s">
        <v>206</v>
      </c>
      <c r="D134" s="25">
        <v>11.8</v>
      </c>
      <c r="E134" s="5"/>
      <c r="F134" s="5">
        <v>333</v>
      </c>
      <c r="G134" s="7">
        <f t="shared" si="12"/>
        <v>1.1073573573573574</v>
      </c>
      <c r="I134" s="10">
        <f t="shared" si="13"/>
        <v>368.75</v>
      </c>
      <c r="J134" s="10"/>
      <c r="K134" s="15">
        <f t="shared" si="14"/>
        <v>590</v>
      </c>
      <c r="L134" s="15">
        <f t="shared" si="15"/>
        <v>497.8</v>
      </c>
      <c r="M134" s="15">
        <f t="shared" si="16"/>
        <v>442.5</v>
      </c>
      <c r="N134" s="15">
        <f t="shared" si="17"/>
        <v>399.6</v>
      </c>
      <c r="O134" s="7"/>
    </row>
    <row r="135" spans="1:15" x14ac:dyDescent="0.25">
      <c r="A135" s="3">
        <v>3937</v>
      </c>
      <c r="B135" s="3" t="s">
        <v>207</v>
      </c>
      <c r="C135" s="3" t="s">
        <v>208</v>
      </c>
      <c r="D135" s="25">
        <v>17.7</v>
      </c>
      <c r="E135" s="5"/>
      <c r="F135" s="5">
        <v>505</v>
      </c>
      <c r="G135" s="7">
        <f t="shared" si="12"/>
        <v>1.0953069306930694</v>
      </c>
      <c r="I135" s="10">
        <f t="shared" si="13"/>
        <v>553.13</v>
      </c>
      <c r="J135" s="10"/>
      <c r="K135" s="15">
        <f t="shared" si="14"/>
        <v>885</v>
      </c>
      <c r="L135" s="15">
        <f t="shared" si="15"/>
        <v>746.7</v>
      </c>
      <c r="M135" s="15">
        <f t="shared" si="16"/>
        <v>663.8</v>
      </c>
      <c r="N135" s="15">
        <f t="shared" si="17"/>
        <v>606</v>
      </c>
      <c r="O135" s="7"/>
    </row>
    <row r="136" spans="1:15" x14ac:dyDescent="0.25">
      <c r="A136" s="3">
        <v>3938</v>
      </c>
      <c r="B136" s="3" t="s">
        <v>209</v>
      </c>
      <c r="C136" s="3" t="s">
        <v>210</v>
      </c>
      <c r="D136" s="25">
        <v>28.3</v>
      </c>
      <c r="E136" s="5"/>
      <c r="F136" s="5">
        <v>787</v>
      </c>
      <c r="G136" s="7">
        <f t="shared" si="12"/>
        <v>1.1237357052096568</v>
      </c>
      <c r="I136" s="10">
        <f t="shared" si="13"/>
        <v>884.38</v>
      </c>
      <c r="J136" s="10"/>
      <c r="K136" s="15">
        <f t="shared" si="14"/>
        <v>1415</v>
      </c>
      <c r="L136" s="15">
        <f t="shared" si="15"/>
        <v>1193.9000000000001</v>
      </c>
      <c r="M136" s="15">
        <f t="shared" si="16"/>
        <v>1061.3</v>
      </c>
      <c r="N136" s="15">
        <f t="shared" si="17"/>
        <v>944.4</v>
      </c>
      <c r="O136" s="7"/>
    </row>
    <row r="137" spans="1:15" x14ac:dyDescent="0.25">
      <c r="A137" s="3">
        <v>3939</v>
      </c>
      <c r="B137" s="3" t="s">
        <v>211</v>
      </c>
      <c r="C137" s="3" t="s">
        <v>212</v>
      </c>
      <c r="D137" s="25">
        <v>29.5</v>
      </c>
      <c r="E137" s="5"/>
      <c r="F137" s="5">
        <v>831</v>
      </c>
      <c r="G137" s="7">
        <f t="shared" si="12"/>
        <v>1.1093622141997592</v>
      </c>
      <c r="I137" s="10">
        <f t="shared" si="13"/>
        <v>921.88</v>
      </c>
      <c r="J137" s="10"/>
      <c r="K137" s="15">
        <f t="shared" si="14"/>
        <v>1475</v>
      </c>
      <c r="L137" s="15">
        <f t="shared" si="15"/>
        <v>1244.5</v>
      </c>
      <c r="M137" s="15">
        <f t="shared" si="16"/>
        <v>1106.3</v>
      </c>
      <c r="N137" s="15">
        <f t="shared" si="17"/>
        <v>997.2</v>
      </c>
      <c r="O137" s="7"/>
    </row>
    <row r="138" spans="1:15" x14ac:dyDescent="0.25">
      <c r="A138" s="3">
        <v>3940</v>
      </c>
      <c r="B138" s="3" t="s">
        <v>335</v>
      </c>
      <c r="C138" s="3" t="s">
        <v>336</v>
      </c>
      <c r="D138" s="25">
        <v>40.1</v>
      </c>
      <c r="E138" s="5"/>
      <c r="F138" s="5">
        <v>1038</v>
      </c>
      <c r="G138" s="7">
        <f t="shared" si="12"/>
        <v>1.2072543352601157</v>
      </c>
      <c r="I138" s="10">
        <f t="shared" si="13"/>
        <v>1253.1300000000001</v>
      </c>
      <c r="J138" s="10"/>
      <c r="K138" s="15">
        <f t="shared" si="14"/>
        <v>2005</v>
      </c>
      <c r="L138" s="15">
        <f t="shared" si="15"/>
        <v>1691.7</v>
      </c>
      <c r="M138" s="15">
        <f t="shared" si="16"/>
        <v>1503.8</v>
      </c>
      <c r="N138" s="15">
        <f t="shared" si="17"/>
        <v>1245.5999999999999</v>
      </c>
      <c r="O138" s="7"/>
    </row>
    <row r="139" spans="1:15" x14ac:dyDescent="0.25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43</v>
      </c>
      <c r="G139" s="7">
        <f t="shared" si="12"/>
        <v>1.308139534883721</v>
      </c>
      <c r="I139" s="10">
        <f t="shared" si="13"/>
        <v>56.25</v>
      </c>
      <c r="J139" s="10"/>
      <c r="K139" s="15">
        <f t="shared" si="14"/>
        <v>90</v>
      </c>
      <c r="L139" s="15">
        <f t="shared" si="15"/>
        <v>75.900000000000006</v>
      </c>
      <c r="M139" s="15">
        <f t="shared" si="16"/>
        <v>67.5</v>
      </c>
      <c r="N139" s="15">
        <f t="shared" si="17"/>
        <v>51.6</v>
      </c>
      <c r="O139" s="7"/>
    </row>
    <row r="140" spans="1:15" x14ac:dyDescent="0.25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36</v>
      </c>
      <c r="G140" s="7">
        <f t="shared" si="12"/>
        <v>1.1286111111111112</v>
      </c>
      <c r="I140" s="10">
        <f t="shared" si="13"/>
        <v>40.630000000000003</v>
      </c>
      <c r="J140" s="10"/>
      <c r="K140" s="15">
        <f t="shared" si="14"/>
        <v>65</v>
      </c>
      <c r="L140" s="15">
        <f t="shared" si="15"/>
        <v>54.9</v>
      </c>
      <c r="M140" s="15">
        <f t="shared" si="16"/>
        <v>48.8</v>
      </c>
      <c r="N140" s="15">
        <f t="shared" si="17"/>
        <v>43.2</v>
      </c>
      <c r="O140" s="7"/>
    </row>
    <row r="141" spans="1:15" x14ac:dyDescent="0.25">
      <c r="A141" s="3">
        <v>3947</v>
      </c>
      <c r="B141" s="3" t="s">
        <v>217</v>
      </c>
      <c r="C141" s="3" t="s">
        <v>218</v>
      </c>
      <c r="D141" s="25">
        <v>1.4</v>
      </c>
      <c r="E141" s="5"/>
      <c r="F141" s="5">
        <v>40</v>
      </c>
      <c r="G141" s="7">
        <f t="shared" si="12"/>
        <v>1.09375</v>
      </c>
      <c r="I141" s="10">
        <f t="shared" si="13"/>
        <v>43.75</v>
      </c>
      <c r="J141" s="10"/>
      <c r="K141" s="15">
        <f t="shared" si="14"/>
        <v>70</v>
      </c>
      <c r="L141" s="15">
        <f t="shared" si="15"/>
        <v>59.1</v>
      </c>
      <c r="M141" s="15">
        <f t="shared" si="16"/>
        <v>52.5</v>
      </c>
      <c r="N141" s="15">
        <f t="shared" si="17"/>
        <v>48</v>
      </c>
      <c r="O141" s="7"/>
    </row>
    <row r="142" spans="1:15" x14ac:dyDescent="0.25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30</v>
      </c>
      <c r="G142" s="7">
        <f t="shared" si="12"/>
        <v>1.25</v>
      </c>
      <c r="I142" s="10">
        <f t="shared" si="13"/>
        <v>37.5</v>
      </c>
      <c r="J142" s="10"/>
      <c r="K142" s="15">
        <f t="shared" si="14"/>
        <v>60</v>
      </c>
      <c r="L142" s="15">
        <f t="shared" si="15"/>
        <v>50.6</v>
      </c>
      <c r="M142" s="15">
        <f t="shared" si="16"/>
        <v>45</v>
      </c>
      <c r="N142" s="15">
        <f t="shared" si="17"/>
        <v>36</v>
      </c>
      <c r="O142" s="7"/>
    </row>
    <row r="143" spans="1:15" x14ac:dyDescent="0.25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33</v>
      </c>
      <c r="G143" s="7">
        <f t="shared" si="12"/>
        <v>1.1363636363636365</v>
      </c>
      <c r="I143" s="10">
        <f t="shared" si="13"/>
        <v>37.5</v>
      </c>
      <c r="J143" s="10"/>
      <c r="K143" s="15">
        <f t="shared" si="14"/>
        <v>60</v>
      </c>
      <c r="L143" s="15">
        <f t="shared" si="15"/>
        <v>50.6</v>
      </c>
      <c r="M143" s="15">
        <f t="shared" si="16"/>
        <v>45</v>
      </c>
      <c r="N143" s="15">
        <f t="shared" si="17"/>
        <v>39.6</v>
      </c>
      <c r="O143" s="7"/>
    </row>
    <row r="144" spans="1:15" x14ac:dyDescent="0.25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46</v>
      </c>
      <c r="G144" s="7">
        <f t="shared" si="12"/>
        <v>1.2228260869565217</v>
      </c>
      <c r="I144" s="10">
        <f t="shared" si="13"/>
        <v>56.25</v>
      </c>
      <c r="J144" s="10"/>
      <c r="K144" s="15">
        <f t="shared" si="14"/>
        <v>90</v>
      </c>
      <c r="L144" s="15">
        <f t="shared" si="15"/>
        <v>75.900000000000006</v>
      </c>
      <c r="M144" s="15">
        <f t="shared" si="16"/>
        <v>67.5</v>
      </c>
      <c r="N144" s="15">
        <f t="shared" si="17"/>
        <v>55.2</v>
      </c>
      <c r="O144" s="7"/>
    </row>
    <row r="145" spans="1:15" x14ac:dyDescent="0.25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43</v>
      </c>
      <c r="G145" s="7">
        <f t="shared" si="12"/>
        <v>1.0174418604651163</v>
      </c>
      <c r="I145" s="10">
        <f t="shared" si="13"/>
        <v>43.75</v>
      </c>
      <c r="J145" s="10"/>
      <c r="K145" s="15">
        <f t="shared" si="14"/>
        <v>70</v>
      </c>
      <c r="L145" s="15">
        <f t="shared" si="15"/>
        <v>59.1</v>
      </c>
      <c r="M145" s="15">
        <f t="shared" si="16"/>
        <v>52.5</v>
      </c>
      <c r="N145" s="15">
        <f t="shared" si="17"/>
        <v>51.6</v>
      </c>
      <c r="O145" s="7"/>
    </row>
    <row r="146" spans="1:15" x14ac:dyDescent="0.25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37</v>
      </c>
      <c r="G146" s="7">
        <f t="shared" si="12"/>
        <v>1.0981081081081081</v>
      </c>
      <c r="I146" s="10">
        <f t="shared" si="13"/>
        <v>40.630000000000003</v>
      </c>
      <c r="J146" s="10"/>
      <c r="K146" s="15">
        <f t="shared" si="14"/>
        <v>65</v>
      </c>
      <c r="L146" s="15">
        <f t="shared" si="15"/>
        <v>54.9</v>
      </c>
      <c r="M146" s="15">
        <f t="shared" si="16"/>
        <v>48.8</v>
      </c>
      <c r="N146" s="15">
        <f t="shared" si="17"/>
        <v>44.4</v>
      </c>
      <c r="O146" s="7"/>
    </row>
    <row r="147" spans="1:15" x14ac:dyDescent="0.25">
      <c r="A147" s="3">
        <v>3955</v>
      </c>
      <c r="B147" s="3" t="s">
        <v>338</v>
      </c>
      <c r="C147" s="3" t="s">
        <v>339</v>
      </c>
      <c r="D147" s="25">
        <v>1.4</v>
      </c>
      <c r="E147" s="5"/>
      <c r="F147" s="5">
        <v>38</v>
      </c>
      <c r="G147" s="7">
        <f t="shared" si="12"/>
        <v>1.1513157894736843</v>
      </c>
      <c r="I147" s="10">
        <f t="shared" si="13"/>
        <v>43.75</v>
      </c>
      <c r="J147" s="10"/>
      <c r="K147" s="15">
        <f t="shared" si="14"/>
        <v>70</v>
      </c>
      <c r="L147" s="15">
        <f t="shared" si="15"/>
        <v>59.1</v>
      </c>
      <c r="M147" s="15">
        <f t="shared" si="16"/>
        <v>52.5</v>
      </c>
      <c r="N147" s="15">
        <f t="shared" si="17"/>
        <v>45.6</v>
      </c>
      <c r="O147" s="7"/>
    </row>
    <row r="148" spans="1:15" x14ac:dyDescent="0.25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53</v>
      </c>
      <c r="G148" s="7">
        <f t="shared" si="12"/>
        <v>0.91396226415094339</v>
      </c>
      <c r="I148" s="10">
        <f t="shared" si="13"/>
        <v>48.44</v>
      </c>
      <c r="J148" s="10"/>
      <c r="K148" s="15">
        <f t="shared" si="14"/>
        <v>77.5</v>
      </c>
      <c r="L148" s="15">
        <f t="shared" si="15"/>
        <v>65.400000000000006</v>
      </c>
      <c r="M148" s="23">
        <f t="shared" si="16"/>
        <v>58.1</v>
      </c>
      <c r="N148" s="15">
        <f t="shared" si="17"/>
        <v>63.6</v>
      </c>
      <c r="O148" s="7"/>
    </row>
    <row r="149" spans="1:15" x14ac:dyDescent="0.25">
      <c r="A149" s="3">
        <v>3954</v>
      </c>
      <c r="B149" s="3" t="s">
        <v>231</v>
      </c>
      <c r="C149" s="3" t="s">
        <v>232</v>
      </c>
      <c r="D149" s="25">
        <v>2.1</v>
      </c>
      <c r="E149" s="5"/>
      <c r="F149" s="5">
        <v>45</v>
      </c>
      <c r="G149" s="7">
        <f t="shared" si="12"/>
        <v>1.4584444444444444</v>
      </c>
      <c r="I149" s="10">
        <f t="shared" si="13"/>
        <v>65.63</v>
      </c>
      <c r="J149" s="10"/>
      <c r="K149" s="15">
        <f t="shared" si="14"/>
        <v>105</v>
      </c>
      <c r="L149" s="15">
        <f t="shared" si="15"/>
        <v>88.6</v>
      </c>
      <c r="M149" s="15">
        <f t="shared" si="16"/>
        <v>78.8</v>
      </c>
      <c r="N149" s="15">
        <f t="shared" si="17"/>
        <v>54</v>
      </c>
      <c r="O149" s="7"/>
    </row>
    <row r="150" spans="1:15" x14ac:dyDescent="0.25">
      <c r="A150" s="3">
        <v>3960</v>
      </c>
      <c r="B150" s="3" t="s">
        <v>233</v>
      </c>
      <c r="C150" s="3"/>
      <c r="D150" s="25">
        <v>0.12</v>
      </c>
      <c r="E150" s="5"/>
      <c r="F150" s="5">
        <v>2.4</v>
      </c>
      <c r="G150" s="7">
        <f t="shared" si="12"/>
        <v>1.5625</v>
      </c>
      <c r="I150" s="10">
        <f t="shared" si="13"/>
        <v>3.75</v>
      </c>
      <c r="J150" s="10"/>
      <c r="K150" s="15">
        <f t="shared" si="14"/>
        <v>6</v>
      </c>
      <c r="L150" s="15">
        <f t="shared" si="15"/>
        <v>5.0999999999999996</v>
      </c>
      <c r="M150" s="15">
        <f t="shared" si="16"/>
        <v>4.5</v>
      </c>
      <c r="N150" s="15">
        <f t="shared" si="17"/>
        <v>2.9</v>
      </c>
      <c r="O150" s="7"/>
    </row>
    <row r="151" spans="1:15" x14ac:dyDescent="0.25">
      <c r="A151" s="3">
        <v>3961</v>
      </c>
      <c r="B151" s="3" t="s">
        <v>234</v>
      </c>
      <c r="C151" s="3"/>
      <c r="D151" s="25">
        <v>0.12</v>
      </c>
      <c r="E151" s="5"/>
      <c r="F151" s="5">
        <v>2.4</v>
      </c>
      <c r="G151" s="7">
        <f t="shared" si="12"/>
        <v>1.5625</v>
      </c>
      <c r="I151" s="10">
        <f t="shared" si="13"/>
        <v>3.75</v>
      </c>
      <c r="J151" s="10"/>
      <c r="K151" s="15">
        <f t="shared" si="14"/>
        <v>6</v>
      </c>
      <c r="L151" s="15">
        <f t="shared" si="15"/>
        <v>5.0999999999999996</v>
      </c>
      <c r="M151" s="15">
        <f t="shared" si="16"/>
        <v>4.5</v>
      </c>
      <c r="N151" s="15">
        <f t="shared" si="17"/>
        <v>2.9</v>
      </c>
      <c r="O151" s="7"/>
    </row>
    <row r="152" spans="1:15" x14ac:dyDescent="0.25">
      <c r="A152" s="3">
        <v>3962</v>
      </c>
      <c r="B152" s="3" t="s">
        <v>235</v>
      </c>
      <c r="C152" s="3"/>
      <c r="D152" s="25">
        <v>0.12</v>
      </c>
      <c r="E152" s="5"/>
      <c r="F152" s="5">
        <v>2.4</v>
      </c>
      <c r="G152" s="7">
        <f t="shared" si="12"/>
        <v>1.5625</v>
      </c>
      <c r="I152" s="10">
        <f t="shared" si="13"/>
        <v>3.75</v>
      </c>
      <c r="J152" s="10"/>
      <c r="K152" s="15">
        <f t="shared" si="14"/>
        <v>6</v>
      </c>
      <c r="L152" s="15">
        <f t="shared" si="15"/>
        <v>5.0999999999999996</v>
      </c>
      <c r="M152" s="15">
        <f t="shared" si="16"/>
        <v>4.5</v>
      </c>
      <c r="N152" s="15">
        <f t="shared" si="17"/>
        <v>2.9</v>
      </c>
      <c r="O152" s="7"/>
    </row>
    <row r="153" spans="1:15" x14ac:dyDescent="0.25">
      <c r="A153" s="3">
        <v>3963</v>
      </c>
      <c r="B153" s="3" t="s">
        <v>273</v>
      </c>
      <c r="C153" s="3"/>
      <c r="D153" s="25">
        <v>0.12</v>
      </c>
      <c r="E153" s="5"/>
      <c r="F153" s="5">
        <v>2.4</v>
      </c>
      <c r="G153" s="7">
        <f t="shared" si="12"/>
        <v>1.5625</v>
      </c>
      <c r="I153" s="10">
        <f t="shared" si="13"/>
        <v>3.75</v>
      </c>
      <c r="J153" s="10"/>
      <c r="K153" s="15">
        <f t="shared" si="14"/>
        <v>6</v>
      </c>
      <c r="L153" s="15">
        <f t="shared" si="15"/>
        <v>5.0999999999999996</v>
      </c>
      <c r="M153" s="15">
        <f t="shared" si="16"/>
        <v>4.5</v>
      </c>
      <c r="N153" s="15">
        <f t="shared" si="17"/>
        <v>2.9</v>
      </c>
      <c r="O153" s="7"/>
    </row>
    <row r="154" spans="1:15" x14ac:dyDescent="0.25">
      <c r="A154" s="3">
        <v>3964</v>
      </c>
      <c r="B154" s="3" t="s">
        <v>236</v>
      </c>
      <c r="C154" s="3"/>
      <c r="D154" s="25">
        <v>0.12</v>
      </c>
      <c r="E154" s="5"/>
      <c r="F154" s="5">
        <v>2.4</v>
      </c>
      <c r="G154" s="7">
        <f t="shared" si="12"/>
        <v>1.5625</v>
      </c>
      <c r="I154" s="10">
        <f t="shared" si="13"/>
        <v>3.75</v>
      </c>
      <c r="J154" s="10"/>
      <c r="K154" s="15">
        <f t="shared" si="14"/>
        <v>6</v>
      </c>
      <c r="L154" s="15">
        <f t="shared" si="15"/>
        <v>5.0999999999999996</v>
      </c>
      <c r="M154" s="15">
        <f t="shared" si="16"/>
        <v>4.5</v>
      </c>
      <c r="N154" s="15">
        <f t="shared" si="17"/>
        <v>2.9</v>
      </c>
      <c r="O154" s="7"/>
    </row>
    <row r="155" spans="1:15" x14ac:dyDescent="0.25">
      <c r="A155" s="3">
        <v>3965</v>
      </c>
      <c r="B155" s="3" t="s">
        <v>237</v>
      </c>
      <c r="C155" s="3"/>
      <c r="D155" s="25">
        <v>0.12</v>
      </c>
      <c r="E155" s="5"/>
      <c r="F155" s="5">
        <v>2.4</v>
      </c>
      <c r="G155" s="7">
        <f t="shared" si="12"/>
        <v>1.5625</v>
      </c>
      <c r="I155" s="10">
        <f t="shared" si="13"/>
        <v>3.75</v>
      </c>
      <c r="J155" s="10"/>
      <c r="K155" s="15">
        <f t="shared" si="14"/>
        <v>6</v>
      </c>
      <c r="L155" s="15">
        <f t="shared" si="15"/>
        <v>5.0999999999999996</v>
      </c>
      <c r="M155" s="15">
        <f t="shared" si="16"/>
        <v>4.5</v>
      </c>
      <c r="N155" s="15">
        <f t="shared" si="17"/>
        <v>2.9</v>
      </c>
      <c r="O155" s="7"/>
    </row>
    <row r="156" spans="1:15" x14ac:dyDescent="0.25">
      <c r="A156" s="3">
        <v>3966</v>
      </c>
      <c r="B156" s="3" t="s">
        <v>238</v>
      </c>
      <c r="C156" s="3"/>
      <c r="D156" s="25">
        <v>0.12</v>
      </c>
      <c r="E156" s="5"/>
      <c r="F156" s="5">
        <v>2.4</v>
      </c>
      <c r="G156" s="7">
        <f t="shared" si="12"/>
        <v>1.5625</v>
      </c>
      <c r="I156" s="10">
        <f t="shared" si="13"/>
        <v>3.75</v>
      </c>
      <c r="J156" s="10"/>
      <c r="K156" s="15">
        <f t="shared" si="14"/>
        <v>6</v>
      </c>
      <c r="L156" s="15">
        <f t="shared" si="15"/>
        <v>5.0999999999999996</v>
      </c>
      <c r="M156" s="15">
        <f t="shared" si="16"/>
        <v>4.5</v>
      </c>
      <c r="N156" s="15">
        <f t="shared" si="17"/>
        <v>2.9</v>
      </c>
      <c r="O156" s="7"/>
    </row>
    <row r="157" spans="1:15" x14ac:dyDescent="0.25">
      <c r="A157" s="3">
        <v>3967</v>
      </c>
      <c r="B157" s="3" t="s">
        <v>239</v>
      </c>
      <c r="C157" s="3"/>
      <c r="D157" s="25">
        <v>0.12</v>
      </c>
      <c r="E157" s="5"/>
      <c r="F157" s="5">
        <v>2.4</v>
      </c>
      <c r="G157" s="7">
        <f t="shared" si="12"/>
        <v>1.5625</v>
      </c>
      <c r="I157" s="10">
        <f t="shared" si="13"/>
        <v>3.75</v>
      </c>
      <c r="J157" s="10"/>
      <c r="K157" s="15">
        <f t="shared" si="14"/>
        <v>6</v>
      </c>
      <c r="L157" s="15">
        <f t="shared" si="15"/>
        <v>5.0999999999999996</v>
      </c>
      <c r="M157" s="15">
        <f t="shared" si="16"/>
        <v>4.5</v>
      </c>
      <c r="N157" s="15">
        <f t="shared" si="17"/>
        <v>2.9</v>
      </c>
      <c r="O157" s="7"/>
    </row>
    <row r="158" spans="1:15" x14ac:dyDescent="0.25">
      <c r="A158" s="3">
        <v>3968</v>
      </c>
      <c r="B158" s="3" t="s">
        <v>240</v>
      </c>
      <c r="C158" s="3"/>
      <c r="D158" s="25">
        <v>2</v>
      </c>
      <c r="E158" s="5"/>
      <c r="F158" s="5">
        <v>61</v>
      </c>
      <c r="G158" s="7">
        <f t="shared" si="12"/>
        <v>1.0245901639344261</v>
      </c>
      <c r="I158" s="10">
        <f t="shared" si="13"/>
        <v>62.5</v>
      </c>
      <c r="J158" s="10"/>
      <c r="K158" s="15">
        <f t="shared" si="14"/>
        <v>100</v>
      </c>
      <c r="L158" s="15">
        <f t="shared" si="15"/>
        <v>84.4</v>
      </c>
      <c r="M158" s="15">
        <f t="shared" si="16"/>
        <v>75</v>
      </c>
      <c r="N158" s="15">
        <f t="shared" si="17"/>
        <v>73.2</v>
      </c>
      <c r="O158" s="7"/>
    </row>
    <row r="159" spans="1:15" x14ac:dyDescent="0.25">
      <c r="A159" s="3">
        <v>3969</v>
      </c>
      <c r="B159" s="3" t="s">
        <v>241</v>
      </c>
      <c r="C159" s="3"/>
      <c r="D159" s="25">
        <v>1.8</v>
      </c>
      <c r="E159" s="5"/>
      <c r="F159" s="5">
        <v>56</v>
      </c>
      <c r="G159" s="7">
        <f t="shared" si="12"/>
        <v>1.0044642857142858</v>
      </c>
      <c r="I159" s="10">
        <f t="shared" si="13"/>
        <v>56.25</v>
      </c>
      <c r="J159" s="10"/>
      <c r="K159" s="15">
        <f t="shared" si="14"/>
        <v>90</v>
      </c>
      <c r="L159" s="15">
        <f t="shared" si="15"/>
        <v>75.900000000000006</v>
      </c>
      <c r="M159" s="15">
        <f t="shared" si="16"/>
        <v>67.5</v>
      </c>
      <c r="N159" s="15">
        <f t="shared" si="17"/>
        <v>67.2</v>
      </c>
      <c r="O159" s="7"/>
    </row>
    <row r="160" spans="1:15" x14ac:dyDescent="0.25">
      <c r="A160" s="3">
        <v>3970</v>
      </c>
      <c r="B160" s="3" t="s">
        <v>242</v>
      </c>
      <c r="C160" s="3"/>
      <c r="D160" s="25">
        <v>1.8</v>
      </c>
      <c r="E160" s="5"/>
      <c r="F160" s="5">
        <v>56</v>
      </c>
      <c r="G160" s="7">
        <f t="shared" si="12"/>
        <v>1.0044642857142858</v>
      </c>
      <c r="I160" s="10">
        <f t="shared" si="13"/>
        <v>56.25</v>
      </c>
      <c r="J160" s="10"/>
      <c r="K160" s="15">
        <f t="shared" si="14"/>
        <v>90</v>
      </c>
      <c r="L160" s="15">
        <f t="shared" si="15"/>
        <v>75.900000000000006</v>
      </c>
      <c r="M160" s="15">
        <f t="shared" si="16"/>
        <v>67.5</v>
      </c>
      <c r="N160" s="15">
        <f t="shared" si="17"/>
        <v>67.2</v>
      </c>
      <c r="O160" s="7"/>
    </row>
    <row r="161" spans="1:15" x14ac:dyDescent="0.25">
      <c r="A161" s="3">
        <v>3971</v>
      </c>
      <c r="B161" s="3" t="s">
        <v>243</v>
      </c>
      <c r="C161" s="3"/>
      <c r="D161" s="25">
        <v>2.35</v>
      </c>
      <c r="E161" s="5"/>
      <c r="F161" s="5">
        <v>56</v>
      </c>
      <c r="G161" s="7">
        <f t="shared" si="12"/>
        <v>1.3114285714285714</v>
      </c>
      <c r="I161" s="10">
        <f t="shared" si="13"/>
        <v>73.44</v>
      </c>
      <c r="J161" s="10"/>
      <c r="K161" s="15">
        <f t="shared" si="14"/>
        <v>117.5</v>
      </c>
      <c r="L161" s="15">
        <f t="shared" si="15"/>
        <v>99.1</v>
      </c>
      <c r="M161" s="15">
        <f t="shared" si="16"/>
        <v>88.1</v>
      </c>
      <c r="N161" s="15">
        <f t="shared" si="17"/>
        <v>67.2</v>
      </c>
      <c r="O161" s="7"/>
    </row>
    <row r="162" spans="1:15" x14ac:dyDescent="0.25">
      <c r="A162" s="3">
        <v>3972</v>
      </c>
      <c r="B162" s="3" t="s">
        <v>244</v>
      </c>
      <c r="C162" s="3"/>
      <c r="D162" s="25">
        <v>1.7</v>
      </c>
      <c r="E162" s="5"/>
      <c r="F162" s="5">
        <v>53</v>
      </c>
      <c r="G162" s="7">
        <f t="shared" si="12"/>
        <v>1.0024528301886793</v>
      </c>
      <c r="I162" s="10">
        <f t="shared" si="13"/>
        <v>53.13</v>
      </c>
      <c r="J162" s="10"/>
      <c r="K162" s="15">
        <f t="shared" si="14"/>
        <v>85</v>
      </c>
      <c r="L162" s="15">
        <f t="shared" si="15"/>
        <v>71.7</v>
      </c>
      <c r="M162" s="15">
        <f t="shared" si="16"/>
        <v>63.8</v>
      </c>
      <c r="N162" s="15">
        <f t="shared" si="17"/>
        <v>63.6</v>
      </c>
      <c r="O162" s="7"/>
    </row>
    <row r="163" spans="1:15" x14ac:dyDescent="0.25">
      <c r="A163" s="3">
        <v>3973</v>
      </c>
      <c r="B163" s="3" t="s">
        <v>245</v>
      </c>
      <c r="C163" s="3"/>
      <c r="D163" s="25">
        <v>2.8</v>
      </c>
      <c r="E163" s="5"/>
      <c r="F163" s="5">
        <v>87</v>
      </c>
      <c r="G163" s="7">
        <f t="shared" si="12"/>
        <v>1.0057471264367817</v>
      </c>
      <c r="I163" s="10">
        <f t="shared" si="13"/>
        <v>87.5</v>
      </c>
      <c r="J163" s="10"/>
      <c r="K163" s="15">
        <f t="shared" si="14"/>
        <v>140</v>
      </c>
      <c r="L163" s="15">
        <f t="shared" si="15"/>
        <v>118.1</v>
      </c>
      <c r="M163" s="15">
        <f t="shared" si="16"/>
        <v>105</v>
      </c>
      <c r="N163" s="15">
        <f t="shared" si="17"/>
        <v>104.4</v>
      </c>
      <c r="O163" s="7"/>
    </row>
    <row r="164" spans="1:15" x14ac:dyDescent="0.25">
      <c r="A164" s="3">
        <v>3974</v>
      </c>
      <c r="B164" s="3" t="s">
        <v>246</v>
      </c>
      <c r="C164" s="3"/>
      <c r="D164" s="25">
        <v>1.75</v>
      </c>
      <c r="E164" s="5"/>
      <c r="F164" s="5">
        <v>39</v>
      </c>
      <c r="G164" s="7">
        <f t="shared" si="12"/>
        <v>1.4023076923076923</v>
      </c>
      <c r="I164" s="10">
        <f t="shared" si="13"/>
        <v>54.69</v>
      </c>
      <c r="J164" s="10"/>
      <c r="K164" s="15">
        <f t="shared" si="14"/>
        <v>87.5</v>
      </c>
      <c r="L164" s="15">
        <f t="shared" si="15"/>
        <v>73.8</v>
      </c>
      <c r="M164" s="15">
        <f t="shared" si="16"/>
        <v>65.599999999999994</v>
      </c>
      <c r="N164" s="15">
        <f t="shared" si="17"/>
        <v>46.8</v>
      </c>
      <c r="O164" s="7"/>
    </row>
    <row r="165" spans="1:15" x14ac:dyDescent="0.25">
      <c r="A165" s="3">
        <v>3975</v>
      </c>
      <c r="B165" s="3" t="s">
        <v>247</v>
      </c>
      <c r="C165" s="3"/>
      <c r="D165" s="25">
        <v>1.75</v>
      </c>
      <c r="E165" s="5"/>
      <c r="F165" s="5">
        <v>40</v>
      </c>
      <c r="G165" s="7">
        <f t="shared" si="12"/>
        <v>1.3672499999999999</v>
      </c>
      <c r="I165" s="10">
        <f t="shared" si="13"/>
        <v>54.69</v>
      </c>
      <c r="J165" s="10"/>
      <c r="K165" s="15">
        <f t="shared" si="14"/>
        <v>87.5</v>
      </c>
      <c r="L165" s="15">
        <f t="shared" si="15"/>
        <v>73.8</v>
      </c>
      <c r="M165" s="15">
        <f t="shared" si="16"/>
        <v>65.599999999999994</v>
      </c>
      <c r="N165" s="15">
        <f t="shared" si="17"/>
        <v>48</v>
      </c>
      <c r="O165" s="7"/>
    </row>
    <row r="166" spans="1:15" x14ac:dyDescent="0.25">
      <c r="A166" s="3">
        <v>3976</v>
      </c>
      <c r="B166" s="3" t="s">
        <v>248</v>
      </c>
      <c r="C166" s="3"/>
      <c r="D166" s="25">
        <v>2.35</v>
      </c>
      <c r="E166" s="5"/>
      <c r="F166" s="5">
        <v>72</v>
      </c>
      <c r="G166" s="7">
        <f t="shared" si="12"/>
        <v>1.02</v>
      </c>
      <c r="I166" s="10">
        <f t="shared" si="13"/>
        <v>73.44</v>
      </c>
      <c r="J166" s="10"/>
      <c r="K166" s="15">
        <f t="shared" si="14"/>
        <v>117.5</v>
      </c>
      <c r="L166" s="15">
        <f t="shared" si="15"/>
        <v>99.1</v>
      </c>
      <c r="M166" s="15">
        <f t="shared" si="16"/>
        <v>88.1</v>
      </c>
      <c r="N166" s="15">
        <f t="shared" si="17"/>
        <v>86.4</v>
      </c>
      <c r="O166" s="7"/>
    </row>
    <row r="167" spans="1:15" x14ac:dyDescent="0.25">
      <c r="A167" s="3">
        <v>3977</v>
      </c>
      <c r="B167" s="3" t="s">
        <v>249</v>
      </c>
      <c r="C167" s="3"/>
      <c r="D167" s="25">
        <v>3.55</v>
      </c>
      <c r="E167" s="5"/>
      <c r="F167" s="5">
        <v>88</v>
      </c>
      <c r="G167" s="7">
        <f t="shared" si="12"/>
        <v>1.2606818181818182</v>
      </c>
      <c r="I167" s="10">
        <f t="shared" si="13"/>
        <v>110.94</v>
      </c>
      <c r="J167" s="10"/>
      <c r="K167" s="15">
        <f t="shared" si="14"/>
        <v>177.5</v>
      </c>
      <c r="L167" s="15">
        <f t="shared" si="15"/>
        <v>149.80000000000001</v>
      </c>
      <c r="M167" s="15">
        <f t="shared" si="16"/>
        <v>133.1</v>
      </c>
      <c r="N167" s="15">
        <f t="shared" si="17"/>
        <v>105.6</v>
      </c>
      <c r="O167" s="7"/>
    </row>
    <row r="168" spans="1:15" x14ac:dyDescent="0.25">
      <c r="A168" s="3">
        <v>3978</v>
      </c>
      <c r="B168" s="3" t="s">
        <v>250</v>
      </c>
      <c r="C168" s="3"/>
      <c r="D168" s="25">
        <v>3.55</v>
      </c>
      <c r="E168" s="5"/>
      <c r="F168" s="5">
        <v>96</v>
      </c>
      <c r="G168" s="7">
        <f t="shared" si="12"/>
        <v>1.1556249999999999</v>
      </c>
      <c r="I168" s="10">
        <f t="shared" si="13"/>
        <v>110.94</v>
      </c>
      <c r="J168" s="10"/>
      <c r="K168" s="15">
        <f t="shared" si="14"/>
        <v>177.5</v>
      </c>
      <c r="L168" s="15">
        <f t="shared" si="15"/>
        <v>149.80000000000001</v>
      </c>
      <c r="M168" s="15">
        <f t="shared" si="16"/>
        <v>133.1</v>
      </c>
      <c r="N168" s="15">
        <f t="shared" si="17"/>
        <v>115.2</v>
      </c>
      <c r="O168" s="7"/>
    </row>
    <row r="169" spans="1:15" x14ac:dyDescent="0.25">
      <c r="A169" s="3">
        <v>3979</v>
      </c>
      <c r="B169" s="3" t="s">
        <v>251</v>
      </c>
      <c r="C169" s="3"/>
      <c r="D169" s="25">
        <v>1.75</v>
      </c>
      <c r="E169" s="5"/>
      <c r="F169" s="5">
        <v>40</v>
      </c>
      <c r="G169" s="7">
        <f t="shared" si="12"/>
        <v>1.3672499999999999</v>
      </c>
      <c r="I169" s="10">
        <f t="shared" si="13"/>
        <v>54.69</v>
      </c>
      <c r="J169" s="10"/>
      <c r="K169" s="15">
        <f t="shared" si="14"/>
        <v>87.5</v>
      </c>
      <c r="L169" s="15">
        <f t="shared" si="15"/>
        <v>73.8</v>
      </c>
      <c r="M169" s="15">
        <f t="shared" si="16"/>
        <v>65.599999999999994</v>
      </c>
      <c r="N169" s="15">
        <f t="shared" si="17"/>
        <v>48</v>
      </c>
      <c r="O169" s="7"/>
    </row>
    <row r="170" spans="1:15" x14ac:dyDescent="0.25">
      <c r="A170" s="3">
        <v>3980</v>
      </c>
      <c r="B170" s="3" t="s">
        <v>252</v>
      </c>
      <c r="C170" s="3"/>
      <c r="D170" s="25">
        <v>0.85</v>
      </c>
      <c r="E170" s="5"/>
      <c r="F170" s="5">
        <v>22</v>
      </c>
      <c r="G170" s="7">
        <f t="shared" si="12"/>
        <v>1.2072727272727273</v>
      </c>
      <c r="I170" s="10">
        <f t="shared" si="13"/>
        <v>26.56</v>
      </c>
      <c r="J170" s="10"/>
      <c r="K170" s="15">
        <f t="shared" si="14"/>
        <v>42.5</v>
      </c>
      <c r="L170" s="15">
        <f t="shared" si="15"/>
        <v>35.9</v>
      </c>
      <c r="M170" s="15">
        <f t="shared" si="16"/>
        <v>31.9</v>
      </c>
      <c r="N170" s="15">
        <f t="shared" si="17"/>
        <v>26.4</v>
      </c>
      <c r="O170" s="7"/>
    </row>
    <row r="171" spans="1:15" x14ac:dyDescent="0.25">
      <c r="A171" s="3">
        <v>3981</v>
      </c>
      <c r="B171" s="3" t="s">
        <v>253</v>
      </c>
      <c r="C171" s="3"/>
      <c r="D171" s="25">
        <v>2.1</v>
      </c>
      <c r="E171" s="5"/>
      <c r="F171" s="5">
        <v>61</v>
      </c>
      <c r="G171" s="7">
        <f t="shared" si="12"/>
        <v>1.0759016393442622</v>
      </c>
      <c r="I171" s="10">
        <f t="shared" si="13"/>
        <v>65.63</v>
      </c>
      <c r="J171" s="10"/>
      <c r="K171" s="15">
        <f t="shared" si="14"/>
        <v>105</v>
      </c>
      <c r="L171" s="15">
        <f t="shared" si="15"/>
        <v>88.6</v>
      </c>
      <c r="M171" s="15">
        <f t="shared" si="16"/>
        <v>78.8</v>
      </c>
      <c r="N171" s="15">
        <f t="shared" si="17"/>
        <v>73.2</v>
      </c>
      <c r="O171" s="7"/>
    </row>
    <row r="172" spans="1:15" x14ac:dyDescent="0.25">
      <c r="A172" s="3">
        <v>3983</v>
      </c>
      <c r="B172" s="3" t="s">
        <v>254</v>
      </c>
      <c r="C172" s="3"/>
      <c r="D172" s="25">
        <v>1.9</v>
      </c>
      <c r="E172" s="5"/>
      <c r="F172" s="5">
        <v>55</v>
      </c>
      <c r="G172" s="7">
        <f t="shared" si="12"/>
        <v>1.0796363636363637</v>
      </c>
      <c r="I172" s="10">
        <f t="shared" si="13"/>
        <v>59.38</v>
      </c>
      <c r="J172" s="10"/>
      <c r="K172" s="15">
        <f t="shared" si="14"/>
        <v>95</v>
      </c>
      <c r="L172" s="15">
        <f t="shared" si="15"/>
        <v>80.2</v>
      </c>
      <c r="M172" s="15">
        <f t="shared" si="16"/>
        <v>71.3</v>
      </c>
      <c r="N172" s="15">
        <f t="shared" si="17"/>
        <v>66</v>
      </c>
      <c r="O172" s="7"/>
    </row>
    <row r="173" spans="1:15" x14ac:dyDescent="0.25">
      <c r="A173" s="3">
        <v>3984</v>
      </c>
      <c r="B173" s="3" t="s">
        <v>255</v>
      </c>
      <c r="C173" s="3"/>
      <c r="D173" s="25">
        <v>2.95</v>
      </c>
      <c r="E173" s="5"/>
      <c r="F173" s="5">
        <v>88</v>
      </c>
      <c r="G173" s="7">
        <f t="shared" si="12"/>
        <v>1.0476136363636364</v>
      </c>
      <c r="I173" s="10">
        <f t="shared" si="13"/>
        <v>92.19</v>
      </c>
      <c r="J173" s="10"/>
      <c r="K173" s="15">
        <f t="shared" si="14"/>
        <v>147.5</v>
      </c>
      <c r="L173" s="15">
        <f t="shared" si="15"/>
        <v>124.5</v>
      </c>
      <c r="M173" s="15">
        <f t="shared" si="16"/>
        <v>110.6</v>
      </c>
      <c r="N173" s="15">
        <f t="shared" si="17"/>
        <v>105.6</v>
      </c>
      <c r="O173" s="7"/>
    </row>
    <row r="174" spans="1:15" x14ac:dyDescent="0.25">
      <c r="A174" s="3">
        <v>3985</v>
      </c>
      <c r="B174" s="3" t="s">
        <v>256</v>
      </c>
      <c r="C174" s="3"/>
      <c r="D174" s="25">
        <v>2.6</v>
      </c>
      <c r="E174" s="5"/>
      <c r="F174" s="5">
        <v>72</v>
      </c>
      <c r="G174" s="7">
        <f t="shared" si="12"/>
        <v>1.1284722222222223</v>
      </c>
      <c r="I174" s="10">
        <f t="shared" si="13"/>
        <v>81.25</v>
      </c>
      <c r="J174" s="10"/>
      <c r="K174" s="15">
        <f t="shared" si="14"/>
        <v>130</v>
      </c>
      <c r="L174" s="15">
        <f t="shared" si="15"/>
        <v>109.7</v>
      </c>
      <c r="M174" s="15">
        <f t="shared" si="16"/>
        <v>97.5</v>
      </c>
      <c r="N174" s="15">
        <f t="shared" si="17"/>
        <v>86.4</v>
      </c>
      <c r="O174" s="7"/>
    </row>
    <row r="175" spans="1:15" x14ac:dyDescent="0.25">
      <c r="A175" s="3">
        <v>3986</v>
      </c>
      <c r="B175" s="3" t="s">
        <v>257</v>
      </c>
      <c r="C175" s="3"/>
      <c r="D175" s="25">
        <v>7.1</v>
      </c>
      <c r="E175" s="5"/>
      <c r="F175" s="5">
        <v>199</v>
      </c>
      <c r="G175" s="7">
        <f t="shared" si="12"/>
        <v>1.1149748743718593</v>
      </c>
      <c r="I175" s="10">
        <f t="shared" si="13"/>
        <v>221.88</v>
      </c>
      <c r="J175" s="10"/>
      <c r="K175" s="15">
        <f t="shared" si="14"/>
        <v>355</v>
      </c>
      <c r="L175" s="15">
        <f t="shared" si="15"/>
        <v>299.5</v>
      </c>
      <c r="M175" s="15">
        <f t="shared" si="16"/>
        <v>266.3</v>
      </c>
      <c r="N175" s="15">
        <f t="shared" si="17"/>
        <v>238.8</v>
      </c>
      <c r="O175" s="7"/>
    </row>
    <row r="176" spans="1:15" x14ac:dyDescent="0.25">
      <c r="A176" s="3">
        <v>3987</v>
      </c>
      <c r="B176" s="3" t="s">
        <v>258</v>
      </c>
      <c r="C176" s="3"/>
      <c r="D176" s="25">
        <v>7.1</v>
      </c>
      <c r="E176" s="5"/>
      <c r="F176" s="5">
        <v>205</v>
      </c>
      <c r="G176" s="7">
        <f t="shared" si="12"/>
        <v>1.0823414634146342</v>
      </c>
      <c r="I176" s="10">
        <f t="shared" si="13"/>
        <v>221.88</v>
      </c>
      <c r="J176" s="10"/>
      <c r="K176" s="15">
        <f t="shared" si="14"/>
        <v>355</v>
      </c>
      <c r="L176" s="15">
        <f t="shared" si="15"/>
        <v>299.5</v>
      </c>
      <c r="M176" s="15">
        <f t="shared" si="16"/>
        <v>266.3</v>
      </c>
      <c r="N176" s="15">
        <f t="shared" si="17"/>
        <v>246</v>
      </c>
      <c r="O176" s="7"/>
    </row>
    <row r="177" spans="1:15" x14ac:dyDescent="0.25">
      <c r="A177" s="3">
        <v>3988</v>
      </c>
      <c r="B177" s="3" t="s">
        <v>259</v>
      </c>
      <c r="C177" s="3"/>
      <c r="D177" s="25">
        <v>8.25</v>
      </c>
      <c r="E177" s="5"/>
      <c r="F177" s="5">
        <v>227</v>
      </c>
      <c r="G177" s="7">
        <f t="shared" si="12"/>
        <v>1.135726872246696</v>
      </c>
      <c r="I177" s="10">
        <f t="shared" si="13"/>
        <v>257.81</v>
      </c>
      <c r="J177" s="10"/>
      <c r="K177" s="15">
        <f t="shared" si="14"/>
        <v>412.5</v>
      </c>
      <c r="L177" s="15">
        <f t="shared" si="15"/>
        <v>348</v>
      </c>
      <c r="M177" s="15">
        <f t="shared" si="16"/>
        <v>309.39999999999998</v>
      </c>
      <c r="N177" s="15">
        <f t="shared" si="17"/>
        <v>272.39999999999998</v>
      </c>
      <c r="O177" s="7"/>
    </row>
    <row r="178" spans="1:15" x14ac:dyDescent="0.25">
      <c r="A178" s="3">
        <v>3989</v>
      </c>
      <c r="B178" s="3" t="s">
        <v>260</v>
      </c>
      <c r="C178" s="3"/>
      <c r="D178" s="25">
        <v>7.65</v>
      </c>
      <c r="E178" s="5"/>
      <c r="F178" s="5">
        <v>217</v>
      </c>
      <c r="G178" s="7">
        <f t="shared" si="12"/>
        <v>1.1016589861751152</v>
      </c>
      <c r="I178" s="10">
        <f t="shared" si="13"/>
        <v>239.06</v>
      </c>
      <c r="J178" s="10"/>
      <c r="K178" s="15">
        <f t="shared" si="14"/>
        <v>382.5</v>
      </c>
      <c r="L178" s="15">
        <f t="shared" si="15"/>
        <v>322.7</v>
      </c>
      <c r="M178" s="15">
        <f t="shared" si="16"/>
        <v>286.89999999999998</v>
      </c>
      <c r="N178" s="15">
        <f t="shared" si="17"/>
        <v>260.39999999999998</v>
      </c>
      <c r="O178" s="7"/>
    </row>
    <row r="179" spans="1:15" x14ac:dyDescent="0.25">
      <c r="A179" s="3">
        <v>3990</v>
      </c>
      <c r="B179" s="3" t="s">
        <v>261</v>
      </c>
      <c r="C179" s="3"/>
      <c r="D179" s="25">
        <v>5.9</v>
      </c>
      <c r="E179" s="5"/>
      <c r="F179" s="5">
        <v>169</v>
      </c>
      <c r="G179" s="7">
        <f t="shared" si="12"/>
        <v>1.0910059171597632</v>
      </c>
      <c r="I179" s="10">
        <f t="shared" si="13"/>
        <v>184.38</v>
      </c>
      <c r="J179" s="10"/>
      <c r="K179" s="15">
        <f t="shared" si="14"/>
        <v>295</v>
      </c>
      <c r="L179" s="15">
        <f t="shared" si="15"/>
        <v>248.9</v>
      </c>
      <c r="M179" s="15">
        <f t="shared" si="16"/>
        <v>221.3</v>
      </c>
      <c r="N179" s="15">
        <f t="shared" si="17"/>
        <v>202.8</v>
      </c>
      <c r="O179" s="7"/>
    </row>
    <row r="180" spans="1:15" x14ac:dyDescent="0.25">
      <c r="A180" s="3">
        <v>3991</v>
      </c>
      <c r="B180" s="3" t="s">
        <v>262</v>
      </c>
      <c r="C180" s="3"/>
      <c r="D180" s="25">
        <v>6.5</v>
      </c>
      <c r="E180" s="5"/>
      <c r="F180" s="5">
        <v>186</v>
      </c>
      <c r="G180" s="7">
        <f t="shared" si="12"/>
        <v>1.0920967741935483</v>
      </c>
      <c r="I180" s="10">
        <f t="shared" si="13"/>
        <v>203.13</v>
      </c>
      <c r="J180" s="10"/>
      <c r="K180" s="15">
        <f t="shared" si="14"/>
        <v>325</v>
      </c>
      <c r="L180" s="15">
        <f t="shared" si="15"/>
        <v>274.2</v>
      </c>
      <c r="M180" s="15">
        <f t="shared" si="16"/>
        <v>243.8</v>
      </c>
      <c r="N180" s="15">
        <f t="shared" si="17"/>
        <v>223.2</v>
      </c>
      <c r="O180" s="7"/>
    </row>
    <row r="181" spans="1:15" x14ac:dyDescent="0.25">
      <c r="A181" s="3">
        <v>3992</v>
      </c>
      <c r="B181" s="3" t="s">
        <v>263</v>
      </c>
      <c r="C181" s="3"/>
      <c r="D181" s="25">
        <v>7.1</v>
      </c>
      <c r="E181" s="5"/>
      <c r="F181" s="5">
        <v>192</v>
      </c>
      <c r="G181" s="7">
        <f t="shared" si="12"/>
        <v>1.1556249999999999</v>
      </c>
      <c r="I181" s="10">
        <f t="shared" si="13"/>
        <v>221.88</v>
      </c>
      <c r="J181" s="10"/>
      <c r="K181" s="15">
        <f t="shared" si="14"/>
        <v>355</v>
      </c>
      <c r="L181" s="15">
        <f t="shared" si="15"/>
        <v>299.5</v>
      </c>
      <c r="M181" s="15">
        <f t="shared" si="16"/>
        <v>266.3</v>
      </c>
      <c r="N181" s="15">
        <f t="shared" si="17"/>
        <v>230.4</v>
      </c>
      <c r="O181" s="7"/>
    </row>
    <row r="182" spans="1:15" x14ac:dyDescent="0.25">
      <c r="A182" s="3">
        <v>3993</v>
      </c>
      <c r="B182" s="3" t="s">
        <v>264</v>
      </c>
      <c r="C182" s="3"/>
      <c r="D182" s="25">
        <v>7.7</v>
      </c>
      <c r="E182" s="5"/>
      <c r="F182" s="5">
        <v>210</v>
      </c>
      <c r="G182" s="7">
        <f t="shared" si="12"/>
        <v>1.1458571428571429</v>
      </c>
      <c r="I182" s="10">
        <f t="shared" si="13"/>
        <v>240.63</v>
      </c>
      <c r="J182" s="10"/>
      <c r="K182" s="15">
        <f t="shared" si="14"/>
        <v>385</v>
      </c>
      <c r="L182" s="15">
        <f t="shared" si="15"/>
        <v>324.89999999999998</v>
      </c>
      <c r="M182" s="15">
        <f t="shared" si="16"/>
        <v>288.8</v>
      </c>
      <c r="N182" s="15">
        <f t="shared" si="17"/>
        <v>252</v>
      </c>
      <c r="O182" s="7"/>
    </row>
    <row r="183" spans="1:15" x14ac:dyDescent="0.25">
      <c r="A183" s="3">
        <v>3994</v>
      </c>
      <c r="B183" s="3" t="s">
        <v>265</v>
      </c>
      <c r="C183" s="3"/>
      <c r="D183" s="25">
        <v>6.5</v>
      </c>
      <c r="E183" s="5"/>
      <c r="F183" s="5">
        <v>180</v>
      </c>
      <c r="G183" s="7">
        <f t="shared" si="12"/>
        <v>1.1285000000000001</v>
      </c>
      <c r="I183" s="10">
        <f t="shared" si="13"/>
        <v>203.13</v>
      </c>
      <c r="J183" s="10"/>
      <c r="K183" s="15">
        <f t="shared" si="14"/>
        <v>325</v>
      </c>
      <c r="L183" s="15">
        <f t="shared" si="15"/>
        <v>274.2</v>
      </c>
      <c r="M183" s="15">
        <f t="shared" si="16"/>
        <v>243.8</v>
      </c>
      <c r="N183" s="15">
        <f t="shared" si="17"/>
        <v>216</v>
      </c>
      <c r="O183" s="7"/>
    </row>
    <row r="184" spans="1:15" x14ac:dyDescent="0.25">
      <c r="A184" s="3">
        <v>3995</v>
      </c>
      <c r="B184" s="3" t="s">
        <v>266</v>
      </c>
      <c r="C184" s="3"/>
      <c r="D184" s="25">
        <v>2.35</v>
      </c>
      <c r="E184" s="5"/>
      <c r="F184" s="5">
        <v>76</v>
      </c>
      <c r="G184" s="7">
        <f t="shared" si="12"/>
        <v>0.96631578947368413</v>
      </c>
      <c r="I184" s="10">
        <f t="shared" si="13"/>
        <v>73.44</v>
      </c>
      <c r="J184" s="10"/>
      <c r="K184" s="15">
        <f t="shared" si="14"/>
        <v>117.5</v>
      </c>
      <c r="L184" s="15">
        <f t="shared" si="15"/>
        <v>99.1</v>
      </c>
      <c r="M184" s="15">
        <f t="shared" si="16"/>
        <v>88.1</v>
      </c>
      <c r="N184" s="15">
        <f t="shared" si="17"/>
        <v>91.2</v>
      </c>
      <c r="O184" s="7"/>
    </row>
    <row r="185" spans="1:15" x14ac:dyDescent="0.25">
      <c r="A185" s="3">
        <v>3997</v>
      </c>
      <c r="B185" s="3" t="s">
        <v>267</v>
      </c>
      <c r="C185" s="3"/>
      <c r="D185" s="25">
        <v>2.35</v>
      </c>
      <c r="E185" s="5"/>
      <c r="F185" s="5">
        <v>75</v>
      </c>
      <c r="G185" s="7">
        <f t="shared" si="12"/>
        <v>0.97919999999999996</v>
      </c>
      <c r="I185" s="10">
        <f t="shared" si="13"/>
        <v>73.44</v>
      </c>
      <c r="J185" s="10"/>
      <c r="K185" s="15">
        <f t="shared" si="14"/>
        <v>117.5</v>
      </c>
      <c r="L185" s="15">
        <f t="shared" si="15"/>
        <v>99.1</v>
      </c>
      <c r="M185" s="15">
        <f t="shared" si="16"/>
        <v>88.1</v>
      </c>
      <c r="N185" s="15">
        <f t="shared" si="17"/>
        <v>90</v>
      </c>
      <c r="O185" s="7"/>
    </row>
    <row r="186" spans="1:15" x14ac:dyDescent="0.25">
      <c r="A186" s="3">
        <v>1800</v>
      </c>
      <c r="B186" s="3" t="s">
        <v>275</v>
      </c>
      <c r="C186" s="3"/>
      <c r="D186" s="25">
        <v>3.02</v>
      </c>
      <c r="E186" s="5"/>
      <c r="F186" s="5"/>
      <c r="G186" s="7" t="e">
        <f t="shared" si="12"/>
        <v>#DIV/0!</v>
      </c>
      <c r="I186" s="10">
        <f t="shared" si="13"/>
        <v>94.38</v>
      </c>
      <c r="J186" s="10"/>
      <c r="K186" s="13">
        <f>ROUND(I186*2,1)</f>
        <v>188.8</v>
      </c>
      <c r="L186" s="13">
        <f>ROUND(I186*1.8,1)</f>
        <v>169.9</v>
      </c>
      <c r="M186" s="13">
        <f>ROUND(I186*1.7,1)</f>
        <v>160.4</v>
      </c>
      <c r="N186" s="13">
        <f>ROUND(I186*1.4,1)</f>
        <v>132.1</v>
      </c>
      <c r="O186" s="7"/>
    </row>
    <row r="187" spans="1:15" x14ac:dyDescent="0.25">
      <c r="A187" s="3">
        <v>1801</v>
      </c>
      <c r="B187" s="3" t="s">
        <v>276</v>
      </c>
      <c r="C187" s="3"/>
      <c r="D187" s="25">
        <v>16.670000000000002</v>
      </c>
      <c r="E187" s="5"/>
      <c r="F187" s="5"/>
      <c r="G187" s="7" t="e">
        <f t="shared" si="12"/>
        <v>#DIV/0!</v>
      </c>
      <c r="I187" s="10">
        <f t="shared" si="13"/>
        <v>520.94000000000005</v>
      </c>
      <c r="J187" s="10"/>
      <c r="K187" s="13">
        <f t="shared" ref="K187:K240" si="18">ROUND(I187*2,1)</f>
        <v>1041.9000000000001</v>
      </c>
      <c r="L187" s="13">
        <f t="shared" ref="L187:L240" si="19">ROUND(I187*1.8,1)</f>
        <v>937.7</v>
      </c>
      <c r="M187" s="13">
        <f t="shared" ref="M187:M240" si="20">ROUND(I187*1.7,1)</f>
        <v>885.6</v>
      </c>
      <c r="N187" s="13">
        <f t="shared" ref="N187:N240" si="21">ROUND(I187*1.4,1)</f>
        <v>729.3</v>
      </c>
      <c r="O187" s="7"/>
    </row>
    <row r="188" spans="1:15" x14ac:dyDescent="0.25">
      <c r="A188" s="3">
        <v>1802</v>
      </c>
      <c r="B188" s="3" t="s">
        <v>277</v>
      </c>
      <c r="C188" s="3"/>
      <c r="D188" s="25">
        <v>6.98</v>
      </c>
      <c r="E188" s="5"/>
      <c r="F188" s="5"/>
      <c r="G188" s="7" t="e">
        <f t="shared" si="12"/>
        <v>#DIV/0!</v>
      </c>
      <c r="I188" s="10">
        <f t="shared" si="13"/>
        <v>218.13</v>
      </c>
      <c r="J188" s="10"/>
      <c r="K188" s="13">
        <f t="shared" si="18"/>
        <v>436.3</v>
      </c>
      <c r="L188" s="13">
        <f t="shared" si="19"/>
        <v>392.6</v>
      </c>
      <c r="M188" s="13">
        <f t="shared" si="20"/>
        <v>370.8</v>
      </c>
      <c r="N188" s="13">
        <f t="shared" si="21"/>
        <v>305.39999999999998</v>
      </c>
      <c r="O188" s="7"/>
    </row>
    <row r="189" spans="1:15" x14ac:dyDescent="0.25">
      <c r="A189" s="3">
        <v>1805</v>
      </c>
      <c r="B189" s="3" t="s">
        <v>278</v>
      </c>
      <c r="C189" s="3"/>
      <c r="D189" s="25">
        <v>1.1299999999999999</v>
      </c>
      <c r="E189" s="5"/>
      <c r="F189" s="5"/>
      <c r="G189" s="7" t="e">
        <f t="shared" si="12"/>
        <v>#DIV/0!</v>
      </c>
      <c r="I189" s="10">
        <f t="shared" si="13"/>
        <v>35.31</v>
      </c>
      <c r="J189" s="10"/>
      <c r="K189" s="13">
        <f t="shared" si="18"/>
        <v>70.599999999999994</v>
      </c>
      <c r="L189" s="13">
        <f t="shared" si="19"/>
        <v>63.6</v>
      </c>
      <c r="M189" s="13">
        <f t="shared" si="20"/>
        <v>60</v>
      </c>
      <c r="N189" s="13">
        <f t="shared" si="21"/>
        <v>49.4</v>
      </c>
      <c r="O189" s="7"/>
    </row>
    <row r="190" spans="1:15" x14ac:dyDescent="0.25">
      <c r="A190" s="3">
        <v>1806</v>
      </c>
      <c r="B190" s="3" t="s">
        <v>279</v>
      </c>
      <c r="C190" s="3"/>
      <c r="D190" s="25">
        <v>1.1299999999999999</v>
      </c>
      <c r="E190" s="5"/>
      <c r="F190" s="5"/>
      <c r="G190" s="7" t="e">
        <f t="shared" si="12"/>
        <v>#DIV/0!</v>
      </c>
      <c r="I190" s="10">
        <f t="shared" si="13"/>
        <v>35.31</v>
      </c>
      <c r="J190" s="10"/>
      <c r="K190" s="13">
        <f t="shared" si="18"/>
        <v>70.599999999999994</v>
      </c>
      <c r="L190" s="13">
        <f t="shared" si="19"/>
        <v>63.6</v>
      </c>
      <c r="M190" s="13">
        <f t="shared" si="20"/>
        <v>60</v>
      </c>
      <c r="N190" s="13">
        <f t="shared" si="21"/>
        <v>49.4</v>
      </c>
      <c r="O190" s="7"/>
    </row>
    <row r="191" spans="1:15" x14ac:dyDescent="0.25">
      <c r="A191" s="3">
        <v>1807</v>
      </c>
      <c r="B191" s="3" t="s">
        <v>280</v>
      </c>
      <c r="C191" s="3"/>
      <c r="D191" s="25">
        <v>1.1299999999999999</v>
      </c>
      <c r="E191" s="5"/>
      <c r="F191" s="5"/>
      <c r="G191" s="7" t="e">
        <f t="shared" si="12"/>
        <v>#DIV/0!</v>
      </c>
      <c r="I191" s="10">
        <f t="shared" si="13"/>
        <v>35.31</v>
      </c>
      <c r="J191" s="10"/>
      <c r="K191" s="13">
        <f t="shared" si="18"/>
        <v>70.599999999999994</v>
      </c>
      <c r="L191" s="13">
        <f t="shared" si="19"/>
        <v>63.6</v>
      </c>
      <c r="M191" s="13">
        <f t="shared" si="20"/>
        <v>60</v>
      </c>
      <c r="N191" s="13">
        <f t="shared" si="21"/>
        <v>49.4</v>
      </c>
      <c r="O191" s="7"/>
    </row>
    <row r="192" spans="1:15" x14ac:dyDescent="0.25">
      <c r="A192" s="3">
        <v>1808</v>
      </c>
      <c r="B192" s="3" t="s">
        <v>281</v>
      </c>
      <c r="C192" s="3"/>
      <c r="D192" s="25">
        <v>1.1299999999999999</v>
      </c>
      <c r="E192" s="5"/>
      <c r="F192" s="5"/>
      <c r="G192" s="7" t="e">
        <f t="shared" si="12"/>
        <v>#DIV/0!</v>
      </c>
      <c r="I192" s="10">
        <f t="shared" si="13"/>
        <v>35.31</v>
      </c>
      <c r="J192" s="10"/>
      <c r="K192" s="13">
        <f t="shared" si="18"/>
        <v>70.599999999999994</v>
      </c>
      <c r="L192" s="13">
        <f t="shared" si="19"/>
        <v>63.6</v>
      </c>
      <c r="M192" s="13">
        <f t="shared" si="20"/>
        <v>60</v>
      </c>
      <c r="N192" s="13">
        <f t="shared" si="21"/>
        <v>49.4</v>
      </c>
      <c r="O192" s="7"/>
    </row>
    <row r="193" spans="1:15" x14ac:dyDescent="0.25">
      <c r="A193" s="3">
        <v>1811</v>
      </c>
      <c r="B193" s="3" t="s">
        <v>282</v>
      </c>
      <c r="C193" s="3"/>
      <c r="D193" s="25">
        <v>4.2699999999999996</v>
      </c>
      <c r="E193" s="5"/>
      <c r="F193" s="5"/>
      <c r="G193" s="7" t="e">
        <f t="shared" si="12"/>
        <v>#DIV/0!</v>
      </c>
      <c r="I193" s="10">
        <f t="shared" si="13"/>
        <v>133.44</v>
      </c>
      <c r="J193" s="10"/>
      <c r="K193" s="13">
        <f t="shared" si="18"/>
        <v>266.89999999999998</v>
      </c>
      <c r="L193" s="13">
        <f t="shared" si="19"/>
        <v>240.2</v>
      </c>
      <c r="M193" s="13">
        <f t="shared" si="20"/>
        <v>226.8</v>
      </c>
      <c r="N193" s="13">
        <f t="shared" si="21"/>
        <v>186.8</v>
      </c>
      <c r="O193" s="7"/>
    </row>
    <row r="194" spans="1:15" x14ac:dyDescent="0.25">
      <c r="A194" s="3">
        <v>1812</v>
      </c>
      <c r="B194" s="3" t="s">
        <v>283</v>
      </c>
      <c r="C194" s="3"/>
      <c r="D194" s="25">
        <v>4.49</v>
      </c>
      <c r="E194" s="5"/>
      <c r="F194" s="5"/>
      <c r="G194" s="7" t="e">
        <f t="shared" si="12"/>
        <v>#DIV/0!</v>
      </c>
      <c r="I194" s="10">
        <f t="shared" si="13"/>
        <v>140.31</v>
      </c>
      <c r="J194" s="10"/>
      <c r="K194" s="13">
        <f t="shared" si="18"/>
        <v>280.60000000000002</v>
      </c>
      <c r="L194" s="13">
        <f t="shared" si="19"/>
        <v>252.6</v>
      </c>
      <c r="M194" s="13">
        <f t="shared" si="20"/>
        <v>238.5</v>
      </c>
      <c r="N194" s="13">
        <f t="shared" si="21"/>
        <v>196.4</v>
      </c>
      <c r="O194" s="7"/>
    </row>
    <row r="195" spans="1:15" x14ac:dyDescent="0.25">
      <c r="A195" s="3">
        <v>1813</v>
      </c>
      <c r="B195" s="3" t="s">
        <v>284</v>
      </c>
      <c r="C195" s="3"/>
      <c r="D195" s="25">
        <v>6.67</v>
      </c>
      <c r="E195" s="5"/>
      <c r="F195" s="5"/>
      <c r="G195" s="7" t="e">
        <f t="shared" si="12"/>
        <v>#DIV/0!</v>
      </c>
      <c r="I195" s="10">
        <f t="shared" si="13"/>
        <v>208.44</v>
      </c>
      <c r="J195" s="10"/>
      <c r="K195" s="13">
        <f t="shared" si="18"/>
        <v>416.9</v>
      </c>
      <c r="L195" s="13">
        <f t="shared" si="19"/>
        <v>375.2</v>
      </c>
      <c r="M195" s="13">
        <f t="shared" si="20"/>
        <v>354.3</v>
      </c>
      <c r="N195" s="13">
        <f t="shared" si="21"/>
        <v>291.8</v>
      </c>
      <c r="O195" s="7"/>
    </row>
    <row r="196" spans="1:15" x14ac:dyDescent="0.25">
      <c r="A196" s="3">
        <v>1814</v>
      </c>
      <c r="B196" s="3" t="s">
        <v>285</v>
      </c>
      <c r="C196" s="3"/>
      <c r="D196" s="25">
        <v>6.98</v>
      </c>
      <c r="E196" s="5"/>
      <c r="F196" s="5"/>
      <c r="G196" s="7" t="e">
        <f t="shared" ref="G196:G240" si="22">I196/F196</f>
        <v>#DIV/0!</v>
      </c>
      <c r="I196" s="10">
        <f t="shared" ref="I196:I240" si="23">ROUND(D196*10000/320,2)</f>
        <v>218.13</v>
      </c>
      <c r="J196" s="10"/>
      <c r="K196" s="13">
        <f t="shared" si="18"/>
        <v>436.3</v>
      </c>
      <c r="L196" s="13">
        <f t="shared" si="19"/>
        <v>392.6</v>
      </c>
      <c r="M196" s="13">
        <f t="shared" si="20"/>
        <v>370.8</v>
      </c>
      <c r="N196" s="13">
        <f t="shared" si="21"/>
        <v>305.39999999999998</v>
      </c>
      <c r="O196" s="7"/>
    </row>
    <row r="197" spans="1:15" x14ac:dyDescent="0.25">
      <c r="A197" s="3">
        <v>1815</v>
      </c>
      <c r="B197" s="3" t="s">
        <v>286</v>
      </c>
      <c r="C197" s="3"/>
      <c r="D197" s="25">
        <v>8.3000000000000007</v>
      </c>
      <c r="E197" s="5"/>
      <c r="F197" s="5"/>
      <c r="G197" s="7" t="e">
        <f t="shared" si="22"/>
        <v>#DIV/0!</v>
      </c>
      <c r="I197" s="10">
        <f t="shared" si="23"/>
        <v>259.38</v>
      </c>
      <c r="J197" s="10"/>
      <c r="K197" s="13">
        <f t="shared" si="18"/>
        <v>518.79999999999995</v>
      </c>
      <c r="L197" s="13">
        <f t="shared" si="19"/>
        <v>466.9</v>
      </c>
      <c r="M197" s="13">
        <f t="shared" si="20"/>
        <v>440.9</v>
      </c>
      <c r="N197" s="13">
        <f t="shared" si="21"/>
        <v>363.1</v>
      </c>
      <c r="O197" s="7"/>
    </row>
    <row r="198" spans="1:15" x14ac:dyDescent="0.25">
      <c r="A198" s="3">
        <v>1816</v>
      </c>
      <c r="B198" s="3" t="s">
        <v>287</v>
      </c>
      <c r="C198" s="3"/>
      <c r="D198" s="25">
        <v>1.7</v>
      </c>
      <c r="E198" s="5"/>
      <c r="F198" s="5"/>
      <c r="G198" s="7" t="e">
        <f t="shared" si="22"/>
        <v>#DIV/0!</v>
      </c>
      <c r="I198" s="10">
        <f t="shared" si="23"/>
        <v>53.13</v>
      </c>
      <c r="J198" s="10"/>
      <c r="K198" s="13">
        <f t="shared" si="18"/>
        <v>106.3</v>
      </c>
      <c r="L198" s="13">
        <f t="shared" si="19"/>
        <v>95.6</v>
      </c>
      <c r="M198" s="13">
        <f t="shared" si="20"/>
        <v>90.3</v>
      </c>
      <c r="N198" s="13">
        <f t="shared" si="21"/>
        <v>74.400000000000006</v>
      </c>
      <c r="O198" s="7"/>
    </row>
    <row r="199" spans="1:15" x14ac:dyDescent="0.25">
      <c r="A199" s="3">
        <v>1817</v>
      </c>
      <c r="B199" s="3" t="s">
        <v>288</v>
      </c>
      <c r="C199" s="3"/>
      <c r="D199" s="25">
        <v>3.03</v>
      </c>
      <c r="E199" s="5"/>
      <c r="F199" s="5"/>
      <c r="G199" s="7" t="e">
        <f t="shared" si="22"/>
        <v>#DIV/0!</v>
      </c>
      <c r="I199" s="10">
        <f t="shared" si="23"/>
        <v>94.69</v>
      </c>
      <c r="J199" s="10"/>
      <c r="K199" s="13">
        <f t="shared" si="18"/>
        <v>189.4</v>
      </c>
      <c r="L199" s="13">
        <f t="shared" si="19"/>
        <v>170.4</v>
      </c>
      <c r="M199" s="13">
        <f t="shared" si="20"/>
        <v>161</v>
      </c>
      <c r="N199" s="13">
        <f t="shared" si="21"/>
        <v>132.6</v>
      </c>
      <c r="O199" s="7"/>
    </row>
    <row r="200" spans="1:15" x14ac:dyDescent="0.25">
      <c r="A200" s="3">
        <v>1818</v>
      </c>
      <c r="B200" s="3" t="s">
        <v>289</v>
      </c>
      <c r="C200" s="3"/>
      <c r="D200" s="25">
        <v>3.03</v>
      </c>
      <c r="E200" s="5"/>
      <c r="F200" s="5"/>
      <c r="G200" s="7" t="e">
        <f t="shared" si="22"/>
        <v>#DIV/0!</v>
      </c>
      <c r="I200" s="10">
        <f t="shared" si="23"/>
        <v>94.69</v>
      </c>
      <c r="J200" s="10"/>
      <c r="K200" s="13">
        <f t="shared" si="18"/>
        <v>189.4</v>
      </c>
      <c r="L200" s="13">
        <f t="shared" si="19"/>
        <v>170.4</v>
      </c>
      <c r="M200" s="13">
        <f t="shared" si="20"/>
        <v>161</v>
      </c>
      <c r="N200" s="13">
        <f t="shared" si="21"/>
        <v>132.6</v>
      </c>
      <c r="O200" s="7"/>
    </row>
    <row r="201" spans="1:15" x14ac:dyDescent="0.25">
      <c r="A201" s="3">
        <v>1819</v>
      </c>
      <c r="B201" s="3" t="s">
        <v>290</v>
      </c>
      <c r="C201" s="3"/>
      <c r="D201" s="25">
        <v>3.18</v>
      </c>
      <c r="E201" s="5"/>
      <c r="F201" s="5"/>
      <c r="G201" s="7" t="e">
        <f t="shared" si="22"/>
        <v>#DIV/0!</v>
      </c>
      <c r="I201" s="10">
        <f t="shared" si="23"/>
        <v>99.38</v>
      </c>
      <c r="J201" s="10"/>
      <c r="K201" s="13">
        <f t="shared" si="18"/>
        <v>198.8</v>
      </c>
      <c r="L201" s="13">
        <f t="shared" si="19"/>
        <v>178.9</v>
      </c>
      <c r="M201" s="13">
        <f t="shared" si="20"/>
        <v>168.9</v>
      </c>
      <c r="N201" s="13">
        <f t="shared" si="21"/>
        <v>139.1</v>
      </c>
      <c r="O201" s="7"/>
    </row>
    <row r="202" spans="1:15" s="9" customFormat="1" x14ac:dyDescent="0.25">
      <c r="A202" s="3">
        <v>1820</v>
      </c>
      <c r="B202" s="3" t="s">
        <v>291</v>
      </c>
      <c r="C202" s="3"/>
      <c r="D202" s="25">
        <v>3.18</v>
      </c>
      <c r="E202" s="5"/>
      <c r="F202" s="5"/>
      <c r="G202" s="7" t="e">
        <f t="shared" si="22"/>
        <v>#DIV/0!</v>
      </c>
      <c r="I202" s="10">
        <f t="shared" si="23"/>
        <v>99.38</v>
      </c>
      <c r="J202" s="10"/>
      <c r="K202" s="13">
        <f t="shared" si="18"/>
        <v>198.8</v>
      </c>
      <c r="L202" s="13">
        <f t="shared" si="19"/>
        <v>178.9</v>
      </c>
      <c r="M202" s="13">
        <f t="shared" si="20"/>
        <v>168.9</v>
      </c>
      <c r="N202" s="13">
        <f t="shared" si="21"/>
        <v>139.1</v>
      </c>
      <c r="O202" s="7"/>
    </row>
    <row r="203" spans="1:15" s="9" customFormat="1" x14ac:dyDescent="0.25">
      <c r="A203" s="3">
        <v>1821</v>
      </c>
      <c r="B203" s="3" t="s">
        <v>292</v>
      </c>
      <c r="C203" s="3"/>
      <c r="D203" s="25">
        <v>2.77</v>
      </c>
      <c r="E203" s="5"/>
      <c r="F203" s="5"/>
      <c r="G203" s="7" t="e">
        <f t="shared" si="22"/>
        <v>#DIV/0!</v>
      </c>
      <c r="I203" s="10">
        <f t="shared" si="23"/>
        <v>86.56</v>
      </c>
      <c r="J203" s="10"/>
      <c r="K203" s="13">
        <f t="shared" si="18"/>
        <v>173.1</v>
      </c>
      <c r="L203" s="13">
        <f t="shared" si="19"/>
        <v>155.80000000000001</v>
      </c>
      <c r="M203" s="13">
        <f t="shared" si="20"/>
        <v>147.19999999999999</v>
      </c>
      <c r="N203" s="13">
        <f t="shared" si="21"/>
        <v>121.2</v>
      </c>
      <c r="O203" s="7"/>
    </row>
    <row r="204" spans="1:15" s="9" customFormat="1" x14ac:dyDescent="0.25">
      <c r="A204" s="3">
        <v>1822</v>
      </c>
      <c r="B204" s="3" t="s">
        <v>293</v>
      </c>
      <c r="C204" s="3"/>
      <c r="D204" s="25">
        <v>2.77</v>
      </c>
      <c r="E204" s="5"/>
      <c r="F204" s="5"/>
      <c r="G204" s="7" t="e">
        <f t="shared" si="22"/>
        <v>#DIV/0!</v>
      </c>
      <c r="I204" s="10">
        <f t="shared" si="23"/>
        <v>86.56</v>
      </c>
      <c r="J204" s="10"/>
      <c r="K204" s="13">
        <f t="shared" si="18"/>
        <v>173.1</v>
      </c>
      <c r="L204" s="13">
        <f t="shared" si="19"/>
        <v>155.80000000000001</v>
      </c>
      <c r="M204" s="13">
        <f t="shared" si="20"/>
        <v>147.19999999999999</v>
      </c>
      <c r="N204" s="13">
        <f t="shared" si="21"/>
        <v>121.2</v>
      </c>
      <c r="O204" s="7"/>
    </row>
    <row r="205" spans="1:15" s="9" customFormat="1" x14ac:dyDescent="0.25">
      <c r="A205" s="3">
        <v>1823</v>
      </c>
      <c r="B205" s="3" t="s">
        <v>294</v>
      </c>
      <c r="C205" s="3"/>
      <c r="D205" s="25">
        <v>4.96</v>
      </c>
      <c r="E205" s="5"/>
      <c r="F205" s="5"/>
      <c r="G205" s="7" t="e">
        <f t="shared" si="22"/>
        <v>#DIV/0!</v>
      </c>
      <c r="I205" s="10">
        <f t="shared" si="23"/>
        <v>155</v>
      </c>
      <c r="J205" s="10"/>
      <c r="K205" s="13">
        <f t="shared" si="18"/>
        <v>310</v>
      </c>
      <c r="L205" s="13">
        <f t="shared" si="19"/>
        <v>279</v>
      </c>
      <c r="M205" s="13">
        <f t="shared" si="20"/>
        <v>263.5</v>
      </c>
      <c r="N205" s="13">
        <f t="shared" si="21"/>
        <v>217</v>
      </c>
      <c r="O205" s="7"/>
    </row>
    <row r="206" spans="1:15" s="9" customFormat="1" x14ac:dyDescent="0.25">
      <c r="A206" s="3">
        <v>1824</v>
      </c>
      <c r="B206" s="3" t="s">
        <v>295</v>
      </c>
      <c r="C206" s="3"/>
      <c r="D206" s="25">
        <v>4.96</v>
      </c>
      <c r="E206" s="5"/>
      <c r="F206" s="5"/>
      <c r="G206" s="7" t="e">
        <f t="shared" si="22"/>
        <v>#DIV/0!</v>
      </c>
      <c r="I206" s="10">
        <f t="shared" si="23"/>
        <v>155</v>
      </c>
      <c r="J206" s="10"/>
      <c r="K206" s="13">
        <f t="shared" si="18"/>
        <v>310</v>
      </c>
      <c r="L206" s="13">
        <f t="shared" si="19"/>
        <v>279</v>
      </c>
      <c r="M206" s="13">
        <f t="shared" si="20"/>
        <v>263.5</v>
      </c>
      <c r="N206" s="13">
        <f t="shared" si="21"/>
        <v>217</v>
      </c>
      <c r="O206" s="7"/>
    </row>
    <row r="207" spans="1:15" s="9" customFormat="1" x14ac:dyDescent="0.25">
      <c r="A207" s="3">
        <v>1830</v>
      </c>
      <c r="B207" s="3" t="s">
        <v>296</v>
      </c>
      <c r="C207" s="3"/>
      <c r="D207" s="25">
        <v>1.02</v>
      </c>
      <c r="E207" s="5"/>
      <c r="F207" s="5"/>
      <c r="G207" s="7" t="e">
        <f t="shared" si="22"/>
        <v>#DIV/0!</v>
      </c>
      <c r="I207" s="10">
        <f t="shared" si="23"/>
        <v>31.88</v>
      </c>
      <c r="J207" s="10"/>
      <c r="K207" s="13">
        <f t="shared" si="18"/>
        <v>63.8</v>
      </c>
      <c r="L207" s="13">
        <f t="shared" si="19"/>
        <v>57.4</v>
      </c>
      <c r="M207" s="13">
        <f t="shared" si="20"/>
        <v>54.2</v>
      </c>
      <c r="N207" s="13">
        <f t="shared" si="21"/>
        <v>44.6</v>
      </c>
      <c r="O207" s="7"/>
    </row>
    <row r="208" spans="1:15" s="9" customFormat="1" x14ac:dyDescent="0.25">
      <c r="A208" s="3">
        <v>1831</v>
      </c>
      <c r="B208" s="3" t="s">
        <v>297</v>
      </c>
      <c r="C208" s="3"/>
      <c r="D208" s="25">
        <v>1.02</v>
      </c>
      <c r="E208" s="5"/>
      <c r="F208" s="5"/>
      <c r="G208" s="7" t="e">
        <f t="shared" si="22"/>
        <v>#DIV/0!</v>
      </c>
      <c r="I208" s="10">
        <f t="shared" si="23"/>
        <v>31.88</v>
      </c>
      <c r="J208" s="10"/>
      <c r="K208" s="13">
        <f t="shared" si="18"/>
        <v>63.8</v>
      </c>
      <c r="L208" s="13">
        <f t="shared" si="19"/>
        <v>57.4</v>
      </c>
      <c r="M208" s="13">
        <f t="shared" si="20"/>
        <v>54.2</v>
      </c>
      <c r="N208" s="13">
        <f t="shared" si="21"/>
        <v>44.6</v>
      </c>
      <c r="O208" s="7"/>
    </row>
    <row r="209" spans="1:15" s="9" customFormat="1" x14ac:dyDescent="0.25">
      <c r="A209" s="3">
        <v>1832</v>
      </c>
      <c r="B209" s="3" t="s">
        <v>298</v>
      </c>
      <c r="C209" s="3"/>
      <c r="D209" s="25">
        <v>10.55</v>
      </c>
      <c r="E209" s="5"/>
      <c r="F209" s="5"/>
      <c r="G209" s="7" t="e">
        <f t="shared" si="22"/>
        <v>#DIV/0!</v>
      </c>
      <c r="I209" s="10">
        <f t="shared" si="23"/>
        <v>329.69</v>
      </c>
      <c r="J209" s="10"/>
      <c r="K209" s="13">
        <f t="shared" si="18"/>
        <v>659.4</v>
      </c>
      <c r="L209" s="13">
        <f t="shared" si="19"/>
        <v>593.4</v>
      </c>
      <c r="M209" s="13">
        <f t="shared" si="20"/>
        <v>560.5</v>
      </c>
      <c r="N209" s="13">
        <f t="shared" si="21"/>
        <v>461.6</v>
      </c>
      <c r="O209" s="7"/>
    </row>
    <row r="210" spans="1:15" s="9" customFormat="1" x14ac:dyDescent="0.25">
      <c r="A210" s="3">
        <v>1833</v>
      </c>
      <c r="B210" s="3" t="s">
        <v>299</v>
      </c>
      <c r="C210" s="3"/>
      <c r="D210" s="25">
        <v>3.34</v>
      </c>
      <c r="E210" s="5"/>
      <c r="F210" s="5"/>
      <c r="G210" s="7" t="e">
        <f t="shared" si="22"/>
        <v>#DIV/0!</v>
      </c>
      <c r="I210" s="10">
        <f t="shared" si="23"/>
        <v>104.38</v>
      </c>
      <c r="J210" s="10"/>
      <c r="K210" s="13">
        <f t="shared" si="18"/>
        <v>208.8</v>
      </c>
      <c r="L210" s="13">
        <f t="shared" si="19"/>
        <v>187.9</v>
      </c>
      <c r="M210" s="13">
        <f t="shared" si="20"/>
        <v>177.4</v>
      </c>
      <c r="N210" s="13">
        <f t="shared" si="21"/>
        <v>146.1</v>
      </c>
      <c r="O210" s="7"/>
    </row>
    <row r="211" spans="1:15" s="9" customFormat="1" x14ac:dyDescent="0.25">
      <c r="A211" s="3">
        <v>1834</v>
      </c>
      <c r="B211" s="3" t="s">
        <v>300</v>
      </c>
      <c r="C211" s="3"/>
      <c r="D211" s="25">
        <v>7.6</v>
      </c>
      <c r="E211" s="5"/>
      <c r="F211" s="5"/>
      <c r="G211" s="7" t="e">
        <f t="shared" si="22"/>
        <v>#DIV/0!</v>
      </c>
      <c r="I211" s="10">
        <f t="shared" si="23"/>
        <v>237.5</v>
      </c>
      <c r="J211" s="10"/>
      <c r="K211" s="13">
        <f t="shared" si="18"/>
        <v>475</v>
      </c>
      <c r="L211" s="13">
        <f t="shared" si="19"/>
        <v>427.5</v>
      </c>
      <c r="M211" s="13">
        <f t="shared" si="20"/>
        <v>403.8</v>
      </c>
      <c r="N211" s="13">
        <f t="shared" si="21"/>
        <v>332.5</v>
      </c>
      <c r="O211" s="7"/>
    </row>
    <row r="212" spans="1:15" s="9" customFormat="1" x14ac:dyDescent="0.25">
      <c r="A212" s="3">
        <v>1835</v>
      </c>
      <c r="B212" s="3" t="s">
        <v>301</v>
      </c>
      <c r="C212" s="3"/>
      <c r="D212" s="25">
        <v>2.0299999999999998</v>
      </c>
      <c r="E212" s="5"/>
      <c r="F212" s="5"/>
      <c r="G212" s="7" t="e">
        <f t="shared" si="22"/>
        <v>#DIV/0!</v>
      </c>
      <c r="I212" s="10">
        <f t="shared" si="23"/>
        <v>63.44</v>
      </c>
      <c r="J212" s="10"/>
      <c r="K212" s="13">
        <f t="shared" si="18"/>
        <v>126.9</v>
      </c>
      <c r="L212" s="13">
        <f t="shared" si="19"/>
        <v>114.2</v>
      </c>
      <c r="M212" s="13">
        <f t="shared" si="20"/>
        <v>107.8</v>
      </c>
      <c r="N212" s="13">
        <f t="shared" si="21"/>
        <v>88.8</v>
      </c>
      <c r="O212" s="7"/>
    </row>
    <row r="213" spans="1:15" s="9" customFormat="1" x14ac:dyDescent="0.25">
      <c r="A213" s="3">
        <v>1837</v>
      </c>
      <c r="B213" s="3" t="s">
        <v>302</v>
      </c>
      <c r="C213" s="3"/>
      <c r="D213" s="25">
        <v>1.48</v>
      </c>
      <c r="E213" s="5"/>
      <c r="F213" s="5"/>
      <c r="G213" s="7" t="e">
        <f t="shared" si="22"/>
        <v>#DIV/0!</v>
      </c>
      <c r="I213" s="10">
        <f t="shared" si="23"/>
        <v>46.25</v>
      </c>
      <c r="J213" s="10"/>
      <c r="K213" s="13">
        <f t="shared" si="18"/>
        <v>92.5</v>
      </c>
      <c r="L213" s="13">
        <f t="shared" si="19"/>
        <v>83.3</v>
      </c>
      <c r="M213" s="13">
        <f t="shared" si="20"/>
        <v>78.599999999999994</v>
      </c>
      <c r="N213" s="13">
        <f t="shared" si="21"/>
        <v>64.8</v>
      </c>
      <c r="O213" s="7"/>
    </row>
    <row r="214" spans="1:15" s="9" customFormat="1" x14ac:dyDescent="0.25">
      <c r="A214" s="3">
        <v>1839</v>
      </c>
      <c r="B214" s="3" t="s">
        <v>303</v>
      </c>
      <c r="C214" s="3"/>
      <c r="D214" s="25">
        <v>4.49</v>
      </c>
      <c r="E214" s="5"/>
      <c r="F214" s="5"/>
      <c r="G214" s="7" t="e">
        <f t="shared" si="22"/>
        <v>#DIV/0!</v>
      </c>
      <c r="I214" s="10">
        <f t="shared" si="23"/>
        <v>140.31</v>
      </c>
      <c r="J214" s="10"/>
      <c r="K214" s="13">
        <f t="shared" si="18"/>
        <v>280.60000000000002</v>
      </c>
      <c r="L214" s="13">
        <f t="shared" si="19"/>
        <v>252.6</v>
      </c>
      <c r="M214" s="13">
        <f t="shared" si="20"/>
        <v>238.5</v>
      </c>
      <c r="N214" s="13">
        <f t="shared" si="21"/>
        <v>196.4</v>
      </c>
      <c r="O214" s="7"/>
    </row>
    <row r="215" spans="1:15" s="9" customFormat="1" x14ac:dyDescent="0.25">
      <c r="A215" s="3">
        <v>1841</v>
      </c>
      <c r="B215" s="3" t="s">
        <v>304</v>
      </c>
      <c r="C215" s="3"/>
      <c r="D215" s="25">
        <v>14.97</v>
      </c>
      <c r="E215" s="5"/>
      <c r="F215" s="5"/>
      <c r="G215" s="7" t="e">
        <f t="shared" si="22"/>
        <v>#DIV/0!</v>
      </c>
      <c r="I215" s="10">
        <f t="shared" si="23"/>
        <v>467.81</v>
      </c>
      <c r="J215" s="10"/>
      <c r="K215" s="13">
        <f t="shared" si="18"/>
        <v>935.6</v>
      </c>
      <c r="L215" s="13">
        <f t="shared" si="19"/>
        <v>842.1</v>
      </c>
      <c r="M215" s="13">
        <f t="shared" si="20"/>
        <v>795.3</v>
      </c>
      <c r="N215" s="13">
        <f t="shared" si="21"/>
        <v>654.9</v>
      </c>
      <c r="O215" s="7"/>
    </row>
    <row r="216" spans="1:15" s="9" customFormat="1" x14ac:dyDescent="0.25">
      <c r="A216" s="3">
        <v>1843</v>
      </c>
      <c r="B216" s="3" t="s">
        <v>305</v>
      </c>
      <c r="C216" s="3"/>
      <c r="D216" s="25">
        <v>4.49</v>
      </c>
      <c r="E216" s="5"/>
      <c r="F216" s="5"/>
      <c r="G216" s="7" t="e">
        <f t="shared" si="22"/>
        <v>#DIV/0!</v>
      </c>
      <c r="I216" s="10">
        <f t="shared" si="23"/>
        <v>140.31</v>
      </c>
      <c r="J216" s="10"/>
      <c r="K216" s="13">
        <f t="shared" si="18"/>
        <v>280.60000000000002</v>
      </c>
      <c r="L216" s="13">
        <f t="shared" si="19"/>
        <v>252.6</v>
      </c>
      <c r="M216" s="13">
        <f t="shared" si="20"/>
        <v>238.5</v>
      </c>
      <c r="N216" s="13">
        <f t="shared" si="21"/>
        <v>196.4</v>
      </c>
      <c r="O216" s="7"/>
    </row>
    <row r="217" spans="1:15" s="9" customFormat="1" x14ac:dyDescent="0.25">
      <c r="A217" s="3">
        <v>1847</v>
      </c>
      <c r="B217" s="3" t="s">
        <v>306</v>
      </c>
      <c r="C217" s="3"/>
      <c r="D217" s="25">
        <v>3.72</v>
      </c>
      <c r="E217" s="5"/>
      <c r="F217" s="5"/>
      <c r="G217" s="7" t="e">
        <f t="shared" si="22"/>
        <v>#DIV/0!</v>
      </c>
      <c r="I217" s="10">
        <f t="shared" si="23"/>
        <v>116.25</v>
      </c>
      <c r="J217" s="10"/>
      <c r="K217" s="13">
        <f t="shared" si="18"/>
        <v>232.5</v>
      </c>
      <c r="L217" s="13">
        <f t="shared" si="19"/>
        <v>209.3</v>
      </c>
      <c r="M217" s="13">
        <f t="shared" si="20"/>
        <v>197.6</v>
      </c>
      <c r="N217" s="13">
        <f t="shared" si="21"/>
        <v>162.80000000000001</v>
      </c>
      <c r="O217" s="7"/>
    </row>
    <row r="218" spans="1:15" s="9" customFormat="1" x14ac:dyDescent="0.25">
      <c r="A218" s="3">
        <v>1848</v>
      </c>
      <c r="B218" s="3" t="s">
        <v>307</v>
      </c>
      <c r="C218" s="3"/>
      <c r="D218" s="25">
        <v>3.72</v>
      </c>
      <c r="E218" s="5"/>
      <c r="F218" s="5"/>
      <c r="G218" s="7" t="e">
        <f t="shared" si="22"/>
        <v>#DIV/0!</v>
      </c>
      <c r="I218" s="10">
        <f t="shared" si="23"/>
        <v>116.25</v>
      </c>
      <c r="J218" s="10"/>
      <c r="K218" s="13">
        <f t="shared" si="18"/>
        <v>232.5</v>
      </c>
      <c r="L218" s="13">
        <f t="shared" si="19"/>
        <v>209.3</v>
      </c>
      <c r="M218" s="13">
        <f t="shared" si="20"/>
        <v>197.6</v>
      </c>
      <c r="N218" s="13">
        <f t="shared" si="21"/>
        <v>162.80000000000001</v>
      </c>
      <c r="O218" s="7"/>
    </row>
    <row r="219" spans="1:15" s="9" customFormat="1" x14ac:dyDescent="0.25">
      <c r="A219" s="3">
        <v>1850</v>
      </c>
      <c r="B219" s="3" t="s">
        <v>308</v>
      </c>
      <c r="C219" s="3"/>
      <c r="D219" s="25">
        <v>11.01</v>
      </c>
      <c r="E219" s="5"/>
      <c r="F219" s="5"/>
      <c r="G219" s="7" t="e">
        <f t="shared" si="22"/>
        <v>#DIV/0!</v>
      </c>
      <c r="I219" s="10">
        <f t="shared" si="23"/>
        <v>344.06</v>
      </c>
      <c r="J219" s="10"/>
      <c r="K219" s="13">
        <f t="shared" si="18"/>
        <v>688.1</v>
      </c>
      <c r="L219" s="13">
        <f t="shared" si="19"/>
        <v>619.29999999999995</v>
      </c>
      <c r="M219" s="13">
        <f t="shared" si="20"/>
        <v>584.9</v>
      </c>
      <c r="N219" s="13">
        <f t="shared" si="21"/>
        <v>481.7</v>
      </c>
      <c r="O219" s="7"/>
    </row>
    <row r="220" spans="1:15" s="9" customFormat="1" x14ac:dyDescent="0.25">
      <c r="A220" s="3">
        <v>1852</v>
      </c>
      <c r="B220" s="3" t="s">
        <v>309</v>
      </c>
      <c r="C220" s="3"/>
      <c r="D220" s="25">
        <v>3.41</v>
      </c>
      <c r="E220" s="5"/>
      <c r="F220" s="5"/>
      <c r="G220" s="7" t="e">
        <f t="shared" si="22"/>
        <v>#DIV/0!</v>
      </c>
      <c r="I220" s="10">
        <f t="shared" si="23"/>
        <v>106.56</v>
      </c>
      <c r="J220" s="10"/>
      <c r="K220" s="13">
        <f t="shared" si="18"/>
        <v>213.1</v>
      </c>
      <c r="L220" s="13">
        <f t="shared" si="19"/>
        <v>191.8</v>
      </c>
      <c r="M220" s="13">
        <f t="shared" si="20"/>
        <v>181.2</v>
      </c>
      <c r="N220" s="13">
        <f t="shared" si="21"/>
        <v>149.19999999999999</v>
      </c>
      <c r="O220" s="7"/>
    </row>
    <row r="221" spans="1:15" s="9" customFormat="1" x14ac:dyDescent="0.25">
      <c r="A221" s="3">
        <v>1854</v>
      </c>
      <c r="B221" s="3" t="s">
        <v>310</v>
      </c>
      <c r="C221" s="3"/>
      <c r="D221" s="25">
        <v>3.18</v>
      </c>
      <c r="E221" s="5"/>
      <c r="F221" s="5"/>
      <c r="G221" s="7" t="e">
        <f t="shared" si="22"/>
        <v>#DIV/0!</v>
      </c>
      <c r="I221" s="10">
        <f t="shared" si="23"/>
        <v>99.38</v>
      </c>
      <c r="J221" s="10"/>
      <c r="K221" s="13">
        <f t="shared" si="18"/>
        <v>198.8</v>
      </c>
      <c r="L221" s="13">
        <f t="shared" si="19"/>
        <v>178.9</v>
      </c>
      <c r="M221" s="13">
        <f t="shared" si="20"/>
        <v>168.9</v>
      </c>
      <c r="N221" s="13">
        <f t="shared" si="21"/>
        <v>139.1</v>
      </c>
      <c r="O221" s="7"/>
    </row>
    <row r="222" spans="1:15" s="9" customFormat="1" x14ac:dyDescent="0.25">
      <c r="A222" s="3">
        <v>1856</v>
      </c>
      <c r="B222" s="3" t="s">
        <v>311</v>
      </c>
      <c r="C222" s="3"/>
      <c r="D222" s="25">
        <v>0.49</v>
      </c>
      <c r="E222" s="5"/>
      <c r="F222" s="5"/>
      <c r="G222" s="7" t="e">
        <f t="shared" si="22"/>
        <v>#DIV/0!</v>
      </c>
      <c r="I222" s="10">
        <f t="shared" si="23"/>
        <v>15.31</v>
      </c>
      <c r="J222" s="10"/>
      <c r="K222" s="13">
        <f t="shared" si="18"/>
        <v>30.6</v>
      </c>
      <c r="L222" s="13">
        <f t="shared" si="19"/>
        <v>27.6</v>
      </c>
      <c r="M222" s="13">
        <f t="shared" si="20"/>
        <v>26</v>
      </c>
      <c r="N222" s="13">
        <f t="shared" si="21"/>
        <v>21.4</v>
      </c>
      <c r="O222" s="7"/>
    </row>
    <row r="223" spans="1:15" s="9" customFormat="1" x14ac:dyDescent="0.25">
      <c r="A223" s="3">
        <v>1858</v>
      </c>
      <c r="B223" s="3" t="s">
        <v>312</v>
      </c>
      <c r="C223" s="3"/>
      <c r="D223" s="25">
        <v>42.73</v>
      </c>
      <c r="E223" s="5"/>
      <c r="F223" s="5"/>
      <c r="G223" s="7" t="e">
        <f t="shared" si="22"/>
        <v>#DIV/0!</v>
      </c>
      <c r="I223" s="10">
        <f t="shared" si="23"/>
        <v>1335.31</v>
      </c>
      <c r="J223" s="10"/>
      <c r="K223" s="13">
        <f t="shared" si="18"/>
        <v>2670.6</v>
      </c>
      <c r="L223" s="13">
        <f t="shared" si="19"/>
        <v>2403.6</v>
      </c>
      <c r="M223" s="13">
        <f t="shared" si="20"/>
        <v>2270</v>
      </c>
      <c r="N223" s="13">
        <f t="shared" si="21"/>
        <v>1869.4</v>
      </c>
      <c r="O223" s="7"/>
    </row>
    <row r="224" spans="1:15" s="9" customFormat="1" x14ac:dyDescent="0.25">
      <c r="A224" s="3">
        <v>1860</v>
      </c>
      <c r="B224" s="3" t="s">
        <v>313</v>
      </c>
      <c r="C224" s="3"/>
      <c r="D224" s="25">
        <v>2.69</v>
      </c>
      <c r="E224" s="5"/>
      <c r="F224" s="5"/>
      <c r="G224" s="7" t="e">
        <f t="shared" si="22"/>
        <v>#DIV/0!</v>
      </c>
      <c r="I224" s="10">
        <f t="shared" si="23"/>
        <v>84.06</v>
      </c>
      <c r="J224" s="10"/>
      <c r="K224" s="13">
        <f t="shared" si="18"/>
        <v>168.1</v>
      </c>
      <c r="L224" s="13">
        <f t="shared" si="19"/>
        <v>151.30000000000001</v>
      </c>
      <c r="M224" s="13">
        <f t="shared" si="20"/>
        <v>142.9</v>
      </c>
      <c r="N224" s="13">
        <f t="shared" si="21"/>
        <v>117.7</v>
      </c>
      <c r="O224" s="7"/>
    </row>
    <row r="225" spans="1:15" s="9" customFormat="1" x14ac:dyDescent="0.25">
      <c r="A225" s="3">
        <v>1861</v>
      </c>
      <c r="B225" s="3" t="s">
        <v>314</v>
      </c>
      <c r="C225" s="3"/>
      <c r="D225" s="25">
        <v>2.69</v>
      </c>
      <c r="E225" s="5"/>
      <c r="F225" s="5"/>
      <c r="G225" s="7" t="e">
        <f t="shared" si="22"/>
        <v>#DIV/0!</v>
      </c>
      <c r="I225" s="10">
        <f t="shared" si="23"/>
        <v>84.06</v>
      </c>
      <c r="J225" s="10"/>
      <c r="K225" s="13">
        <f t="shared" si="18"/>
        <v>168.1</v>
      </c>
      <c r="L225" s="13">
        <f t="shared" si="19"/>
        <v>151.30000000000001</v>
      </c>
      <c r="M225" s="13">
        <f t="shared" si="20"/>
        <v>142.9</v>
      </c>
      <c r="N225" s="13">
        <f t="shared" si="21"/>
        <v>117.7</v>
      </c>
      <c r="O225" s="7"/>
    </row>
    <row r="226" spans="1:15" s="9" customFormat="1" x14ac:dyDescent="0.25">
      <c r="A226" s="3">
        <v>1862</v>
      </c>
      <c r="B226" s="3" t="s">
        <v>315</v>
      </c>
      <c r="C226" s="3"/>
      <c r="D226" s="25">
        <v>1.1000000000000001</v>
      </c>
      <c r="E226" s="5"/>
      <c r="F226" s="5"/>
      <c r="G226" s="7" t="e">
        <f t="shared" si="22"/>
        <v>#DIV/0!</v>
      </c>
      <c r="I226" s="10">
        <f t="shared" si="23"/>
        <v>34.380000000000003</v>
      </c>
      <c r="J226" s="10"/>
      <c r="K226" s="13">
        <f t="shared" si="18"/>
        <v>68.8</v>
      </c>
      <c r="L226" s="13">
        <f t="shared" si="19"/>
        <v>61.9</v>
      </c>
      <c r="M226" s="13">
        <f t="shared" si="20"/>
        <v>58.4</v>
      </c>
      <c r="N226" s="13">
        <f t="shared" si="21"/>
        <v>48.1</v>
      </c>
      <c r="O226" s="7"/>
    </row>
    <row r="227" spans="1:15" s="9" customFormat="1" x14ac:dyDescent="0.25">
      <c r="A227" s="3">
        <v>1863</v>
      </c>
      <c r="B227" s="3" t="s">
        <v>316</v>
      </c>
      <c r="C227" s="3"/>
      <c r="D227" s="25">
        <v>1.58</v>
      </c>
      <c r="E227" s="5"/>
      <c r="F227" s="5"/>
      <c r="G227" s="7" t="e">
        <f t="shared" si="22"/>
        <v>#DIV/0!</v>
      </c>
      <c r="I227" s="10">
        <f t="shared" si="23"/>
        <v>49.38</v>
      </c>
      <c r="J227" s="10"/>
      <c r="K227" s="13">
        <f t="shared" si="18"/>
        <v>98.8</v>
      </c>
      <c r="L227" s="13">
        <f t="shared" si="19"/>
        <v>88.9</v>
      </c>
      <c r="M227" s="13">
        <f t="shared" si="20"/>
        <v>83.9</v>
      </c>
      <c r="N227" s="13">
        <f t="shared" si="21"/>
        <v>69.099999999999994</v>
      </c>
      <c r="O227" s="7"/>
    </row>
    <row r="228" spans="1:15" s="9" customFormat="1" x14ac:dyDescent="0.25">
      <c r="A228" s="3">
        <v>1864</v>
      </c>
      <c r="B228" s="3" t="s">
        <v>317</v>
      </c>
      <c r="C228" s="3"/>
      <c r="D228" s="25">
        <v>1.83</v>
      </c>
      <c r="E228" s="5"/>
      <c r="F228" s="5"/>
      <c r="G228" s="7" t="e">
        <f t="shared" si="22"/>
        <v>#DIV/0!</v>
      </c>
      <c r="I228" s="10">
        <f t="shared" si="23"/>
        <v>57.19</v>
      </c>
      <c r="J228" s="10"/>
      <c r="K228" s="13">
        <f t="shared" si="18"/>
        <v>114.4</v>
      </c>
      <c r="L228" s="13">
        <f t="shared" si="19"/>
        <v>102.9</v>
      </c>
      <c r="M228" s="13">
        <f t="shared" si="20"/>
        <v>97.2</v>
      </c>
      <c r="N228" s="13">
        <f t="shared" si="21"/>
        <v>80.099999999999994</v>
      </c>
      <c r="O228" s="7"/>
    </row>
    <row r="229" spans="1:15" s="9" customFormat="1" x14ac:dyDescent="0.25">
      <c r="A229" s="3">
        <v>1865</v>
      </c>
      <c r="B229" s="3" t="s">
        <v>318</v>
      </c>
      <c r="C229" s="3"/>
      <c r="D229" s="25">
        <v>2.69</v>
      </c>
      <c r="E229" s="5"/>
      <c r="F229" s="5"/>
      <c r="G229" s="7" t="e">
        <f t="shared" si="22"/>
        <v>#DIV/0!</v>
      </c>
      <c r="I229" s="10">
        <f t="shared" si="23"/>
        <v>84.06</v>
      </c>
      <c r="J229" s="10"/>
      <c r="K229" s="13">
        <f t="shared" si="18"/>
        <v>168.1</v>
      </c>
      <c r="L229" s="13">
        <f t="shared" si="19"/>
        <v>151.30000000000001</v>
      </c>
      <c r="M229" s="13">
        <f t="shared" si="20"/>
        <v>142.9</v>
      </c>
      <c r="N229" s="13">
        <f t="shared" si="21"/>
        <v>117.7</v>
      </c>
      <c r="O229" s="7"/>
    </row>
    <row r="230" spans="1:15" s="9" customFormat="1" x14ac:dyDescent="0.25">
      <c r="A230" s="3">
        <v>1866</v>
      </c>
      <c r="B230" s="3" t="s">
        <v>319</v>
      </c>
      <c r="C230" s="3"/>
      <c r="D230" s="25">
        <v>1.71</v>
      </c>
      <c r="E230" s="5"/>
      <c r="F230" s="5"/>
      <c r="G230" s="7" t="e">
        <f t="shared" si="22"/>
        <v>#DIV/0!</v>
      </c>
      <c r="I230" s="10">
        <f t="shared" si="23"/>
        <v>53.44</v>
      </c>
      <c r="J230" s="10"/>
      <c r="K230" s="13">
        <f t="shared" si="18"/>
        <v>106.9</v>
      </c>
      <c r="L230" s="13">
        <f t="shared" si="19"/>
        <v>96.2</v>
      </c>
      <c r="M230" s="13">
        <f t="shared" si="20"/>
        <v>90.8</v>
      </c>
      <c r="N230" s="13">
        <f t="shared" si="21"/>
        <v>74.8</v>
      </c>
      <c r="O230" s="7"/>
    </row>
    <row r="231" spans="1:15" s="9" customFormat="1" x14ac:dyDescent="0.25">
      <c r="A231" s="3">
        <v>1867</v>
      </c>
      <c r="B231" s="3" t="s">
        <v>320</v>
      </c>
      <c r="C231" s="3"/>
      <c r="D231" s="25">
        <v>3.75</v>
      </c>
      <c r="E231" s="5"/>
      <c r="F231" s="5"/>
      <c r="G231" s="7" t="e">
        <f t="shared" si="22"/>
        <v>#DIV/0!</v>
      </c>
      <c r="I231" s="10">
        <f t="shared" si="23"/>
        <v>117.19</v>
      </c>
      <c r="J231" s="10"/>
      <c r="K231" s="13">
        <f t="shared" si="18"/>
        <v>234.4</v>
      </c>
      <c r="L231" s="13">
        <f t="shared" si="19"/>
        <v>210.9</v>
      </c>
      <c r="M231" s="13">
        <f t="shared" si="20"/>
        <v>199.2</v>
      </c>
      <c r="N231" s="13">
        <f t="shared" si="21"/>
        <v>164.1</v>
      </c>
      <c r="O231" s="7"/>
    </row>
    <row r="232" spans="1:15" s="9" customFormat="1" x14ac:dyDescent="0.25">
      <c r="A232" s="3">
        <v>1868</v>
      </c>
      <c r="B232" s="3" t="s">
        <v>321</v>
      </c>
      <c r="C232" s="3"/>
      <c r="D232" s="25">
        <v>2.69</v>
      </c>
      <c r="E232" s="5"/>
      <c r="F232" s="5"/>
      <c r="G232" s="7" t="e">
        <f t="shared" si="22"/>
        <v>#DIV/0!</v>
      </c>
      <c r="I232" s="10">
        <f t="shared" si="23"/>
        <v>84.06</v>
      </c>
      <c r="J232" s="10"/>
      <c r="K232" s="13">
        <f t="shared" si="18"/>
        <v>168.1</v>
      </c>
      <c r="L232" s="13">
        <f t="shared" si="19"/>
        <v>151.30000000000001</v>
      </c>
      <c r="M232" s="13">
        <f t="shared" si="20"/>
        <v>142.9</v>
      </c>
      <c r="N232" s="13">
        <f t="shared" si="21"/>
        <v>117.7</v>
      </c>
      <c r="O232" s="7"/>
    </row>
    <row r="233" spans="1:15" s="9" customFormat="1" x14ac:dyDescent="0.25">
      <c r="A233" s="3">
        <v>1869</v>
      </c>
      <c r="B233" s="3" t="s">
        <v>322</v>
      </c>
      <c r="C233" s="3"/>
      <c r="D233" s="25">
        <v>5.62</v>
      </c>
      <c r="E233" s="5"/>
      <c r="F233" s="5"/>
      <c r="G233" s="7" t="e">
        <f t="shared" si="22"/>
        <v>#DIV/0!</v>
      </c>
      <c r="I233" s="10">
        <f t="shared" si="23"/>
        <v>175.63</v>
      </c>
      <c r="J233" s="10"/>
      <c r="K233" s="13">
        <f t="shared" si="18"/>
        <v>351.3</v>
      </c>
      <c r="L233" s="13">
        <f t="shared" si="19"/>
        <v>316.10000000000002</v>
      </c>
      <c r="M233" s="13">
        <f t="shared" si="20"/>
        <v>298.60000000000002</v>
      </c>
      <c r="N233" s="13">
        <f t="shared" si="21"/>
        <v>245.9</v>
      </c>
      <c r="O233" s="7"/>
    </row>
    <row r="234" spans="1:15" s="9" customFormat="1" x14ac:dyDescent="0.25">
      <c r="A234" s="3">
        <v>1870</v>
      </c>
      <c r="B234" s="3" t="s">
        <v>323</v>
      </c>
      <c r="C234" s="3"/>
      <c r="D234" s="25">
        <v>12.96</v>
      </c>
      <c r="E234" s="5"/>
      <c r="F234" s="5"/>
      <c r="G234" s="7" t="e">
        <f t="shared" si="22"/>
        <v>#DIV/0!</v>
      </c>
      <c r="I234" s="10">
        <f t="shared" si="23"/>
        <v>405</v>
      </c>
      <c r="J234" s="10"/>
      <c r="K234" s="13">
        <f t="shared" si="18"/>
        <v>810</v>
      </c>
      <c r="L234" s="13">
        <f t="shared" si="19"/>
        <v>729</v>
      </c>
      <c r="M234" s="13">
        <f t="shared" si="20"/>
        <v>688.5</v>
      </c>
      <c r="N234" s="13">
        <f t="shared" si="21"/>
        <v>567</v>
      </c>
      <c r="O234" s="7"/>
    </row>
    <row r="235" spans="1:15" s="9" customFormat="1" x14ac:dyDescent="0.25">
      <c r="A235" s="3">
        <v>1872</v>
      </c>
      <c r="B235" s="3" t="s">
        <v>324</v>
      </c>
      <c r="C235" s="3"/>
      <c r="D235" s="25">
        <v>13.42</v>
      </c>
      <c r="E235" s="5"/>
      <c r="F235" s="5"/>
      <c r="G235" s="7" t="e">
        <f t="shared" si="22"/>
        <v>#DIV/0!</v>
      </c>
      <c r="I235" s="10">
        <f t="shared" si="23"/>
        <v>419.38</v>
      </c>
      <c r="J235" s="10"/>
      <c r="K235" s="13">
        <f t="shared" si="18"/>
        <v>838.8</v>
      </c>
      <c r="L235" s="13">
        <f t="shared" si="19"/>
        <v>754.9</v>
      </c>
      <c r="M235" s="13">
        <f t="shared" si="20"/>
        <v>712.9</v>
      </c>
      <c r="N235" s="13">
        <f t="shared" si="21"/>
        <v>587.1</v>
      </c>
      <c r="O235" s="7"/>
    </row>
    <row r="236" spans="1:15" s="9" customFormat="1" x14ac:dyDescent="0.25">
      <c r="A236" s="3">
        <v>1874</v>
      </c>
      <c r="B236" s="3" t="s">
        <v>325</v>
      </c>
      <c r="C236" s="3"/>
      <c r="D236" s="25">
        <v>2.2000000000000002</v>
      </c>
      <c r="E236" s="5"/>
      <c r="F236" s="5"/>
      <c r="G236" s="7" t="e">
        <f t="shared" si="22"/>
        <v>#DIV/0!</v>
      </c>
      <c r="I236" s="10">
        <f t="shared" si="23"/>
        <v>68.75</v>
      </c>
      <c r="J236" s="10"/>
      <c r="K236" s="13">
        <f t="shared" si="18"/>
        <v>137.5</v>
      </c>
      <c r="L236" s="13">
        <f t="shared" si="19"/>
        <v>123.8</v>
      </c>
      <c r="M236" s="13">
        <f t="shared" si="20"/>
        <v>116.9</v>
      </c>
      <c r="N236" s="13">
        <f t="shared" si="21"/>
        <v>96.3</v>
      </c>
      <c r="O236" s="7"/>
    </row>
    <row r="237" spans="1:15" s="9" customFormat="1" x14ac:dyDescent="0.25">
      <c r="A237" s="3">
        <v>1876</v>
      </c>
      <c r="B237" s="3" t="s">
        <v>326</v>
      </c>
      <c r="C237" s="3"/>
      <c r="D237" s="25">
        <v>8.3000000000000007</v>
      </c>
      <c r="E237" s="5"/>
      <c r="F237" s="5"/>
      <c r="G237" s="7" t="e">
        <f t="shared" si="22"/>
        <v>#DIV/0!</v>
      </c>
      <c r="I237" s="10">
        <f t="shared" si="23"/>
        <v>259.38</v>
      </c>
      <c r="J237" s="10"/>
      <c r="K237" s="13">
        <f t="shared" si="18"/>
        <v>518.79999999999995</v>
      </c>
      <c r="L237" s="13">
        <f t="shared" si="19"/>
        <v>466.9</v>
      </c>
      <c r="M237" s="13">
        <f t="shared" si="20"/>
        <v>440.9</v>
      </c>
      <c r="N237" s="13">
        <f t="shared" si="21"/>
        <v>363.1</v>
      </c>
      <c r="O237" s="7"/>
    </row>
    <row r="238" spans="1:15" s="9" customFormat="1" x14ac:dyDescent="0.25">
      <c r="A238" s="3">
        <v>1878</v>
      </c>
      <c r="B238" s="3" t="s">
        <v>327</v>
      </c>
      <c r="C238" s="3"/>
      <c r="D238" s="25">
        <v>1.33</v>
      </c>
      <c r="E238" s="5"/>
      <c r="F238" s="5"/>
      <c r="G238" s="7" t="e">
        <f t="shared" si="22"/>
        <v>#DIV/0!</v>
      </c>
      <c r="I238" s="10">
        <f t="shared" si="23"/>
        <v>41.56</v>
      </c>
      <c r="J238" s="10"/>
      <c r="K238" s="13">
        <f t="shared" si="18"/>
        <v>83.1</v>
      </c>
      <c r="L238" s="13">
        <f t="shared" si="19"/>
        <v>74.8</v>
      </c>
      <c r="M238" s="13">
        <f t="shared" si="20"/>
        <v>70.7</v>
      </c>
      <c r="N238" s="13">
        <f t="shared" si="21"/>
        <v>58.2</v>
      </c>
      <c r="O238" s="7"/>
    </row>
    <row r="239" spans="1:15" s="9" customFormat="1" x14ac:dyDescent="0.25">
      <c r="A239" s="3">
        <v>1880</v>
      </c>
      <c r="B239" s="3" t="s">
        <v>328</v>
      </c>
      <c r="C239" s="3"/>
      <c r="D239" s="25">
        <v>5.39</v>
      </c>
      <c r="E239" s="5"/>
      <c r="F239" s="5"/>
      <c r="G239" s="7" t="e">
        <f t="shared" si="22"/>
        <v>#DIV/0!</v>
      </c>
      <c r="I239" s="10">
        <f t="shared" si="23"/>
        <v>168.44</v>
      </c>
      <c r="J239" s="10"/>
      <c r="K239" s="13">
        <f t="shared" si="18"/>
        <v>336.9</v>
      </c>
      <c r="L239" s="13">
        <f t="shared" si="19"/>
        <v>303.2</v>
      </c>
      <c r="M239" s="13">
        <f t="shared" si="20"/>
        <v>286.3</v>
      </c>
      <c r="N239" s="13">
        <f t="shared" si="21"/>
        <v>235.8</v>
      </c>
      <c r="O239" s="7"/>
    </row>
    <row r="240" spans="1:15" s="9" customFormat="1" x14ac:dyDescent="0.25">
      <c r="A240" s="3">
        <v>1882</v>
      </c>
      <c r="B240" s="3" t="s">
        <v>329</v>
      </c>
      <c r="C240" s="3"/>
      <c r="D240" s="25">
        <v>1.55</v>
      </c>
      <c r="E240" s="5"/>
      <c r="F240" s="5"/>
      <c r="G240" s="7" t="e">
        <f t="shared" si="22"/>
        <v>#DIV/0!</v>
      </c>
      <c r="I240" s="10">
        <f t="shared" si="23"/>
        <v>48.44</v>
      </c>
      <c r="J240" s="10"/>
      <c r="K240" s="13">
        <f t="shared" si="18"/>
        <v>96.9</v>
      </c>
      <c r="L240" s="13">
        <f t="shared" si="19"/>
        <v>87.2</v>
      </c>
      <c r="M240" s="13">
        <f t="shared" si="20"/>
        <v>82.3</v>
      </c>
      <c r="N240" s="13">
        <f t="shared" si="21"/>
        <v>67.8</v>
      </c>
      <c r="O240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0"/>
  <sheetViews>
    <sheetView workbookViewId="0">
      <selection activeCell="E3" sqref="E3"/>
    </sheetView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9" max="9" width="9.5703125" customWidth="1"/>
    <col min="10" max="10" width="8.140625" customWidth="1"/>
    <col min="11" max="11" width="1.7109375" customWidth="1"/>
    <col min="12" max="15" width="10.7109375" customWidth="1"/>
    <col min="18" max="18" width="10.85546875" bestFit="1" customWidth="1"/>
    <col min="19" max="20" width="10.7109375" customWidth="1"/>
    <col min="22" max="22" width="11" customWidth="1"/>
  </cols>
  <sheetData>
    <row r="1" spans="1:22" x14ac:dyDescent="0.25">
      <c r="L1" s="3" t="s">
        <v>390</v>
      </c>
      <c r="M1" s="3" t="s">
        <v>337</v>
      </c>
      <c r="N1" s="3" t="s">
        <v>347</v>
      </c>
      <c r="O1" s="3" t="s">
        <v>392</v>
      </c>
      <c r="R1" t="s">
        <v>378</v>
      </c>
      <c r="S1" t="s">
        <v>337</v>
      </c>
      <c r="T1" t="s">
        <v>377</v>
      </c>
    </row>
    <row r="2" spans="1:22" s="1" customFormat="1" ht="48" customHeight="1" x14ac:dyDescent="0.25">
      <c r="A2" s="2" t="s">
        <v>268</v>
      </c>
      <c r="B2" s="2" t="s">
        <v>269</v>
      </c>
      <c r="C2" s="2" t="s">
        <v>270</v>
      </c>
      <c r="D2" s="18" t="s">
        <v>395</v>
      </c>
      <c r="E2" s="16" t="s">
        <v>271</v>
      </c>
      <c r="F2" s="2"/>
      <c r="G2" s="2" t="s">
        <v>391</v>
      </c>
      <c r="J2" s="2" t="s">
        <v>389</v>
      </c>
      <c r="K2" s="2"/>
      <c r="L2" s="14" t="s">
        <v>346</v>
      </c>
      <c r="M2" s="14" t="s">
        <v>345</v>
      </c>
      <c r="N2" s="14" t="s">
        <v>373</v>
      </c>
      <c r="O2" s="14" t="s">
        <v>393</v>
      </c>
      <c r="Q2" s="1" t="s">
        <v>376</v>
      </c>
      <c r="R2" s="1" t="s">
        <v>346</v>
      </c>
      <c r="S2" s="1" t="s">
        <v>345</v>
      </c>
      <c r="T2" s="1" t="s">
        <v>373</v>
      </c>
      <c r="V2" s="1" t="s">
        <v>340</v>
      </c>
    </row>
    <row r="3" spans="1:22" x14ac:dyDescent="0.25">
      <c r="A3" s="3">
        <v>3710</v>
      </c>
      <c r="B3" s="3" t="s">
        <v>0</v>
      </c>
      <c r="C3" s="3"/>
      <c r="D3" s="11">
        <v>9</v>
      </c>
      <c r="E3" s="17">
        <v>8.6</v>
      </c>
      <c r="F3" s="5"/>
      <c r="G3" s="5">
        <v>237</v>
      </c>
      <c r="H3" s="7">
        <f>J3/G3</f>
        <v>1.1339662447257384</v>
      </c>
      <c r="J3" s="10">
        <f>ROUND(E3*10000/320,2)</f>
        <v>268.75</v>
      </c>
      <c r="K3" s="10"/>
      <c r="L3" s="15">
        <f>ROUND(J3*1.6,1)</f>
        <v>430</v>
      </c>
      <c r="M3" s="15">
        <f>ROUND(J3*1.3,1)</f>
        <v>349.4</v>
      </c>
      <c r="N3" s="15">
        <f>ROUND(J3*1.2,1)</f>
        <v>322.5</v>
      </c>
      <c r="O3" s="15">
        <f>ROUND(G3*1.15,1)</f>
        <v>272.60000000000002</v>
      </c>
      <c r="P3" s="7"/>
      <c r="Q3" s="8">
        <v>266.67</v>
      </c>
      <c r="R3" s="8">
        <v>416</v>
      </c>
      <c r="S3" s="8">
        <v>346.7</v>
      </c>
      <c r="T3" s="8">
        <v>314.7</v>
      </c>
    </row>
    <row r="4" spans="1:22" x14ac:dyDescent="0.25">
      <c r="A4" s="3">
        <v>3711</v>
      </c>
      <c r="B4" s="3" t="s">
        <v>1</v>
      </c>
      <c r="C4" s="3"/>
      <c r="D4" s="11">
        <v>5.05</v>
      </c>
      <c r="E4" s="17">
        <v>4.8</v>
      </c>
      <c r="F4" s="5"/>
      <c r="G4" s="5">
        <v>136</v>
      </c>
      <c r="H4" s="7">
        <f t="shared" ref="H4:H67" si="0">J4/G4</f>
        <v>1.1029411764705883</v>
      </c>
      <c r="J4" s="10">
        <f t="shared" ref="J4:J67" si="1">ROUND(E4*10000/320,2)</f>
        <v>150</v>
      </c>
      <c r="K4" s="10"/>
      <c r="L4" s="15">
        <f t="shared" ref="L4:L67" si="2">ROUND(J4*1.6,1)</f>
        <v>240</v>
      </c>
      <c r="M4" s="15">
        <f t="shared" ref="M4:M67" si="3">ROUND(J4*1.3,1)</f>
        <v>195</v>
      </c>
      <c r="N4" s="15">
        <f t="shared" ref="N4:N67" si="4">ROUND(J4*1.2,1)</f>
        <v>180</v>
      </c>
      <c r="O4" s="15">
        <f t="shared" ref="O4:O67" si="5">ROUND(G4*1.15,1)</f>
        <v>156.4</v>
      </c>
      <c r="P4" s="7"/>
      <c r="Q4" s="8">
        <v>150</v>
      </c>
      <c r="R4" s="8">
        <v>234</v>
      </c>
      <c r="S4" s="8">
        <v>195</v>
      </c>
      <c r="T4" s="8">
        <v>177</v>
      </c>
    </row>
    <row r="5" spans="1:22" x14ac:dyDescent="0.25">
      <c r="A5" s="3">
        <v>3712</v>
      </c>
      <c r="B5" s="3" t="s">
        <v>2</v>
      </c>
      <c r="C5" s="3"/>
      <c r="D5" s="11">
        <v>9</v>
      </c>
      <c r="E5" s="17">
        <v>8.6</v>
      </c>
      <c r="F5" s="5"/>
      <c r="G5" s="5">
        <v>183</v>
      </c>
      <c r="H5" s="7">
        <f t="shared" si="0"/>
        <v>1.4685792349726776</v>
      </c>
      <c r="J5" s="10">
        <f t="shared" si="1"/>
        <v>268.75</v>
      </c>
      <c r="K5" s="10"/>
      <c r="L5" s="15">
        <f t="shared" si="2"/>
        <v>430</v>
      </c>
      <c r="M5" s="15">
        <f t="shared" si="3"/>
        <v>349.4</v>
      </c>
      <c r="N5" s="15">
        <f t="shared" si="4"/>
        <v>322.5</v>
      </c>
      <c r="O5" s="15">
        <f t="shared" si="5"/>
        <v>210.5</v>
      </c>
      <c r="P5" s="7"/>
      <c r="Q5" s="8">
        <v>266.67</v>
      </c>
      <c r="R5" s="8">
        <v>416</v>
      </c>
      <c r="S5" s="8">
        <v>346.7</v>
      </c>
      <c r="T5" s="8">
        <v>314.7</v>
      </c>
    </row>
    <row r="6" spans="1:22" x14ac:dyDescent="0.25">
      <c r="A6" s="3">
        <v>3713</v>
      </c>
      <c r="B6" s="3" t="s">
        <v>3</v>
      </c>
      <c r="C6" s="3"/>
      <c r="D6" s="11">
        <v>9.5500000000000007</v>
      </c>
      <c r="E6" s="17">
        <v>9.1</v>
      </c>
      <c r="F6" s="5"/>
      <c r="G6" s="5">
        <v>150</v>
      </c>
      <c r="H6" s="7">
        <f t="shared" si="0"/>
        <v>1.8958666666666666</v>
      </c>
      <c r="J6" s="10">
        <f t="shared" si="1"/>
        <v>284.38</v>
      </c>
      <c r="K6" s="10"/>
      <c r="L6" s="15">
        <f t="shared" si="2"/>
        <v>455</v>
      </c>
      <c r="M6" s="15">
        <f t="shared" si="3"/>
        <v>369.7</v>
      </c>
      <c r="N6" s="15">
        <f t="shared" si="4"/>
        <v>341.3</v>
      </c>
      <c r="O6" s="15">
        <f t="shared" si="5"/>
        <v>172.5</v>
      </c>
      <c r="P6" s="7"/>
      <c r="Q6" s="8">
        <v>283.33</v>
      </c>
      <c r="R6" s="8">
        <v>442</v>
      </c>
      <c r="S6" s="8">
        <v>368.3</v>
      </c>
      <c r="T6" s="8">
        <v>334.3</v>
      </c>
    </row>
    <row r="7" spans="1:22" x14ac:dyDescent="0.25">
      <c r="A7" s="3">
        <v>3714</v>
      </c>
      <c r="B7" s="3" t="s">
        <v>4</v>
      </c>
      <c r="C7" s="3"/>
      <c r="D7" s="11">
        <v>0.06</v>
      </c>
      <c r="E7" s="17">
        <v>0.06</v>
      </c>
      <c r="F7" s="5"/>
      <c r="G7" s="5">
        <v>2</v>
      </c>
      <c r="H7" s="7">
        <f t="shared" si="0"/>
        <v>0.94</v>
      </c>
      <c r="J7" s="10">
        <f t="shared" si="1"/>
        <v>1.88</v>
      </c>
      <c r="K7" s="10"/>
      <c r="L7" s="15">
        <f t="shared" si="2"/>
        <v>3</v>
      </c>
      <c r="M7" s="15">
        <f t="shared" si="3"/>
        <v>2.4</v>
      </c>
      <c r="N7" s="15">
        <f t="shared" si="4"/>
        <v>2.2999999999999998</v>
      </c>
      <c r="O7" s="15">
        <f t="shared" si="5"/>
        <v>2.2999999999999998</v>
      </c>
      <c r="P7" s="7"/>
      <c r="Q7" s="8">
        <v>2</v>
      </c>
      <c r="R7" s="8">
        <v>3.1</v>
      </c>
      <c r="S7" s="8">
        <v>2.6</v>
      </c>
      <c r="T7" s="8">
        <v>2.4</v>
      </c>
    </row>
    <row r="8" spans="1:22" x14ac:dyDescent="0.25">
      <c r="A8" s="3">
        <v>3720</v>
      </c>
      <c r="B8" s="3" t="s">
        <v>333</v>
      </c>
      <c r="C8" s="3"/>
      <c r="D8" s="11">
        <v>1.7</v>
      </c>
      <c r="E8" s="17">
        <v>1.6</v>
      </c>
      <c r="F8" s="5"/>
      <c r="G8" s="5">
        <v>40</v>
      </c>
      <c r="H8" s="7">
        <f t="shared" si="0"/>
        <v>1.25</v>
      </c>
      <c r="J8" s="10">
        <f t="shared" si="1"/>
        <v>50</v>
      </c>
      <c r="K8" s="10"/>
      <c r="L8" s="15">
        <f t="shared" si="2"/>
        <v>80</v>
      </c>
      <c r="M8" s="15">
        <f t="shared" si="3"/>
        <v>65</v>
      </c>
      <c r="N8" s="15">
        <f t="shared" si="4"/>
        <v>60</v>
      </c>
      <c r="O8" s="15">
        <f t="shared" si="5"/>
        <v>46</v>
      </c>
      <c r="P8" s="7"/>
      <c r="Q8" s="8">
        <v>50</v>
      </c>
      <c r="R8" s="8">
        <v>78</v>
      </c>
      <c r="S8" s="8">
        <v>65</v>
      </c>
      <c r="T8" s="8">
        <v>59</v>
      </c>
    </row>
    <row r="9" spans="1:22" x14ac:dyDescent="0.25">
      <c r="A9" s="3">
        <v>3721</v>
      </c>
      <c r="B9" s="3" t="s">
        <v>334</v>
      </c>
      <c r="C9" s="3"/>
      <c r="D9" s="11">
        <v>1.7</v>
      </c>
      <c r="E9" s="17">
        <v>1.6</v>
      </c>
      <c r="F9" s="5"/>
      <c r="G9" s="5">
        <v>40</v>
      </c>
      <c r="H9" s="7">
        <f t="shared" si="0"/>
        <v>1.25</v>
      </c>
      <c r="J9" s="10">
        <f t="shared" si="1"/>
        <v>50</v>
      </c>
      <c r="K9" s="10"/>
      <c r="L9" s="15">
        <f t="shared" si="2"/>
        <v>80</v>
      </c>
      <c r="M9" s="15">
        <f t="shared" si="3"/>
        <v>65</v>
      </c>
      <c r="N9" s="15">
        <f t="shared" si="4"/>
        <v>60</v>
      </c>
      <c r="O9" s="15">
        <f t="shared" si="5"/>
        <v>46</v>
      </c>
      <c r="P9" s="7"/>
      <c r="Q9" s="8">
        <v>50</v>
      </c>
      <c r="R9" s="8">
        <v>78</v>
      </c>
      <c r="S9" s="8">
        <v>65</v>
      </c>
      <c r="T9" s="8">
        <v>59</v>
      </c>
    </row>
    <row r="10" spans="1:22" x14ac:dyDescent="0.25">
      <c r="A10" s="3">
        <v>3724</v>
      </c>
      <c r="B10" s="3" t="s">
        <v>5</v>
      </c>
      <c r="C10" s="3"/>
      <c r="D10" s="11">
        <v>2.25</v>
      </c>
      <c r="E10" s="17">
        <v>2.1</v>
      </c>
      <c r="F10" s="5"/>
      <c r="G10" s="5">
        <v>56</v>
      </c>
      <c r="H10" s="7">
        <f t="shared" si="0"/>
        <v>1.1719642857142856</v>
      </c>
      <c r="J10" s="10">
        <f t="shared" si="1"/>
        <v>65.63</v>
      </c>
      <c r="K10" s="10"/>
      <c r="L10" s="15">
        <f t="shared" si="2"/>
        <v>105</v>
      </c>
      <c r="M10" s="15">
        <f t="shared" si="3"/>
        <v>85.3</v>
      </c>
      <c r="N10" s="15">
        <f t="shared" si="4"/>
        <v>78.8</v>
      </c>
      <c r="O10" s="15">
        <f t="shared" si="5"/>
        <v>64.400000000000006</v>
      </c>
      <c r="P10" s="7"/>
      <c r="Q10" s="8">
        <v>66.67</v>
      </c>
      <c r="R10" s="8">
        <v>104</v>
      </c>
      <c r="S10" s="8">
        <v>86.7</v>
      </c>
      <c r="T10" s="8">
        <v>78.7</v>
      </c>
    </row>
    <row r="11" spans="1:22" x14ac:dyDescent="0.25">
      <c r="A11" s="3">
        <v>3727</v>
      </c>
      <c r="B11" s="3" t="s">
        <v>6</v>
      </c>
      <c r="C11" s="3"/>
      <c r="D11" s="11">
        <v>2.25</v>
      </c>
      <c r="E11" s="17">
        <v>2.1</v>
      </c>
      <c r="F11" s="5"/>
      <c r="G11" s="5">
        <v>56</v>
      </c>
      <c r="H11" s="7">
        <f t="shared" si="0"/>
        <v>1.1719642857142856</v>
      </c>
      <c r="J11" s="10">
        <f t="shared" si="1"/>
        <v>65.63</v>
      </c>
      <c r="K11" s="10"/>
      <c r="L11" s="15">
        <f t="shared" si="2"/>
        <v>105</v>
      </c>
      <c r="M11" s="15">
        <f t="shared" si="3"/>
        <v>85.3</v>
      </c>
      <c r="N11" s="15">
        <f t="shared" si="4"/>
        <v>78.8</v>
      </c>
      <c r="O11" s="15">
        <f t="shared" si="5"/>
        <v>64.400000000000006</v>
      </c>
      <c r="P11" s="7"/>
      <c r="Q11" s="8">
        <v>66.67</v>
      </c>
      <c r="R11" s="8">
        <v>104</v>
      </c>
      <c r="S11" s="8">
        <v>86.7</v>
      </c>
      <c r="T11" s="8">
        <v>78.7</v>
      </c>
    </row>
    <row r="12" spans="1:22" x14ac:dyDescent="0.25">
      <c r="A12" s="3">
        <v>3732</v>
      </c>
      <c r="B12" s="3" t="s">
        <v>332</v>
      </c>
      <c r="C12" s="3"/>
      <c r="D12" s="11">
        <v>1.25</v>
      </c>
      <c r="E12" s="17">
        <v>1.2</v>
      </c>
      <c r="F12" s="5"/>
      <c r="G12" s="5">
        <v>34</v>
      </c>
      <c r="H12" s="7">
        <f t="shared" si="0"/>
        <v>1.1029411764705883</v>
      </c>
      <c r="J12" s="10">
        <f t="shared" si="1"/>
        <v>37.5</v>
      </c>
      <c r="K12" s="10"/>
      <c r="L12" s="15">
        <f t="shared" si="2"/>
        <v>60</v>
      </c>
      <c r="M12" s="15">
        <f t="shared" si="3"/>
        <v>48.8</v>
      </c>
      <c r="N12" s="15">
        <f t="shared" si="4"/>
        <v>45</v>
      </c>
      <c r="O12" s="15">
        <f t="shared" si="5"/>
        <v>39.1</v>
      </c>
      <c r="P12" s="7"/>
      <c r="Q12" s="8">
        <v>36.67</v>
      </c>
      <c r="R12" s="8">
        <v>57.2</v>
      </c>
      <c r="S12" s="8">
        <v>47.7</v>
      </c>
      <c r="T12" s="8">
        <v>43.3</v>
      </c>
    </row>
    <row r="13" spans="1:22" x14ac:dyDescent="0.25">
      <c r="A13" s="3">
        <v>3733</v>
      </c>
      <c r="B13" s="3" t="s">
        <v>7</v>
      </c>
      <c r="C13" s="3"/>
      <c r="D13" s="11">
        <v>1.25</v>
      </c>
      <c r="E13" s="17">
        <v>1.2</v>
      </c>
      <c r="F13" s="5"/>
      <c r="G13" s="5">
        <v>34</v>
      </c>
      <c r="H13" s="7">
        <f t="shared" si="0"/>
        <v>1.1029411764705883</v>
      </c>
      <c r="J13" s="10">
        <f t="shared" si="1"/>
        <v>37.5</v>
      </c>
      <c r="K13" s="10"/>
      <c r="L13" s="15">
        <f t="shared" si="2"/>
        <v>60</v>
      </c>
      <c r="M13" s="15">
        <f t="shared" si="3"/>
        <v>48.8</v>
      </c>
      <c r="N13" s="15">
        <f t="shared" si="4"/>
        <v>45</v>
      </c>
      <c r="O13" s="15">
        <f t="shared" si="5"/>
        <v>39.1</v>
      </c>
      <c r="P13" s="7"/>
      <c r="Q13" s="8">
        <v>36.67</v>
      </c>
      <c r="R13" s="8">
        <v>57.2</v>
      </c>
      <c r="S13" s="8">
        <v>47.7</v>
      </c>
      <c r="T13" s="8">
        <v>43.3</v>
      </c>
    </row>
    <row r="14" spans="1:22" x14ac:dyDescent="0.25">
      <c r="A14" s="3">
        <v>3734</v>
      </c>
      <c r="B14" s="3" t="s">
        <v>8</v>
      </c>
      <c r="C14" s="3"/>
      <c r="D14" s="11">
        <v>1.25</v>
      </c>
      <c r="E14" s="17">
        <v>1.2</v>
      </c>
      <c r="F14" s="5"/>
      <c r="G14" s="5">
        <v>34</v>
      </c>
      <c r="H14" s="7">
        <f t="shared" si="0"/>
        <v>1.1029411764705883</v>
      </c>
      <c r="J14" s="10">
        <f t="shared" si="1"/>
        <v>37.5</v>
      </c>
      <c r="K14" s="10"/>
      <c r="L14" s="15">
        <f t="shared" si="2"/>
        <v>60</v>
      </c>
      <c r="M14" s="15">
        <f t="shared" si="3"/>
        <v>48.8</v>
      </c>
      <c r="N14" s="15">
        <f t="shared" si="4"/>
        <v>45</v>
      </c>
      <c r="O14" s="15">
        <f t="shared" si="5"/>
        <v>39.1</v>
      </c>
      <c r="P14" s="7"/>
      <c r="Q14" s="8">
        <v>36.67</v>
      </c>
      <c r="R14" s="8">
        <v>57.2</v>
      </c>
      <c r="S14" s="8">
        <v>47.7</v>
      </c>
      <c r="T14" s="8">
        <v>43.3</v>
      </c>
    </row>
    <row r="15" spans="1:22" x14ac:dyDescent="0.25">
      <c r="A15" s="3">
        <v>3735</v>
      </c>
      <c r="B15" s="3" t="s">
        <v>9</v>
      </c>
      <c r="C15" s="3"/>
      <c r="D15" s="11">
        <v>1.25</v>
      </c>
      <c r="E15" s="17">
        <v>1.2</v>
      </c>
      <c r="F15" s="5"/>
      <c r="G15" s="5">
        <v>34</v>
      </c>
      <c r="H15" s="7">
        <f t="shared" si="0"/>
        <v>1.1029411764705883</v>
      </c>
      <c r="J15" s="10">
        <f t="shared" si="1"/>
        <v>37.5</v>
      </c>
      <c r="K15" s="10"/>
      <c r="L15" s="15">
        <f t="shared" si="2"/>
        <v>60</v>
      </c>
      <c r="M15" s="15">
        <f t="shared" si="3"/>
        <v>48.8</v>
      </c>
      <c r="N15" s="15">
        <f t="shared" si="4"/>
        <v>45</v>
      </c>
      <c r="O15" s="15">
        <f t="shared" si="5"/>
        <v>39.1</v>
      </c>
      <c r="P15" s="7"/>
      <c r="Q15" s="8">
        <v>36.67</v>
      </c>
      <c r="R15" s="8">
        <v>57.2</v>
      </c>
      <c r="S15" s="8">
        <v>47.7</v>
      </c>
      <c r="T15" s="8">
        <v>43.3</v>
      </c>
    </row>
    <row r="16" spans="1:22" x14ac:dyDescent="0.25">
      <c r="A16" s="3">
        <v>3741</v>
      </c>
      <c r="B16" s="20" t="s">
        <v>396</v>
      </c>
      <c r="C16" s="3" t="s">
        <v>357</v>
      </c>
      <c r="D16" s="11">
        <v>6.75</v>
      </c>
      <c r="E16" s="17">
        <v>6.4</v>
      </c>
      <c r="F16" s="5"/>
      <c r="G16" s="5">
        <v>186</v>
      </c>
      <c r="H16" s="7">
        <f t="shared" si="0"/>
        <v>1.075268817204301</v>
      </c>
      <c r="J16" s="10">
        <f t="shared" si="1"/>
        <v>200</v>
      </c>
      <c r="K16" s="10"/>
      <c r="L16" s="15">
        <f t="shared" si="2"/>
        <v>320</v>
      </c>
      <c r="M16" s="15">
        <f t="shared" si="3"/>
        <v>260</v>
      </c>
      <c r="N16" s="15">
        <f t="shared" si="4"/>
        <v>240</v>
      </c>
      <c r="O16" s="15">
        <f t="shared" si="5"/>
        <v>213.9</v>
      </c>
      <c r="P16" s="7"/>
      <c r="Q16" s="8">
        <v>200</v>
      </c>
      <c r="R16" s="8">
        <v>312</v>
      </c>
      <c r="S16" s="8">
        <v>260</v>
      </c>
      <c r="T16" s="8">
        <v>236</v>
      </c>
    </row>
    <row r="17" spans="1:22" x14ac:dyDescent="0.25">
      <c r="A17" s="3">
        <v>3742</v>
      </c>
      <c r="B17" s="20" t="s">
        <v>397</v>
      </c>
      <c r="C17" s="3" t="s">
        <v>358</v>
      </c>
      <c r="D17" s="11">
        <v>6.75</v>
      </c>
      <c r="E17" s="17">
        <v>6.4</v>
      </c>
      <c r="F17" s="5"/>
      <c r="G17" s="5">
        <v>186</v>
      </c>
      <c r="H17" s="7">
        <f t="shared" si="0"/>
        <v>1.075268817204301</v>
      </c>
      <c r="J17" s="10">
        <f t="shared" si="1"/>
        <v>200</v>
      </c>
      <c r="K17" s="10"/>
      <c r="L17" s="15">
        <f t="shared" si="2"/>
        <v>320</v>
      </c>
      <c r="M17" s="15">
        <f t="shared" si="3"/>
        <v>260</v>
      </c>
      <c r="N17" s="15">
        <f t="shared" si="4"/>
        <v>240</v>
      </c>
      <c r="O17" s="15">
        <f t="shared" si="5"/>
        <v>213.9</v>
      </c>
      <c r="P17" s="7"/>
      <c r="Q17" s="8">
        <v>200</v>
      </c>
      <c r="R17" s="8">
        <v>312</v>
      </c>
      <c r="S17" s="8">
        <v>260</v>
      </c>
      <c r="T17" s="8">
        <v>236</v>
      </c>
    </row>
    <row r="18" spans="1:22" x14ac:dyDescent="0.25">
      <c r="A18" s="3">
        <v>3743</v>
      </c>
      <c r="B18" s="20" t="s">
        <v>398</v>
      </c>
      <c r="C18" s="3" t="s">
        <v>356</v>
      </c>
      <c r="D18" s="11">
        <v>6.75</v>
      </c>
      <c r="E18" s="17">
        <v>6.4</v>
      </c>
      <c r="F18" s="5"/>
      <c r="G18" s="5">
        <v>186</v>
      </c>
      <c r="H18" s="7">
        <f t="shared" si="0"/>
        <v>1.075268817204301</v>
      </c>
      <c r="J18" s="10">
        <f t="shared" si="1"/>
        <v>200</v>
      </c>
      <c r="K18" s="10"/>
      <c r="L18" s="15">
        <f t="shared" si="2"/>
        <v>320</v>
      </c>
      <c r="M18" s="15">
        <f t="shared" si="3"/>
        <v>260</v>
      </c>
      <c r="N18" s="15">
        <f t="shared" si="4"/>
        <v>240</v>
      </c>
      <c r="O18" s="15">
        <f t="shared" si="5"/>
        <v>213.9</v>
      </c>
      <c r="P18" s="7"/>
      <c r="Q18" s="8">
        <v>200</v>
      </c>
      <c r="R18" s="8">
        <v>312</v>
      </c>
      <c r="S18" s="8">
        <v>260</v>
      </c>
      <c r="T18" s="8">
        <v>236</v>
      </c>
    </row>
    <row r="19" spans="1:22" x14ac:dyDescent="0.25">
      <c r="A19" s="3">
        <v>3744</v>
      </c>
      <c r="B19" s="20" t="s">
        <v>398</v>
      </c>
      <c r="C19" s="3" t="s">
        <v>355</v>
      </c>
      <c r="D19" s="11">
        <v>6.75</v>
      </c>
      <c r="E19" s="17">
        <v>6.4</v>
      </c>
      <c r="F19" s="5"/>
      <c r="G19" s="5">
        <v>186</v>
      </c>
      <c r="H19" s="7">
        <f t="shared" si="0"/>
        <v>1.075268817204301</v>
      </c>
      <c r="J19" s="10">
        <f t="shared" si="1"/>
        <v>200</v>
      </c>
      <c r="K19" s="10"/>
      <c r="L19" s="15">
        <f t="shared" si="2"/>
        <v>320</v>
      </c>
      <c r="M19" s="15">
        <f t="shared" si="3"/>
        <v>260</v>
      </c>
      <c r="N19" s="15">
        <f t="shared" si="4"/>
        <v>240</v>
      </c>
      <c r="O19" s="15">
        <f t="shared" si="5"/>
        <v>213.9</v>
      </c>
      <c r="P19" s="7"/>
      <c r="Q19" s="8">
        <v>200</v>
      </c>
      <c r="R19" s="8">
        <v>312</v>
      </c>
      <c r="S19" s="8">
        <v>260</v>
      </c>
      <c r="T19" s="8">
        <v>236</v>
      </c>
    </row>
    <row r="20" spans="1:22" x14ac:dyDescent="0.25">
      <c r="A20" s="3">
        <v>3747</v>
      </c>
      <c r="B20" s="20" t="s">
        <v>399</v>
      </c>
      <c r="C20" s="3" t="s">
        <v>354</v>
      </c>
      <c r="D20" s="11">
        <v>9.5500000000000007</v>
      </c>
      <c r="E20" s="17">
        <v>9.1</v>
      </c>
      <c r="F20" s="5"/>
      <c r="G20" s="5">
        <v>252</v>
      </c>
      <c r="H20" s="7">
        <f t="shared" si="0"/>
        <v>1.1284920634920634</v>
      </c>
      <c r="J20" s="10">
        <f t="shared" si="1"/>
        <v>284.38</v>
      </c>
      <c r="K20" s="10"/>
      <c r="L20" s="15">
        <f t="shared" si="2"/>
        <v>455</v>
      </c>
      <c r="M20" s="15">
        <f t="shared" si="3"/>
        <v>369.7</v>
      </c>
      <c r="N20" s="15">
        <f t="shared" si="4"/>
        <v>341.3</v>
      </c>
      <c r="O20" s="15">
        <f t="shared" si="5"/>
        <v>289.8</v>
      </c>
      <c r="P20" s="7"/>
      <c r="Q20" s="8">
        <v>283.33</v>
      </c>
      <c r="R20" s="8">
        <v>442</v>
      </c>
      <c r="S20" s="8">
        <v>368.3</v>
      </c>
      <c r="T20" s="8">
        <v>334.3</v>
      </c>
      <c r="V20">
        <v>1</v>
      </c>
    </row>
    <row r="21" spans="1:22" x14ac:dyDescent="0.25">
      <c r="A21" s="3">
        <v>3748</v>
      </c>
      <c r="B21" s="20" t="s">
        <v>407</v>
      </c>
      <c r="C21" s="3" t="s">
        <v>408</v>
      </c>
      <c r="D21" s="11">
        <v>9.5500000000000007</v>
      </c>
      <c r="E21" s="17">
        <v>9.1</v>
      </c>
      <c r="F21" s="5"/>
      <c r="G21" s="5">
        <v>252</v>
      </c>
      <c r="H21" s="7">
        <f t="shared" si="0"/>
        <v>1.1284920634920634</v>
      </c>
      <c r="J21" s="10">
        <f t="shared" si="1"/>
        <v>284.38</v>
      </c>
      <c r="K21" s="10"/>
      <c r="L21" s="15">
        <f t="shared" si="2"/>
        <v>455</v>
      </c>
      <c r="M21" s="15">
        <f t="shared" si="3"/>
        <v>369.7</v>
      </c>
      <c r="N21" s="15">
        <f t="shared" si="4"/>
        <v>341.3</v>
      </c>
      <c r="O21" s="15">
        <f t="shared" si="5"/>
        <v>289.8</v>
      </c>
      <c r="P21" s="7"/>
      <c r="Q21" s="8">
        <v>283.33</v>
      </c>
      <c r="R21" s="8">
        <v>442</v>
      </c>
      <c r="S21" s="8">
        <v>368.3</v>
      </c>
      <c r="T21" s="8">
        <v>334.3</v>
      </c>
    </row>
    <row r="22" spans="1:22" x14ac:dyDescent="0.25">
      <c r="A22" s="3">
        <v>3749</v>
      </c>
      <c r="B22" s="20" t="s">
        <v>400</v>
      </c>
      <c r="C22" s="3" t="s">
        <v>362</v>
      </c>
      <c r="D22" s="11">
        <v>9.5500000000000007</v>
      </c>
      <c r="E22" s="17">
        <v>9.1</v>
      </c>
      <c r="F22" s="5"/>
      <c r="G22" s="5">
        <v>252</v>
      </c>
      <c r="H22" s="7">
        <f t="shared" si="0"/>
        <v>1.1284920634920634</v>
      </c>
      <c r="J22" s="10">
        <f t="shared" si="1"/>
        <v>284.38</v>
      </c>
      <c r="K22" s="10"/>
      <c r="L22" s="15">
        <f t="shared" si="2"/>
        <v>455</v>
      </c>
      <c r="M22" s="15">
        <f t="shared" si="3"/>
        <v>369.7</v>
      </c>
      <c r="N22" s="15">
        <f t="shared" si="4"/>
        <v>341.3</v>
      </c>
      <c r="O22" s="15">
        <f t="shared" si="5"/>
        <v>289.8</v>
      </c>
      <c r="P22" s="7"/>
      <c r="Q22" s="8">
        <v>283.33</v>
      </c>
      <c r="R22" s="8">
        <v>442</v>
      </c>
      <c r="S22" s="8">
        <v>368.3</v>
      </c>
      <c r="T22" s="8">
        <v>334.3</v>
      </c>
    </row>
    <row r="23" spans="1:22" x14ac:dyDescent="0.25">
      <c r="A23" s="3">
        <v>3750</v>
      </c>
      <c r="B23" s="20" t="s">
        <v>401</v>
      </c>
      <c r="C23" s="3" t="s">
        <v>375</v>
      </c>
      <c r="D23" s="11">
        <v>9.5500000000000007</v>
      </c>
      <c r="E23" s="17">
        <v>9.1</v>
      </c>
      <c r="F23" s="5"/>
      <c r="G23" s="5">
        <v>252</v>
      </c>
      <c r="H23" s="7">
        <f t="shared" si="0"/>
        <v>1.1284920634920634</v>
      </c>
      <c r="J23" s="10">
        <f t="shared" si="1"/>
        <v>284.38</v>
      </c>
      <c r="K23" s="10"/>
      <c r="L23" s="15">
        <f t="shared" si="2"/>
        <v>455</v>
      </c>
      <c r="M23" s="15">
        <f t="shared" si="3"/>
        <v>369.7</v>
      </c>
      <c r="N23" s="15">
        <f t="shared" si="4"/>
        <v>341.3</v>
      </c>
      <c r="O23" s="15">
        <f t="shared" si="5"/>
        <v>289.8</v>
      </c>
      <c r="P23" s="7"/>
      <c r="Q23" s="8">
        <v>283.33</v>
      </c>
      <c r="R23" s="8">
        <v>442</v>
      </c>
      <c r="S23" s="8">
        <v>368.3</v>
      </c>
      <c r="T23" s="8">
        <v>334.3</v>
      </c>
    </row>
    <row r="24" spans="1:22" x14ac:dyDescent="0.25">
      <c r="A24" s="3">
        <v>3753</v>
      </c>
      <c r="B24" s="20" t="s">
        <v>402</v>
      </c>
      <c r="C24" s="3" t="s">
        <v>364</v>
      </c>
      <c r="D24" s="11">
        <v>14.6</v>
      </c>
      <c r="E24" s="17">
        <v>13.9</v>
      </c>
      <c r="F24" s="5"/>
      <c r="G24" s="5">
        <v>382</v>
      </c>
      <c r="H24" s="7">
        <f t="shared" si="0"/>
        <v>1.1371204188481676</v>
      </c>
      <c r="J24" s="10">
        <f t="shared" si="1"/>
        <v>434.38</v>
      </c>
      <c r="K24" s="10"/>
      <c r="L24" s="15">
        <f t="shared" si="2"/>
        <v>695</v>
      </c>
      <c r="M24" s="15">
        <f t="shared" si="3"/>
        <v>564.70000000000005</v>
      </c>
      <c r="N24" s="15">
        <f t="shared" si="4"/>
        <v>521.29999999999995</v>
      </c>
      <c r="O24" s="15">
        <f t="shared" si="5"/>
        <v>439.3</v>
      </c>
      <c r="P24" s="7"/>
      <c r="Q24" s="8">
        <v>433.33</v>
      </c>
      <c r="R24" s="8">
        <v>676</v>
      </c>
      <c r="S24" s="8">
        <v>563.29999999999995</v>
      </c>
      <c r="T24" s="8">
        <v>511.3</v>
      </c>
      <c r="V24">
        <v>1</v>
      </c>
    </row>
    <row r="25" spans="1:22" x14ac:dyDescent="0.25">
      <c r="A25" s="3">
        <v>3754</v>
      </c>
      <c r="B25" s="20" t="s">
        <v>403</v>
      </c>
      <c r="C25" s="3" t="s">
        <v>409</v>
      </c>
      <c r="D25" s="11">
        <v>14.6</v>
      </c>
      <c r="E25" s="17">
        <v>13.9</v>
      </c>
      <c r="F25" s="5"/>
      <c r="G25" s="5">
        <v>382</v>
      </c>
      <c r="H25" s="7">
        <f t="shared" si="0"/>
        <v>1.1371204188481676</v>
      </c>
      <c r="J25" s="10">
        <f t="shared" si="1"/>
        <v>434.38</v>
      </c>
      <c r="K25" s="10"/>
      <c r="L25" s="15">
        <f t="shared" si="2"/>
        <v>695</v>
      </c>
      <c r="M25" s="15">
        <f t="shared" si="3"/>
        <v>564.70000000000005</v>
      </c>
      <c r="N25" s="15">
        <f t="shared" si="4"/>
        <v>521.29999999999995</v>
      </c>
      <c r="O25" s="15">
        <f t="shared" si="5"/>
        <v>439.3</v>
      </c>
      <c r="P25" s="7"/>
      <c r="Q25" s="8">
        <v>433.33</v>
      </c>
      <c r="R25" s="8">
        <v>676</v>
      </c>
      <c r="S25" s="8">
        <v>563.29999999999995</v>
      </c>
      <c r="T25" s="8">
        <v>511.3</v>
      </c>
    </row>
    <row r="26" spans="1:22" x14ac:dyDescent="0.25">
      <c r="A26" s="3">
        <v>3758</v>
      </c>
      <c r="B26" s="20" t="s">
        <v>404</v>
      </c>
      <c r="C26" s="3" t="s">
        <v>367</v>
      </c>
      <c r="D26" s="11">
        <v>14.6</v>
      </c>
      <c r="E26" s="17">
        <v>13.9</v>
      </c>
      <c r="F26" s="5"/>
      <c r="G26" s="5">
        <v>382</v>
      </c>
      <c r="H26" s="7">
        <f t="shared" si="0"/>
        <v>1.1371204188481676</v>
      </c>
      <c r="J26" s="10">
        <f t="shared" si="1"/>
        <v>434.38</v>
      </c>
      <c r="K26" s="10"/>
      <c r="L26" s="15">
        <f t="shared" si="2"/>
        <v>695</v>
      </c>
      <c r="M26" s="15">
        <f t="shared" si="3"/>
        <v>564.70000000000005</v>
      </c>
      <c r="N26" s="15">
        <f t="shared" si="4"/>
        <v>521.29999999999995</v>
      </c>
      <c r="O26" s="15">
        <f t="shared" si="5"/>
        <v>439.3</v>
      </c>
      <c r="P26" s="7"/>
      <c r="Q26" s="8">
        <v>433.33</v>
      </c>
      <c r="R26" s="8">
        <v>676</v>
      </c>
      <c r="S26" s="8">
        <v>563.29999999999995</v>
      </c>
      <c r="T26" s="8">
        <v>511.3</v>
      </c>
    </row>
    <row r="27" spans="1:22" x14ac:dyDescent="0.25">
      <c r="A27" s="3">
        <v>3759</v>
      </c>
      <c r="B27" s="20" t="s">
        <v>405</v>
      </c>
      <c r="C27" s="3" t="s">
        <v>369</v>
      </c>
      <c r="D27" s="11">
        <v>14.6</v>
      </c>
      <c r="E27" s="17">
        <v>13.9</v>
      </c>
      <c r="F27" s="5"/>
      <c r="G27" s="5">
        <v>382</v>
      </c>
      <c r="H27" s="7">
        <f t="shared" si="0"/>
        <v>1.1371204188481676</v>
      </c>
      <c r="J27" s="10">
        <f t="shared" si="1"/>
        <v>434.38</v>
      </c>
      <c r="K27" s="10"/>
      <c r="L27" s="15">
        <f t="shared" si="2"/>
        <v>695</v>
      </c>
      <c r="M27" s="15">
        <f t="shared" si="3"/>
        <v>564.70000000000005</v>
      </c>
      <c r="N27" s="15">
        <f t="shared" si="4"/>
        <v>521.29999999999995</v>
      </c>
      <c r="O27" s="15">
        <f t="shared" si="5"/>
        <v>439.3</v>
      </c>
      <c r="P27" s="7"/>
      <c r="Q27" s="8">
        <v>433.33</v>
      </c>
      <c r="R27" s="8">
        <v>676</v>
      </c>
      <c r="S27" s="8">
        <v>563.29999999999995</v>
      </c>
      <c r="T27" s="8">
        <v>511.3</v>
      </c>
    </row>
    <row r="28" spans="1:22" x14ac:dyDescent="0.25">
      <c r="A28" s="3">
        <v>3771</v>
      </c>
      <c r="B28" s="3" t="s">
        <v>12</v>
      </c>
      <c r="C28" s="3" t="s">
        <v>13</v>
      </c>
      <c r="D28" s="11">
        <v>2.25</v>
      </c>
      <c r="E28" s="17">
        <v>2.1</v>
      </c>
      <c r="F28" s="5"/>
      <c r="G28" s="5">
        <v>51</v>
      </c>
      <c r="H28" s="7">
        <f t="shared" si="0"/>
        <v>1.2868627450980392</v>
      </c>
      <c r="J28" s="10">
        <f t="shared" si="1"/>
        <v>65.63</v>
      </c>
      <c r="K28" s="10"/>
      <c r="L28" s="15">
        <f t="shared" si="2"/>
        <v>105</v>
      </c>
      <c r="M28" s="15">
        <f t="shared" si="3"/>
        <v>85.3</v>
      </c>
      <c r="N28" s="15">
        <f t="shared" si="4"/>
        <v>78.8</v>
      </c>
      <c r="O28" s="15">
        <f t="shared" si="5"/>
        <v>58.7</v>
      </c>
      <c r="P28" s="7"/>
      <c r="Q28" s="8">
        <v>66.67</v>
      </c>
      <c r="R28" s="8">
        <v>104</v>
      </c>
      <c r="S28" s="8">
        <v>86.7</v>
      </c>
      <c r="T28" s="8">
        <v>78.7</v>
      </c>
      <c r="V28">
        <v>1</v>
      </c>
    </row>
    <row r="29" spans="1:22" x14ac:dyDescent="0.25">
      <c r="A29" s="3">
        <v>3772</v>
      </c>
      <c r="B29" s="3" t="s">
        <v>14</v>
      </c>
      <c r="C29" s="3" t="s">
        <v>15</v>
      </c>
      <c r="D29" s="11">
        <v>2.8</v>
      </c>
      <c r="E29" s="17">
        <v>2.7</v>
      </c>
      <c r="F29" s="5"/>
      <c r="G29" s="5">
        <v>69</v>
      </c>
      <c r="H29" s="7">
        <f t="shared" si="0"/>
        <v>1.2228985507246377</v>
      </c>
      <c r="J29" s="10">
        <f t="shared" si="1"/>
        <v>84.38</v>
      </c>
      <c r="K29" s="10"/>
      <c r="L29" s="15">
        <f t="shared" si="2"/>
        <v>135</v>
      </c>
      <c r="M29" s="15">
        <f t="shared" si="3"/>
        <v>109.7</v>
      </c>
      <c r="N29" s="15">
        <f t="shared" si="4"/>
        <v>101.3</v>
      </c>
      <c r="O29" s="15">
        <f t="shared" si="5"/>
        <v>79.400000000000006</v>
      </c>
      <c r="P29" s="7"/>
      <c r="Q29" s="8">
        <v>83.33</v>
      </c>
      <c r="R29" s="8">
        <v>130</v>
      </c>
      <c r="S29" s="8">
        <v>108.3</v>
      </c>
      <c r="T29" s="8">
        <v>98.3</v>
      </c>
    </row>
    <row r="30" spans="1:22" x14ac:dyDescent="0.25">
      <c r="A30" s="3">
        <v>3773</v>
      </c>
      <c r="B30" s="3" t="s">
        <v>16</v>
      </c>
      <c r="C30" s="3" t="s">
        <v>17</v>
      </c>
      <c r="D30" s="11">
        <v>3.4</v>
      </c>
      <c r="E30" s="17">
        <v>3.2</v>
      </c>
      <c r="F30" s="5"/>
      <c r="G30" s="5">
        <v>81</v>
      </c>
      <c r="H30" s="7">
        <f t="shared" si="0"/>
        <v>1.2345679012345678</v>
      </c>
      <c r="J30" s="10">
        <f t="shared" si="1"/>
        <v>100</v>
      </c>
      <c r="K30" s="10"/>
      <c r="L30" s="15">
        <f t="shared" si="2"/>
        <v>160</v>
      </c>
      <c r="M30" s="15">
        <f t="shared" si="3"/>
        <v>130</v>
      </c>
      <c r="N30" s="15">
        <f t="shared" si="4"/>
        <v>120</v>
      </c>
      <c r="O30" s="15">
        <f t="shared" si="5"/>
        <v>93.2</v>
      </c>
      <c r="P30" s="7"/>
      <c r="Q30" s="8">
        <v>100</v>
      </c>
      <c r="R30" s="8">
        <v>156</v>
      </c>
      <c r="S30" s="8">
        <v>130</v>
      </c>
      <c r="T30" s="8">
        <v>118</v>
      </c>
    </row>
    <row r="31" spans="1:22" x14ac:dyDescent="0.25">
      <c r="A31" s="3">
        <v>3780</v>
      </c>
      <c r="B31" s="3" t="s">
        <v>18</v>
      </c>
      <c r="C31" s="3" t="s">
        <v>19</v>
      </c>
      <c r="D31" s="11">
        <v>2.8</v>
      </c>
      <c r="E31" s="17">
        <v>2.7</v>
      </c>
      <c r="F31" s="5"/>
      <c r="G31" s="5">
        <v>50</v>
      </c>
      <c r="H31" s="7">
        <f t="shared" si="0"/>
        <v>1.6876</v>
      </c>
      <c r="J31" s="10">
        <f t="shared" si="1"/>
        <v>84.38</v>
      </c>
      <c r="K31" s="10"/>
      <c r="L31" s="15">
        <f t="shared" si="2"/>
        <v>135</v>
      </c>
      <c r="M31" s="15">
        <f t="shared" si="3"/>
        <v>109.7</v>
      </c>
      <c r="N31" s="15">
        <f t="shared" si="4"/>
        <v>101.3</v>
      </c>
      <c r="O31" s="15">
        <f t="shared" si="5"/>
        <v>57.5</v>
      </c>
      <c r="P31" s="7"/>
      <c r="Q31" s="8">
        <v>83.33</v>
      </c>
      <c r="R31" s="8">
        <v>130</v>
      </c>
      <c r="S31" s="8">
        <v>108.3</v>
      </c>
      <c r="T31" s="8">
        <v>98.3</v>
      </c>
      <c r="V31">
        <v>1</v>
      </c>
    </row>
    <row r="32" spans="1:22" x14ac:dyDescent="0.25">
      <c r="A32" s="3">
        <v>3781</v>
      </c>
      <c r="B32" s="3" t="s">
        <v>20</v>
      </c>
      <c r="C32" s="3" t="s">
        <v>21</v>
      </c>
      <c r="D32" s="11">
        <v>3.4</v>
      </c>
      <c r="E32" s="17">
        <v>3.2</v>
      </c>
      <c r="F32" s="5"/>
      <c r="G32" s="5">
        <v>87</v>
      </c>
      <c r="H32" s="7">
        <f t="shared" si="0"/>
        <v>1.1494252873563218</v>
      </c>
      <c r="J32" s="10">
        <f t="shared" si="1"/>
        <v>100</v>
      </c>
      <c r="K32" s="10"/>
      <c r="L32" s="15">
        <f t="shared" si="2"/>
        <v>160</v>
      </c>
      <c r="M32" s="15">
        <f t="shared" si="3"/>
        <v>130</v>
      </c>
      <c r="N32" s="15">
        <f t="shared" si="4"/>
        <v>120</v>
      </c>
      <c r="O32" s="15">
        <f t="shared" si="5"/>
        <v>100.1</v>
      </c>
      <c r="P32" s="7"/>
      <c r="Q32" s="8">
        <v>100</v>
      </c>
      <c r="R32" s="8">
        <v>156</v>
      </c>
      <c r="S32" s="8">
        <v>130</v>
      </c>
      <c r="T32" s="8">
        <v>118</v>
      </c>
    </row>
    <row r="33" spans="1:22" x14ac:dyDescent="0.25">
      <c r="A33" s="3">
        <v>3782</v>
      </c>
      <c r="B33" s="3" t="s">
        <v>22</v>
      </c>
      <c r="C33" s="3" t="s">
        <v>23</v>
      </c>
      <c r="D33" s="11">
        <v>3.95</v>
      </c>
      <c r="E33" s="17">
        <v>3.7</v>
      </c>
      <c r="F33" s="5"/>
      <c r="G33" s="5">
        <v>99</v>
      </c>
      <c r="H33" s="7">
        <f t="shared" si="0"/>
        <v>1.1679797979797979</v>
      </c>
      <c r="J33" s="10">
        <f t="shared" si="1"/>
        <v>115.63</v>
      </c>
      <c r="K33" s="10"/>
      <c r="L33" s="15">
        <f t="shared" si="2"/>
        <v>185</v>
      </c>
      <c r="M33" s="15">
        <f t="shared" si="3"/>
        <v>150.30000000000001</v>
      </c>
      <c r="N33" s="15">
        <f t="shared" si="4"/>
        <v>138.80000000000001</v>
      </c>
      <c r="O33" s="15">
        <f t="shared" si="5"/>
        <v>113.9</v>
      </c>
      <c r="P33" s="7"/>
      <c r="Q33" s="8">
        <v>116.67</v>
      </c>
      <c r="R33" s="8">
        <v>182</v>
      </c>
      <c r="S33" s="8">
        <v>151.69999999999999</v>
      </c>
      <c r="T33" s="8">
        <v>137.69999999999999</v>
      </c>
    </row>
    <row r="34" spans="1:22" x14ac:dyDescent="0.25">
      <c r="A34" s="3">
        <v>3784</v>
      </c>
      <c r="B34" s="3" t="s">
        <v>343</v>
      </c>
      <c r="C34" s="3" t="s">
        <v>344</v>
      </c>
      <c r="D34" s="11">
        <v>4.3</v>
      </c>
      <c r="E34" s="17">
        <v>4.0999999999999996</v>
      </c>
      <c r="F34" s="5"/>
      <c r="G34" s="5"/>
      <c r="H34" s="7" t="e">
        <f t="shared" si="0"/>
        <v>#DIV/0!</v>
      </c>
      <c r="J34" s="10">
        <f t="shared" si="1"/>
        <v>128.13</v>
      </c>
      <c r="K34" s="10"/>
      <c r="L34" s="15">
        <f t="shared" si="2"/>
        <v>205</v>
      </c>
      <c r="M34" s="15">
        <f t="shared" si="3"/>
        <v>166.6</v>
      </c>
      <c r="N34" s="15">
        <f t="shared" si="4"/>
        <v>153.80000000000001</v>
      </c>
      <c r="O34" s="15">
        <f t="shared" si="5"/>
        <v>0</v>
      </c>
      <c r="P34" s="7"/>
      <c r="Q34" s="8">
        <v>126.67</v>
      </c>
      <c r="R34" s="8">
        <v>197.6</v>
      </c>
      <c r="S34" s="8">
        <v>164.7</v>
      </c>
      <c r="T34" s="8">
        <v>149.5</v>
      </c>
    </row>
    <row r="35" spans="1:22" x14ac:dyDescent="0.25">
      <c r="A35" s="3">
        <v>3785</v>
      </c>
      <c r="B35" s="3" t="s">
        <v>24</v>
      </c>
      <c r="C35" s="3" t="s">
        <v>25</v>
      </c>
      <c r="D35" s="11">
        <v>3.4</v>
      </c>
      <c r="E35" s="17">
        <v>3.2</v>
      </c>
      <c r="F35" s="5"/>
      <c r="G35" s="5">
        <v>87</v>
      </c>
      <c r="H35" s="7">
        <f t="shared" si="0"/>
        <v>1.1494252873563218</v>
      </c>
      <c r="J35" s="10">
        <f t="shared" si="1"/>
        <v>100</v>
      </c>
      <c r="K35" s="10"/>
      <c r="L35" s="15">
        <f t="shared" si="2"/>
        <v>160</v>
      </c>
      <c r="M35" s="15">
        <f t="shared" si="3"/>
        <v>130</v>
      </c>
      <c r="N35" s="15">
        <f t="shared" si="4"/>
        <v>120</v>
      </c>
      <c r="O35" s="15">
        <f t="shared" si="5"/>
        <v>100.1</v>
      </c>
      <c r="P35" s="7"/>
      <c r="Q35" s="8">
        <v>100</v>
      </c>
      <c r="R35" s="8">
        <v>156</v>
      </c>
      <c r="S35" s="8">
        <v>130</v>
      </c>
      <c r="T35" s="8">
        <v>118</v>
      </c>
    </row>
    <row r="36" spans="1:22" x14ac:dyDescent="0.25">
      <c r="A36" s="3">
        <v>3786</v>
      </c>
      <c r="B36" s="3" t="s">
        <v>274</v>
      </c>
      <c r="C36" s="3" t="s">
        <v>26</v>
      </c>
      <c r="D36" s="11">
        <v>3.95</v>
      </c>
      <c r="E36" s="17">
        <v>3.7</v>
      </c>
      <c r="F36" s="5"/>
      <c r="G36" s="5">
        <v>100</v>
      </c>
      <c r="H36" s="7">
        <f t="shared" si="0"/>
        <v>1.1562999999999999</v>
      </c>
      <c r="J36" s="10">
        <f t="shared" si="1"/>
        <v>115.63</v>
      </c>
      <c r="K36" s="10"/>
      <c r="L36" s="15">
        <f t="shared" si="2"/>
        <v>185</v>
      </c>
      <c r="M36" s="15">
        <f t="shared" si="3"/>
        <v>150.30000000000001</v>
      </c>
      <c r="N36" s="15">
        <f t="shared" si="4"/>
        <v>138.80000000000001</v>
      </c>
      <c r="O36" s="15">
        <f t="shared" si="5"/>
        <v>115</v>
      </c>
      <c r="P36" s="7"/>
      <c r="Q36" s="8">
        <v>116.67</v>
      </c>
      <c r="R36" s="8">
        <v>182</v>
      </c>
      <c r="S36" s="8">
        <v>151.69999999999999</v>
      </c>
      <c r="T36" s="8">
        <v>137.69999999999999</v>
      </c>
      <c r="V36">
        <v>1</v>
      </c>
    </row>
    <row r="37" spans="1:22" x14ac:dyDescent="0.25">
      <c r="A37" s="3">
        <v>3787</v>
      </c>
      <c r="B37" s="3" t="s">
        <v>27</v>
      </c>
      <c r="C37" s="3" t="s">
        <v>28</v>
      </c>
      <c r="D37" s="11">
        <v>3.95</v>
      </c>
      <c r="E37" s="17">
        <v>3.7</v>
      </c>
      <c r="F37" s="5"/>
      <c r="G37" s="5">
        <v>104</v>
      </c>
      <c r="H37" s="7">
        <f t="shared" si="0"/>
        <v>1.1118269230769231</v>
      </c>
      <c r="J37" s="10">
        <f t="shared" si="1"/>
        <v>115.63</v>
      </c>
      <c r="K37" s="10"/>
      <c r="L37" s="15">
        <f t="shared" si="2"/>
        <v>185</v>
      </c>
      <c r="M37" s="15">
        <f t="shared" si="3"/>
        <v>150.30000000000001</v>
      </c>
      <c r="N37" s="15">
        <f t="shared" si="4"/>
        <v>138.80000000000001</v>
      </c>
      <c r="O37" s="15">
        <f t="shared" si="5"/>
        <v>119.6</v>
      </c>
      <c r="P37" s="7"/>
      <c r="Q37" s="8">
        <v>116.67</v>
      </c>
      <c r="R37" s="8">
        <v>182</v>
      </c>
      <c r="S37" s="8">
        <v>151.69999999999999</v>
      </c>
      <c r="T37" s="8">
        <v>137.69999999999999</v>
      </c>
    </row>
    <row r="38" spans="1:22" x14ac:dyDescent="0.25">
      <c r="A38" s="3">
        <v>3790</v>
      </c>
      <c r="B38" s="3" t="s">
        <v>29</v>
      </c>
      <c r="C38" s="3" t="s">
        <v>30</v>
      </c>
      <c r="D38" s="11">
        <v>2.8</v>
      </c>
      <c r="E38" s="17">
        <v>2.7</v>
      </c>
      <c r="F38" s="5"/>
      <c r="G38" s="5">
        <v>77</v>
      </c>
      <c r="H38" s="7">
        <f t="shared" si="0"/>
        <v>1.0958441558441558</v>
      </c>
      <c r="J38" s="10">
        <f t="shared" si="1"/>
        <v>84.38</v>
      </c>
      <c r="K38" s="10"/>
      <c r="L38" s="15">
        <f t="shared" si="2"/>
        <v>135</v>
      </c>
      <c r="M38" s="15">
        <f t="shared" si="3"/>
        <v>109.7</v>
      </c>
      <c r="N38" s="15">
        <f t="shared" si="4"/>
        <v>101.3</v>
      </c>
      <c r="O38" s="15">
        <f t="shared" si="5"/>
        <v>88.6</v>
      </c>
      <c r="P38" s="7"/>
      <c r="Q38" s="8">
        <v>83.33</v>
      </c>
      <c r="R38" s="8">
        <v>130</v>
      </c>
      <c r="S38" s="8">
        <v>108.3</v>
      </c>
      <c r="T38" s="8">
        <v>98.3</v>
      </c>
    </row>
    <row r="39" spans="1:22" x14ac:dyDescent="0.25">
      <c r="A39" s="3">
        <v>3791</v>
      </c>
      <c r="B39" s="3" t="s">
        <v>31</v>
      </c>
      <c r="C39" s="3" t="s">
        <v>32</v>
      </c>
      <c r="D39" s="11">
        <v>2.8</v>
      </c>
      <c r="E39" s="17">
        <v>2.7</v>
      </c>
      <c r="F39" s="5"/>
      <c r="G39" s="5">
        <v>79</v>
      </c>
      <c r="H39" s="7">
        <f t="shared" si="0"/>
        <v>1.0681012658227849</v>
      </c>
      <c r="J39" s="10">
        <f t="shared" si="1"/>
        <v>84.38</v>
      </c>
      <c r="K39" s="10"/>
      <c r="L39" s="15">
        <f t="shared" si="2"/>
        <v>135</v>
      </c>
      <c r="M39" s="15">
        <f t="shared" si="3"/>
        <v>109.7</v>
      </c>
      <c r="N39" s="15">
        <f t="shared" si="4"/>
        <v>101.3</v>
      </c>
      <c r="O39" s="15">
        <f t="shared" si="5"/>
        <v>90.9</v>
      </c>
      <c r="P39" s="7"/>
      <c r="Q39" s="8">
        <v>83.33</v>
      </c>
      <c r="R39" s="8">
        <v>130</v>
      </c>
      <c r="S39" s="8">
        <v>108.3</v>
      </c>
      <c r="T39" s="8">
        <v>98.3</v>
      </c>
      <c r="V39">
        <v>1</v>
      </c>
    </row>
    <row r="40" spans="1:22" x14ac:dyDescent="0.25">
      <c r="A40" s="3">
        <v>3792</v>
      </c>
      <c r="B40" s="3" t="s">
        <v>33</v>
      </c>
      <c r="C40" s="3" t="s">
        <v>34</v>
      </c>
      <c r="D40" s="11">
        <v>3.4</v>
      </c>
      <c r="E40" s="17">
        <v>3.2</v>
      </c>
      <c r="F40" s="5"/>
      <c r="G40" s="5">
        <v>90</v>
      </c>
      <c r="H40" s="7">
        <f t="shared" si="0"/>
        <v>1.1111111111111112</v>
      </c>
      <c r="J40" s="10">
        <f t="shared" si="1"/>
        <v>100</v>
      </c>
      <c r="K40" s="10"/>
      <c r="L40" s="15">
        <f t="shared" si="2"/>
        <v>160</v>
      </c>
      <c r="M40" s="15">
        <f t="shared" si="3"/>
        <v>130</v>
      </c>
      <c r="N40" s="15">
        <f t="shared" si="4"/>
        <v>120</v>
      </c>
      <c r="O40" s="15">
        <f t="shared" si="5"/>
        <v>103.5</v>
      </c>
      <c r="P40" s="7"/>
      <c r="Q40" s="8">
        <v>100</v>
      </c>
      <c r="R40" s="8">
        <v>156</v>
      </c>
      <c r="S40" s="8">
        <v>130</v>
      </c>
      <c r="T40" s="8">
        <v>118</v>
      </c>
    </row>
    <row r="41" spans="1:22" x14ac:dyDescent="0.25">
      <c r="A41" s="3">
        <v>3795</v>
      </c>
      <c r="B41" s="3" t="s">
        <v>35</v>
      </c>
      <c r="C41" s="3" t="s">
        <v>36</v>
      </c>
      <c r="D41" s="11">
        <v>3.4</v>
      </c>
      <c r="E41" s="17">
        <v>3.2</v>
      </c>
      <c r="F41" s="5"/>
      <c r="G41" s="5">
        <v>88</v>
      </c>
      <c r="H41" s="7">
        <f t="shared" si="0"/>
        <v>1.1363636363636365</v>
      </c>
      <c r="J41" s="10">
        <f t="shared" si="1"/>
        <v>100</v>
      </c>
      <c r="K41" s="10"/>
      <c r="L41" s="15">
        <f t="shared" si="2"/>
        <v>160</v>
      </c>
      <c r="M41" s="15">
        <f t="shared" si="3"/>
        <v>130</v>
      </c>
      <c r="N41" s="15">
        <f t="shared" si="4"/>
        <v>120</v>
      </c>
      <c r="O41" s="15">
        <f t="shared" si="5"/>
        <v>101.2</v>
      </c>
      <c r="P41" s="7"/>
      <c r="Q41" s="8">
        <v>100</v>
      </c>
      <c r="R41" s="8">
        <v>156</v>
      </c>
      <c r="S41" s="8">
        <v>130</v>
      </c>
      <c r="T41" s="8">
        <v>118</v>
      </c>
    </row>
    <row r="42" spans="1:22" x14ac:dyDescent="0.25">
      <c r="A42" s="3">
        <v>3796</v>
      </c>
      <c r="B42" s="3" t="s">
        <v>37</v>
      </c>
      <c r="C42" s="3" t="s">
        <v>38</v>
      </c>
      <c r="D42" s="11">
        <v>4.5</v>
      </c>
      <c r="E42" s="17">
        <v>4.3</v>
      </c>
      <c r="F42" s="5"/>
      <c r="G42" s="5">
        <v>123</v>
      </c>
      <c r="H42" s="7">
        <f t="shared" si="0"/>
        <v>1.092520325203252</v>
      </c>
      <c r="J42" s="10">
        <f t="shared" si="1"/>
        <v>134.38</v>
      </c>
      <c r="K42" s="10"/>
      <c r="L42" s="15">
        <f t="shared" si="2"/>
        <v>215</v>
      </c>
      <c r="M42" s="15">
        <f t="shared" si="3"/>
        <v>174.7</v>
      </c>
      <c r="N42" s="15">
        <f t="shared" si="4"/>
        <v>161.30000000000001</v>
      </c>
      <c r="O42" s="15">
        <f t="shared" si="5"/>
        <v>141.5</v>
      </c>
      <c r="P42" s="7"/>
      <c r="Q42" s="8">
        <v>133.33000000000001</v>
      </c>
      <c r="R42" s="8">
        <v>208</v>
      </c>
      <c r="S42" s="8">
        <v>173.3</v>
      </c>
      <c r="T42" s="8">
        <v>157.30000000000001</v>
      </c>
    </row>
    <row r="43" spans="1:22" x14ac:dyDescent="0.25">
      <c r="A43" s="3">
        <v>3797</v>
      </c>
      <c r="B43" s="3" t="s">
        <v>39</v>
      </c>
      <c r="C43" s="3" t="s">
        <v>40</v>
      </c>
      <c r="D43" s="11">
        <v>4.5</v>
      </c>
      <c r="E43" s="17">
        <v>4.3</v>
      </c>
      <c r="F43" s="5"/>
      <c r="G43" s="5">
        <v>121</v>
      </c>
      <c r="H43" s="7">
        <f t="shared" si="0"/>
        <v>1.1105785123966943</v>
      </c>
      <c r="J43" s="10">
        <f t="shared" si="1"/>
        <v>134.38</v>
      </c>
      <c r="K43" s="10"/>
      <c r="L43" s="15">
        <f t="shared" si="2"/>
        <v>215</v>
      </c>
      <c r="M43" s="15">
        <f t="shared" si="3"/>
        <v>174.7</v>
      </c>
      <c r="N43" s="15">
        <f t="shared" si="4"/>
        <v>161.30000000000001</v>
      </c>
      <c r="O43" s="15">
        <f t="shared" si="5"/>
        <v>139.19999999999999</v>
      </c>
      <c r="P43" s="7"/>
      <c r="Q43" s="8">
        <v>133.33000000000001</v>
      </c>
      <c r="R43" s="8">
        <v>208</v>
      </c>
      <c r="S43" s="8">
        <v>173.3</v>
      </c>
      <c r="T43" s="8">
        <v>157.30000000000001</v>
      </c>
      <c r="V43">
        <v>1</v>
      </c>
    </row>
    <row r="44" spans="1:22" x14ac:dyDescent="0.25">
      <c r="A44" s="3">
        <v>3798</v>
      </c>
      <c r="B44" s="3" t="s">
        <v>41</v>
      </c>
      <c r="C44" s="3" t="s">
        <v>42</v>
      </c>
      <c r="D44" s="11">
        <v>5.05</v>
      </c>
      <c r="E44" s="17">
        <v>4.8</v>
      </c>
      <c r="F44" s="5"/>
      <c r="G44" s="5">
        <v>132</v>
      </c>
      <c r="H44" s="7">
        <f t="shared" si="0"/>
        <v>1.1363636363636365</v>
      </c>
      <c r="J44" s="10">
        <f t="shared" si="1"/>
        <v>150</v>
      </c>
      <c r="K44" s="10"/>
      <c r="L44" s="15">
        <f t="shared" si="2"/>
        <v>240</v>
      </c>
      <c r="M44" s="15">
        <f t="shared" si="3"/>
        <v>195</v>
      </c>
      <c r="N44" s="15">
        <f t="shared" si="4"/>
        <v>180</v>
      </c>
      <c r="O44" s="15">
        <f t="shared" si="5"/>
        <v>151.80000000000001</v>
      </c>
      <c r="P44" s="7"/>
      <c r="Q44" s="8">
        <v>150</v>
      </c>
      <c r="R44" s="8">
        <v>234</v>
      </c>
      <c r="S44" s="8">
        <v>195</v>
      </c>
      <c r="T44" s="8">
        <v>177</v>
      </c>
    </row>
    <row r="45" spans="1:22" x14ac:dyDescent="0.25">
      <c r="A45" s="3">
        <v>3800</v>
      </c>
      <c r="B45" s="3" t="s">
        <v>43</v>
      </c>
      <c r="C45" s="3" t="s">
        <v>44</v>
      </c>
      <c r="D45" s="11">
        <v>6.75</v>
      </c>
      <c r="E45" s="17">
        <v>6.4</v>
      </c>
      <c r="F45" s="5"/>
      <c r="G45" s="5">
        <v>179</v>
      </c>
      <c r="H45" s="7">
        <f t="shared" si="0"/>
        <v>1.1173184357541899</v>
      </c>
      <c r="J45" s="10">
        <f t="shared" si="1"/>
        <v>200</v>
      </c>
      <c r="K45" s="10"/>
      <c r="L45" s="15">
        <f t="shared" si="2"/>
        <v>320</v>
      </c>
      <c r="M45" s="15">
        <f t="shared" si="3"/>
        <v>260</v>
      </c>
      <c r="N45" s="15">
        <f t="shared" si="4"/>
        <v>240</v>
      </c>
      <c r="O45" s="15">
        <f t="shared" si="5"/>
        <v>205.9</v>
      </c>
      <c r="P45" s="7"/>
      <c r="Q45" s="8">
        <v>200</v>
      </c>
      <c r="R45" s="8">
        <v>312</v>
      </c>
      <c r="S45" s="8">
        <v>260</v>
      </c>
      <c r="T45" s="8">
        <v>236</v>
      </c>
    </row>
    <row r="46" spans="1:22" x14ac:dyDescent="0.25">
      <c r="A46" s="3">
        <v>3810</v>
      </c>
      <c r="B46" s="3" t="s">
        <v>45</v>
      </c>
      <c r="C46" s="3" t="s">
        <v>46</v>
      </c>
      <c r="D46" s="11">
        <v>3.95</v>
      </c>
      <c r="E46" s="17">
        <v>3.7</v>
      </c>
      <c r="F46" s="5"/>
      <c r="G46" s="5">
        <v>110</v>
      </c>
      <c r="H46" s="7">
        <f t="shared" si="0"/>
        <v>1.0511818181818182</v>
      </c>
      <c r="J46" s="10">
        <f t="shared" si="1"/>
        <v>115.63</v>
      </c>
      <c r="K46" s="10"/>
      <c r="L46" s="15">
        <f t="shared" si="2"/>
        <v>185</v>
      </c>
      <c r="M46" s="15">
        <f t="shared" si="3"/>
        <v>150.30000000000001</v>
      </c>
      <c r="N46" s="15">
        <f t="shared" si="4"/>
        <v>138.80000000000001</v>
      </c>
      <c r="O46" s="15">
        <f t="shared" si="5"/>
        <v>126.5</v>
      </c>
      <c r="P46" s="7"/>
      <c r="Q46" s="8">
        <v>116.67</v>
      </c>
      <c r="R46" s="8">
        <v>182</v>
      </c>
      <c r="S46" s="8">
        <v>151.69999999999999</v>
      </c>
      <c r="T46" s="8">
        <v>137.69999999999999</v>
      </c>
    </row>
    <row r="47" spans="1:22" x14ac:dyDescent="0.25">
      <c r="A47" s="3">
        <v>3811</v>
      </c>
      <c r="B47" s="3" t="s">
        <v>47</v>
      </c>
      <c r="C47" s="3" t="s">
        <v>48</v>
      </c>
      <c r="D47" s="11">
        <v>4.5</v>
      </c>
      <c r="E47" s="17">
        <v>4.3</v>
      </c>
      <c r="F47" s="5"/>
      <c r="G47" s="5">
        <v>125</v>
      </c>
      <c r="H47" s="7">
        <f t="shared" si="0"/>
        <v>1.07504</v>
      </c>
      <c r="J47" s="10">
        <f t="shared" si="1"/>
        <v>134.38</v>
      </c>
      <c r="K47" s="10"/>
      <c r="L47" s="15">
        <f t="shared" si="2"/>
        <v>215</v>
      </c>
      <c r="M47" s="15">
        <f t="shared" si="3"/>
        <v>174.7</v>
      </c>
      <c r="N47" s="15">
        <f t="shared" si="4"/>
        <v>161.30000000000001</v>
      </c>
      <c r="O47" s="15">
        <f t="shared" si="5"/>
        <v>143.80000000000001</v>
      </c>
      <c r="P47" s="7"/>
      <c r="Q47" s="8">
        <v>133.33000000000001</v>
      </c>
      <c r="R47" s="8">
        <v>208</v>
      </c>
      <c r="S47" s="8">
        <v>173.3</v>
      </c>
      <c r="T47" s="8">
        <v>157.30000000000001</v>
      </c>
      <c r="V47">
        <v>1</v>
      </c>
    </row>
    <row r="48" spans="1:22" x14ac:dyDescent="0.25">
      <c r="A48" s="3">
        <v>3812</v>
      </c>
      <c r="B48" s="3" t="s">
        <v>49</v>
      </c>
      <c r="C48" s="3" t="s">
        <v>50</v>
      </c>
      <c r="D48" s="11">
        <v>6.2</v>
      </c>
      <c r="E48" s="17">
        <v>5.9</v>
      </c>
      <c r="F48" s="5"/>
      <c r="G48" s="5">
        <v>165</v>
      </c>
      <c r="H48" s="7">
        <f t="shared" si="0"/>
        <v>1.1174545454545455</v>
      </c>
      <c r="J48" s="10">
        <f t="shared" si="1"/>
        <v>184.38</v>
      </c>
      <c r="K48" s="10"/>
      <c r="L48" s="15">
        <f t="shared" si="2"/>
        <v>295</v>
      </c>
      <c r="M48" s="15">
        <f t="shared" si="3"/>
        <v>239.7</v>
      </c>
      <c r="N48" s="15">
        <f t="shared" si="4"/>
        <v>221.3</v>
      </c>
      <c r="O48" s="15">
        <f t="shared" si="5"/>
        <v>189.8</v>
      </c>
      <c r="P48" s="7"/>
      <c r="Q48" s="8">
        <v>183.33</v>
      </c>
      <c r="R48" s="8">
        <v>286</v>
      </c>
      <c r="S48" s="8">
        <v>238.3</v>
      </c>
      <c r="T48" s="8">
        <v>216.3</v>
      </c>
    </row>
    <row r="49" spans="1:22" x14ac:dyDescent="0.25">
      <c r="A49" s="3">
        <v>3820</v>
      </c>
      <c r="B49" s="3" t="s">
        <v>51</v>
      </c>
      <c r="C49" s="3" t="s">
        <v>52</v>
      </c>
      <c r="D49" s="11">
        <v>6.2</v>
      </c>
      <c r="E49" s="17">
        <v>5.9</v>
      </c>
      <c r="F49" s="5"/>
      <c r="G49" s="5">
        <v>168</v>
      </c>
      <c r="H49" s="7">
        <f t="shared" si="0"/>
        <v>1.0974999999999999</v>
      </c>
      <c r="J49" s="10">
        <f t="shared" si="1"/>
        <v>184.38</v>
      </c>
      <c r="K49" s="10"/>
      <c r="L49" s="15">
        <f t="shared" si="2"/>
        <v>295</v>
      </c>
      <c r="M49" s="15">
        <f t="shared" si="3"/>
        <v>239.7</v>
      </c>
      <c r="N49" s="15">
        <f t="shared" si="4"/>
        <v>221.3</v>
      </c>
      <c r="O49" s="15">
        <f t="shared" si="5"/>
        <v>193.2</v>
      </c>
      <c r="P49" s="7"/>
      <c r="Q49" s="8">
        <v>183.33</v>
      </c>
      <c r="R49" s="8">
        <v>286</v>
      </c>
      <c r="S49" s="8">
        <v>238.3</v>
      </c>
      <c r="T49" s="8">
        <v>216.3</v>
      </c>
      <c r="V49">
        <v>1</v>
      </c>
    </row>
    <row r="50" spans="1:22" x14ac:dyDescent="0.25">
      <c r="A50" s="3">
        <v>3821</v>
      </c>
      <c r="B50" s="3" t="s">
        <v>53</v>
      </c>
      <c r="C50" s="3" t="s">
        <v>54</v>
      </c>
      <c r="D50" s="11">
        <v>6.75</v>
      </c>
      <c r="E50" s="17">
        <v>6.4</v>
      </c>
      <c r="F50" s="5"/>
      <c r="G50" s="5">
        <v>182</v>
      </c>
      <c r="H50" s="7">
        <f t="shared" si="0"/>
        <v>1.098901098901099</v>
      </c>
      <c r="J50" s="10">
        <f t="shared" si="1"/>
        <v>200</v>
      </c>
      <c r="K50" s="10"/>
      <c r="L50" s="15">
        <f t="shared" si="2"/>
        <v>320</v>
      </c>
      <c r="M50" s="15">
        <f t="shared" si="3"/>
        <v>260</v>
      </c>
      <c r="N50" s="15">
        <f t="shared" si="4"/>
        <v>240</v>
      </c>
      <c r="O50" s="15">
        <f t="shared" si="5"/>
        <v>209.3</v>
      </c>
      <c r="P50" s="7"/>
      <c r="Q50" s="8">
        <v>200</v>
      </c>
      <c r="R50" s="8">
        <v>312</v>
      </c>
      <c r="S50" s="8">
        <v>260</v>
      </c>
      <c r="T50" s="8">
        <v>236</v>
      </c>
    </row>
    <row r="51" spans="1:22" x14ac:dyDescent="0.25">
      <c r="A51" s="3">
        <v>3822</v>
      </c>
      <c r="B51" s="3" t="s">
        <v>55</v>
      </c>
      <c r="C51" s="3" t="s">
        <v>56</v>
      </c>
      <c r="D51" s="11">
        <v>7.9</v>
      </c>
      <c r="E51" s="17">
        <v>7.5</v>
      </c>
      <c r="F51" s="5"/>
      <c r="G51" s="5">
        <v>211</v>
      </c>
      <c r="H51" s="7">
        <f t="shared" si="0"/>
        <v>1.1108056872037915</v>
      </c>
      <c r="J51" s="10">
        <f t="shared" si="1"/>
        <v>234.38</v>
      </c>
      <c r="K51" s="10"/>
      <c r="L51" s="15">
        <f t="shared" si="2"/>
        <v>375</v>
      </c>
      <c r="M51" s="15">
        <f t="shared" si="3"/>
        <v>304.7</v>
      </c>
      <c r="N51" s="15">
        <f t="shared" si="4"/>
        <v>281.3</v>
      </c>
      <c r="O51" s="15">
        <f t="shared" si="5"/>
        <v>242.7</v>
      </c>
      <c r="P51" s="7"/>
      <c r="Q51" s="8">
        <v>233.33</v>
      </c>
      <c r="R51" s="8">
        <v>364</v>
      </c>
      <c r="S51" s="8">
        <v>303.3</v>
      </c>
      <c r="T51" s="8">
        <v>275.3</v>
      </c>
      <c r="V51">
        <v>1</v>
      </c>
    </row>
    <row r="52" spans="1:22" x14ac:dyDescent="0.25">
      <c r="A52" s="3">
        <v>3830</v>
      </c>
      <c r="B52" s="3" t="s">
        <v>57</v>
      </c>
      <c r="C52" s="3" t="s">
        <v>58</v>
      </c>
      <c r="D52" s="11">
        <v>6.2</v>
      </c>
      <c r="E52" s="17">
        <v>5.9</v>
      </c>
      <c r="F52" s="5"/>
      <c r="G52" s="5">
        <v>159</v>
      </c>
      <c r="H52" s="7">
        <f t="shared" si="0"/>
        <v>1.1596226415094339</v>
      </c>
      <c r="J52" s="10">
        <f t="shared" si="1"/>
        <v>184.38</v>
      </c>
      <c r="K52" s="10"/>
      <c r="L52" s="15">
        <f t="shared" si="2"/>
        <v>295</v>
      </c>
      <c r="M52" s="15">
        <f t="shared" si="3"/>
        <v>239.7</v>
      </c>
      <c r="N52" s="15">
        <f t="shared" si="4"/>
        <v>221.3</v>
      </c>
      <c r="O52" s="15">
        <f t="shared" si="5"/>
        <v>182.9</v>
      </c>
      <c r="P52" s="7"/>
      <c r="Q52" s="8">
        <v>183.33</v>
      </c>
      <c r="R52" s="8">
        <v>286</v>
      </c>
      <c r="S52" s="8">
        <v>238.3</v>
      </c>
      <c r="T52" s="8">
        <v>216.3</v>
      </c>
    </row>
    <row r="53" spans="1:22" x14ac:dyDescent="0.25">
      <c r="A53" s="3">
        <v>3831</v>
      </c>
      <c r="B53" s="3" t="s">
        <v>59</v>
      </c>
      <c r="C53" s="3" t="s">
        <v>60</v>
      </c>
      <c r="D53" s="11">
        <v>8.4499999999999993</v>
      </c>
      <c r="E53" s="17">
        <v>8</v>
      </c>
      <c r="F53" s="5"/>
      <c r="G53" s="5">
        <v>230</v>
      </c>
      <c r="H53" s="7">
        <f t="shared" si="0"/>
        <v>1.0869565217391304</v>
      </c>
      <c r="J53" s="10">
        <f t="shared" si="1"/>
        <v>250</v>
      </c>
      <c r="K53" s="10"/>
      <c r="L53" s="15">
        <f t="shared" si="2"/>
        <v>400</v>
      </c>
      <c r="M53" s="15">
        <f t="shared" si="3"/>
        <v>325</v>
      </c>
      <c r="N53" s="15">
        <f t="shared" si="4"/>
        <v>300</v>
      </c>
      <c r="O53" s="15">
        <f t="shared" si="5"/>
        <v>264.5</v>
      </c>
      <c r="P53" s="7"/>
      <c r="Q53" s="8">
        <v>250</v>
      </c>
      <c r="R53" s="8">
        <v>390</v>
      </c>
      <c r="S53" s="8">
        <v>325</v>
      </c>
      <c r="T53" s="8">
        <v>295</v>
      </c>
    </row>
    <row r="54" spans="1:22" x14ac:dyDescent="0.25">
      <c r="A54" s="3">
        <v>3840</v>
      </c>
      <c r="B54" s="3" t="s">
        <v>61</v>
      </c>
      <c r="C54" s="3" t="s">
        <v>62</v>
      </c>
      <c r="D54" s="11">
        <v>8.4499999999999993</v>
      </c>
      <c r="E54" s="17">
        <v>8</v>
      </c>
      <c r="F54" s="5"/>
      <c r="G54" s="5">
        <v>230</v>
      </c>
      <c r="H54" s="7">
        <f t="shared" si="0"/>
        <v>1.0869565217391304</v>
      </c>
      <c r="J54" s="10">
        <f t="shared" si="1"/>
        <v>250</v>
      </c>
      <c r="K54" s="10"/>
      <c r="L54" s="15">
        <f t="shared" si="2"/>
        <v>400</v>
      </c>
      <c r="M54" s="15">
        <f t="shared" si="3"/>
        <v>325</v>
      </c>
      <c r="N54" s="15">
        <f t="shared" si="4"/>
        <v>300</v>
      </c>
      <c r="O54" s="15">
        <f t="shared" si="5"/>
        <v>264.5</v>
      </c>
      <c r="P54" s="7"/>
      <c r="Q54" s="8">
        <v>250</v>
      </c>
      <c r="R54" s="8">
        <v>390</v>
      </c>
      <c r="S54" s="8">
        <v>325</v>
      </c>
      <c r="T54" s="8">
        <v>295</v>
      </c>
      <c r="V54">
        <v>1</v>
      </c>
    </row>
    <row r="55" spans="1:22" x14ac:dyDescent="0.25">
      <c r="A55" s="3">
        <v>3841</v>
      </c>
      <c r="B55" s="3" t="s">
        <v>63</v>
      </c>
      <c r="C55" s="3" t="s">
        <v>64</v>
      </c>
      <c r="D55" s="11">
        <v>10.1</v>
      </c>
      <c r="E55" s="17">
        <v>9.6</v>
      </c>
      <c r="F55" s="5"/>
      <c r="G55" s="5">
        <v>273</v>
      </c>
      <c r="H55" s="7">
        <f t="shared" si="0"/>
        <v>1.098901098901099</v>
      </c>
      <c r="J55" s="10">
        <f t="shared" si="1"/>
        <v>300</v>
      </c>
      <c r="K55" s="10"/>
      <c r="L55" s="15">
        <f t="shared" si="2"/>
        <v>480</v>
      </c>
      <c r="M55" s="15">
        <f t="shared" si="3"/>
        <v>390</v>
      </c>
      <c r="N55" s="15">
        <f t="shared" si="4"/>
        <v>360</v>
      </c>
      <c r="O55" s="15">
        <f t="shared" si="5"/>
        <v>314</v>
      </c>
      <c r="P55" s="7"/>
      <c r="Q55" s="8">
        <v>300</v>
      </c>
      <c r="R55" s="8">
        <v>468</v>
      </c>
      <c r="S55" s="8">
        <v>390</v>
      </c>
      <c r="T55" s="8">
        <v>354</v>
      </c>
      <c r="V55">
        <v>1</v>
      </c>
    </row>
    <row r="56" spans="1:22" x14ac:dyDescent="0.25">
      <c r="A56" s="3">
        <v>3842</v>
      </c>
      <c r="B56" s="3" t="s">
        <v>65</v>
      </c>
      <c r="C56" s="3" t="s">
        <v>66</v>
      </c>
      <c r="D56" s="11">
        <v>15.2</v>
      </c>
      <c r="E56" s="17">
        <v>14.4</v>
      </c>
      <c r="F56" s="5"/>
      <c r="G56" s="5">
        <v>404</v>
      </c>
      <c r="H56" s="7">
        <f t="shared" si="0"/>
        <v>1.113861386138614</v>
      </c>
      <c r="J56" s="10">
        <f t="shared" si="1"/>
        <v>450</v>
      </c>
      <c r="K56" s="10"/>
      <c r="L56" s="15">
        <f t="shared" si="2"/>
        <v>720</v>
      </c>
      <c r="M56" s="15">
        <f t="shared" si="3"/>
        <v>585</v>
      </c>
      <c r="N56" s="15">
        <f t="shared" si="4"/>
        <v>540</v>
      </c>
      <c r="O56" s="15">
        <f t="shared" si="5"/>
        <v>464.6</v>
      </c>
      <c r="P56" s="7"/>
      <c r="Q56" s="8">
        <v>450</v>
      </c>
      <c r="R56" s="8">
        <v>702</v>
      </c>
      <c r="S56" s="8">
        <v>585</v>
      </c>
      <c r="T56" s="8">
        <v>531</v>
      </c>
    </row>
    <row r="57" spans="1:22" x14ac:dyDescent="0.25">
      <c r="A57" s="3">
        <v>3843</v>
      </c>
      <c r="B57" s="3" t="s">
        <v>67</v>
      </c>
      <c r="C57" s="3" t="s">
        <v>68</v>
      </c>
      <c r="D57" s="11">
        <v>19.100000000000001</v>
      </c>
      <c r="E57" s="17">
        <v>18.2</v>
      </c>
      <c r="F57" s="5"/>
      <c r="G57" s="5">
        <v>514</v>
      </c>
      <c r="H57" s="7">
        <f t="shared" si="0"/>
        <v>1.1065175097276265</v>
      </c>
      <c r="J57" s="10">
        <f t="shared" si="1"/>
        <v>568.75</v>
      </c>
      <c r="K57" s="10"/>
      <c r="L57" s="15">
        <f t="shared" si="2"/>
        <v>910</v>
      </c>
      <c r="M57" s="15">
        <f t="shared" si="3"/>
        <v>739.4</v>
      </c>
      <c r="N57" s="15">
        <f t="shared" si="4"/>
        <v>682.5</v>
      </c>
      <c r="O57" s="15">
        <f t="shared" si="5"/>
        <v>591.1</v>
      </c>
      <c r="P57" s="7"/>
      <c r="Q57" s="8">
        <v>566.66999999999996</v>
      </c>
      <c r="R57" s="8">
        <v>884</v>
      </c>
      <c r="S57" s="8">
        <v>736.7</v>
      </c>
      <c r="T57" s="8">
        <v>668.7</v>
      </c>
    </row>
    <row r="58" spans="1:22" x14ac:dyDescent="0.25">
      <c r="A58" s="3">
        <v>3850</v>
      </c>
      <c r="B58" s="3" t="s">
        <v>69</v>
      </c>
      <c r="C58" s="3" t="s">
        <v>70</v>
      </c>
      <c r="D58" s="11">
        <v>15.75</v>
      </c>
      <c r="E58" s="17">
        <v>15</v>
      </c>
      <c r="F58" s="5"/>
      <c r="G58" s="5">
        <v>415</v>
      </c>
      <c r="H58" s="7">
        <f t="shared" si="0"/>
        <v>1.1295180722891567</v>
      </c>
      <c r="J58" s="10">
        <f t="shared" si="1"/>
        <v>468.75</v>
      </c>
      <c r="K58" s="10"/>
      <c r="L58" s="15">
        <f t="shared" si="2"/>
        <v>750</v>
      </c>
      <c r="M58" s="15">
        <f t="shared" si="3"/>
        <v>609.4</v>
      </c>
      <c r="N58" s="15">
        <f t="shared" si="4"/>
        <v>562.5</v>
      </c>
      <c r="O58" s="15">
        <f t="shared" si="5"/>
        <v>477.3</v>
      </c>
      <c r="P58" s="7"/>
      <c r="Q58" s="8">
        <v>466.67</v>
      </c>
      <c r="R58" s="8">
        <v>728</v>
      </c>
      <c r="S58" s="8">
        <v>606.70000000000005</v>
      </c>
      <c r="T58" s="8">
        <v>550.70000000000005</v>
      </c>
    </row>
    <row r="59" spans="1:22" x14ac:dyDescent="0.25">
      <c r="A59" s="3">
        <v>3851</v>
      </c>
      <c r="B59" s="3" t="s">
        <v>71</v>
      </c>
      <c r="C59" s="3" t="s">
        <v>72</v>
      </c>
      <c r="D59" s="11">
        <v>37.1</v>
      </c>
      <c r="E59" s="17">
        <v>35.299999999999997</v>
      </c>
      <c r="F59" s="5"/>
      <c r="G59" s="5">
        <v>990</v>
      </c>
      <c r="H59" s="7">
        <f t="shared" si="0"/>
        <v>1.1142727272727273</v>
      </c>
      <c r="J59" s="10">
        <f t="shared" si="1"/>
        <v>1103.1300000000001</v>
      </c>
      <c r="K59" s="10"/>
      <c r="L59" s="15">
        <f t="shared" si="2"/>
        <v>1765</v>
      </c>
      <c r="M59" s="15">
        <f t="shared" si="3"/>
        <v>1434.1</v>
      </c>
      <c r="N59" s="15">
        <f t="shared" si="4"/>
        <v>1323.8</v>
      </c>
      <c r="O59" s="15">
        <f t="shared" si="5"/>
        <v>1138.5</v>
      </c>
      <c r="P59" s="7"/>
      <c r="Q59" s="8">
        <v>1100</v>
      </c>
      <c r="R59" s="8">
        <v>1716</v>
      </c>
      <c r="S59" s="8">
        <v>1430</v>
      </c>
      <c r="T59" s="8">
        <v>1298</v>
      </c>
      <c r="V59">
        <v>1</v>
      </c>
    </row>
    <row r="60" spans="1:22" x14ac:dyDescent="0.25">
      <c r="A60" s="3">
        <v>3855</v>
      </c>
      <c r="B60" s="3" t="s">
        <v>73</v>
      </c>
      <c r="C60" s="3" t="s">
        <v>74</v>
      </c>
      <c r="D60" s="11">
        <v>10.1</v>
      </c>
      <c r="E60" s="17">
        <v>9.6</v>
      </c>
      <c r="F60" s="5"/>
      <c r="G60" s="5">
        <v>263</v>
      </c>
      <c r="H60" s="7">
        <f t="shared" si="0"/>
        <v>1.1406844106463878</v>
      </c>
      <c r="J60" s="10">
        <f t="shared" si="1"/>
        <v>300</v>
      </c>
      <c r="K60" s="10"/>
      <c r="L60" s="15">
        <f t="shared" si="2"/>
        <v>480</v>
      </c>
      <c r="M60" s="15">
        <f t="shared" si="3"/>
        <v>390</v>
      </c>
      <c r="N60" s="15">
        <f t="shared" si="4"/>
        <v>360</v>
      </c>
      <c r="O60" s="15">
        <f t="shared" si="5"/>
        <v>302.5</v>
      </c>
      <c r="P60" s="7"/>
      <c r="Q60" s="8">
        <v>300</v>
      </c>
      <c r="R60" s="8">
        <v>468</v>
      </c>
      <c r="S60" s="8">
        <v>390</v>
      </c>
      <c r="T60" s="8">
        <v>354</v>
      </c>
      <c r="V60">
        <v>1</v>
      </c>
    </row>
    <row r="61" spans="1:22" x14ac:dyDescent="0.25">
      <c r="A61" s="3">
        <v>3856</v>
      </c>
      <c r="B61" s="3" t="s">
        <v>75</v>
      </c>
      <c r="C61" s="3" t="s">
        <v>76</v>
      </c>
      <c r="D61" s="11">
        <v>12.35</v>
      </c>
      <c r="E61" s="17">
        <v>11.8</v>
      </c>
      <c r="F61" s="5"/>
      <c r="G61" s="5">
        <v>329</v>
      </c>
      <c r="H61" s="7">
        <f t="shared" si="0"/>
        <v>1.1208206686930091</v>
      </c>
      <c r="J61" s="10">
        <f t="shared" si="1"/>
        <v>368.75</v>
      </c>
      <c r="K61" s="10"/>
      <c r="L61" s="15">
        <f t="shared" si="2"/>
        <v>590</v>
      </c>
      <c r="M61" s="15">
        <f t="shared" si="3"/>
        <v>479.4</v>
      </c>
      <c r="N61" s="15">
        <f t="shared" si="4"/>
        <v>442.5</v>
      </c>
      <c r="O61" s="15">
        <f t="shared" si="5"/>
        <v>378.4</v>
      </c>
      <c r="P61" s="7"/>
      <c r="Q61" s="8">
        <v>366.67</v>
      </c>
      <c r="R61" s="8">
        <v>572</v>
      </c>
      <c r="S61" s="8">
        <v>476.7</v>
      </c>
      <c r="T61" s="8">
        <v>432.7</v>
      </c>
    </row>
    <row r="62" spans="1:22" x14ac:dyDescent="0.25">
      <c r="A62" s="3">
        <v>3857</v>
      </c>
      <c r="B62" s="3" t="s">
        <v>77</v>
      </c>
      <c r="C62" s="3" t="s">
        <v>78</v>
      </c>
      <c r="D62" s="11">
        <v>16.3</v>
      </c>
      <c r="E62" s="17">
        <v>15.5</v>
      </c>
      <c r="F62" s="5"/>
      <c r="G62" s="5">
        <v>437</v>
      </c>
      <c r="H62" s="7">
        <f t="shared" si="0"/>
        <v>1.108421052631579</v>
      </c>
      <c r="J62" s="10">
        <f t="shared" si="1"/>
        <v>484.38</v>
      </c>
      <c r="K62" s="10"/>
      <c r="L62" s="15">
        <f t="shared" si="2"/>
        <v>775</v>
      </c>
      <c r="M62" s="15">
        <f t="shared" si="3"/>
        <v>629.70000000000005</v>
      </c>
      <c r="N62" s="15">
        <f t="shared" si="4"/>
        <v>581.29999999999995</v>
      </c>
      <c r="O62" s="15">
        <f t="shared" si="5"/>
        <v>502.6</v>
      </c>
      <c r="P62" s="7"/>
      <c r="Q62" s="8">
        <v>483.33</v>
      </c>
      <c r="R62" s="8">
        <v>754</v>
      </c>
      <c r="S62" s="8">
        <v>628.29999999999995</v>
      </c>
      <c r="T62" s="8">
        <v>570.29999999999995</v>
      </c>
    </row>
    <row r="63" spans="1:22" x14ac:dyDescent="0.25">
      <c r="A63" s="3">
        <v>3858</v>
      </c>
      <c r="B63" s="3" t="s">
        <v>79</v>
      </c>
      <c r="C63" s="3" t="s">
        <v>80</v>
      </c>
      <c r="D63" s="11">
        <v>19.100000000000001</v>
      </c>
      <c r="E63" s="17">
        <v>18.2</v>
      </c>
      <c r="F63" s="5"/>
      <c r="G63" s="5">
        <v>514</v>
      </c>
      <c r="H63" s="7">
        <f t="shared" si="0"/>
        <v>1.1065175097276265</v>
      </c>
      <c r="J63" s="10">
        <f t="shared" si="1"/>
        <v>568.75</v>
      </c>
      <c r="K63" s="10"/>
      <c r="L63" s="15">
        <f t="shared" si="2"/>
        <v>910</v>
      </c>
      <c r="M63" s="15">
        <f t="shared" si="3"/>
        <v>739.4</v>
      </c>
      <c r="N63" s="15">
        <f t="shared" si="4"/>
        <v>682.5</v>
      </c>
      <c r="O63" s="15">
        <f t="shared" si="5"/>
        <v>591.1</v>
      </c>
      <c r="P63" s="7"/>
      <c r="Q63" s="8">
        <v>566.66999999999996</v>
      </c>
      <c r="R63" s="8">
        <v>884</v>
      </c>
      <c r="S63" s="8">
        <v>736.7</v>
      </c>
      <c r="T63" s="8">
        <v>668.7</v>
      </c>
    </row>
    <row r="64" spans="1:22" x14ac:dyDescent="0.25">
      <c r="A64" s="3">
        <v>3859</v>
      </c>
      <c r="B64" s="3" t="s">
        <v>81</v>
      </c>
      <c r="C64" s="3" t="s">
        <v>82</v>
      </c>
      <c r="D64" s="11">
        <v>23.6</v>
      </c>
      <c r="E64" s="17">
        <v>22.5</v>
      </c>
      <c r="F64" s="5"/>
      <c r="G64" s="5">
        <v>635</v>
      </c>
      <c r="H64" s="7">
        <f t="shared" si="0"/>
        <v>1.1072913385826773</v>
      </c>
      <c r="J64" s="10">
        <f t="shared" si="1"/>
        <v>703.13</v>
      </c>
      <c r="K64" s="10"/>
      <c r="L64" s="15">
        <f t="shared" si="2"/>
        <v>1125</v>
      </c>
      <c r="M64" s="15">
        <f t="shared" si="3"/>
        <v>914.1</v>
      </c>
      <c r="N64" s="15">
        <f t="shared" si="4"/>
        <v>843.8</v>
      </c>
      <c r="O64" s="15">
        <f t="shared" si="5"/>
        <v>730.3</v>
      </c>
      <c r="P64" s="7"/>
      <c r="Q64" s="8">
        <v>700</v>
      </c>
      <c r="R64" s="8">
        <v>1092</v>
      </c>
      <c r="S64" s="8">
        <v>910</v>
      </c>
      <c r="T64" s="8">
        <v>826</v>
      </c>
    </row>
    <row r="65" spans="1:22" x14ac:dyDescent="0.25">
      <c r="A65" s="3">
        <v>3860</v>
      </c>
      <c r="B65" s="3" t="s">
        <v>83</v>
      </c>
      <c r="C65" s="3" t="s">
        <v>84</v>
      </c>
      <c r="D65" s="11">
        <v>30.35</v>
      </c>
      <c r="E65" s="17">
        <v>28.9</v>
      </c>
      <c r="F65" s="5"/>
      <c r="G65" s="5">
        <v>813</v>
      </c>
      <c r="H65" s="7">
        <f t="shared" si="0"/>
        <v>1.1108610086100861</v>
      </c>
      <c r="J65" s="10">
        <f t="shared" si="1"/>
        <v>903.13</v>
      </c>
      <c r="K65" s="10"/>
      <c r="L65" s="15">
        <f t="shared" si="2"/>
        <v>1445</v>
      </c>
      <c r="M65" s="15">
        <f t="shared" si="3"/>
        <v>1174.0999999999999</v>
      </c>
      <c r="N65" s="15">
        <f t="shared" si="4"/>
        <v>1083.8</v>
      </c>
      <c r="O65" s="15">
        <f t="shared" si="5"/>
        <v>935</v>
      </c>
      <c r="P65" s="7"/>
      <c r="Q65" s="8">
        <v>900</v>
      </c>
      <c r="R65" s="8">
        <v>1404</v>
      </c>
      <c r="S65" s="8">
        <v>1170</v>
      </c>
      <c r="T65" s="8">
        <v>1062</v>
      </c>
      <c r="V65">
        <v>1</v>
      </c>
    </row>
    <row r="66" spans="1:22" x14ac:dyDescent="0.25">
      <c r="A66" s="3">
        <v>3861</v>
      </c>
      <c r="B66" s="3" t="s">
        <v>85</v>
      </c>
      <c r="C66" s="3" t="s">
        <v>86</v>
      </c>
      <c r="D66" s="11">
        <v>62.9</v>
      </c>
      <c r="E66" s="17">
        <v>56.9</v>
      </c>
      <c r="F66" s="5"/>
      <c r="G66" s="5">
        <v>1695</v>
      </c>
      <c r="H66" s="7">
        <f t="shared" si="0"/>
        <v>1.0490442477876107</v>
      </c>
      <c r="J66" s="10">
        <f t="shared" si="1"/>
        <v>1778.13</v>
      </c>
      <c r="K66" s="10"/>
      <c r="L66" s="15">
        <f t="shared" si="2"/>
        <v>2845</v>
      </c>
      <c r="M66" s="15">
        <f t="shared" si="3"/>
        <v>2311.6</v>
      </c>
      <c r="N66" s="15">
        <f t="shared" si="4"/>
        <v>2133.8000000000002</v>
      </c>
      <c r="O66" s="15">
        <f t="shared" si="5"/>
        <v>1949.3</v>
      </c>
      <c r="P66" s="7"/>
      <c r="Q66" s="8">
        <v>1866.67</v>
      </c>
      <c r="R66" s="8">
        <v>2912</v>
      </c>
      <c r="S66" s="8">
        <v>2426.6999999999998</v>
      </c>
      <c r="T66" s="8">
        <v>2202.6999999999998</v>
      </c>
    </row>
    <row r="67" spans="1:22" x14ac:dyDescent="0.25">
      <c r="A67" s="3">
        <v>3862</v>
      </c>
      <c r="B67" s="3" t="s">
        <v>87</v>
      </c>
      <c r="C67" s="3" t="s">
        <v>88</v>
      </c>
      <c r="D67" s="11">
        <v>65.150000000000006</v>
      </c>
      <c r="E67" s="17">
        <v>62.1</v>
      </c>
      <c r="F67" s="5"/>
      <c r="G67" s="5">
        <v>1759</v>
      </c>
      <c r="H67" s="7">
        <f t="shared" si="0"/>
        <v>1.1032575326890279</v>
      </c>
      <c r="J67" s="10">
        <f t="shared" si="1"/>
        <v>1940.63</v>
      </c>
      <c r="K67" s="10"/>
      <c r="L67" s="15">
        <f t="shared" si="2"/>
        <v>3105</v>
      </c>
      <c r="M67" s="15">
        <f t="shared" si="3"/>
        <v>2522.8000000000002</v>
      </c>
      <c r="N67" s="15">
        <f t="shared" si="4"/>
        <v>2328.8000000000002</v>
      </c>
      <c r="O67" s="15">
        <f t="shared" si="5"/>
        <v>2022.9</v>
      </c>
      <c r="P67" s="7"/>
      <c r="Q67" s="8">
        <v>1933.33</v>
      </c>
      <c r="R67" s="8">
        <v>3016</v>
      </c>
      <c r="S67" s="8">
        <v>2513.3000000000002</v>
      </c>
      <c r="T67" s="8">
        <v>2281.3000000000002</v>
      </c>
    </row>
    <row r="68" spans="1:22" x14ac:dyDescent="0.25">
      <c r="A68" s="3">
        <v>3865</v>
      </c>
      <c r="B68" s="3" t="s">
        <v>89</v>
      </c>
      <c r="C68" s="3" t="s">
        <v>90</v>
      </c>
      <c r="D68" s="11">
        <v>21.35</v>
      </c>
      <c r="E68" s="17">
        <v>20.3</v>
      </c>
      <c r="F68" s="5"/>
      <c r="G68" s="5">
        <v>581</v>
      </c>
      <c r="H68" s="7">
        <f t="shared" ref="H68:H131" si="6">J68/G68</f>
        <v>1.0918760757314974</v>
      </c>
      <c r="J68" s="10">
        <f t="shared" ref="J68:J131" si="7">ROUND(E68*10000/320,2)</f>
        <v>634.38</v>
      </c>
      <c r="K68" s="10"/>
      <c r="L68" s="15">
        <f t="shared" ref="L68:L131" si="8">ROUND(J68*1.6,1)</f>
        <v>1015</v>
      </c>
      <c r="M68" s="15">
        <f t="shared" ref="M68:M131" si="9">ROUND(J68*1.3,1)</f>
        <v>824.7</v>
      </c>
      <c r="N68" s="15">
        <f t="shared" ref="N68:N131" si="10">ROUND(J68*1.2,1)</f>
        <v>761.3</v>
      </c>
      <c r="O68" s="15">
        <f t="shared" ref="O68:O131" si="11">ROUND(G68*1.15,1)</f>
        <v>668.2</v>
      </c>
      <c r="P68" s="7"/>
      <c r="Q68" s="8">
        <v>633.33000000000004</v>
      </c>
      <c r="R68" s="8">
        <v>988</v>
      </c>
      <c r="S68" s="8">
        <v>823.3</v>
      </c>
      <c r="T68" s="8">
        <v>747.3</v>
      </c>
    </row>
    <row r="69" spans="1:22" x14ac:dyDescent="0.25">
      <c r="A69" s="3">
        <v>3866</v>
      </c>
      <c r="B69" s="3" t="s">
        <v>91</v>
      </c>
      <c r="C69" s="3" t="s">
        <v>92</v>
      </c>
      <c r="D69" s="11">
        <v>26.4</v>
      </c>
      <c r="E69" s="17">
        <v>25.1</v>
      </c>
      <c r="F69" s="5"/>
      <c r="G69" s="5">
        <v>711</v>
      </c>
      <c r="H69" s="7">
        <f t="shared" si="6"/>
        <v>1.1032067510548522</v>
      </c>
      <c r="J69" s="10">
        <f t="shared" si="7"/>
        <v>784.38</v>
      </c>
      <c r="K69" s="10"/>
      <c r="L69" s="15">
        <f t="shared" si="8"/>
        <v>1255</v>
      </c>
      <c r="M69" s="15">
        <f t="shared" si="9"/>
        <v>1019.7</v>
      </c>
      <c r="N69" s="15">
        <f t="shared" si="10"/>
        <v>941.3</v>
      </c>
      <c r="O69" s="15">
        <f t="shared" si="11"/>
        <v>817.7</v>
      </c>
      <c r="P69" s="7"/>
      <c r="Q69" s="8">
        <v>783.33</v>
      </c>
      <c r="R69" s="8">
        <v>1222</v>
      </c>
      <c r="S69" s="8">
        <v>1018.3</v>
      </c>
      <c r="T69" s="8">
        <v>924.3</v>
      </c>
      <c r="V69">
        <v>1</v>
      </c>
    </row>
    <row r="70" spans="1:22" x14ac:dyDescent="0.25">
      <c r="A70" s="3">
        <v>3867</v>
      </c>
      <c r="B70" s="3" t="s">
        <v>93</v>
      </c>
      <c r="C70" s="3" t="s">
        <v>94</v>
      </c>
      <c r="D70" s="11">
        <v>30.33</v>
      </c>
      <c r="E70" s="17">
        <v>28.9</v>
      </c>
      <c r="F70" s="5"/>
      <c r="G70" s="5">
        <v>851</v>
      </c>
      <c r="H70" s="7">
        <f t="shared" si="6"/>
        <v>1.0612573443008226</v>
      </c>
      <c r="J70" s="10">
        <f t="shared" si="7"/>
        <v>903.13</v>
      </c>
      <c r="K70" s="10"/>
      <c r="L70" s="15">
        <f t="shared" si="8"/>
        <v>1445</v>
      </c>
      <c r="M70" s="15">
        <f t="shared" si="9"/>
        <v>1174.0999999999999</v>
      </c>
      <c r="N70" s="15">
        <f t="shared" si="10"/>
        <v>1083.8</v>
      </c>
      <c r="O70" s="15">
        <f t="shared" si="11"/>
        <v>978.7</v>
      </c>
      <c r="P70" s="7"/>
      <c r="Q70" s="8">
        <v>900</v>
      </c>
      <c r="R70" s="8">
        <v>1404</v>
      </c>
      <c r="S70" s="8">
        <v>1170</v>
      </c>
      <c r="T70" s="8">
        <v>1062</v>
      </c>
      <c r="V70">
        <v>1</v>
      </c>
    </row>
    <row r="71" spans="1:22" x14ac:dyDescent="0.25">
      <c r="A71" s="3">
        <v>3868</v>
      </c>
      <c r="B71" s="3" t="s">
        <v>95</v>
      </c>
      <c r="C71" s="3" t="s">
        <v>96</v>
      </c>
      <c r="D71" s="11">
        <v>37.1</v>
      </c>
      <c r="E71" s="17">
        <v>35.299999999999997</v>
      </c>
      <c r="F71" s="5"/>
      <c r="G71" s="5">
        <v>985</v>
      </c>
      <c r="H71" s="7">
        <f t="shared" si="6"/>
        <v>1.1199289340101524</v>
      </c>
      <c r="J71" s="10">
        <f t="shared" si="7"/>
        <v>1103.1300000000001</v>
      </c>
      <c r="K71" s="10"/>
      <c r="L71" s="15">
        <f t="shared" si="8"/>
        <v>1765</v>
      </c>
      <c r="M71" s="15">
        <f t="shared" si="9"/>
        <v>1434.1</v>
      </c>
      <c r="N71" s="15">
        <f t="shared" si="10"/>
        <v>1323.8</v>
      </c>
      <c r="O71" s="15">
        <f t="shared" si="11"/>
        <v>1132.8</v>
      </c>
      <c r="P71" s="7"/>
      <c r="Q71" s="8">
        <v>1100</v>
      </c>
      <c r="R71" s="8">
        <v>1716</v>
      </c>
      <c r="S71" s="8">
        <v>1430</v>
      </c>
      <c r="T71" s="8">
        <v>1298</v>
      </c>
    </row>
    <row r="72" spans="1:22" x14ac:dyDescent="0.25">
      <c r="A72" s="3">
        <v>3869</v>
      </c>
      <c r="B72" s="3" t="s">
        <v>97</v>
      </c>
      <c r="C72" s="3" t="s">
        <v>98</v>
      </c>
      <c r="D72" s="11">
        <v>41.6</v>
      </c>
      <c r="E72" s="17">
        <v>39.6</v>
      </c>
      <c r="F72" s="5"/>
      <c r="G72" s="5">
        <v>1124</v>
      </c>
      <c r="H72" s="7">
        <f t="shared" si="6"/>
        <v>1.1009786476868328</v>
      </c>
      <c r="J72" s="10">
        <f t="shared" si="7"/>
        <v>1237.5</v>
      </c>
      <c r="K72" s="10"/>
      <c r="L72" s="15">
        <f t="shared" si="8"/>
        <v>1980</v>
      </c>
      <c r="M72" s="15">
        <f t="shared" si="9"/>
        <v>1608.8</v>
      </c>
      <c r="N72" s="15">
        <f t="shared" si="10"/>
        <v>1485</v>
      </c>
      <c r="O72" s="15">
        <f t="shared" si="11"/>
        <v>1292.5999999999999</v>
      </c>
      <c r="P72" s="7"/>
      <c r="Q72" s="8">
        <v>1233.33</v>
      </c>
      <c r="R72" s="8">
        <v>1924</v>
      </c>
      <c r="S72" s="8">
        <v>1603.3</v>
      </c>
      <c r="T72" s="8">
        <v>1455.3</v>
      </c>
    </row>
    <row r="73" spans="1:22" x14ac:dyDescent="0.25">
      <c r="A73" s="3">
        <v>3870</v>
      </c>
      <c r="B73" s="3" t="s">
        <v>99</v>
      </c>
      <c r="C73" s="3" t="s">
        <v>100</v>
      </c>
      <c r="D73" s="11">
        <v>43.8</v>
      </c>
      <c r="E73" s="17">
        <v>41.7</v>
      </c>
      <c r="F73" s="5"/>
      <c r="G73" s="5">
        <v>1172</v>
      </c>
      <c r="H73" s="7">
        <f t="shared" si="6"/>
        <v>1.1118856655290104</v>
      </c>
      <c r="J73" s="10">
        <f t="shared" si="7"/>
        <v>1303.1300000000001</v>
      </c>
      <c r="K73" s="10"/>
      <c r="L73" s="15">
        <f t="shared" si="8"/>
        <v>2085</v>
      </c>
      <c r="M73" s="15">
        <f t="shared" si="9"/>
        <v>1694.1</v>
      </c>
      <c r="N73" s="15">
        <f t="shared" si="10"/>
        <v>1563.8</v>
      </c>
      <c r="O73" s="15">
        <f t="shared" si="11"/>
        <v>1347.8</v>
      </c>
      <c r="P73" s="7"/>
      <c r="Q73" s="8">
        <v>1300</v>
      </c>
      <c r="R73" s="8">
        <v>2028</v>
      </c>
      <c r="S73" s="8">
        <v>1690</v>
      </c>
      <c r="T73" s="8">
        <v>1534</v>
      </c>
    </row>
    <row r="74" spans="1:22" x14ac:dyDescent="0.25">
      <c r="A74" s="3">
        <v>3871</v>
      </c>
      <c r="B74" s="3" t="s">
        <v>101</v>
      </c>
      <c r="C74" s="3" t="s">
        <v>102</v>
      </c>
      <c r="D74" s="11">
        <v>52.25</v>
      </c>
      <c r="E74" s="17">
        <v>49.8</v>
      </c>
      <c r="F74" s="5"/>
      <c r="G74" s="5">
        <v>1400</v>
      </c>
      <c r="H74" s="7">
        <f t="shared" si="6"/>
        <v>1.1116071428571428</v>
      </c>
      <c r="J74" s="10">
        <f t="shared" si="7"/>
        <v>1556.25</v>
      </c>
      <c r="K74" s="10"/>
      <c r="L74" s="15">
        <f t="shared" si="8"/>
        <v>2490</v>
      </c>
      <c r="M74" s="15">
        <f t="shared" si="9"/>
        <v>2023.1</v>
      </c>
      <c r="N74" s="15">
        <f t="shared" si="10"/>
        <v>1867.5</v>
      </c>
      <c r="O74" s="15">
        <f t="shared" si="11"/>
        <v>1610</v>
      </c>
      <c r="P74" s="7"/>
      <c r="Q74" s="8">
        <v>1550</v>
      </c>
      <c r="R74" s="8">
        <v>2418</v>
      </c>
      <c r="S74" s="8">
        <v>2015</v>
      </c>
      <c r="T74" s="8">
        <v>1829</v>
      </c>
    </row>
    <row r="75" spans="1:22" x14ac:dyDescent="0.25">
      <c r="A75" s="3">
        <v>3872</v>
      </c>
      <c r="B75" s="3" t="s">
        <v>103</v>
      </c>
      <c r="C75" s="3" t="s">
        <v>104</v>
      </c>
      <c r="D75" s="11">
        <v>62.9</v>
      </c>
      <c r="E75" s="17">
        <v>59.8</v>
      </c>
      <c r="F75" s="5"/>
      <c r="G75" s="5">
        <v>1683</v>
      </c>
      <c r="H75" s="7">
        <f t="shared" si="6"/>
        <v>1.1103683897801544</v>
      </c>
      <c r="J75" s="10">
        <f t="shared" si="7"/>
        <v>1868.75</v>
      </c>
      <c r="K75" s="10"/>
      <c r="L75" s="15">
        <f t="shared" si="8"/>
        <v>2990</v>
      </c>
      <c r="M75" s="15">
        <f t="shared" si="9"/>
        <v>2429.4</v>
      </c>
      <c r="N75" s="15">
        <f t="shared" si="10"/>
        <v>2242.5</v>
      </c>
      <c r="O75" s="15">
        <f t="shared" si="11"/>
        <v>1935.5</v>
      </c>
      <c r="P75" s="7"/>
      <c r="Q75" s="8">
        <v>1866.67</v>
      </c>
      <c r="R75" s="8">
        <v>2912</v>
      </c>
      <c r="S75" s="8">
        <v>2426.6999999999998</v>
      </c>
      <c r="T75" s="8">
        <v>2202.6999999999998</v>
      </c>
    </row>
    <row r="76" spans="1:22" x14ac:dyDescent="0.25">
      <c r="A76" s="3">
        <v>3873</v>
      </c>
      <c r="B76" s="3" t="s">
        <v>105</v>
      </c>
      <c r="C76" s="3" t="s">
        <v>106</v>
      </c>
      <c r="D76" s="11">
        <v>70.8</v>
      </c>
      <c r="E76" s="17">
        <v>67.400000000000006</v>
      </c>
      <c r="F76" s="5"/>
      <c r="G76" s="5">
        <v>1891</v>
      </c>
      <c r="H76" s="7">
        <f t="shared" si="6"/>
        <v>1.1138286620835536</v>
      </c>
      <c r="J76" s="10">
        <f t="shared" si="7"/>
        <v>2106.25</v>
      </c>
      <c r="K76" s="10"/>
      <c r="L76" s="15">
        <f t="shared" si="8"/>
        <v>3370</v>
      </c>
      <c r="M76" s="15">
        <f t="shared" si="9"/>
        <v>2738.1</v>
      </c>
      <c r="N76" s="15">
        <f t="shared" si="10"/>
        <v>2527.5</v>
      </c>
      <c r="O76" s="15">
        <f t="shared" si="11"/>
        <v>2174.6999999999998</v>
      </c>
      <c r="P76" s="7"/>
      <c r="Q76" s="8">
        <v>2100</v>
      </c>
      <c r="R76" s="8">
        <v>3276</v>
      </c>
      <c r="S76" s="8">
        <v>2730</v>
      </c>
      <c r="T76" s="8">
        <v>2478</v>
      </c>
    </row>
    <row r="77" spans="1:22" x14ac:dyDescent="0.25">
      <c r="A77" s="3">
        <v>3874</v>
      </c>
      <c r="B77" s="3" t="s">
        <v>107</v>
      </c>
      <c r="C77" s="3" t="s">
        <v>108</v>
      </c>
      <c r="D77" s="11">
        <v>73.05</v>
      </c>
      <c r="E77" s="17">
        <v>69.599999999999994</v>
      </c>
      <c r="F77" s="5"/>
      <c r="G77" s="5">
        <v>1967</v>
      </c>
      <c r="H77" s="7">
        <f t="shared" si="6"/>
        <v>1.1057447890188103</v>
      </c>
      <c r="J77" s="10">
        <f t="shared" si="7"/>
        <v>2175</v>
      </c>
      <c r="K77" s="10"/>
      <c r="L77" s="15">
        <f t="shared" si="8"/>
        <v>3480</v>
      </c>
      <c r="M77" s="15">
        <f t="shared" si="9"/>
        <v>2827.5</v>
      </c>
      <c r="N77" s="15">
        <f t="shared" si="10"/>
        <v>2610</v>
      </c>
      <c r="O77" s="15">
        <f t="shared" si="11"/>
        <v>2262.1</v>
      </c>
      <c r="P77" s="7"/>
      <c r="Q77" s="8">
        <v>2166.67</v>
      </c>
      <c r="R77" s="8">
        <v>3380</v>
      </c>
      <c r="S77" s="8">
        <v>2816.7</v>
      </c>
      <c r="T77" s="8">
        <v>2556.6999999999998</v>
      </c>
    </row>
    <row r="78" spans="1:22" x14ac:dyDescent="0.25">
      <c r="A78" s="3">
        <v>3875</v>
      </c>
      <c r="B78" s="3" t="s">
        <v>109</v>
      </c>
      <c r="C78" s="3" t="s">
        <v>110</v>
      </c>
      <c r="D78" s="11">
        <v>87.65</v>
      </c>
      <c r="E78" s="17">
        <v>83.5</v>
      </c>
      <c r="F78" s="5"/>
      <c r="G78" s="5">
        <v>2346</v>
      </c>
      <c r="H78" s="7">
        <f t="shared" si="6"/>
        <v>1.1122676896845696</v>
      </c>
      <c r="J78" s="10">
        <f t="shared" si="7"/>
        <v>2609.38</v>
      </c>
      <c r="K78" s="10"/>
      <c r="L78" s="15">
        <f t="shared" si="8"/>
        <v>4175</v>
      </c>
      <c r="M78" s="15">
        <f t="shared" si="9"/>
        <v>3392.2</v>
      </c>
      <c r="N78" s="15">
        <f t="shared" si="10"/>
        <v>3131.3</v>
      </c>
      <c r="O78" s="15">
        <f t="shared" si="11"/>
        <v>2697.9</v>
      </c>
      <c r="P78" s="7"/>
      <c r="Q78" s="8">
        <v>2600</v>
      </c>
      <c r="R78" s="8">
        <v>4056</v>
      </c>
      <c r="S78" s="8">
        <v>3380</v>
      </c>
      <c r="T78" s="8">
        <v>3068</v>
      </c>
    </row>
    <row r="79" spans="1:22" x14ac:dyDescent="0.25">
      <c r="A79" s="3">
        <v>3878</v>
      </c>
      <c r="B79" s="3" t="s">
        <v>111</v>
      </c>
      <c r="C79" s="3" t="s">
        <v>112</v>
      </c>
      <c r="D79" s="11">
        <v>100</v>
      </c>
      <c r="E79" s="17">
        <v>95.2</v>
      </c>
      <c r="F79" s="5"/>
      <c r="G79" s="5">
        <v>2678</v>
      </c>
      <c r="H79" s="7">
        <f t="shared" si="6"/>
        <v>1.1109036594473487</v>
      </c>
      <c r="J79" s="10">
        <f t="shared" si="7"/>
        <v>2975</v>
      </c>
      <c r="K79" s="10"/>
      <c r="L79" s="15">
        <f t="shared" si="8"/>
        <v>4760</v>
      </c>
      <c r="M79" s="15">
        <f t="shared" si="9"/>
        <v>3867.5</v>
      </c>
      <c r="N79" s="15">
        <f t="shared" si="10"/>
        <v>3570</v>
      </c>
      <c r="O79" s="15">
        <f t="shared" si="11"/>
        <v>3079.7</v>
      </c>
      <c r="P79" s="7"/>
      <c r="Q79" s="8">
        <v>2966.67</v>
      </c>
      <c r="R79" s="8">
        <v>4628</v>
      </c>
      <c r="S79" s="8">
        <v>3856.7</v>
      </c>
      <c r="T79" s="8">
        <v>3500.7</v>
      </c>
    </row>
    <row r="80" spans="1:22" x14ac:dyDescent="0.25">
      <c r="A80" s="3">
        <v>3880</v>
      </c>
      <c r="B80" s="3" t="s">
        <v>113</v>
      </c>
      <c r="C80" s="3" t="s">
        <v>114</v>
      </c>
      <c r="D80" s="11">
        <v>28.1</v>
      </c>
      <c r="E80" s="17">
        <v>26.8</v>
      </c>
      <c r="F80" s="5"/>
      <c r="G80" s="5">
        <v>747</v>
      </c>
      <c r="H80" s="7">
        <f t="shared" si="6"/>
        <v>1.1211512717536813</v>
      </c>
      <c r="J80" s="10">
        <f t="shared" si="7"/>
        <v>837.5</v>
      </c>
      <c r="K80" s="10"/>
      <c r="L80" s="15">
        <f t="shared" si="8"/>
        <v>1340</v>
      </c>
      <c r="M80" s="15">
        <f t="shared" si="9"/>
        <v>1088.8</v>
      </c>
      <c r="N80" s="15">
        <f t="shared" si="10"/>
        <v>1005</v>
      </c>
      <c r="O80" s="15">
        <f t="shared" si="11"/>
        <v>859.1</v>
      </c>
      <c r="P80" s="7"/>
      <c r="Q80" s="8">
        <v>833.33</v>
      </c>
      <c r="R80" s="8">
        <v>1300</v>
      </c>
      <c r="S80" s="8">
        <v>1083.3</v>
      </c>
      <c r="T80" s="8">
        <v>983.3</v>
      </c>
      <c r="V80">
        <v>1</v>
      </c>
    </row>
    <row r="81" spans="1:22" x14ac:dyDescent="0.25">
      <c r="A81" s="3">
        <v>3881</v>
      </c>
      <c r="B81" s="3" t="s">
        <v>115</v>
      </c>
      <c r="C81" s="3" t="s">
        <v>116</v>
      </c>
      <c r="D81" s="11">
        <v>39.299999999999997</v>
      </c>
      <c r="E81" s="17">
        <v>37.5</v>
      </c>
      <c r="F81" s="5"/>
      <c r="G81" s="5">
        <v>1041</v>
      </c>
      <c r="H81" s="7">
        <f t="shared" si="6"/>
        <v>1.1257252641690683</v>
      </c>
      <c r="J81" s="10">
        <f t="shared" si="7"/>
        <v>1171.8800000000001</v>
      </c>
      <c r="K81" s="10"/>
      <c r="L81" s="15">
        <f t="shared" si="8"/>
        <v>1875</v>
      </c>
      <c r="M81" s="15">
        <f t="shared" si="9"/>
        <v>1523.4</v>
      </c>
      <c r="N81" s="15">
        <f t="shared" si="10"/>
        <v>1406.3</v>
      </c>
      <c r="O81" s="15">
        <f t="shared" si="11"/>
        <v>1197.2</v>
      </c>
      <c r="P81" s="7"/>
      <c r="Q81" s="8">
        <v>1166.67</v>
      </c>
      <c r="R81" s="8">
        <v>1820</v>
      </c>
      <c r="S81" s="8">
        <v>1516.7</v>
      </c>
      <c r="T81" s="8">
        <v>1376.7</v>
      </c>
    </row>
    <row r="82" spans="1:22" x14ac:dyDescent="0.25">
      <c r="A82" s="3">
        <v>3882</v>
      </c>
      <c r="B82" s="3" t="s">
        <v>117</v>
      </c>
      <c r="C82" s="3" t="s">
        <v>118</v>
      </c>
      <c r="D82" s="11">
        <v>40.450000000000003</v>
      </c>
      <c r="E82" s="17">
        <v>38.5</v>
      </c>
      <c r="F82" s="5"/>
      <c r="G82" s="5">
        <v>1097</v>
      </c>
      <c r="H82" s="7">
        <f t="shared" si="6"/>
        <v>1.0967456700091158</v>
      </c>
      <c r="J82" s="10">
        <f t="shared" si="7"/>
        <v>1203.1300000000001</v>
      </c>
      <c r="K82" s="10"/>
      <c r="L82" s="15">
        <f t="shared" si="8"/>
        <v>1925</v>
      </c>
      <c r="M82" s="15">
        <f t="shared" si="9"/>
        <v>1564.1</v>
      </c>
      <c r="N82" s="15">
        <f t="shared" si="10"/>
        <v>1443.8</v>
      </c>
      <c r="O82" s="15">
        <f t="shared" si="11"/>
        <v>1261.5999999999999</v>
      </c>
      <c r="P82" s="7"/>
      <c r="Q82" s="8">
        <v>1200</v>
      </c>
      <c r="R82" s="8">
        <v>1872</v>
      </c>
      <c r="S82" s="8">
        <v>1560</v>
      </c>
      <c r="T82" s="8">
        <v>1416</v>
      </c>
    </row>
    <row r="83" spans="1:22" x14ac:dyDescent="0.25">
      <c r="A83" s="3">
        <v>3883</v>
      </c>
      <c r="B83" s="3" t="s">
        <v>119</v>
      </c>
      <c r="C83" s="3" t="s">
        <v>120</v>
      </c>
      <c r="D83" s="11">
        <v>42.7</v>
      </c>
      <c r="E83" s="17">
        <v>40.700000000000003</v>
      </c>
      <c r="F83" s="5"/>
      <c r="G83" s="5">
        <v>1148</v>
      </c>
      <c r="H83" s="7">
        <f t="shared" si="6"/>
        <v>1.1079094076655054</v>
      </c>
      <c r="J83" s="10">
        <f t="shared" si="7"/>
        <v>1271.8800000000001</v>
      </c>
      <c r="K83" s="10"/>
      <c r="L83" s="15">
        <f t="shared" si="8"/>
        <v>2035</v>
      </c>
      <c r="M83" s="15">
        <f t="shared" si="9"/>
        <v>1653.4</v>
      </c>
      <c r="N83" s="15">
        <f t="shared" si="10"/>
        <v>1526.3</v>
      </c>
      <c r="O83" s="15">
        <f t="shared" si="11"/>
        <v>1320.2</v>
      </c>
      <c r="P83" s="7"/>
      <c r="Q83" s="8">
        <v>1266.67</v>
      </c>
      <c r="R83" s="8">
        <v>1976</v>
      </c>
      <c r="S83" s="8">
        <v>1646.7</v>
      </c>
      <c r="T83" s="8">
        <v>1494.7</v>
      </c>
      <c r="V83">
        <v>1</v>
      </c>
    </row>
    <row r="84" spans="1:22" x14ac:dyDescent="0.25">
      <c r="A84" s="3">
        <v>3884</v>
      </c>
      <c r="B84" s="3" t="s">
        <v>121</v>
      </c>
      <c r="C84" s="3" t="s">
        <v>122</v>
      </c>
      <c r="D84" s="11">
        <v>48.3</v>
      </c>
      <c r="E84" s="17">
        <v>46</v>
      </c>
      <c r="F84" s="5"/>
      <c r="G84" s="5">
        <v>1295</v>
      </c>
      <c r="H84" s="7">
        <f t="shared" si="6"/>
        <v>1.1100386100386099</v>
      </c>
      <c r="J84" s="10">
        <f t="shared" si="7"/>
        <v>1437.5</v>
      </c>
      <c r="K84" s="10"/>
      <c r="L84" s="15">
        <f t="shared" si="8"/>
        <v>2300</v>
      </c>
      <c r="M84" s="15">
        <f t="shared" si="9"/>
        <v>1868.8</v>
      </c>
      <c r="N84" s="15">
        <f t="shared" si="10"/>
        <v>1725</v>
      </c>
      <c r="O84" s="15">
        <f t="shared" si="11"/>
        <v>1489.3</v>
      </c>
      <c r="P84" s="7"/>
      <c r="Q84" s="8">
        <v>1433.33</v>
      </c>
      <c r="R84" s="8">
        <v>2236</v>
      </c>
      <c r="S84" s="8">
        <v>1863.3</v>
      </c>
      <c r="T84" s="8">
        <v>1691.3</v>
      </c>
    </row>
    <row r="85" spans="1:22" x14ac:dyDescent="0.25">
      <c r="A85" s="3">
        <v>3885</v>
      </c>
      <c r="B85" s="3" t="s">
        <v>123</v>
      </c>
      <c r="C85" s="3" t="s">
        <v>124</v>
      </c>
      <c r="D85" s="11">
        <v>59.55</v>
      </c>
      <c r="E85" s="17">
        <v>56.7</v>
      </c>
      <c r="F85" s="5"/>
      <c r="G85" s="5">
        <v>1585</v>
      </c>
      <c r="H85" s="7">
        <f t="shared" si="6"/>
        <v>1.1179053627760254</v>
      </c>
      <c r="J85" s="10">
        <f t="shared" si="7"/>
        <v>1771.88</v>
      </c>
      <c r="K85" s="10"/>
      <c r="L85" s="15">
        <f t="shared" si="8"/>
        <v>2835</v>
      </c>
      <c r="M85" s="15">
        <f t="shared" si="9"/>
        <v>2303.4</v>
      </c>
      <c r="N85" s="15">
        <f t="shared" si="10"/>
        <v>2126.3000000000002</v>
      </c>
      <c r="O85" s="15">
        <f t="shared" si="11"/>
        <v>1822.8</v>
      </c>
      <c r="P85" s="7"/>
      <c r="Q85" s="8">
        <v>1766.67</v>
      </c>
      <c r="R85" s="8">
        <v>2756</v>
      </c>
      <c r="S85" s="8">
        <v>2296.6999999999998</v>
      </c>
      <c r="T85" s="8">
        <v>2084.6999999999998</v>
      </c>
    </row>
    <row r="86" spans="1:22" x14ac:dyDescent="0.25">
      <c r="A86" s="3">
        <v>3886</v>
      </c>
      <c r="B86" s="3" t="s">
        <v>125</v>
      </c>
      <c r="C86" s="3" t="s">
        <v>126</v>
      </c>
      <c r="D86" s="11">
        <v>83.14</v>
      </c>
      <c r="E86" s="17">
        <v>79.2</v>
      </c>
      <c r="F86" s="5"/>
      <c r="G86" s="5">
        <v>2240</v>
      </c>
      <c r="H86" s="7">
        <f t="shared" si="6"/>
        <v>1.1049107142857142</v>
      </c>
      <c r="J86" s="10">
        <f t="shared" si="7"/>
        <v>2475</v>
      </c>
      <c r="K86" s="10"/>
      <c r="L86" s="15">
        <f t="shared" si="8"/>
        <v>3960</v>
      </c>
      <c r="M86" s="15">
        <f t="shared" si="9"/>
        <v>3217.5</v>
      </c>
      <c r="N86" s="15">
        <f t="shared" si="10"/>
        <v>2970</v>
      </c>
      <c r="O86" s="15">
        <f t="shared" si="11"/>
        <v>2576</v>
      </c>
      <c r="P86" s="7"/>
      <c r="Q86" s="8">
        <v>2466.67</v>
      </c>
      <c r="R86" s="8">
        <v>3848</v>
      </c>
      <c r="S86" s="8">
        <v>3206.7</v>
      </c>
      <c r="T86" s="8">
        <v>2910.7</v>
      </c>
    </row>
    <row r="87" spans="1:22" x14ac:dyDescent="0.25">
      <c r="A87" s="3">
        <v>3887</v>
      </c>
      <c r="B87" s="3" t="s">
        <v>127</v>
      </c>
      <c r="C87" s="3" t="s">
        <v>128</v>
      </c>
      <c r="D87" s="11">
        <v>89.9</v>
      </c>
      <c r="E87" s="17">
        <v>85.6</v>
      </c>
      <c r="F87" s="5"/>
      <c r="G87" s="5">
        <v>2402</v>
      </c>
      <c r="H87" s="7">
        <f t="shared" si="6"/>
        <v>1.1136552872606162</v>
      </c>
      <c r="J87" s="10">
        <f t="shared" si="7"/>
        <v>2675</v>
      </c>
      <c r="K87" s="10"/>
      <c r="L87" s="15">
        <f t="shared" si="8"/>
        <v>4280</v>
      </c>
      <c r="M87" s="15">
        <f t="shared" si="9"/>
        <v>3477.5</v>
      </c>
      <c r="N87" s="15">
        <f t="shared" si="10"/>
        <v>3210</v>
      </c>
      <c r="O87" s="15">
        <f t="shared" si="11"/>
        <v>2762.3</v>
      </c>
      <c r="P87" s="7"/>
      <c r="Q87" s="8">
        <v>2666.67</v>
      </c>
      <c r="R87" s="8">
        <v>4160</v>
      </c>
      <c r="S87" s="8">
        <v>3466.7</v>
      </c>
      <c r="T87" s="8">
        <v>3146.7</v>
      </c>
    </row>
    <row r="88" spans="1:22" x14ac:dyDescent="0.25">
      <c r="A88" s="3">
        <v>3888</v>
      </c>
      <c r="B88" s="3" t="s">
        <v>129</v>
      </c>
      <c r="C88" s="3" t="s">
        <v>130</v>
      </c>
      <c r="D88" s="11">
        <v>100</v>
      </c>
      <c r="E88" s="17">
        <v>95.2</v>
      </c>
      <c r="F88" s="5"/>
      <c r="G88" s="5">
        <v>2678</v>
      </c>
      <c r="H88" s="7">
        <f t="shared" si="6"/>
        <v>1.1109036594473487</v>
      </c>
      <c r="J88" s="10">
        <f t="shared" si="7"/>
        <v>2975</v>
      </c>
      <c r="K88" s="10"/>
      <c r="L88" s="15">
        <f t="shared" si="8"/>
        <v>4760</v>
      </c>
      <c r="M88" s="15">
        <f t="shared" si="9"/>
        <v>3867.5</v>
      </c>
      <c r="N88" s="15">
        <f t="shared" si="10"/>
        <v>3570</v>
      </c>
      <c r="O88" s="15">
        <f t="shared" si="11"/>
        <v>3079.7</v>
      </c>
      <c r="P88" s="7"/>
      <c r="Q88" s="8">
        <v>2966.67</v>
      </c>
      <c r="R88" s="8">
        <v>4628</v>
      </c>
      <c r="S88" s="8">
        <v>3856.7</v>
      </c>
      <c r="T88" s="8">
        <v>3500.7</v>
      </c>
    </row>
    <row r="89" spans="1:22" x14ac:dyDescent="0.25">
      <c r="A89" s="3">
        <v>3889</v>
      </c>
      <c r="B89" s="3" t="s">
        <v>131</v>
      </c>
      <c r="C89" s="3" t="s">
        <v>132</v>
      </c>
      <c r="D89" s="11">
        <v>122.45</v>
      </c>
      <c r="E89" s="17">
        <v>116.6</v>
      </c>
      <c r="F89" s="5"/>
      <c r="G89" s="5">
        <v>3279</v>
      </c>
      <c r="H89" s="7">
        <f t="shared" si="6"/>
        <v>1.1112381823726747</v>
      </c>
      <c r="J89" s="10">
        <f t="shared" si="7"/>
        <v>3643.75</v>
      </c>
      <c r="K89" s="10"/>
      <c r="L89" s="15">
        <f t="shared" si="8"/>
        <v>5830</v>
      </c>
      <c r="M89" s="15">
        <f t="shared" si="9"/>
        <v>4736.8999999999996</v>
      </c>
      <c r="N89" s="15">
        <f t="shared" si="10"/>
        <v>4372.5</v>
      </c>
      <c r="O89" s="15">
        <f t="shared" si="11"/>
        <v>3770.9</v>
      </c>
      <c r="P89" s="7"/>
      <c r="Q89" s="8">
        <v>3633.33</v>
      </c>
      <c r="R89" s="8">
        <v>5668</v>
      </c>
      <c r="S89" s="8">
        <v>4723.3</v>
      </c>
      <c r="T89" s="8">
        <v>4287.3</v>
      </c>
    </row>
    <row r="90" spans="1:22" x14ac:dyDescent="0.25">
      <c r="A90" s="3">
        <v>3890</v>
      </c>
      <c r="B90" s="3" t="s">
        <v>133</v>
      </c>
      <c r="C90" s="3" t="s">
        <v>134</v>
      </c>
      <c r="D90" s="11">
        <v>161.80000000000001</v>
      </c>
      <c r="E90" s="17">
        <v>154.1</v>
      </c>
      <c r="F90" s="5"/>
      <c r="G90" s="5">
        <v>4350</v>
      </c>
      <c r="H90" s="7">
        <f t="shared" si="6"/>
        <v>1.1070413793103449</v>
      </c>
      <c r="J90" s="10">
        <f t="shared" si="7"/>
        <v>4815.63</v>
      </c>
      <c r="K90" s="10"/>
      <c r="L90" s="15">
        <f t="shared" si="8"/>
        <v>7705</v>
      </c>
      <c r="M90" s="15">
        <f t="shared" si="9"/>
        <v>6260.3</v>
      </c>
      <c r="N90" s="15">
        <f t="shared" si="10"/>
        <v>5778.8</v>
      </c>
      <c r="O90" s="15">
        <f t="shared" si="11"/>
        <v>5002.5</v>
      </c>
      <c r="P90" s="7"/>
      <c r="Q90" s="8">
        <v>4800</v>
      </c>
      <c r="R90" s="8">
        <v>7488</v>
      </c>
      <c r="S90" s="8">
        <v>6240</v>
      </c>
      <c r="T90" s="8">
        <v>5664</v>
      </c>
    </row>
    <row r="91" spans="1:22" x14ac:dyDescent="0.25">
      <c r="A91" s="3">
        <v>3891</v>
      </c>
      <c r="B91" s="3" t="s">
        <v>135</v>
      </c>
      <c r="C91" s="3" t="s">
        <v>136</v>
      </c>
      <c r="D91" s="11">
        <v>22.5</v>
      </c>
      <c r="E91" s="17">
        <v>21.4</v>
      </c>
      <c r="F91" s="5"/>
      <c r="G91" s="5">
        <v>612</v>
      </c>
      <c r="H91" s="7">
        <f t="shared" si="6"/>
        <v>1.0927287581699345</v>
      </c>
      <c r="J91" s="10">
        <f t="shared" si="7"/>
        <v>668.75</v>
      </c>
      <c r="K91" s="10"/>
      <c r="L91" s="15">
        <f t="shared" si="8"/>
        <v>1070</v>
      </c>
      <c r="M91" s="15">
        <f t="shared" si="9"/>
        <v>869.4</v>
      </c>
      <c r="N91" s="15">
        <f t="shared" si="10"/>
        <v>802.5</v>
      </c>
      <c r="O91" s="15">
        <f t="shared" si="11"/>
        <v>703.8</v>
      </c>
      <c r="P91" s="7"/>
      <c r="Q91" s="8">
        <v>666.67</v>
      </c>
      <c r="R91" s="8">
        <v>1040</v>
      </c>
      <c r="S91" s="8">
        <v>866.7</v>
      </c>
      <c r="T91" s="8">
        <v>786.7</v>
      </c>
      <c r="V91">
        <v>1</v>
      </c>
    </row>
    <row r="92" spans="1:22" x14ac:dyDescent="0.25">
      <c r="A92" s="3">
        <v>3892</v>
      </c>
      <c r="B92" s="3" t="s">
        <v>137</v>
      </c>
      <c r="C92" s="3" t="s">
        <v>138</v>
      </c>
      <c r="D92" s="11">
        <v>29.2</v>
      </c>
      <c r="E92" s="17">
        <v>27.8</v>
      </c>
      <c r="F92" s="5"/>
      <c r="G92" s="5">
        <v>787</v>
      </c>
      <c r="H92" s="7">
        <f t="shared" si="6"/>
        <v>1.1038754764930114</v>
      </c>
      <c r="J92" s="10">
        <f t="shared" si="7"/>
        <v>868.75</v>
      </c>
      <c r="K92" s="10"/>
      <c r="L92" s="15">
        <f t="shared" si="8"/>
        <v>1390</v>
      </c>
      <c r="M92" s="15">
        <f t="shared" si="9"/>
        <v>1129.4000000000001</v>
      </c>
      <c r="N92" s="15">
        <f t="shared" si="10"/>
        <v>1042.5</v>
      </c>
      <c r="O92" s="15">
        <f t="shared" si="11"/>
        <v>905.1</v>
      </c>
      <c r="P92" s="7"/>
      <c r="Q92" s="8">
        <v>866.67</v>
      </c>
      <c r="R92" s="8">
        <v>1352</v>
      </c>
      <c r="S92" s="8">
        <v>1126.7</v>
      </c>
      <c r="T92" s="8">
        <v>1022.7</v>
      </c>
      <c r="V92">
        <v>1</v>
      </c>
    </row>
    <row r="93" spans="1:22" x14ac:dyDescent="0.25">
      <c r="A93" s="3">
        <v>3893</v>
      </c>
      <c r="B93" s="3" t="s">
        <v>139</v>
      </c>
      <c r="C93" s="3" t="s">
        <v>140</v>
      </c>
      <c r="D93" s="11">
        <v>42.7</v>
      </c>
      <c r="E93" s="17">
        <v>40.700000000000003</v>
      </c>
      <c r="F93" s="5"/>
      <c r="G93" s="5">
        <v>1148</v>
      </c>
      <c r="H93" s="7">
        <f t="shared" si="6"/>
        <v>1.1079094076655054</v>
      </c>
      <c r="J93" s="10">
        <f t="shared" si="7"/>
        <v>1271.8800000000001</v>
      </c>
      <c r="K93" s="10"/>
      <c r="L93" s="15">
        <f t="shared" si="8"/>
        <v>2035</v>
      </c>
      <c r="M93" s="15">
        <f t="shared" si="9"/>
        <v>1653.4</v>
      </c>
      <c r="N93" s="15">
        <f t="shared" si="10"/>
        <v>1526.3</v>
      </c>
      <c r="O93" s="15">
        <f t="shared" si="11"/>
        <v>1320.2</v>
      </c>
      <c r="P93" s="7"/>
      <c r="Q93" s="8">
        <v>1266.67</v>
      </c>
      <c r="R93" s="8">
        <v>1976</v>
      </c>
      <c r="S93" s="8">
        <v>1646.7</v>
      </c>
      <c r="T93" s="8">
        <v>1494.7</v>
      </c>
    </row>
    <row r="94" spans="1:22" x14ac:dyDescent="0.25">
      <c r="A94" s="3">
        <v>3894</v>
      </c>
      <c r="B94" s="3" t="s">
        <v>141</v>
      </c>
      <c r="C94" s="3" t="s">
        <v>142</v>
      </c>
      <c r="D94" s="11">
        <v>52.8</v>
      </c>
      <c r="E94" s="17">
        <v>50.3</v>
      </c>
      <c r="F94" s="5"/>
      <c r="G94" s="5">
        <v>1419</v>
      </c>
      <c r="H94" s="7">
        <f t="shared" si="6"/>
        <v>1.1077378435517971</v>
      </c>
      <c r="J94" s="10">
        <f t="shared" si="7"/>
        <v>1571.88</v>
      </c>
      <c r="K94" s="10"/>
      <c r="L94" s="15">
        <f t="shared" si="8"/>
        <v>2515</v>
      </c>
      <c r="M94" s="15">
        <f t="shared" si="9"/>
        <v>2043.4</v>
      </c>
      <c r="N94" s="15">
        <f t="shared" si="10"/>
        <v>1886.3</v>
      </c>
      <c r="O94" s="15">
        <f t="shared" si="11"/>
        <v>1631.9</v>
      </c>
      <c r="P94" s="7"/>
      <c r="Q94" s="8">
        <v>1566.67</v>
      </c>
      <c r="R94" s="8">
        <v>2444</v>
      </c>
      <c r="S94" s="8">
        <v>2036.7</v>
      </c>
      <c r="T94" s="8">
        <v>1848.7</v>
      </c>
      <c r="V94">
        <v>1</v>
      </c>
    </row>
    <row r="95" spans="1:22" x14ac:dyDescent="0.25">
      <c r="A95" s="3">
        <v>3900</v>
      </c>
      <c r="B95" s="3" t="s">
        <v>143</v>
      </c>
      <c r="C95" s="3" t="s">
        <v>144</v>
      </c>
      <c r="D95" s="11">
        <v>20.2</v>
      </c>
      <c r="E95" s="17">
        <v>19.3</v>
      </c>
      <c r="F95" s="5"/>
      <c r="G95" s="5">
        <v>548</v>
      </c>
      <c r="H95" s="7">
        <f t="shared" si="6"/>
        <v>1.1006021897810219</v>
      </c>
      <c r="J95" s="10">
        <f t="shared" si="7"/>
        <v>603.13</v>
      </c>
      <c r="K95" s="10"/>
      <c r="L95" s="15">
        <f t="shared" si="8"/>
        <v>965</v>
      </c>
      <c r="M95" s="15">
        <f t="shared" si="9"/>
        <v>784.1</v>
      </c>
      <c r="N95" s="15">
        <f t="shared" si="10"/>
        <v>723.8</v>
      </c>
      <c r="O95" s="15">
        <f t="shared" si="11"/>
        <v>630.20000000000005</v>
      </c>
      <c r="P95" s="7"/>
      <c r="Q95" s="8">
        <v>600</v>
      </c>
      <c r="R95" s="8">
        <v>936</v>
      </c>
      <c r="S95" s="8">
        <v>780</v>
      </c>
      <c r="T95" s="8">
        <v>708</v>
      </c>
      <c r="V95">
        <v>1</v>
      </c>
    </row>
    <row r="96" spans="1:22" x14ac:dyDescent="0.25">
      <c r="A96" s="3">
        <v>3901</v>
      </c>
      <c r="B96" s="3" t="s">
        <v>341</v>
      </c>
      <c r="C96" s="3" t="s">
        <v>342</v>
      </c>
      <c r="D96" s="11">
        <v>2.9</v>
      </c>
      <c r="E96" s="17">
        <v>2.8</v>
      </c>
      <c r="F96" s="5"/>
      <c r="G96" s="5"/>
      <c r="H96" s="7" t="e">
        <f t="shared" si="6"/>
        <v>#DIV/0!</v>
      </c>
      <c r="J96" s="10">
        <f t="shared" si="7"/>
        <v>87.5</v>
      </c>
      <c r="K96" s="10"/>
      <c r="L96" s="15">
        <f t="shared" si="8"/>
        <v>140</v>
      </c>
      <c r="M96" s="15">
        <f t="shared" si="9"/>
        <v>113.8</v>
      </c>
      <c r="N96" s="15">
        <f t="shared" si="10"/>
        <v>105</v>
      </c>
      <c r="O96" s="15">
        <f t="shared" si="11"/>
        <v>0</v>
      </c>
      <c r="P96" s="7"/>
      <c r="Q96" s="8">
        <v>86.67</v>
      </c>
      <c r="R96" s="8">
        <v>135.19999999999999</v>
      </c>
      <c r="S96" s="8">
        <v>112.7</v>
      </c>
      <c r="T96" s="8">
        <v>102.3</v>
      </c>
    </row>
    <row r="97" spans="1:22" x14ac:dyDescent="0.25">
      <c r="A97" s="3">
        <v>3902</v>
      </c>
      <c r="B97" s="3" t="s">
        <v>384</v>
      </c>
      <c r="C97" s="3" t="s">
        <v>385</v>
      </c>
      <c r="D97" s="11">
        <v>3.3</v>
      </c>
      <c r="E97" s="17">
        <v>3.2</v>
      </c>
      <c r="F97" s="5"/>
      <c r="G97" s="5"/>
      <c r="H97" s="7" t="e">
        <f t="shared" si="6"/>
        <v>#DIV/0!</v>
      </c>
      <c r="J97" s="10">
        <f t="shared" si="7"/>
        <v>100</v>
      </c>
      <c r="K97" s="10"/>
      <c r="L97" s="15">
        <f t="shared" si="8"/>
        <v>160</v>
      </c>
      <c r="M97" s="15">
        <f t="shared" si="9"/>
        <v>130</v>
      </c>
      <c r="N97" s="15">
        <f t="shared" si="10"/>
        <v>120</v>
      </c>
      <c r="O97" s="15">
        <f t="shared" si="11"/>
        <v>0</v>
      </c>
      <c r="P97" s="7"/>
      <c r="Q97" s="8">
        <v>0</v>
      </c>
      <c r="R97" s="8">
        <v>0</v>
      </c>
      <c r="S97" s="8">
        <v>0</v>
      </c>
      <c r="T97" s="8">
        <v>0</v>
      </c>
    </row>
    <row r="98" spans="1:22" x14ac:dyDescent="0.25">
      <c r="A98" s="3">
        <v>3940</v>
      </c>
      <c r="B98" s="3" t="s">
        <v>335</v>
      </c>
      <c r="C98" s="3" t="s">
        <v>336</v>
      </c>
      <c r="D98" s="11">
        <v>38.200000000000003</v>
      </c>
      <c r="E98" s="17">
        <v>36.4</v>
      </c>
      <c r="F98" s="5"/>
      <c r="G98" s="5"/>
      <c r="H98" s="7" t="e">
        <f t="shared" si="6"/>
        <v>#DIV/0!</v>
      </c>
      <c r="J98" s="10">
        <f t="shared" si="7"/>
        <v>1137.5</v>
      </c>
      <c r="K98" s="10"/>
      <c r="L98" s="15">
        <f t="shared" si="8"/>
        <v>1820</v>
      </c>
      <c r="M98" s="15">
        <f t="shared" si="9"/>
        <v>1478.8</v>
      </c>
      <c r="N98" s="15">
        <f t="shared" si="10"/>
        <v>1365</v>
      </c>
      <c r="O98" s="15">
        <f t="shared" si="11"/>
        <v>0</v>
      </c>
      <c r="P98" s="7"/>
      <c r="Q98" s="8">
        <v>1133.33</v>
      </c>
      <c r="R98" s="8">
        <v>1768</v>
      </c>
      <c r="S98" s="8">
        <v>1473.3</v>
      </c>
      <c r="T98" s="8">
        <v>1337.3</v>
      </c>
      <c r="V98">
        <v>1</v>
      </c>
    </row>
    <row r="99" spans="1:22" x14ac:dyDescent="0.25">
      <c r="A99" s="3">
        <v>3903</v>
      </c>
      <c r="B99" s="3" t="s">
        <v>382</v>
      </c>
      <c r="C99" s="3" t="s">
        <v>383</v>
      </c>
      <c r="D99" s="11">
        <v>64.400000000000006</v>
      </c>
      <c r="E99" s="17">
        <v>61.3</v>
      </c>
      <c r="F99" s="5"/>
      <c r="G99" s="5"/>
      <c r="H99" s="7" t="e">
        <f t="shared" si="6"/>
        <v>#DIV/0!</v>
      </c>
      <c r="J99" s="10">
        <f t="shared" si="7"/>
        <v>1915.63</v>
      </c>
      <c r="K99" s="10"/>
      <c r="L99" s="15">
        <f t="shared" si="8"/>
        <v>3065</v>
      </c>
      <c r="M99" s="15">
        <f t="shared" si="9"/>
        <v>2490.3000000000002</v>
      </c>
      <c r="N99" s="15">
        <f t="shared" si="10"/>
        <v>2298.8000000000002</v>
      </c>
      <c r="O99" s="15">
        <f t="shared" si="11"/>
        <v>0</v>
      </c>
      <c r="P99" s="7"/>
      <c r="Q99" s="8">
        <v>1909.67</v>
      </c>
      <c r="R99" s="8">
        <v>2979.1</v>
      </c>
      <c r="S99" s="8">
        <v>2482.6</v>
      </c>
      <c r="T99" s="8">
        <v>2253.4</v>
      </c>
    </row>
    <row r="100" spans="1:22" x14ac:dyDescent="0.25">
      <c r="A100" s="3">
        <v>3904</v>
      </c>
      <c r="B100" s="3" t="s">
        <v>330</v>
      </c>
      <c r="C100" s="3" t="s">
        <v>331</v>
      </c>
      <c r="D100" s="11">
        <v>26.4</v>
      </c>
      <c r="E100" s="17">
        <v>25.1</v>
      </c>
      <c r="F100" s="5"/>
      <c r="G100" s="5">
        <v>943</v>
      </c>
      <c r="H100" s="22">
        <f t="shared" si="6"/>
        <v>0.83179215270413576</v>
      </c>
      <c r="J100" s="10">
        <f t="shared" si="7"/>
        <v>784.38</v>
      </c>
      <c r="K100" s="10"/>
      <c r="L100" s="15">
        <f t="shared" si="8"/>
        <v>1255</v>
      </c>
      <c r="M100" s="15">
        <f t="shared" si="9"/>
        <v>1019.7</v>
      </c>
      <c r="N100" s="23">
        <f t="shared" si="10"/>
        <v>941.3</v>
      </c>
      <c r="O100" s="23">
        <f t="shared" si="11"/>
        <v>1084.5</v>
      </c>
      <c r="P100" s="7"/>
      <c r="Q100" s="8">
        <v>783.33</v>
      </c>
      <c r="R100" s="8">
        <v>1222</v>
      </c>
      <c r="S100" s="8">
        <v>1018.3</v>
      </c>
      <c r="T100" s="8">
        <v>924.3</v>
      </c>
      <c r="V100">
        <v>1</v>
      </c>
    </row>
    <row r="101" spans="1:22" x14ac:dyDescent="0.25">
      <c r="A101" s="3">
        <v>3905</v>
      </c>
      <c r="B101" s="3" t="s">
        <v>145</v>
      </c>
      <c r="C101" s="3" t="s">
        <v>146</v>
      </c>
      <c r="D101" s="11">
        <v>3.95</v>
      </c>
      <c r="E101" s="17">
        <v>3.7</v>
      </c>
      <c r="F101" s="5"/>
      <c r="G101" s="5">
        <v>83</v>
      </c>
      <c r="H101" s="19">
        <f t="shared" si="6"/>
        <v>1.3931325301204818</v>
      </c>
      <c r="J101" s="10">
        <f t="shared" si="7"/>
        <v>115.63</v>
      </c>
      <c r="K101" s="10"/>
      <c r="L101" s="15">
        <f t="shared" si="8"/>
        <v>185</v>
      </c>
      <c r="M101" s="15">
        <f t="shared" si="9"/>
        <v>150.30000000000001</v>
      </c>
      <c r="N101" s="15">
        <f t="shared" si="10"/>
        <v>138.80000000000001</v>
      </c>
      <c r="O101" s="15">
        <f t="shared" si="11"/>
        <v>95.5</v>
      </c>
      <c r="P101" s="7"/>
      <c r="Q101" s="8">
        <v>116.67</v>
      </c>
      <c r="R101" s="8">
        <v>182</v>
      </c>
      <c r="S101" s="8">
        <v>151.69999999999999</v>
      </c>
      <c r="T101" s="8">
        <v>137.69999999999999</v>
      </c>
    </row>
    <row r="102" spans="1:22" x14ac:dyDescent="0.25">
      <c r="A102" s="3">
        <v>3906</v>
      </c>
      <c r="B102" s="3" t="s">
        <v>147</v>
      </c>
      <c r="C102" s="3" t="s">
        <v>148</v>
      </c>
      <c r="D102" s="11">
        <v>3.95</v>
      </c>
      <c r="E102" s="17">
        <v>3.7</v>
      </c>
      <c r="F102" s="5"/>
      <c r="G102" s="5">
        <v>99</v>
      </c>
      <c r="H102" s="7">
        <f t="shared" si="6"/>
        <v>1.1679797979797979</v>
      </c>
      <c r="J102" s="10">
        <f t="shared" si="7"/>
        <v>115.63</v>
      </c>
      <c r="K102" s="10"/>
      <c r="L102" s="15">
        <f t="shared" si="8"/>
        <v>185</v>
      </c>
      <c r="M102" s="15">
        <f t="shared" si="9"/>
        <v>150.30000000000001</v>
      </c>
      <c r="N102" s="15">
        <f t="shared" si="10"/>
        <v>138.80000000000001</v>
      </c>
      <c r="O102" s="15">
        <f t="shared" si="11"/>
        <v>113.9</v>
      </c>
      <c r="P102" s="7"/>
      <c r="Q102" s="8">
        <v>116.67</v>
      </c>
      <c r="R102" s="8">
        <v>182</v>
      </c>
      <c r="S102" s="8">
        <v>151.69999999999999</v>
      </c>
      <c r="T102" s="8">
        <v>137.69999999999999</v>
      </c>
      <c r="V102">
        <v>1</v>
      </c>
    </row>
    <row r="103" spans="1:22" x14ac:dyDescent="0.25">
      <c r="A103" s="3">
        <v>3907</v>
      </c>
      <c r="B103" s="3" t="s">
        <v>149</v>
      </c>
      <c r="C103" s="3" t="s">
        <v>150</v>
      </c>
      <c r="D103" s="11">
        <v>4.5</v>
      </c>
      <c r="E103" s="17">
        <v>4.3</v>
      </c>
      <c r="F103" s="5"/>
      <c r="G103" s="5">
        <v>99</v>
      </c>
      <c r="H103" s="19">
        <f t="shared" si="6"/>
        <v>1.3573737373737373</v>
      </c>
      <c r="J103" s="10">
        <f t="shared" si="7"/>
        <v>134.38</v>
      </c>
      <c r="K103" s="10"/>
      <c r="L103" s="15">
        <f t="shared" si="8"/>
        <v>215</v>
      </c>
      <c r="M103" s="15">
        <f t="shared" si="9"/>
        <v>174.7</v>
      </c>
      <c r="N103" s="15">
        <f t="shared" si="10"/>
        <v>161.30000000000001</v>
      </c>
      <c r="O103" s="15">
        <f t="shared" si="11"/>
        <v>113.9</v>
      </c>
      <c r="P103" s="7"/>
      <c r="Q103" s="8">
        <v>133.33000000000001</v>
      </c>
      <c r="R103" s="8">
        <v>208</v>
      </c>
      <c r="S103" s="8">
        <v>173.3</v>
      </c>
      <c r="T103" s="8">
        <v>157.30000000000001</v>
      </c>
    </row>
    <row r="104" spans="1:22" x14ac:dyDescent="0.25">
      <c r="A104" s="3">
        <v>3908</v>
      </c>
      <c r="B104" s="3" t="s">
        <v>151</v>
      </c>
      <c r="C104" s="3" t="s">
        <v>152</v>
      </c>
      <c r="D104" s="11">
        <v>5.05</v>
      </c>
      <c r="E104" s="17">
        <v>4.8</v>
      </c>
      <c r="F104" s="5"/>
      <c r="G104" s="5">
        <v>121</v>
      </c>
      <c r="H104" s="19">
        <f t="shared" si="6"/>
        <v>1.2396694214876034</v>
      </c>
      <c r="J104" s="10">
        <f t="shared" si="7"/>
        <v>150</v>
      </c>
      <c r="K104" s="10"/>
      <c r="L104" s="15">
        <f t="shared" si="8"/>
        <v>240</v>
      </c>
      <c r="M104" s="15">
        <f t="shared" si="9"/>
        <v>195</v>
      </c>
      <c r="N104" s="15">
        <f t="shared" si="10"/>
        <v>180</v>
      </c>
      <c r="O104" s="15">
        <f t="shared" si="11"/>
        <v>139.19999999999999</v>
      </c>
      <c r="P104" s="7"/>
      <c r="Q104" s="8">
        <v>150</v>
      </c>
      <c r="R104" s="8">
        <v>234</v>
      </c>
      <c r="S104" s="8">
        <v>195</v>
      </c>
      <c r="T104" s="8">
        <v>177</v>
      </c>
    </row>
    <row r="105" spans="1:22" x14ac:dyDescent="0.25">
      <c r="A105" s="3">
        <v>3909</v>
      </c>
      <c r="B105" s="3" t="s">
        <v>153</v>
      </c>
      <c r="C105" s="3" t="s">
        <v>154</v>
      </c>
      <c r="D105" s="11">
        <v>2.8</v>
      </c>
      <c r="E105" s="17">
        <v>2.7</v>
      </c>
      <c r="F105" s="5"/>
      <c r="G105" s="5">
        <v>76</v>
      </c>
      <c r="H105" s="7">
        <f t="shared" si="6"/>
        <v>1.1102631578947368</v>
      </c>
      <c r="J105" s="10">
        <f t="shared" si="7"/>
        <v>84.38</v>
      </c>
      <c r="K105" s="10"/>
      <c r="L105" s="15">
        <f t="shared" si="8"/>
        <v>135</v>
      </c>
      <c r="M105" s="15">
        <f t="shared" si="9"/>
        <v>109.7</v>
      </c>
      <c r="N105" s="15">
        <f t="shared" si="10"/>
        <v>101.3</v>
      </c>
      <c r="O105" s="15">
        <f t="shared" si="11"/>
        <v>87.4</v>
      </c>
      <c r="P105" s="7"/>
      <c r="Q105" s="8">
        <v>83.33</v>
      </c>
      <c r="R105" s="8">
        <v>130</v>
      </c>
      <c r="S105" s="8">
        <v>108.3</v>
      </c>
      <c r="T105" s="8">
        <v>98.3</v>
      </c>
      <c r="V105">
        <v>1</v>
      </c>
    </row>
    <row r="106" spans="1:22" x14ac:dyDescent="0.25">
      <c r="A106" s="3">
        <v>3910</v>
      </c>
      <c r="B106" s="3" t="s">
        <v>155</v>
      </c>
      <c r="C106" s="3" t="s">
        <v>156</v>
      </c>
      <c r="D106" s="11">
        <v>4.8499999999999996</v>
      </c>
      <c r="E106" s="17">
        <v>4.5999999999999996</v>
      </c>
      <c r="F106" s="5"/>
      <c r="G106" s="5">
        <v>86</v>
      </c>
      <c r="H106" s="19">
        <f t="shared" si="6"/>
        <v>1.6715116279069768</v>
      </c>
      <c r="J106" s="10">
        <f t="shared" si="7"/>
        <v>143.75</v>
      </c>
      <c r="K106" s="10"/>
      <c r="L106" s="15">
        <f t="shared" si="8"/>
        <v>230</v>
      </c>
      <c r="M106" s="15">
        <f t="shared" si="9"/>
        <v>186.9</v>
      </c>
      <c r="N106" s="15">
        <f t="shared" si="10"/>
        <v>172.5</v>
      </c>
      <c r="O106" s="15">
        <f t="shared" si="11"/>
        <v>98.9</v>
      </c>
      <c r="P106" s="7"/>
      <c r="Q106" s="8">
        <v>143.33000000000001</v>
      </c>
      <c r="R106" s="8">
        <v>223.6</v>
      </c>
      <c r="S106" s="8">
        <v>186.3</v>
      </c>
      <c r="T106" s="8">
        <v>169.1</v>
      </c>
    </row>
    <row r="107" spans="1:22" x14ac:dyDescent="0.25">
      <c r="A107" s="3">
        <v>3911</v>
      </c>
      <c r="B107" s="3" t="s">
        <v>157</v>
      </c>
      <c r="C107" s="3" t="s">
        <v>158</v>
      </c>
      <c r="D107" s="11">
        <v>5.05</v>
      </c>
      <c r="E107" s="17">
        <v>4.8</v>
      </c>
      <c r="F107" s="5"/>
      <c r="G107" s="5">
        <v>96</v>
      </c>
      <c r="H107" s="19">
        <f t="shared" si="6"/>
        <v>1.5625</v>
      </c>
      <c r="J107" s="10">
        <f t="shared" si="7"/>
        <v>150</v>
      </c>
      <c r="K107" s="10"/>
      <c r="L107" s="15">
        <f t="shared" si="8"/>
        <v>240</v>
      </c>
      <c r="M107" s="15">
        <f t="shared" si="9"/>
        <v>195</v>
      </c>
      <c r="N107" s="15">
        <f t="shared" si="10"/>
        <v>180</v>
      </c>
      <c r="O107" s="15">
        <f t="shared" si="11"/>
        <v>110.4</v>
      </c>
      <c r="P107" s="7"/>
      <c r="Q107" s="8">
        <v>150</v>
      </c>
      <c r="R107" s="8">
        <v>234</v>
      </c>
      <c r="S107" s="8">
        <v>195</v>
      </c>
      <c r="T107" s="8">
        <v>177</v>
      </c>
    </row>
    <row r="108" spans="1:22" x14ac:dyDescent="0.25">
      <c r="A108" s="3">
        <v>3912</v>
      </c>
      <c r="B108" s="3" t="s">
        <v>159</v>
      </c>
      <c r="C108" s="3" t="s">
        <v>160</v>
      </c>
      <c r="D108" s="11">
        <v>16.3</v>
      </c>
      <c r="E108" s="17">
        <v>15.5</v>
      </c>
      <c r="F108" s="5"/>
      <c r="G108" s="5">
        <v>437</v>
      </c>
      <c r="H108" s="7">
        <f t="shared" si="6"/>
        <v>1.108421052631579</v>
      </c>
      <c r="J108" s="10">
        <f t="shared" si="7"/>
        <v>484.38</v>
      </c>
      <c r="K108" s="10"/>
      <c r="L108" s="15">
        <f t="shared" si="8"/>
        <v>775</v>
      </c>
      <c r="M108" s="15">
        <f t="shared" si="9"/>
        <v>629.70000000000005</v>
      </c>
      <c r="N108" s="15">
        <f t="shared" si="10"/>
        <v>581.29999999999995</v>
      </c>
      <c r="O108" s="15">
        <f t="shared" si="11"/>
        <v>502.6</v>
      </c>
      <c r="P108" s="7"/>
      <c r="Q108" s="8">
        <v>483.33</v>
      </c>
      <c r="R108" s="8">
        <v>754</v>
      </c>
      <c r="S108" s="8">
        <v>628.29999999999995</v>
      </c>
      <c r="T108" s="8">
        <v>570.29999999999995</v>
      </c>
    </row>
    <row r="109" spans="1:22" x14ac:dyDescent="0.25">
      <c r="A109" s="3">
        <v>3913</v>
      </c>
      <c r="B109" s="3" t="s">
        <v>161</v>
      </c>
      <c r="C109" s="3" t="s">
        <v>162</v>
      </c>
      <c r="D109" s="11">
        <v>11.25</v>
      </c>
      <c r="E109" s="17">
        <v>10.7</v>
      </c>
      <c r="F109" s="5"/>
      <c r="G109" s="5">
        <v>234</v>
      </c>
      <c r="H109" s="19">
        <f t="shared" si="6"/>
        <v>1.4289743589743589</v>
      </c>
      <c r="J109" s="10">
        <f t="shared" si="7"/>
        <v>334.38</v>
      </c>
      <c r="K109" s="10"/>
      <c r="L109" s="15">
        <f t="shared" si="8"/>
        <v>535</v>
      </c>
      <c r="M109" s="15">
        <f t="shared" si="9"/>
        <v>434.7</v>
      </c>
      <c r="N109" s="15">
        <f t="shared" si="10"/>
        <v>401.3</v>
      </c>
      <c r="O109" s="15">
        <f t="shared" si="11"/>
        <v>269.10000000000002</v>
      </c>
      <c r="P109" s="7"/>
      <c r="Q109" s="8">
        <v>333.33</v>
      </c>
      <c r="R109" s="8">
        <v>520</v>
      </c>
      <c r="S109" s="8">
        <v>433.3</v>
      </c>
      <c r="T109" s="8">
        <v>393.3</v>
      </c>
    </row>
    <row r="110" spans="1:22" x14ac:dyDescent="0.25">
      <c r="A110" s="3">
        <v>3914</v>
      </c>
      <c r="B110" s="3" t="s">
        <v>163</v>
      </c>
      <c r="C110" s="3" t="s">
        <v>164</v>
      </c>
      <c r="D110" s="11">
        <v>13.5</v>
      </c>
      <c r="E110" s="17">
        <v>12.8</v>
      </c>
      <c r="F110" s="5"/>
      <c r="G110" s="5">
        <v>252</v>
      </c>
      <c r="H110" s="19">
        <f t="shared" si="6"/>
        <v>1.5873015873015872</v>
      </c>
      <c r="J110" s="10">
        <f t="shared" si="7"/>
        <v>400</v>
      </c>
      <c r="K110" s="10"/>
      <c r="L110" s="15">
        <f t="shared" si="8"/>
        <v>640</v>
      </c>
      <c r="M110" s="15">
        <f t="shared" si="9"/>
        <v>520</v>
      </c>
      <c r="N110" s="15">
        <f t="shared" si="10"/>
        <v>480</v>
      </c>
      <c r="O110" s="15">
        <f t="shared" si="11"/>
        <v>289.8</v>
      </c>
      <c r="P110" s="7"/>
      <c r="Q110" s="8">
        <v>400</v>
      </c>
      <c r="R110" s="8">
        <v>624</v>
      </c>
      <c r="S110" s="8">
        <v>520</v>
      </c>
      <c r="T110" s="8">
        <v>472</v>
      </c>
    </row>
    <row r="111" spans="1:22" x14ac:dyDescent="0.25">
      <c r="A111" s="3">
        <v>3915</v>
      </c>
      <c r="B111" s="3" t="s">
        <v>165</v>
      </c>
      <c r="C111" s="3" t="s">
        <v>166</v>
      </c>
      <c r="D111" s="11">
        <v>19.649999999999999</v>
      </c>
      <c r="E111" s="17">
        <v>18.7</v>
      </c>
      <c r="F111" s="5"/>
      <c r="G111" s="5">
        <v>426</v>
      </c>
      <c r="H111" s="19">
        <f t="shared" si="6"/>
        <v>1.3717840375586854</v>
      </c>
      <c r="J111" s="10">
        <f t="shared" si="7"/>
        <v>584.38</v>
      </c>
      <c r="K111" s="10"/>
      <c r="L111" s="15">
        <f t="shared" si="8"/>
        <v>935</v>
      </c>
      <c r="M111" s="15">
        <f t="shared" si="9"/>
        <v>759.7</v>
      </c>
      <c r="N111" s="15">
        <f t="shared" si="10"/>
        <v>701.3</v>
      </c>
      <c r="O111" s="15">
        <f t="shared" si="11"/>
        <v>489.9</v>
      </c>
      <c r="P111" s="7"/>
      <c r="Q111" s="8">
        <v>583.33000000000004</v>
      </c>
      <c r="R111" s="8">
        <v>910</v>
      </c>
      <c r="S111" s="8">
        <v>758.3</v>
      </c>
      <c r="T111" s="8">
        <v>688.3</v>
      </c>
      <c r="V111">
        <v>1</v>
      </c>
    </row>
    <row r="112" spans="1:22" x14ac:dyDescent="0.25">
      <c r="A112" s="3">
        <v>3916</v>
      </c>
      <c r="B112" s="3" t="s">
        <v>167</v>
      </c>
      <c r="C112" s="3" t="s">
        <v>168</v>
      </c>
      <c r="D112" s="11">
        <v>24.7</v>
      </c>
      <c r="E112" s="17">
        <v>23.5</v>
      </c>
      <c r="F112" s="5"/>
      <c r="G112" s="5">
        <v>612</v>
      </c>
      <c r="H112" s="19">
        <f t="shared" si="6"/>
        <v>1.1999673202614378</v>
      </c>
      <c r="J112" s="10">
        <f t="shared" si="7"/>
        <v>734.38</v>
      </c>
      <c r="K112" s="10"/>
      <c r="L112" s="15">
        <f t="shared" si="8"/>
        <v>1175</v>
      </c>
      <c r="M112" s="15">
        <f t="shared" si="9"/>
        <v>954.7</v>
      </c>
      <c r="N112" s="15">
        <f t="shared" si="10"/>
        <v>881.3</v>
      </c>
      <c r="O112" s="15">
        <f t="shared" si="11"/>
        <v>703.8</v>
      </c>
      <c r="P112" s="7"/>
      <c r="Q112" s="8">
        <v>733.33</v>
      </c>
      <c r="R112" s="8">
        <v>1144</v>
      </c>
      <c r="S112" s="8">
        <v>953.3</v>
      </c>
      <c r="T112" s="8">
        <v>865.3</v>
      </c>
    </row>
    <row r="113" spans="1:22" x14ac:dyDescent="0.25">
      <c r="A113" s="3">
        <v>3917</v>
      </c>
      <c r="B113" s="3" t="s">
        <v>169</v>
      </c>
      <c r="C113" s="3" t="s">
        <v>170</v>
      </c>
      <c r="D113" s="11">
        <v>24.15</v>
      </c>
      <c r="E113" s="17">
        <v>23</v>
      </c>
      <c r="F113" s="5"/>
      <c r="G113" s="5">
        <v>644</v>
      </c>
      <c r="H113" s="7">
        <f t="shared" si="6"/>
        <v>1.1160714285714286</v>
      </c>
      <c r="J113" s="10">
        <f t="shared" si="7"/>
        <v>718.75</v>
      </c>
      <c r="K113" s="10"/>
      <c r="L113" s="15">
        <f t="shared" si="8"/>
        <v>1150</v>
      </c>
      <c r="M113" s="15">
        <f t="shared" si="9"/>
        <v>934.4</v>
      </c>
      <c r="N113" s="15">
        <f t="shared" si="10"/>
        <v>862.5</v>
      </c>
      <c r="O113" s="15">
        <f t="shared" si="11"/>
        <v>740.6</v>
      </c>
      <c r="P113" s="7"/>
      <c r="Q113" s="8">
        <v>716.67</v>
      </c>
      <c r="R113" s="8">
        <v>1118</v>
      </c>
      <c r="S113" s="8">
        <v>931.7</v>
      </c>
      <c r="T113" s="8">
        <v>845.7</v>
      </c>
      <c r="V113">
        <v>1</v>
      </c>
    </row>
    <row r="114" spans="1:22" x14ac:dyDescent="0.25">
      <c r="A114" s="3">
        <v>3918</v>
      </c>
      <c r="B114" s="3" t="s">
        <v>171</v>
      </c>
      <c r="C114" s="3" t="s">
        <v>172</v>
      </c>
      <c r="D114" s="11">
        <v>25.85</v>
      </c>
      <c r="E114" s="17">
        <v>24.6</v>
      </c>
      <c r="F114" s="5"/>
      <c r="G114" s="5">
        <v>699</v>
      </c>
      <c r="H114" s="7">
        <f t="shared" si="6"/>
        <v>1.099785407725322</v>
      </c>
      <c r="J114" s="10">
        <f t="shared" si="7"/>
        <v>768.75</v>
      </c>
      <c r="K114" s="10"/>
      <c r="L114" s="15">
        <f t="shared" si="8"/>
        <v>1230</v>
      </c>
      <c r="M114" s="15">
        <f t="shared" si="9"/>
        <v>999.4</v>
      </c>
      <c r="N114" s="15">
        <f t="shared" si="10"/>
        <v>922.5</v>
      </c>
      <c r="O114" s="15">
        <f t="shared" si="11"/>
        <v>803.9</v>
      </c>
      <c r="P114" s="7"/>
      <c r="Q114" s="8">
        <v>766.67</v>
      </c>
      <c r="R114" s="8">
        <v>1196</v>
      </c>
      <c r="S114" s="8">
        <v>996.7</v>
      </c>
      <c r="T114" s="8">
        <v>904.7</v>
      </c>
    </row>
    <row r="115" spans="1:22" x14ac:dyDescent="0.25">
      <c r="A115" s="3">
        <v>3934</v>
      </c>
      <c r="B115" s="3" t="s">
        <v>386</v>
      </c>
      <c r="C115" s="3" t="s">
        <v>387</v>
      </c>
      <c r="D115" s="11">
        <v>32.25</v>
      </c>
      <c r="E115" s="17">
        <v>30.7</v>
      </c>
      <c r="F115" s="5"/>
      <c r="G115" s="5">
        <v>736</v>
      </c>
      <c r="H115" s="19">
        <f t="shared" si="6"/>
        <v>1.3035054347826087</v>
      </c>
      <c r="J115" s="10">
        <f t="shared" si="7"/>
        <v>959.38</v>
      </c>
      <c r="K115" s="10"/>
      <c r="L115" s="15">
        <f t="shared" si="8"/>
        <v>1535</v>
      </c>
      <c r="M115" s="15">
        <f t="shared" si="9"/>
        <v>1247.2</v>
      </c>
      <c r="N115" s="15">
        <f t="shared" si="10"/>
        <v>1151.3</v>
      </c>
      <c r="O115" s="15">
        <f t="shared" si="11"/>
        <v>846.4</v>
      </c>
      <c r="P115" s="7"/>
      <c r="Q115" s="8">
        <v>0</v>
      </c>
      <c r="R115" s="8">
        <v>0</v>
      </c>
      <c r="S115" s="8">
        <v>0</v>
      </c>
      <c r="T115" s="8">
        <v>0</v>
      </c>
    </row>
    <row r="116" spans="1:22" x14ac:dyDescent="0.25">
      <c r="A116" s="3">
        <v>3940</v>
      </c>
      <c r="B116" s="3" t="s">
        <v>335</v>
      </c>
      <c r="C116" s="3" t="s">
        <v>336</v>
      </c>
      <c r="D116" s="11">
        <v>38.200000000000003</v>
      </c>
      <c r="E116" s="17">
        <v>36.4</v>
      </c>
      <c r="F116" s="5"/>
      <c r="G116" s="5"/>
      <c r="H116" s="7" t="e">
        <f t="shared" si="6"/>
        <v>#DIV/0!</v>
      </c>
      <c r="J116" s="10">
        <f t="shared" si="7"/>
        <v>1137.5</v>
      </c>
      <c r="K116" s="10"/>
      <c r="L116" s="15">
        <f t="shared" si="8"/>
        <v>1820</v>
      </c>
      <c r="M116" s="15">
        <f t="shared" si="9"/>
        <v>1478.8</v>
      </c>
      <c r="N116" s="15">
        <f t="shared" si="10"/>
        <v>1365</v>
      </c>
      <c r="O116" s="15">
        <f t="shared" si="11"/>
        <v>0</v>
      </c>
      <c r="P116" s="7"/>
      <c r="Q116" s="8"/>
      <c r="R116" s="8"/>
      <c r="S116" s="8"/>
      <c r="T116" s="8"/>
    </row>
    <row r="117" spans="1:22" x14ac:dyDescent="0.25">
      <c r="A117" s="3">
        <v>3919</v>
      </c>
      <c r="B117" s="3" t="s">
        <v>173</v>
      </c>
      <c r="C117" s="3" t="s">
        <v>406</v>
      </c>
      <c r="D117" s="11">
        <v>65.55</v>
      </c>
      <c r="E117" s="17">
        <v>65.3</v>
      </c>
      <c r="F117" s="5"/>
      <c r="G117" s="5">
        <v>1705</v>
      </c>
      <c r="H117" s="7">
        <f t="shared" si="6"/>
        <v>1.196850439882698</v>
      </c>
      <c r="J117" s="10">
        <f t="shared" si="7"/>
        <v>2040.63</v>
      </c>
      <c r="K117" s="10"/>
      <c r="L117" s="15">
        <f t="shared" si="8"/>
        <v>3265</v>
      </c>
      <c r="M117" s="15">
        <f t="shared" si="9"/>
        <v>2652.8</v>
      </c>
      <c r="N117" s="15">
        <f t="shared" si="10"/>
        <v>2448.8000000000002</v>
      </c>
      <c r="O117" s="15">
        <f t="shared" si="11"/>
        <v>1960.8</v>
      </c>
      <c r="P117" s="7"/>
      <c r="Q117" s="8">
        <v>2033.33</v>
      </c>
      <c r="R117" s="8">
        <v>3172</v>
      </c>
      <c r="S117" s="8">
        <v>2643.3</v>
      </c>
      <c r="T117" s="8">
        <v>2399.3000000000002</v>
      </c>
      <c r="V117">
        <v>1</v>
      </c>
    </row>
    <row r="118" spans="1:22" x14ac:dyDescent="0.25">
      <c r="A118" s="3">
        <v>3920</v>
      </c>
      <c r="B118" s="3" t="s">
        <v>175</v>
      </c>
      <c r="C118" s="3" t="s">
        <v>176</v>
      </c>
      <c r="D118" s="11">
        <v>12.35</v>
      </c>
      <c r="E118" s="17">
        <v>11.8</v>
      </c>
      <c r="F118" s="5"/>
      <c r="G118" s="5">
        <v>339</v>
      </c>
      <c r="H118" s="7">
        <f t="shared" si="6"/>
        <v>1.0877581120943953</v>
      </c>
      <c r="J118" s="10">
        <f t="shared" si="7"/>
        <v>368.75</v>
      </c>
      <c r="K118" s="10"/>
      <c r="L118" s="15">
        <f t="shared" si="8"/>
        <v>590</v>
      </c>
      <c r="M118" s="15">
        <f t="shared" si="9"/>
        <v>479.4</v>
      </c>
      <c r="N118" s="15">
        <f t="shared" si="10"/>
        <v>442.5</v>
      </c>
      <c r="O118" s="15">
        <f t="shared" si="11"/>
        <v>389.9</v>
      </c>
      <c r="P118" s="7"/>
      <c r="Q118" s="8">
        <v>366.67</v>
      </c>
      <c r="R118" s="8">
        <v>572</v>
      </c>
      <c r="S118" s="8">
        <v>476.7</v>
      </c>
      <c r="T118" s="8">
        <v>432.7</v>
      </c>
      <c r="V118">
        <v>1</v>
      </c>
    </row>
    <row r="119" spans="1:22" x14ac:dyDescent="0.25">
      <c r="A119" s="3">
        <v>3921</v>
      </c>
      <c r="B119" s="3" t="s">
        <v>177</v>
      </c>
      <c r="C119" s="3" t="s">
        <v>178</v>
      </c>
      <c r="D119" s="11">
        <v>18</v>
      </c>
      <c r="E119" s="17">
        <v>17.100000000000001</v>
      </c>
      <c r="F119" s="5"/>
      <c r="G119" s="5">
        <v>473</v>
      </c>
      <c r="H119" s="7">
        <f t="shared" si="6"/>
        <v>1.1297674418604651</v>
      </c>
      <c r="J119" s="10">
        <f t="shared" si="7"/>
        <v>534.38</v>
      </c>
      <c r="K119" s="10"/>
      <c r="L119" s="15">
        <f t="shared" si="8"/>
        <v>855</v>
      </c>
      <c r="M119" s="15">
        <f t="shared" si="9"/>
        <v>694.7</v>
      </c>
      <c r="N119" s="15">
        <f t="shared" si="10"/>
        <v>641.29999999999995</v>
      </c>
      <c r="O119" s="15">
        <f t="shared" si="11"/>
        <v>544</v>
      </c>
      <c r="P119" s="7"/>
      <c r="Q119" s="8">
        <v>533.33000000000004</v>
      </c>
      <c r="R119" s="8">
        <v>832</v>
      </c>
      <c r="S119" s="8">
        <v>693.3</v>
      </c>
      <c r="T119" s="8">
        <v>629.29999999999995</v>
      </c>
    </row>
    <row r="120" spans="1:22" x14ac:dyDescent="0.25">
      <c r="A120" s="3">
        <v>3922</v>
      </c>
      <c r="B120" s="3" t="s">
        <v>179</v>
      </c>
      <c r="C120" s="3" t="s">
        <v>180</v>
      </c>
      <c r="D120" s="11">
        <v>10.1</v>
      </c>
      <c r="E120" s="17">
        <v>9.6</v>
      </c>
      <c r="F120" s="5"/>
      <c r="G120" s="5">
        <v>273</v>
      </c>
      <c r="H120" s="7">
        <f t="shared" si="6"/>
        <v>1.098901098901099</v>
      </c>
      <c r="J120" s="10">
        <f t="shared" si="7"/>
        <v>300</v>
      </c>
      <c r="K120" s="10"/>
      <c r="L120" s="15">
        <f t="shared" si="8"/>
        <v>480</v>
      </c>
      <c r="M120" s="15">
        <f t="shared" si="9"/>
        <v>390</v>
      </c>
      <c r="N120" s="15">
        <f t="shared" si="10"/>
        <v>360</v>
      </c>
      <c r="O120" s="15">
        <f t="shared" si="11"/>
        <v>314</v>
      </c>
      <c r="P120" s="7"/>
      <c r="Q120" s="8">
        <v>300</v>
      </c>
      <c r="R120" s="8">
        <v>468</v>
      </c>
      <c r="S120" s="8">
        <v>390</v>
      </c>
      <c r="T120" s="8">
        <v>354</v>
      </c>
      <c r="V120">
        <v>1</v>
      </c>
    </row>
    <row r="121" spans="1:22" x14ac:dyDescent="0.25">
      <c r="A121" s="3">
        <v>3923</v>
      </c>
      <c r="B121" s="3" t="s">
        <v>181</v>
      </c>
      <c r="C121" s="3" t="s">
        <v>182</v>
      </c>
      <c r="D121" s="11">
        <v>14.6</v>
      </c>
      <c r="E121" s="17">
        <v>13.9</v>
      </c>
      <c r="F121" s="5"/>
      <c r="G121" s="5">
        <v>398</v>
      </c>
      <c r="H121" s="7">
        <f t="shared" si="6"/>
        <v>1.0914070351758793</v>
      </c>
      <c r="J121" s="10">
        <f t="shared" si="7"/>
        <v>434.38</v>
      </c>
      <c r="K121" s="10"/>
      <c r="L121" s="15">
        <f t="shared" si="8"/>
        <v>695</v>
      </c>
      <c r="M121" s="15">
        <f t="shared" si="9"/>
        <v>564.70000000000005</v>
      </c>
      <c r="N121" s="15">
        <f t="shared" si="10"/>
        <v>521.29999999999995</v>
      </c>
      <c r="O121" s="15">
        <f t="shared" si="11"/>
        <v>457.7</v>
      </c>
      <c r="P121" s="7"/>
      <c r="Q121" s="8">
        <v>433.33</v>
      </c>
      <c r="R121" s="8">
        <v>676</v>
      </c>
      <c r="S121" s="8">
        <v>563.29999999999995</v>
      </c>
      <c r="T121" s="8">
        <v>511.3</v>
      </c>
    </row>
    <row r="122" spans="1:22" x14ac:dyDescent="0.25">
      <c r="A122" s="3">
        <v>3924</v>
      </c>
      <c r="B122" s="3" t="s">
        <v>183</v>
      </c>
      <c r="C122" s="3" t="s">
        <v>184</v>
      </c>
      <c r="D122" s="11">
        <v>8.4499999999999993</v>
      </c>
      <c r="E122" s="17">
        <v>8</v>
      </c>
      <c r="F122" s="5"/>
      <c r="G122" s="5">
        <v>230</v>
      </c>
      <c r="H122" s="7">
        <f t="shared" si="6"/>
        <v>1.0869565217391304</v>
      </c>
      <c r="J122" s="10">
        <f t="shared" si="7"/>
        <v>250</v>
      </c>
      <c r="K122" s="10"/>
      <c r="L122" s="15">
        <f t="shared" si="8"/>
        <v>400</v>
      </c>
      <c r="M122" s="15">
        <f t="shared" si="9"/>
        <v>325</v>
      </c>
      <c r="N122" s="15">
        <f t="shared" si="10"/>
        <v>300</v>
      </c>
      <c r="O122" s="15">
        <f t="shared" si="11"/>
        <v>264.5</v>
      </c>
      <c r="P122" s="7"/>
      <c r="Q122" s="8">
        <v>250</v>
      </c>
      <c r="R122" s="8">
        <v>390</v>
      </c>
      <c r="S122" s="8">
        <v>325</v>
      </c>
      <c r="T122" s="8">
        <v>295</v>
      </c>
      <c r="V122">
        <v>1</v>
      </c>
    </row>
    <row r="123" spans="1:22" x14ac:dyDescent="0.25">
      <c r="A123" s="3">
        <v>3925</v>
      </c>
      <c r="B123" s="3" t="s">
        <v>185</v>
      </c>
      <c r="C123" s="3" t="s">
        <v>186</v>
      </c>
      <c r="D123" s="11">
        <v>18</v>
      </c>
      <c r="E123" s="17">
        <v>17.100000000000001</v>
      </c>
      <c r="F123" s="5"/>
      <c r="G123" s="5">
        <v>473</v>
      </c>
      <c r="H123" s="7">
        <f t="shared" si="6"/>
        <v>1.1297674418604651</v>
      </c>
      <c r="J123" s="10">
        <f t="shared" si="7"/>
        <v>534.38</v>
      </c>
      <c r="K123" s="10"/>
      <c r="L123" s="15">
        <f t="shared" si="8"/>
        <v>855</v>
      </c>
      <c r="M123" s="15">
        <f t="shared" si="9"/>
        <v>694.7</v>
      </c>
      <c r="N123" s="15">
        <f t="shared" si="10"/>
        <v>641.29999999999995</v>
      </c>
      <c r="O123" s="15">
        <f t="shared" si="11"/>
        <v>544</v>
      </c>
      <c r="P123" s="7"/>
      <c r="Q123" s="8">
        <v>533.33000000000004</v>
      </c>
      <c r="R123" s="8">
        <v>832</v>
      </c>
      <c r="S123" s="8">
        <v>693.3</v>
      </c>
      <c r="T123" s="8">
        <v>629.29999999999995</v>
      </c>
    </row>
    <row r="124" spans="1:22" x14ac:dyDescent="0.25">
      <c r="A124" s="3">
        <v>3926</v>
      </c>
      <c r="B124" s="3" t="s">
        <v>187</v>
      </c>
      <c r="C124" s="3" t="s">
        <v>188</v>
      </c>
      <c r="D124" s="11">
        <v>17.399999999999999</v>
      </c>
      <c r="E124" s="17">
        <v>16.600000000000001</v>
      </c>
      <c r="F124" s="5"/>
      <c r="G124" s="5">
        <v>479</v>
      </c>
      <c r="H124" s="7">
        <f t="shared" si="6"/>
        <v>1.0829853862212944</v>
      </c>
      <c r="J124" s="10">
        <f t="shared" si="7"/>
        <v>518.75</v>
      </c>
      <c r="K124" s="10"/>
      <c r="L124" s="15">
        <f t="shared" si="8"/>
        <v>830</v>
      </c>
      <c r="M124" s="15">
        <f t="shared" si="9"/>
        <v>674.4</v>
      </c>
      <c r="N124" s="15">
        <f t="shared" si="10"/>
        <v>622.5</v>
      </c>
      <c r="O124" s="15">
        <f t="shared" si="11"/>
        <v>550.9</v>
      </c>
      <c r="P124" s="7"/>
      <c r="Q124" s="8">
        <v>516.66999999999996</v>
      </c>
      <c r="R124" s="8">
        <v>806</v>
      </c>
      <c r="S124" s="8">
        <v>671.7</v>
      </c>
      <c r="T124" s="8">
        <v>609.70000000000005</v>
      </c>
    </row>
    <row r="125" spans="1:22" x14ac:dyDescent="0.25">
      <c r="A125" s="3">
        <v>3927</v>
      </c>
      <c r="B125" s="3" t="s">
        <v>189</v>
      </c>
      <c r="C125" s="3" t="s">
        <v>190</v>
      </c>
      <c r="D125" s="11">
        <v>25.3</v>
      </c>
      <c r="E125" s="17">
        <v>24.1</v>
      </c>
      <c r="F125" s="5"/>
      <c r="G125" s="5">
        <v>681</v>
      </c>
      <c r="H125" s="7">
        <f t="shared" si="6"/>
        <v>1.1059177679882526</v>
      </c>
      <c r="J125" s="10">
        <f t="shared" si="7"/>
        <v>753.13</v>
      </c>
      <c r="K125" s="10"/>
      <c r="L125" s="15">
        <f t="shared" si="8"/>
        <v>1205</v>
      </c>
      <c r="M125" s="15">
        <f t="shared" si="9"/>
        <v>979.1</v>
      </c>
      <c r="N125" s="15">
        <f t="shared" si="10"/>
        <v>903.8</v>
      </c>
      <c r="O125" s="15">
        <f t="shared" si="11"/>
        <v>783.2</v>
      </c>
      <c r="P125" s="7"/>
      <c r="Q125" s="8">
        <v>750</v>
      </c>
      <c r="R125" s="8">
        <v>1170</v>
      </c>
      <c r="S125" s="8">
        <v>975</v>
      </c>
      <c r="T125" s="8">
        <v>885</v>
      </c>
      <c r="V125">
        <v>1</v>
      </c>
    </row>
    <row r="126" spans="1:22" x14ac:dyDescent="0.25">
      <c r="A126" s="3">
        <v>3928</v>
      </c>
      <c r="B126" s="3" t="s">
        <v>191</v>
      </c>
      <c r="C126" s="3" t="s">
        <v>192</v>
      </c>
      <c r="D126" s="11">
        <v>5.6</v>
      </c>
      <c r="E126" s="17">
        <v>5.4</v>
      </c>
      <c r="F126" s="5"/>
      <c r="G126" s="5">
        <v>143</v>
      </c>
      <c r="H126" s="7">
        <f t="shared" si="6"/>
        <v>1.18006993006993</v>
      </c>
      <c r="J126" s="10">
        <f t="shared" si="7"/>
        <v>168.75</v>
      </c>
      <c r="K126" s="10"/>
      <c r="L126" s="15">
        <f t="shared" si="8"/>
        <v>270</v>
      </c>
      <c r="M126" s="15">
        <f t="shared" si="9"/>
        <v>219.4</v>
      </c>
      <c r="N126" s="15">
        <f t="shared" si="10"/>
        <v>202.5</v>
      </c>
      <c r="O126" s="15">
        <f t="shared" si="11"/>
        <v>164.5</v>
      </c>
      <c r="P126" s="7"/>
      <c r="Q126" s="8">
        <v>166.67</v>
      </c>
      <c r="R126" s="8">
        <v>260</v>
      </c>
      <c r="S126" s="8">
        <v>216.7</v>
      </c>
      <c r="T126" s="8">
        <v>196.7</v>
      </c>
      <c r="V126">
        <v>1</v>
      </c>
    </row>
    <row r="127" spans="1:22" x14ac:dyDescent="0.25">
      <c r="A127" s="3">
        <v>3929</v>
      </c>
      <c r="B127" s="3" t="s">
        <v>193</v>
      </c>
      <c r="C127" s="3" t="s">
        <v>194</v>
      </c>
      <c r="D127" s="11">
        <v>8.4499999999999993</v>
      </c>
      <c r="E127" s="17">
        <v>8</v>
      </c>
      <c r="F127" s="5"/>
      <c r="G127" s="5">
        <v>219</v>
      </c>
      <c r="H127" s="7">
        <f t="shared" si="6"/>
        <v>1.1415525114155252</v>
      </c>
      <c r="J127" s="10">
        <f t="shared" si="7"/>
        <v>250</v>
      </c>
      <c r="K127" s="10"/>
      <c r="L127" s="15">
        <f t="shared" si="8"/>
        <v>400</v>
      </c>
      <c r="M127" s="15">
        <f t="shared" si="9"/>
        <v>325</v>
      </c>
      <c r="N127" s="15">
        <f t="shared" si="10"/>
        <v>300</v>
      </c>
      <c r="O127" s="15">
        <f t="shared" si="11"/>
        <v>251.9</v>
      </c>
      <c r="P127" s="7"/>
      <c r="Q127" s="8">
        <v>250</v>
      </c>
      <c r="R127" s="8">
        <v>390</v>
      </c>
      <c r="S127" s="8">
        <v>325</v>
      </c>
      <c r="T127" s="8">
        <v>295</v>
      </c>
      <c r="V127">
        <v>1</v>
      </c>
    </row>
    <row r="128" spans="1:22" x14ac:dyDescent="0.25">
      <c r="A128" s="3">
        <v>3930</v>
      </c>
      <c r="B128" s="3" t="s">
        <v>195</v>
      </c>
      <c r="C128" s="3" t="s">
        <v>196</v>
      </c>
      <c r="D128" s="11">
        <v>8.4499999999999993</v>
      </c>
      <c r="E128" s="17">
        <v>8</v>
      </c>
      <c r="F128" s="5"/>
      <c r="G128" s="5">
        <v>230</v>
      </c>
      <c r="H128" s="7">
        <f t="shared" si="6"/>
        <v>1.0869565217391304</v>
      </c>
      <c r="J128" s="10">
        <f t="shared" si="7"/>
        <v>250</v>
      </c>
      <c r="K128" s="10"/>
      <c r="L128" s="15">
        <f t="shared" si="8"/>
        <v>400</v>
      </c>
      <c r="M128" s="15">
        <f t="shared" si="9"/>
        <v>325</v>
      </c>
      <c r="N128" s="15">
        <f t="shared" si="10"/>
        <v>300</v>
      </c>
      <c r="O128" s="15">
        <f t="shared" si="11"/>
        <v>264.5</v>
      </c>
      <c r="P128" s="7"/>
      <c r="Q128" s="8">
        <v>250</v>
      </c>
      <c r="R128" s="8">
        <v>390</v>
      </c>
      <c r="S128" s="8">
        <v>325</v>
      </c>
      <c r="T128" s="8">
        <v>295</v>
      </c>
    </row>
    <row r="129" spans="1:22" x14ac:dyDescent="0.25">
      <c r="A129" s="3">
        <v>3931</v>
      </c>
      <c r="B129" s="3" t="s">
        <v>197</v>
      </c>
      <c r="C129" s="3" t="s">
        <v>198</v>
      </c>
      <c r="D129" s="11">
        <v>22.5</v>
      </c>
      <c r="E129" s="17">
        <v>21.4</v>
      </c>
      <c r="F129" s="5"/>
      <c r="G129" s="5">
        <v>612</v>
      </c>
      <c r="H129" s="7">
        <f t="shared" si="6"/>
        <v>1.0927287581699345</v>
      </c>
      <c r="J129" s="10">
        <f t="shared" si="7"/>
        <v>668.75</v>
      </c>
      <c r="K129" s="10"/>
      <c r="L129" s="15">
        <f t="shared" si="8"/>
        <v>1070</v>
      </c>
      <c r="M129" s="15">
        <f t="shared" si="9"/>
        <v>869.4</v>
      </c>
      <c r="N129" s="15">
        <f t="shared" si="10"/>
        <v>802.5</v>
      </c>
      <c r="O129" s="15">
        <f t="shared" si="11"/>
        <v>703.8</v>
      </c>
      <c r="P129" s="7"/>
      <c r="Q129" s="8">
        <v>666.67</v>
      </c>
      <c r="R129" s="8">
        <v>1040</v>
      </c>
      <c r="S129" s="8">
        <v>866.7</v>
      </c>
      <c r="T129" s="8">
        <v>786.7</v>
      </c>
    </row>
    <row r="130" spans="1:22" x14ac:dyDescent="0.25">
      <c r="A130" s="3">
        <v>3932</v>
      </c>
      <c r="B130" s="3" t="s">
        <v>199</v>
      </c>
      <c r="C130" s="3" t="s">
        <v>200</v>
      </c>
      <c r="D130" s="11">
        <v>4.5</v>
      </c>
      <c r="E130" s="17">
        <v>4.3</v>
      </c>
      <c r="F130" s="5"/>
      <c r="G130" s="5">
        <v>120</v>
      </c>
      <c r="H130" s="7">
        <f t="shared" si="6"/>
        <v>1.1198333333333332</v>
      </c>
      <c r="J130" s="10">
        <f t="shared" si="7"/>
        <v>134.38</v>
      </c>
      <c r="K130" s="10"/>
      <c r="L130" s="15">
        <f t="shared" si="8"/>
        <v>215</v>
      </c>
      <c r="M130" s="15">
        <f t="shared" si="9"/>
        <v>174.7</v>
      </c>
      <c r="N130" s="15">
        <f t="shared" si="10"/>
        <v>161.30000000000001</v>
      </c>
      <c r="O130" s="15">
        <f t="shared" si="11"/>
        <v>138</v>
      </c>
      <c r="P130" s="7"/>
      <c r="Q130" s="8">
        <v>133.33000000000001</v>
      </c>
      <c r="R130" s="8">
        <v>208</v>
      </c>
      <c r="S130" s="8">
        <v>173.3</v>
      </c>
      <c r="T130" s="8">
        <v>157.30000000000001</v>
      </c>
    </row>
    <row r="131" spans="1:22" x14ac:dyDescent="0.25">
      <c r="A131" s="3">
        <v>3933</v>
      </c>
      <c r="B131" s="3" t="s">
        <v>201</v>
      </c>
      <c r="C131" s="3" t="s">
        <v>202</v>
      </c>
      <c r="D131" s="11">
        <v>4.5</v>
      </c>
      <c r="E131" s="17">
        <v>4.3</v>
      </c>
      <c r="F131" s="5"/>
      <c r="G131" s="5">
        <v>126</v>
      </c>
      <c r="H131" s="7">
        <f t="shared" si="6"/>
        <v>1.0665079365079364</v>
      </c>
      <c r="J131" s="10">
        <f t="shared" si="7"/>
        <v>134.38</v>
      </c>
      <c r="K131" s="10"/>
      <c r="L131" s="15">
        <f t="shared" si="8"/>
        <v>215</v>
      </c>
      <c r="M131" s="15">
        <f t="shared" si="9"/>
        <v>174.7</v>
      </c>
      <c r="N131" s="15">
        <f t="shared" si="10"/>
        <v>161.30000000000001</v>
      </c>
      <c r="O131" s="15">
        <f t="shared" si="11"/>
        <v>144.9</v>
      </c>
      <c r="P131" s="7"/>
      <c r="Q131" s="8">
        <v>133.33000000000001</v>
      </c>
      <c r="R131" s="8">
        <v>208</v>
      </c>
      <c r="S131" s="8">
        <v>173.3</v>
      </c>
      <c r="T131" s="8">
        <v>157.30000000000001</v>
      </c>
    </row>
    <row r="132" spans="1:22" x14ac:dyDescent="0.25">
      <c r="A132" s="3">
        <v>3934</v>
      </c>
      <c r="B132" s="3" t="s">
        <v>386</v>
      </c>
      <c r="C132" s="3" t="s">
        <v>387</v>
      </c>
      <c r="D132" s="11">
        <v>32.25</v>
      </c>
      <c r="E132" s="17">
        <v>30.7</v>
      </c>
      <c r="F132" s="5"/>
      <c r="G132" s="5"/>
      <c r="H132" s="7" t="e">
        <f t="shared" ref="H132" si="12">J132/G132</f>
        <v>#DIV/0!</v>
      </c>
      <c r="J132" s="10">
        <f t="shared" ref="J132" si="13">ROUND(E132*10000/320,2)</f>
        <v>959.38</v>
      </c>
      <c r="K132" s="10"/>
      <c r="L132" s="15">
        <f t="shared" ref="L132" si="14">ROUND(J132*1.6,1)</f>
        <v>1535</v>
      </c>
      <c r="M132" s="15">
        <f t="shared" ref="M132" si="15">ROUND(J132*1.3,1)</f>
        <v>1247.2</v>
      </c>
      <c r="N132" s="15">
        <f t="shared" ref="N132" si="16">ROUND(J132*1.2,1)</f>
        <v>1151.3</v>
      </c>
      <c r="O132" s="15">
        <f t="shared" ref="O132" si="17">ROUND(G132*1.15,1)</f>
        <v>0</v>
      </c>
      <c r="P132" s="7"/>
      <c r="Q132" s="8">
        <v>0</v>
      </c>
      <c r="R132" s="8">
        <v>0</v>
      </c>
      <c r="S132" s="8">
        <v>0</v>
      </c>
      <c r="T132" s="8">
        <v>0</v>
      </c>
    </row>
    <row r="133" spans="1:22" x14ac:dyDescent="0.25">
      <c r="A133" s="3">
        <v>3935</v>
      </c>
      <c r="B133" s="3" t="s">
        <v>203</v>
      </c>
      <c r="C133" s="3" t="s">
        <v>204</v>
      </c>
      <c r="D133" s="11">
        <v>9.5500000000000007</v>
      </c>
      <c r="E133" s="17">
        <v>9.1</v>
      </c>
      <c r="F133" s="5"/>
      <c r="G133" s="5">
        <v>258</v>
      </c>
      <c r="H133" s="7">
        <f t="shared" ref="H133:H197" si="18">J133/G133</f>
        <v>1.102248062015504</v>
      </c>
      <c r="J133" s="10">
        <f t="shared" ref="J133:J197" si="19">ROUND(E133*10000/320,2)</f>
        <v>284.38</v>
      </c>
      <c r="K133" s="10"/>
      <c r="L133" s="15">
        <f t="shared" ref="L133:L185" si="20">ROUND(J133*1.6,1)</f>
        <v>455</v>
      </c>
      <c r="M133" s="15">
        <f t="shared" ref="M133:M185" si="21">ROUND(J133*1.3,1)</f>
        <v>369.7</v>
      </c>
      <c r="N133" s="15">
        <f t="shared" ref="N133:N185" si="22">ROUND(J133*1.2,1)</f>
        <v>341.3</v>
      </c>
      <c r="O133" s="15">
        <f t="shared" ref="O133:O185" si="23">ROUND(G133*1.15,1)</f>
        <v>296.7</v>
      </c>
      <c r="P133" s="7"/>
      <c r="Q133" s="8">
        <v>283.33</v>
      </c>
      <c r="R133" s="8">
        <v>442</v>
      </c>
      <c r="S133" s="8">
        <v>368.3</v>
      </c>
      <c r="T133" s="8">
        <v>334.3</v>
      </c>
    </row>
    <row r="134" spans="1:22" x14ac:dyDescent="0.25">
      <c r="A134" s="3">
        <v>3936</v>
      </c>
      <c r="B134" s="3" t="s">
        <v>205</v>
      </c>
      <c r="C134" s="3" t="s">
        <v>206</v>
      </c>
      <c r="D134" s="11">
        <v>11.25</v>
      </c>
      <c r="E134" s="17">
        <v>10.7</v>
      </c>
      <c r="F134" s="5"/>
      <c r="G134" s="5">
        <v>303</v>
      </c>
      <c r="H134" s="7">
        <f t="shared" si="18"/>
        <v>1.1035643564356437</v>
      </c>
      <c r="J134" s="10">
        <f t="shared" si="19"/>
        <v>334.38</v>
      </c>
      <c r="K134" s="10"/>
      <c r="L134" s="15">
        <f t="shared" si="20"/>
        <v>535</v>
      </c>
      <c r="M134" s="15">
        <f t="shared" si="21"/>
        <v>434.7</v>
      </c>
      <c r="N134" s="15">
        <f t="shared" si="22"/>
        <v>401.3</v>
      </c>
      <c r="O134" s="15">
        <f t="shared" si="23"/>
        <v>348.5</v>
      </c>
      <c r="P134" s="7"/>
      <c r="Q134" s="8">
        <v>333.33</v>
      </c>
      <c r="R134" s="8">
        <v>520</v>
      </c>
      <c r="S134" s="8">
        <v>433.3</v>
      </c>
      <c r="T134" s="8">
        <v>393.3</v>
      </c>
    </row>
    <row r="135" spans="1:22" x14ac:dyDescent="0.25">
      <c r="A135" s="3">
        <v>3937</v>
      </c>
      <c r="B135" s="3" t="s">
        <v>207</v>
      </c>
      <c r="C135" s="3" t="s">
        <v>208</v>
      </c>
      <c r="D135" s="11">
        <v>16.850000000000001</v>
      </c>
      <c r="E135" s="17">
        <v>16.100000000000001</v>
      </c>
      <c r="F135" s="5"/>
      <c r="G135" s="5">
        <v>460</v>
      </c>
      <c r="H135" s="7">
        <f t="shared" si="18"/>
        <v>1.0937608695652175</v>
      </c>
      <c r="J135" s="10">
        <f t="shared" si="19"/>
        <v>503.13</v>
      </c>
      <c r="K135" s="10"/>
      <c r="L135" s="15">
        <f t="shared" si="20"/>
        <v>805</v>
      </c>
      <c r="M135" s="15">
        <f t="shared" si="21"/>
        <v>654.1</v>
      </c>
      <c r="N135" s="15">
        <f t="shared" si="22"/>
        <v>603.79999999999995</v>
      </c>
      <c r="O135" s="15">
        <f t="shared" si="23"/>
        <v>529</v>
      </c>
      <c r="P135" s="7"/>
      <c r="Q135" s="8">
        <v>500</v>
      </c>
      <c r="R135" s="8">
        <v>780</v>
      </c>
      <c r="S135" s="8">
        <v>650</v>
      </c>
      <c r="T135" s="8">
        <v>590</v>
      </c>
    </row>
    <row r="136" spans="1:22" x14ac:dyDescent="0.25">
      <c r="A136" s="3">
        <v>3938</v>
      </c>
      <c r="B136" s="3" t="s">
        <v>209</v>
      </c>
      <c r="C136" s="3" t="s">
        <v>210</v>
      </c>
      <c r="D136" s="11">
        <v>26.95</v>
      </c>
      <c r="E136" s="17">
        <v>25.7</v>
      </c>
      <c r="F136" s="5"/>
      <c r="G136" s="5">
        <v>715</v>
      </c>
      <c r="H136" s="7">
        <f t="shared" si="18"/>
        <v>1.1232587412587411</v>
      </c>
      <c r="J136" s="10">
        <f t="shared" si="19"/>
        <v>803.13</v>
      </c>
      <c r="K136" s="10"/>
      <c r="L136" s="15">
        <f t="shared" si="20"/>
        <v>1285</v>
      </c>
      <c r="M136" s="15">
        <f t="shared" si="21"/>
        <v>1044.0999999999999</v>
      </c>
      <c r="N136" s="15">
        <f t="shared" si="22"/>
        <v>963.8</v>
      </c>
      <c r="O136" s="15">
        <f t="shared" si="23"/>
        <v>822.3</v>
      </c>
      <c r="P136" s="7"/>
      <c r="Q136" s="8">
        <v>800</v>
      </c>
      <c r="R136" s="8">
        <v>1248</v>
      </c>
      <c r="S136" s="8">
        <v>1040</v>
      </c>
      <c r="T136" s="8">
        <v>944</v>
      </c>
    </row>
    <row r="137" spans="1:22" x14ac:dyDescent="0.25">
      <c r="A137" s="3">
        <v>3939</v>
      </c>
      <c r="B137" s="3" t="s">
        <v>211</v>
      </c>
      <c r="C137" s="3" t="s">
        <v>212</v>
      </c>
      <c r="D137" s="11">
        <v>28.1</v>
      </c>
      <c r="E137" s="17">
        <v>26.8</v>
      </c>
      <c r="F137" s="5"/>
      <c r="G137" s="5">
        <v>756</v>
      </c>
      <c r="H137" s="7">
        <f t="shared" si="18"/>
        <v>1.1078042328042328</v>
      </c>
      <c r="J137" s="10">
        <f t="shared" si="19"/>
        <v>837.5</v>
      </c>
      <c r="K137" s="10"/>
      <c r="L137" s="15">
        <f t="shared" si="20"/>
        <v>1340</v>
      </c>
      <c r="M137" s="15">
        <f t="shared" si="21"/>
        <v>1088.8</v>
      </c>
      <c r="N137" s="15">
        <f t="shared" si="22"/>
        <v>1005</v>
      </c>
      <c r="O137" s="15">
        <f t="shared" si="23"/>
        <v>869.4</v>
      </c>
      <c r="P137" s="7"/>
      <c r="Q137" s="8">
        <v>833.33</v>
      </c>
      <c r="R137" s="8">
        <v>1300</v>
      </c>
      <c r="S137" s="8">
        <v>1083.3</v>
      </c>
      <c r="T137" s="8">
        <v>983.3</v>
      </c>
    </row>
    <row r="138" spans="1:22" x14ac:dyDescent="0.25">
      <c r="A138" s="3">
        <v>3940</v>
      </c>
      <c r="B138" s="3" t="s">
        <v>335</v>
      </c>
      <c r="C138" s="3" t="s">
        <v>336</v>
      </c>
      <c r="D138" s="11">
        <v>38.200000000000003</v>
      </c>
      <c r="E138" s="17">
        <v>36.4</v>
      </c>
      <c r="F138" s="5"/>
      <c r="G138" s="5"/>
      <c r="H138" s="7" t="e">
        <f t="shared" si="18"/>
        <v>#DIV/0!</v>
      </c>
      <c r="J138" s="10">
        <f t="shared" si="19"/>
        <v>1137.5</v>
      </c>
      <c r="K138" s="10"/>
      <c r="L138" s="15">
        <f t="shared" si="20"/>
        <v>1820</v>
      </c>
      <c r="M138" s="15">
        <f t="shared" si="21"/>
        <v>1478.8</v>
      </c>
      <c r="N138" s="15">
        <f t="shared" si="22"/>
        <v>1365</v>
      </c>
      <c r="O138" s="15">
        <f t="shared" si="23"/>
        <v>0</v>
      </c>
      <c r="P138" s="7"/>
      <c r="Q138" s="8">
        <v>1133.33</v>
      </c>
      <c r="R138" s="8">
        <v>1768</v>
      </c>
      <c r="S138" s="8">
        <v>1473.3</v>
      </c>
      <c r="T138" s="8">
        <v>1337.3</v>
      </c>
      <c r="V138">
        <v>1</v>
      </c>
    </row>
    <row r="139" spans="1:22" x14ac:dyDescent="0.25">
      <c r="A139" s="3">
        <v>3945</v>
      </c>
      <c r="B139" s="3" t="s">
        <v>213</v>
      </c>
      <c r="C139" s="3" t="s">
        <v>214</v>
      </c>
      <c r="D139" s="11">
        <v>1.7</v>
      </c>
      <c r="E139" s="17">
        <v>1.6</v>
      </c>
      <c r="F139" s="5"/>
      <c r="G139" s="5">
        <v>39</v>
      </c>
      <c r="H139" s="7">
        <f t="shared" si="18"/>
        <v>1.2820512820512822</v>
      </c>
      <c r="J139" s="10">
        <f t="shared" si="19"/>
        <v>50</v>
      </c>
      <c r="K139" s="10"/>
      <c r="L139" s="15">
        <f t="shared" si="20"/>
        <v>80</v>
      </c>
      <c r="M139" s="15">
        <f t="shared" si="21"/>
        <v>65</v>
      </c>
      <c r="N139" s="15">
        <f t="shared" si="22"/>
        <v>60</v>
      </c>
      <c r="O139" s="15">
        <f t="shared" si="23"/>
        <v>44.9</v>
      </c>
      <c r="P139" s="7"/>
      <c r="Q139" s="8">
        <v>50</v>
      </c>
      <c r="R139" s="8">
        <v>78</v>
      </c>
      <c r="S139" s="8">
        <v>65</v>
      </c>
      <c r="T139" s="8">
        <v>59</v>
      </c>
    </row>
    <row r="140" spans="1:22" x14ac:dyDescent="0.25">
      <c r="A140" s="3">
        <v>3946</v>
      </c>
      <c r="B140" s="3" t="s">
        <v>215</v>
      </c>
      <c r="C140" s="3" t="s">
        <v>216</v>
      </c>
      <c r="D140" s="11">
        <v>1.25</v>
      </c>
      <c r="E140" s="17">
        <v>1.2</v>
      </c>
      <c r="F140" s="5"/>
      <c r="G140" s="5">
        <v>33</v>
      </c>
      <c r="H140" s="7">
        <f t="shared" si="18"/>
        <v>1.1363636363636365</v>
      </c>
      <c r="J140" s="10">
        <f t="shared" si="19"/>
        <v>37.5</v>
      </c>
      <c r="K140" s="10"/>
      <c r="L140" s="15">
        <f t="shared" si="20"/>
        <v>60</v>
      </c>
      <c r="M140" s="15">
        <f t="shared" si="21"/>
        <v>48.8</v>
      </c>
      <c r="N140" s="15">
        <f t="shared" si="22"/>
        <v>45</v>
      </c>
      <c r="O140" s="15">
        <f t="shared" si="23"/>
        <v>38</v>
      </c>
      <c r="P140" s="7"/>
      <c r="Q140" s="8">
        <v>36.67</v>
      </c>
      <c r="R140" s="8">
        <v>57.2</v>
      </c>
      <c r="S140" s="8">
        <v>47.7</v>
      </c>
      <c r="T140" s="8">
        <v>43.3</v>
      </c>
    </row>
    <row r="141" spans="1:22" x14ac:dyDescent="0.25">
      <c r="A141" s="3">
        <v>3947</v>
      </c>
      <c r="B141" s="3" t="s">
        <v>217</v>
      </c>
      <c r="C141" s="3" t="s">
        <v>218</v>
      </c>
      <c r="D141" s="11">
        <v>1.35</v>
      </c>
      <c r="E141" s="17">
        <v>1.3</v>
      </c>
      <c r="F141" s="5"/>
      <c r="G141" s="5">
        <v>36</v>
      </c>
      <c r="H141" s="7">
        <f t="shared" si="18"/>
        <v>1.1286111111111112</v>
      </c>
      <c r="J141" s="10">
        <f t="shared" si="19"/>
        <v>40.630000000000003</v>
      </c>
      <c r="K141" s="10"/>
      <c r="L141" s="15">
        <f t="shared" si="20"/>
        <v>65</v>
      </c>
      <c r="M141" s="15">
        <f t="shared" si="21"/>
        <v>52.8</v>
      </c>
      <c r="N141" s="15">
        <f t="shared" si="22"/>
        <v>48.8</v>
      </c>
      <c r="O141" s="15">
        <f t="shared" si="23"/>
        <v>41.4</v>
      </c>
      <c r="P141" s="7"/>
      <c r="Q141" s="8">
        <v>40</v>
      </c>
      <c r="R141" s="8">
        <v>62.4</v>
      </c>
      <c r="S141" s="8">
        <v>52</v>
      </c>
      <c r="T141" s="8">
        <v>47.2</v>
      </c>
    </row>
    <row r="142" spans="1:22" x14ac:dyDescent="0.25">
      <c r="A142" s="3">
        <v>3948</v>
      </c>
      <c r="B142" s="3" t="s">
        <v>219</v>
      </c>
      <c r="C142" s="3" t="s">
        <v>220</v>
      </c>
      <c r="D142" s="11">
        <v>1.1000000000000001</v>
      </c>
      <c r="E142" s="17">
        <v>1.1000000000000001</v>
      </c>
      <c r="F142" s="5"/>
      <c r="G142" s="5">
        <v>28</v>
      </c>
      <c r="H142" s="7">
        <f t="shared" si="18"/>
        <v>1.227857142857143</v>
      </c>
      <c r="J142" s="10">
        <f t="shared" si="19"/>
        <v>34.380000000000003</v>
      </c>
      <c r="K142" s="10"/>
      <c r="L142" s="15">
        <f t="shared" si="20"/>
        <v>55</v>
      </c>
      <c r="M142" s="15">
        <f t="shared" si="21"/>
        <v>44.7</v>
      </c>
      <c r="N142" s="15">
        <f t="shared" si="22"/>
        <v>41.3</v>
      </c>
      <c r="O142" s="15">
        <f t="shared" si="23"/>
        <v>32.200000000000003</v>
      </c>
      <c r="P142" s="7"/>
      <c r="Q142" s="8">
        <v>33.33</v>
      </c>
      <c r="R142" s="8">
        <v>52</v>
      </c>
      <c r="S142" s="8">
        <v>43.3</v>
      </c>
      <c r="T142" s="8">
        <v>39.299999999999997</v>
      </c>
      <c r="V142">
        <v>1</v>
      </c>
    </row>
    <row r="143" spans="1:22" x14ac:dyDescent="0.25">
      <c r="A143" s="3">
        <v>3949</v>
      </c>
      <c r="B143" s="3" t="s">
        <v>221</v>
      </c>
      <c r="C143" s="3" t="s">
        <v>222</v>
      </c>
      <c r="D143" s="11">
        <v>1.1000000000000001</v>
      </c>
      <c r="E143" s="17">
        <v>1.1000000000000001</v>
      </c>
      <c r="F143" s="5"/>
      <c r="G143" s="5">
        <v>30</v>
      </c>
      <c r="H143" s="7">
        <f t="shared" si="18"/>
        <v>1.1460000000000001</v>
      </c>
      <c r="J143" s="10">
        <f t="shared" si="19"/>
        <v>34.380000000000003</v>
      </c>
      <c r="K143" s="10"/>
      <c r="L143" s="15">
        <f t="shared" si="20"/>
        <v>55</v>
      </c>
      <c r="M143" s="15">
        <f t="shared" si="21"/>
        <v>44.7</v>
      </c>
      <c r="N143" s="15">
        <f t="shared" si="22"/>
        <v>41.3</v>
      </c>
      <c r="O143" s="15">
        <f t="shared" si="23"/>
        <v>34.5</v>
      </c>
      <c r="P143" s="7"/>
      <c r="Q143" s="8">
        <v>33.33</v>
      </c>
      <c r="R143" s="8">
        <v>52</v>
      </c>
      <c r="S143" s="8">
        <v>43.3</v>
      </c>
      <c r="T143" s="8">
        <v>39.299999999999997</v>
      </c>
      <c r="V143">
        <v>1</v>
      </c>
    </row>
    <row r="144" spans="1:22" x14ac:dyDescent="0.25">
      <c r="A144" s="3">
        <v>3950</v>
      </c>
      <c r="B144" s="3" t="s">
        <v>223</v>
      </c>
      <c r="C144" s="3" t="s">
        <v>224</v>
      </c>
      <c r="D144" s="11">
        <v>1.7</v>
      </c>
      <c r="E144" s="17">
        <v>1.6</v>
      </c>
      <c r="F144" s="5"/>
      <c r="G144" s="5">
        <v>42</v>
      </c>
      <c r="H144" s="7">
        <f t="shared" si="18"/>
        <v>1.1904761904761905</v>
      </c>
      <c r="J144" s="10">
        <f t="shared" si="19"/>
        <v>50</v>
      </c>
      <c r="K144" s="10"/>
      <c r="L144" s="15">
        <f t="shared" si="20"/>
        <v>80</v>
      </c>
      <c r="M144" s="15">
        <f t="shared" si="21"/>
        <v>65</v>
      </c>
      <c r="N144" s="15">
        <f t="shared" si="22"/>
        <v>60</v>
      </c>
      <c r="O144" s="15">
        <f t="shared" si="23"/>
        <v>48.3</v>
      </c>
      <c r="P144" s="7"/>
      <c r="Q144" s="8">
        <v>50</v>
      </c>
      <c r="R144" s="8">
        <v>78</v>
      </c>
      <c r="S144" s="8">
        <v>65</v>
      </c>
      <c r="T144" s="8">
        <v>59</v>
      </c>
    </row>
    <row r="145" spans="1:22" x14ac:dyDescent="0.25">
      <c r="A145" s="3">
        <v>3951</v>
      </c>
      <c r="B145" s="3" t="s">
        <v>225</v>
      </c>
      <c r="C145" s="3" t="s">
        <v>226</v>
      </c>
      <c r="D145" s="11">
        <v>1.35</v>
      </c>
      <c r="E145" s="17">
        <v>1.3</v>
      </c>
      <c r="F145" s="5"/>
      <c r="G145" s="5">
        <v>39</v>
      </c>
      <c r="H145" s="7">
        <f t="shared" si="18"/>
        <v>1.041794871794872</v>
      </c>
      <c r="J145" s="10">
        <f t="shared" si="19"/>
        <v>40.630000000000003</v>
      </c>
      <c r="K145" s="10"/>
      <c r="L145" s="15">
        <f t="shared" si="20"/>
        <v>65</v>
      </c>
      <c r="M145" s="15">
        <f t="shared" si="21"/>
        <v>52.8</v>
      </c>
      <c r="N145" s="15">
        <f t="shared" si="22"/>
        <v>48.8</v>
      </c>
      <c r="O145" s="15">
        <f t="shared" si="23"/>
        <v>44.9</v>
      </c>
      <c r="P145" s="7"/>
      <c r="Q145" s="8">
        <v>33.33</v>
      </c>
      <c r="R145" s="8">
        <v>52</v>
      </c>
      <c r="S145" s="8">
        <v>43.3</v>
      </c>
      <c r="T145" s="8">
        <v>39.299999999999997</v>
      </c>
      <c r="V145">
        <v>1</v>
      </c>
    </row>
    <row r="146" spans="1:22" x14ac:dyDescent="0.25">
      <c r="A146" s="3">
        <v>3952</v>
      </c>
      <c r="B146" s="3" t="s">
        <v>227</v>
      </c>
      <c r="C146" s="3" t="s">
        <v>228</v>
      </c>
      <c r="D146" s="11">
        <v>1.25</v>
      </c>
      <c r="E146" s="17">
        <v>1.2</v>
      </c>
      <c r="F146" s="5"/>
      <c r="G146" s="5">
        <v>34</v>
      </c>
      <c r="H146" s="7">
        <f t="shared" si="18"/>
        <v>1.1029411764705883</v>
      </c>
      <c r="J146" s="10">
        <f t="shared" si="19"/>
        <v>37.5</v>
      </c>
      <c r="K146" s="10"/>
      <c r="L146" s="15">
        <f t="shared" si="20"/>
        <v>60</v>
      </c>
      <c r="M146" s="15">
        <f t="shared" si="21"/>
        <v>48.8</v>
      </c>
      <c r="N146" s="15">
        <f t="shared" si="22"/>
        <v>45</v>
      </c>
      <c r="O146" s="15">
        <f t="shared" si="23"/>
        <v>39.1</v>
      </c>
      <c r="P146" s="7"/>
      <c r="Q146" s="8">
        <v>36.67</v>
      </c>
      <c r="R146" s="8">
        <v>57.2</v>
      </c>
      <c r="S146" s="8">
        <v>47.7</v>
      </c>
      <c r="T146" s="8">
        <v>43.3</v>
      </c>
      <c r="V146">
        <v>1</v>
      </c>
    </row>
    <row r="147" spans="1:22" x14ac:dyDescent="0.25">
      <c r="A147" s="3">
        <v>3955</v>
      </c>
      <c r="B147" s="3" t="s">
        <v>338</v>
      </c>
      <c r="C147" s="3" t="s">
        <v>339</v>
      </c>
      <c r="D147" s="11">
        <v>1.35</v>
      </c>
      <c r="E147" s="17">
        <v>1.3</v>
      </c>
      <c r="F147" s="5"/>
      <c r="G147" s="5">
        <v>35</v>
      </c>
      <c r="H147" s="7">
        <f t="shared" si="18"/>
        <v>1.160857142857143</v>
      </c>
      <c r="J147" s="10">
        <f t="shared" si="19"/>
        <v>40.630000000000003</v>
      </c>
      <c r="K147" s="10"/>
      <c r="L147" s="15">
        <f t="shared" si="20"/>
        <v>65</v>
      </c>
      <c r="M147" s="15">
        <f t="shared" si="21"/>
        <v>52.8</v>
      </c>
      <c r="N147" s="15">
        <f t="shared" si="22"/>
        <v>48.8</v>
      </c>
      <c r="O147" s="15">
        <f t="shared" si="23"/>
        <v>40.299999999999997</v>
      </c>
      <c r="P147" s="7"/>
      <c r="Q147" s="8">
        <v>40</v>
      </c>
      <c r="R147" s="8">
        <v>62.4</v>
      </c>
      <c r="S147" s="8">
        <v>52</v>
      </c>
      <c r="T147" s="8">
        <v>47.2</v>
      </c>
      <c r="V147">
        <v>1</v>
      </c>
    </row>
    <row r="148" spans="1:22" x14ac:dyDescent="0.25">
      <c r="A148" s="3">
        <v>3953</v>
      </c>
      <c r="B148" s="3" t="s">
        <v>229</v>
      </c>
      <c r="C148" s="3" t="s">
        <v>230</v>
      </c>
      <c r="D148" s="11">
        <v>1.5</v>
      </c>
      <c r="E148" s="17">
        <v>1.4</v>
      </c>
      <c r="F148" s="5"/>
      <c r="G148" s="5">
        <v>48</v>
      </c>
      <c r="H148" s="22">
        <f t="shared" si="18"/>
        <v>0.91145833333333337</v>
      </c>
      <c r="J148" s="10">
        <f t="shared" si="19"/>
        <v>43.75</v>
      </c>
      <c r="K148" s="10"/>
      <c r="L148" s="15">
        <f t="shared" si="20"/>
        <v>70</v>
      </c>
      <c r="M148" s="15">
        <f t="shared" si="21"/>
        <v>56.9</v>
      </c>
      <c r="N148" s="23">
        <f t="shared" si="22"/>
        <v>52.5</v>
      </c>
      <c r="O148" s="23">
        <f t="shared" si="23"/>
        <v>55.2</v>
      </c>
      <c r="P148" s="7"/>
      <c r="Q148" s="8">
        <v>43.33</v>
      </c>
      <c r="R148" s="8">
        <v>67.599999999999994</v>
      </c>
      <c r="S148" s="8">
        <v>56.3</v>
      </c>
      <c r="T148" s="8">
        <v>51.1</v>
      </c>
    </row>
    <row r="149" spans="1:22" x14ac:dyDescent="0.25">
      <c r="A149" s="3">
        <v>3954</v>
      </c>
      <c r="B149" s="3" t="s">
        <v>231</v>
      </c>
      <c r="C149" s="3" t="s">
        <v>232</v>
      </c>
      <c r="D149" s="11">
        <v>2</v>
      </c>
      <c r="E149" s="17">
        <v>1.9</v>
      </c>
      <c r="F149" s="5"/>
      <c r="G149" s="5">
        <v>41</v>
      </c>
      <c r="H149" s="7">
        <f t="shared" si="18"/>
        <v>1.4482926829268292</v>
      </c>
      <c r="J149" s="10">
        <f t="shared" si="19"/>
        <v>59.38</v>
      </c>
      <c r="K149" s="10"/>
      <c r="L149" s="15">
        <f t="shared" si="20"/>
        <v>95</v>
      </c>
      <c r="M149" s="15">
        <f t="shared" si="21"/>
        <v>77.2</v>
      </c>
      <c r="N149" s="15">
        <f t="shared" si="22"/>
        <v>71.3</v>
      </c>
      <c r="O149" s="15">
        <f t="shared" si="23"/>
        <v>47.2</v>
      </c>
      <c r="P149" s="7"/>
      <c r="Q149" s="8">
        <v>60</v>
      </c>
      <c r="R149" s="8">
        <v>93.6</v>
      </c>
      <c r="S149" s="8">
        <v>78</v>
      </c>
      <c r="T149" s="8">
        <v>70.8</v>
      </c>
    </row>
    <row r="150" spans="1:22" x14ac:dyDescent="0.25">
      <c r="A150" s="3">
        <v>3960</v>
      </c>
      <c r="B150" s="3" t="s">
        <v>233</v>
      </c>
      <c r="C150" s="3"/>
      <c r="D150" s="11">
        <v>0.1</v>
      </c>
      <c r="E150" s="17">
        <v>0.1</v>
      </c>
      <c r="F150" s="5"/>
      <c r="G150" s="5">
        <v>2</v>
      </c>
      <c r="H150" s="7">
        <f t="shared" si="18"/>
        <v>1.5649999999999999</v>
      </c>
      <c r="J150" s="10">
        <f t="shared" si="19"/>
        <v>3.13</v>
      </c>
      <c r="K150" s="10"/>
      <c r="L150" s="15">
        <f t="shared" si="20"/>
        <v>5</v>
      </c>
      <c r="M150" s="15">
        <f t="shared" si="21"/>
        <v>4.0999999999999996</v>
      </c>
      <c r="N150" s="15">
        <f t="shared" si="22"/>
        <v>3.8</v>
      </c>
      <c r="O150" s="15">
        <f t="shared" si="23"/>
        <v>2.2999999999999998</v>
      </c>
      <c r="P150" s="7"/>
      <c r="Q150" s="8">
        <v>3.33</v>
      </c>
      <c r="R150" s="8">
        <v>5.2</v>
      </c>
      <c r="S150" s="8">
        <v>4.3</v>
      </c>
      <c r="T150" s="8">
        <v>3.9</v>
      </c>
    </row>
    <row r="151" spans="1:22" x14ac:dyDescent="0.25">
      <c r="A151" s="3">
        <v>3961</v>
      </c>
      <c r="B151" s="3" t="s">
        <v>234</v>
      </c>
      <c r="C151" s="3"/>
      <c r="D151" s="11">
        <v>0.1</v>
      </c>
      <c r="E151" s="17">
        <v>0.1</v>
      </c>
      <c r="F151" s="5"/>
      <c r="G151" s="5">
        <v>2</v>
      </c>
      <c r="H151" s="7">
        <f t="shared" si="18"/>
        <v>1.5649999999999999</v>
      </c>
      <c r="J151" s="10">
        <f t="shared" si="19"/>
        <v>3.13</v>
      </c>
      <c r="K151" s="10"/>
      <c r="L151" s="15">
        <f t="shared" si="20"/>
        <v>5</v>
      </c>
      <c r="M151" s="15">
        <f t="shared" si="21"/>
        <v>4.0999999999999996</v>
      </c>
      <c r="N151" s="15">
        <f t="shared" si="22"/>
        <v>3.8</v>
      </c>
      <c r="O151" s="15">
        <f t="shared" si="23"/>
        <v>2.2999999999999998</v>
      </c>
      <c r="P151" s="7"/>
      <c r="Q151" s="8">
        <v>3.33</v>
      </c>
      <c r="R151" s="8">
        <v>5.2</v>
      </c>
      <c r="S151" s="8">
        <v>4.3</v>
      </c>
      <c r="T151" s="8">
        <v>3.9</v>
      </c>
    </row>
    <row r="152" spans="1:22" x14ac:dyDescent="0.25">
      <c r="A152" s="3">
        <v>3962</v>
      </c>
      <c r="B152" s="3" t="s">
        <v>235</v>
      </c>
      <c r="C152" s="3"/>
      <c r="D152" s="11">
        <v>0.1</v>
      </c>
      <c r="E152" s="17">
        <v>0.1</v>
      </c>
      <c r="F152" s="5"/>
      <c r="G152" s="5">
        <v>2</v>
      </c>
      <c r="H152" s="7">
        <f t="shared" si="18"/>
        <v>1.5649999999999999</v>
      </c>
      <c r="J152" s="10">
        <f t="shared" si="19"/>
        <v>3.13</v>
      </c>
      <c r="K152" s="10"/>
      <c r="L152" s="15">
        <f t="shared" si="20"/>
        <v>5</v>
      </c>
      <c r="M152" s="15">
        <f t="shared" si="21"/>
        <v>4.0999999999999996</v>
      </c>
      <c r="N152" s="15">
        <f t="shared" si="22"/>
        <v>3.8</v>
      </c>
      <c r="O152" s="15">
        <f t="shared" si="23"/>
        <v>2.2999999999999998</v>
      </c>
      <c r="P152" s="7"/>
      <c r="Q152" s="8">
        <v>3.33</v>
      </c>
      <c r="R152" s="8">
        <v>5.2</v>
      </c>
      <c r="S152" s="8">
        <v>4.3</v>
      </c>
      <c r="T152" s="8">
        <v>3.9</v>
      </c>
    </row>
    <row r="153" spans="1:22" x14ac:dyDescent="0.25">
      <c r="A153" s="3">
        <v>3963</v>
      </c>
      <c r="B153" s="3" t="s">
        <v>273</v>
      </c>
      <c r="C153" s="3"/>
      <c r="D153" s="11">
        <v>0.1</v>
      </c>
      <c r="E153" s="17">
        <v>0.1</v>
      </c>
      <c r="F153" s="5"/>
      <c r="G153" s="5">
        <v>2</v>
      </c>
      <c r="H153" s="7">
        <f t="shared" si="18"/>
        <v>1.5649999999999999</v>
      </c>
      <c r="J153" s="10">
        <f t="shared" si="19"/>
        <v>3.13</v>
      </c>
      <c r="K153" s="10"/>
      <c r="L153" s="15">
        <f t="shared" si="20"/>
        <v>5</v>
      </c>
      <c r="M153" s="15">
        <f t="shared" si="21"/>
        <v>4.0999999999999996</v>
      </c>
      <c r="N153" s="15">
        <f t="shared" si="22"/>
        <v>3.8</v>
      </c>
      <c r="O153" s="15">
        <f t="shared" si="23"/>
        <v>2.2999999999999998</v>
      </c>
      <c r="P153" s="7"/>
      <c r="Q153" s="8">
        <v>3.33</v>
      </c>
      <c r="R153" s="8">
        <v>5.2</v>
      </c>
      <c r="S153" s="8">
        <v>4.3</v>
      </c>
      <c r="T153" s="8">
        <v>3.9</v>
      </c>
    </row>
    <row r="154" spans="1:22" x14ac:dyDescent="0.25">
      <c r="A154" s="3">
        <v>3964</v>
      </c>
      <c r="B154" s="3" t="s">
        <v>236</v>
      </c>
      <c r="C154" s="3"/>
      <c r="D154" s="11">
        <v>0.1</v>
      </c>
      <c r="E154" s="17">
        <v>0.1</v>
      </c>
      <c r="F154" s="5"/>
      <c r="G154" s="5">
        <v>2</v>
      </c>
      <c r="H154" s="7">
        <f t="shared" si="18"/>
        <v>1.5649999999999999</v>
      </c>
      <c r="J154" s="10">
        <f t="shared" si="19"/>
        <v>3.13</v>
      </c>
      <c r="K154" s="10"/>
      <c r="L154" s="15">
        <f t="shared" si="20"/>
        <v>5</v>
      </c>
      <c r="M154" s="15">
        <f t="shared" si="21"/>
        <v>4.0999999999999996</v>
      </c>
      <c r="N154" s="15">
        <f t="shared" si="22"/>
        <v>3.8</v>
      </c>
      <c r="O154" s="15">
        <f t="shared" si="23"/>
        <v>2.2999999999999998</v>
      </c>
      <c r="P154" s="7"/>
      <c r="Q154" s="8">
        <v>3.33</v>
      </c>
      <c r="R154" s="8">
        <v>5.2</v>
      </c>
      <c r="S154" s="8">
        <v>4.3</v>
      </c>
      <c r="T154" s="8">
        <v>3.9</v>
      </c>
    </row>
    <row r="155" spans="1:22" x14ac:dyDescent="0.25">
      <c r="A155" s="3">
        <v>3965</v>
      </c>
      <c r="B155" s="3" t="s">
        <v>237</v>
      </c>
      <c r="C155" s="3"/>
      <c r="D155" s="11">
        <v>0.1</v>
      </c>
      <c r="E155" s="17">
        <v>0.1</v>
      </c>
      <c r="F155" s="5"/>
      <c r="G155" s="5">
        <v>2</v>
      </c>
      <c r="H155" s="7">
        <f t="shared" si="18"/>
        <v>1.5649999999999999</v>
      </c>
      <c r="J155" s="10">
        <f t="shared" si="19"/>
        <v>3.13</v>
      </c>
      <c r="K155" s="10"/>
      <c r="L155" s="15">
        <f t="shared" si="20"/>
        <v>5</v>
      </c>
      <c r="M155" s="15">
        <f t="shared" si="21"/>
        <v>4.0999999999999996</v>
      </c>
      <c r="N155" s="15">
        <f t="shared" si="22"/>
        <v>3.8</v>
      </c>
      <c r="O155" s="15">
        <f t="shared" si="23"/>
        <v>2.2999999999999998</v>
      </c>
      <c r="P155" s="7"/>
      <c r="Q155" s="8">
        <v>3.33</v>
      </c>
      <c r="R155" s="8">
        <v>5.2</v>
      </c>
      <c r="S155" s="8">
        <v>4.3</v>
      </c>
      <c r="T155" s="8">
        <v>3.9</v>
      </c>
    </row>
    <row r="156" spans="1:22" x14ac:dyDescent="0.25">
      <c r="A156" s="3">
        <v>3966</v>
      </c>
      <c r="B156" s="3" t="s">
        <v>238</v>
      </c>
      <c r="C156" s="3"/>
      <c r="D156" s="11">
        <v>0.1</v>
      </c>
      <c r="E156" s="17">
        <v>0.1</v>
      </c>
      <c r="F156" s="5"/>
      <c r="G156" s="5">
        <v>2</v>
      </c>
      <c r="H156" s="7">
        <f t="shared" si="18"/>
        <v>1.5649999999999999</v>
      </c>
      <c r="J156" s="10">
        <f t="shared" si="19"/>
        <v>3.13</v>
      </c>
      <c r="K156" s="10"/>
      <c r="L156" s="15">
        <f t="shared" si="20"/>
        <v>5</v>
      </c>
      <c r="M156" s="15">
        <f t="shared" si="21"/>
        <v>4.0999999999999996</v>
      </c>
      <c r="N156" s="15">
        <f t="shared" si="22"/>
        <v>3.8</v>
      </c>
      <c r="O156" s="15">
        <f t="shared" si="23"/>
        <v>2.2999999999999998</v>
      </c>
      <c r="P156" s="7"/>
      <c r="Q156" s="8">
        <v>3.33</v>
      </c>
      <c r="R156" s="8">
        <v>5.2</v>
      </c>
      <c r="S156" s="8">
        <v>4.3</v>
      </c>
      <c r="T156" s="8">
        <v>3.9</v>
      </c>
    </row>
    <row r="157" spans="1:22" x14ac:dyDescent="0.25">
      <c r="A157" s="3">
        <v>3967</v>
      </c>
      <c r="B157" s="3" t="s">
        <v>239</v>
      </c>
      <c r="C157" s="3"/>
      <c r="D157" s="11">
        <v>0.1</v>
      </c>
      <c r="E157" s="17">
        <v>0.1</v>
      </c>
      <c r="F157" s="5"/>
      <c r="G157" s="5">
        <v>2</v>
      </c>
      <c r="H157" s="7">
        <f t="shared" si="18"/>
        <v>1.5649999999999999</v>
      </c>
      <c r="J157" s="10">
        <f t="shared" si="19"/>
        <v>3.13</v>
      </c>
      <c r="K157" s="10"/>
      <c r="L157" s="15">
        <f t="shared" si="20"/>
        <v>5</v>
      </c>
      <c r="M157" s="15">
        <f t="shared" si="21"/>
        <v>4.0999999999999996</v>
      </c>
      <c r="N157" s="15">
        <f t="shared" si="22"/>
        <v>3.8</v>
      </c>
      <c r="O157" s="15">
        <f t="shared" si="23"/>
        <v>2.2999999999999998</v>
      </c>
      <c r="P157" s="7"/>
      <c r="Q157" s="8">
        <v>3.33</v>
      </c>
      <c r="R157" s="8">
        <v>5.2</v>
      </c>
      <c r="S157" s="8">
        <v>4.3</v>
      </c>
      <c r="T157" s="8">
        <v>3.9</v>
      </c>
    </row>
    <row r="158" spans="1:22" x14ac:dyDescent="0.25">
      <c r="A158" s="3">
        <v>3968</v>
      </c>
      <c r="B158" s="3" t="s">
        <v>240</v>
      </c>
      <c r="C158" s="3"/>
      <c r="D158" s="11">
        <v>1.9</v>
      </c>
      <c r="E158" s="17">
        <v>1.8</v>
      </c>
      <c r="F158" s="5"/>
      <c r="G158" s="5">
        <v>56</v>
      </c>
      <c r="H158" s="7">
        <f t="shared" si="18"/>
        <v>1.0044642857142858</v>
      </c>
      <c r="J158" s="10">
        <f t="shared" si="19"/>
        <v>56.25</v>
      </c>
      <c r="K158" s="10"/>
      <c r="L158" s="15">
        <f t="shared" si="20"/>
        <v>90</v>
      </c>
      <c r="M158" s="15">
        <f t="shared" si="21"/>
        <v>73.099999999999994</v>
      </c>
      <c r="N158" s="15">
        <f t="shared" si="22"/>
        <v>67.5</v>
      </c>
      <c r="O158" s="15">
        <f t="shared" si="23"/>
        <v>64.400000000000006</v>
      </c>
      <c r="P158" s="7"/>
      <c r="Q158" s="8">
        <v>55.67</v>
      </c>
      <c r="R158" s="8">
        <v>86.8</v>
      </c>
      <c r="S158" s="8">
        <v>72.400000000000006</v>
      </c>
      <c r="T158" s="8">
        <v>65.7</v>
      </c>
    </row>
    <row r="159" spans="1:22" x14ac:dyDescent="0.25">
      <c r="A159" s="3">
        <v>3969</v>
      </c>
      <c r="B159" s="3" t="s">
        <v>241</v>
      </c>
      <c r="C159" s="3"/>
      <c r="D159" s="11">
        <v>1.75</v>
      </c>
      <c r="E159" s="17">
        <v>1.7</v>
      </c>
      <c r="F159" s="5"/>
      <c r="G159" s="5">
        <v>51</v>
      </c>
      <c r="H159" s="7">
        <f t="shared" si="18"/>
        <v>1.0417647058823529</v>
      </c>
      <c r="J159" s="10">
        <f t="shared" si="19"/>
        <v>53.13</v>
      </c>
      <c r="K159" s="10"/>
      <c r="L159" s="15">
        <f t="shared" si="20"/>
        <v>85</v>
      </c>
      <c r="M159" s="15">
        <f t="shared" si="21"/>
        <v>69.099999999999994</v>
      </c>
      <c r="N159" s="15">
        <f t="shared" si="22"/>
        <v>63.8</v>
      </c>
      <c r="O159" s="15">
        <f t="shared" si="23"/>
        <v>58.7</v>
      </c>
      <c r="P159" s="7"/>
      <c r="Q159" s="8">
        <v>51.67</v>
      </c>
      <c r="R159" s="8">
        <v>80.599999999999994</v>
      </c>
      <c r="S159" s="8">
        <v>67.2</v>
      </c>
      <c r="T159" s="8">
        <v>61</v>
      </c>
    </row>
    <row r="160" spans="1:22" x14ac:dyDescent="0.25">
      <c r="A160" s="3">
        <v>3970</v>
      </c>
      <c r="B160" s="3" t="s">
        <v>242</v>
      </c>
      <c r="C160" s="3"/>
      <c r="D160" s="11">
        <v>1.7</v>
      </c>
      <c r="E160" s="17">
        <v>1.7</v>
      </c>
      <c r="F160" s="5"/>
      <c r="G160" s="5">
        <v>51</v>
      </c>
      <c r="H160" s="7">
        <f t="shared" si="18"/>
        <v>1.0417647058823529</v>
      </c>
      <c r="J160" s="10">
        <f t="shared" si="19"/>
        <v>53.13</v>
      </c>
      <c r="K160" s="10"/>
      <c r="L160" s="15">
        <f t="shared" si="20"/>
        <v>85</v>
      </c>
      <c r="M160" s="15">
        <f t="shared" si="21"/>
        <v>69.099999999999994</v>
      </c>
      <c r="N160" s="15">
        <f t="shared" si="22"/>
        <v>63.8</v>
      </c>
      <c r="O160" s="15">
        <f t="shared" si="23"/>
        <v>58.7</v>
      </c>
      <c r="P160" s="7"/>
      <c r="Q160" s="8">
        <v>51</v>
      </c>
      <c r="R160" s="8">
        <v>79.599999999999994</v>
      </c>
      <c r="S160" s="8">
        <v>66.3</v>
      </c>
      <c r="T160" s="8">
        <v>60.2</v>
      </c>
    </row>
    <row r="161" spans="1:22" x14ac:dyDescent="0.25">
      <c r="A161" s="3">
        <v>3971</v>
      </c>
      <c r="B161" s="3" t="s">
        <v>243</v>
      </c>
      <c r="C161" s="3"/>
      <c r="D161" s="11">
        <v>2.25</v>
      </c>
      <c r="E161" s="17">
        <v>2.1</v>
      </c>
      <c r="F161" s="5"/>
      <c r="G161" s="5">
        <v>51</v>
      </c>
      <c r="H161" s="7">
        <f t="shared" si="18"/>
        <v>1.2868627450980392</v>
      </c>
      <c r="J161" s="10">
        <f t="shared" si="19"/>
        <v>65.63</v>
      </c>
      <c r="K161" s="10"/>
      <c r="L161" s="15">
        <f t="shared" si="20"/>
        <v>105</v>
      </c>
      <c r="M161" s="15">
        <f t="shared" si="21"/>
        <v>85.3</v>
      </c>
      <c r="N161" s="15">
        <f t="shared" si="22"/>
        <v>78.8</v>
      </c>
      <c r="O161" s="15">
        <f t="shared" si="23"/>
        <v>58.7</v>
      </c>
      <c r="P161" s="7"/>
      <c r="Q161" s="8">
        <v>66.67</v>
      </c>
      <c r="R161" s="8">
        <v>104</v>
      </c>
      <c r="S161" s="8">
        <v>86.7</v>
      </c>
      <c r="T161" s="8">
        <v>78.7</v>
      </c>
    </row>
    <row r="162" spans="1:22" x14ac:dyDescent="0.25">
      <c r="A162" s="3">
        <v>3972</v>
      </c>
      <c r="B162" s="3" t="s">
        <v>244</v>
      </c>
      <c r="C162" s="3"/>
      <c r="D162" s="11">
        <v>1.65</v>
      </c>
      <c r="E162" s="17">
        <v>1.6</v>
      </c>
      <c r="F162" s="5"/>
      <c r="G162" s="5">
        <v>48</v>
      </c>
      <c r="H162" s="7">
        <f t="shared" si="18"/>
        <v>1.0416666666666667</v>
      </c>
      <c r="J162" s="10">
        <f t="shared" si="19"/>
        <v>50</v>
      </c>
      <c r="K162" s="10"/>
      <c r="L162" s="15">
        <f t="shared" si="20"/>
        <v>80</v>
      </c>
      <c r="M162" s="15">
        <f t="shared" si="21"/>
        <v>65</v>
      </c>
      <c r="N162" s="15">
        <f t="shared" si="22"/>
        <v>60</v>
      </c>
      <c r="O162" s="15">
        <f t="shared" si="23"/>
        <v>55.2</v>
      </c>
      <c r="P162" s="7"/>
      <c r="Q162" s="8">
        <v>48.67</v>
      </c>
      <c r="R162" s="8">
        <v>75.900000000000006</v>
      </c>
      <c r="S162" s="8">
        <v>63.3</v>
      </c>
      <c r="T162" s="8">
        <v>57.4</v>
      </c>
    </row>
    <row r="163" spans="1:22" x14ac:dyDescent="0.25">
      <c r="A163" s="3">
        <v>3973</v>
      </c>
      <c r="B163" s="3" t="s">
        <v>245</v>
      </c>
      <c r="C163" s="3"/>
      <c r="D163" s="11">
        <v>2.7</v>
      </c>
      <c r="E163" s="17">
        <v>2.5</v>
      </c>
      <c r="F163" s="5"/>
      <c r="G163" s="5">
        <v>79</v>
      </c>
      <c r="H163" s="22">
        <f t="shared" si="18"/>
        <v>0.98898734177215186</v>
      </c>
      <c r="J163" s="10">
        <f t="shared" si="19"/>
        <v>78.13</v>
      </c>
      <c r="K163" s="10"/>
      <c r="L163" s="15">
        <f t="shared" si="20"/>
        <v>125</v>
      </c>
      <c r="M163" s="15">
        <f t="shared" si="21"/>
        <v>101.6</v>
      </c>
      <c r="N163" s="15">
        <f t="shared" si="22"/>
        <v>93.8</v>
      </c>
      <c r="O163" s="15">
        <f t="shared" si="23"/>
        <v>90.9</v>
      </c>
      <c r="P163" s="7"/>
      <c r="Q163" s="8">
        <v>79.33</v>
      </c>
      <c r="R163" s="8">
        <v>123.8</v>
      </c>
      <c r="S163" s="8">
        <v>103.1</v>
      </c>
      <c r="T163" s="8">
        <v>93.6</v>
      </c>
    </row>
    <row r="164" spans="1:22" x14ac:dyDescent="0.25">
      <c r="A164" s="3">
        <v>3974</v>
      </c>
      <c r="B164" s="3" t="s">
        <v>246</v>
      </c>
      <c r="C164" s="3"/>
      <c r="D164" s="11">
        <v>1.7</v>
      </c>
      <c r="E164" s="17">
        <v>1.6</v>
      </c>
      <c r="F164" s="5"/>
      <c r="G164" s="5">
        <v>35</v>
      </c>
      <c r="H164" s="7">
        <f t="shared" si="18"/>
        <v>1.4285714285714286</v>
      </c>
      <c r="J164" s="10">
        <f t="shared" si="19"/>
        <v>50</v>
      </c>
      <c r="K164" s="10"/>
      <c r="L164" s="15">
        <f t="shared" si="20"/>
        <v>80</v>
      </c>
      <c r="M164" s="15">
        <f t="shared" si="21"/>
        <v>65</v>
      </c>
      <c r="N164" s="15">
        <f t="shared" si="22"/>
        <v>60</v>
      </c>
      <c r="O164" s="15">
        <f t="shared" si="23"/>
        <v>40.299999999999997</v>
      </c>
      <c r="P164" s="7"/>
      <c r="Q164" s="8">
        <v>50</v>
      </c>
      <c r="R164" s="8">
        <v>78</v>
      </c>
      <c r="S164" s="8">
        <v>65</v>
      </c>
      <c r="T164" s="8">
        <v>59</v>
      </c>
    </row>
    <row r="165" spans="1:22" x14ac:dyDescent="0.25">
      <c r="A165" s="3">
        <v>3975</v>
      </c>
      <c r="B165" s="3" t="s">
        <v>247</v>
      </c>
      <c r="C165" s="3"/>
      <c r="D165" s="11">
        <v>1.7</v>
      </c>
      <c r="E165" s="17">
        <v>1.6</v>
      </c>
      <c r="F165" s="5"/>
      <c r="G165" s="5">
        <v>36</v>
      </c>
      <c r="H165" s="7">
        <f t="shared" si="18"/>
        <v>1.3888888888888888</v>
      </c>
      <c r="J165" s="10">
        <f t="shared" si="19"/>
        <v>50</v>
      </c>
      <c r="K165" s="10"/>
      <c r="L165" s="15">
        <f t="shared" si="20"/>
        <v>80</v>
      </c>
      <c r="M165" s="15">
        <f t="shared" si="21"/>
        <v>65</v>
      </c>
      <c r="N165" s="15">
        <f t="shared" si="22"/>
        <v>60</v>
      </c>
      <c r="O165" s="15">
        <f t="shared" si="23"/>
        <v>41.4</v>
      </c>
      <c r="P165" s="7"/>
      <c r="Q165" s="8">
        <v>50</v>
      </c>
      <c r="R165" s="8">
        <v>78</v>
      </c>
      <c r="S165" s="8">
        <v>65</v>
      </c>
      <c r="T165" s="8">
        <v>59</v>
      </c>
    </row>
    <row r="166" spans="1:22" x14ac:dyDescent="0.25">
      <c r="A166" s="3">
        <v>3976</v>
      </c>
      <c r="B166" s="3" t="s">
        <v>248</v>
      </c>
      <c r="C166" s="3"/>
      <c r="D166" s="11">
        <v>2.25</v>
      </c>
      <c r="E166" s="17">
        <v>2.1</v>
      </c>
      <c r="F166" s="5"/>
      <c r="G166" s="5">
        <v>65</v>
      </c>
      <c r="H166" s="7">
        <f t="shared" si="18"/>
        <v>1.0096923076923077</v>
      </c>
      <c r="J166" s="10">
        <f t="shared" si="19"/>
        <v>65.63</v>
      </c>
      <c r="K166" s="10"/>
      <c r="L166" s="15">
        <f t="shared" si="20"/>
        <v>105</v>
      </c>
      <c r="M166" s="15">
        <f t="shared" si="21"/>
        <v>85.3</v>
      </c>
      <c r="N166" s="15">
        <f t="shared" si="22"/>
        <v>78.8</v>
      </c>
      <c r="O166" s="15">
        <f t="shared" si="23"/>
        <v>74.8</v>
      </c>
      <c r="P166" s="7"/>
      <c r="Q166" s="8">
        <v>66.67</v>
      </c>
      <c r="R166" s="8">
        <v>104</v>
      </c>
      <c r="S166" s="8">
        <v>86.7</v>
      </c>
      <c r="T166" s="8">
        <v>78.7</v>
      </c>
      <c r="V166">
        <v>1</v>
      </c>
    </row>
    <row r="167" spans="1:22" x14ac:dyDescent="0.25">
      <c r="A167" s="3">
        <v>3977</v>
      </c>
      <c r="B167" s="3" t="s">
        <v>249</v>
      </c>
      <c r="C167" s="3"/>
      <c r="D167" s="11">
        <v>3.4</v>
      </c>
      <c r="E167" s="17">
        <v>3.2</v>
      </c>
      <c r="F167" s="5"/>
      <c r="G167" s="5">
        <v>80</v>
      </c>
      <c r="H167" s="7">
        <f t="shared" si="18"/>
        <v>1.25</v>
      </c>
      <c r="J167" s="10">
        <f t="shared" si="19"/>
        <v>100</v>
      </c>
      <c r="K167" s="10"/>
      <c r="L167" s="15">
        <f t="shared" si="20"/>
        <v>160</v>
      </c>
      <c r="M167" s="15">
        <f t="shared" si="21"/>
        <v>130</v>
      </c>
      <c r="N167" s="15">
        <f t="shared" si="22"/>
        <v>120</v>
      </c>
      <c r="O167" s="15">
        <f t="shared" si="23"/>
        <v>92</v>
      </c>
      <c r="P167" s="7"/>
      <c r="Q167" s="8">
        <v>100</v>
      </c>
      <c r="R167" s="8">
        <v>156</v>
      </c>
      <c r="S167" s="8">
        <v>130</v>
      </c>
      <c r="T167" s="8">
        <v>118</v>
      </c>
    </row>
    <row r="168" spans="1:22" x14ac:dyDescent="0.25">
      <c r="A168" s="3">
        <v>3978</v>
      </c>
      <c r="B168" s="3" t="s">
        <v>250</v>
      </c>
      <c r="C168" s="3"/>
      <c r="D168" s="11">
        <v>3.4</v>
      </c>
      <c r="E168" s="17">
        <v>3.2</v>
      </c>
      <c r="F168" s="5"/>
      <c r="G168" s="5">
        <v>87</v>
      </c>
      <c r="H168" s="7">
        <f t="shared" si="18"/>
        <v>1.1494252873563218</v>
      </c>
      <c r="J168" s="10">
        <f t="shared" si="19"/>
        <v>100</v>
      </c>
      <c r="K168" s="10"/>
      <c r="L168" s="15">
        <f t="shared" si="20"/>
        <v>160</v>
      </c>
      <c r="M168" s="15">
        <f t="shared" si="21"/>
        <v>130</v>
      </c>
      <c r="N168" s="15">
        <f t="shared" si="22"/>
        <v>120</v>
      </c>
      <c r="O168" s="15">
        <f t="shared" si="23"/>
        <v>100.1</v>
      </c>
      <c r="P168" s="7"/>
      <c r="Q168" s="8">
        <v>100</v>
      </c>
      <c r="R168" s="8">
        <v>156</v>
      </c>
      <c r="S168" s="8">
        <v>130</v>
      </c>
      <c r="T168" s="8">
        <v>118</v>
      </c>
    </row>
    <row r="169" spans="1:22" x14ac:dyDescent="0.25">
      <c r="A169" s="3">
        <v>3979</v>
      </c>
      <c r="B169" s="3" t="s">
        <v>251</v>
      </c>
      <c r="C169" s="3"/>
      <c r="D169" s="11">
        <v>1.7</v>
      </c>
      <c r="E169" s="17">
        <v>1.6</v>
      </c>
      <c r="F169" s="5"/>
      <c r="G169" s="5">
        <v>36</v>
      </c>
      <c r="H169" s="7">
        <f t="shared" si="18"/>
        <v>1.3888888888888888</v>
      </c>
      <c r="J169" s="10">
        <f t="shared" si="19"/>
        <v>50</v>
      </c>
      <c r="K169" s="10"/>
      <c r="L169" s="15">
        <f t="shared" si="20"/>
        <v>80</v>
      </c>
      <c r="M169" s="15">
        <f t="shared" si="21"/>
        <v>65</v>
      </c>
      <c r="N169" s="15">
        <f t="shared" si="22"/>
        <v>60</v>
      </c>
      <c r="O169" s="15">
        <f t="shared" si="23"/>
        <v>41.4</v>
      </c>
      <c r="P169" s="7"/>
      <c r="Q169" s="8">
        <v>50</v>
      </c>
      <c r="R169" s="8">
        <v>78</v>
      </c>
      <c r="S169" s="8">
        <v>65</v>
      </c>
      <c r="T169" s="8">
        <v>59</v>
      </c>
    </row>
    <row r="170" spans="1:22" x14ac:dyDescent="0.25">
      <c r="A170" s="3">
        <v>3980</v>
      </c>
      <c r="B170" s="3" t="s">
        <v>252</v>
      </c>
      <c r="C170" s="3"/>
      <c r="D170" s="11">
        <v>0.8</v>
      </c>
      <c r="E170" s="17">
        <v>0.7</v>
      </c>
      <c r="F170" s="5"/>
      <c r="G170" s="5">
        <v>19</v>
      </c>
      <c r="H170" s="7">
        <f t="shared" si="18"/>
        <v>1.151578947368421</v>
      </c>
      <c r="J170" s="10">
        <f t="shared" si="19"/>
        <v>21.88</v>
      </c>
      <c r="K170" s="10"/>
      <c r="L170" s="15">
        <f t="shared" si="20"/>
        <v>35</v>
      </c>
      <c r="M170" s="15">
        <f t="shared" si="21"/>
        <v>28.4</v>
      </c>
      <c r="N170" s="15">
        <f t="shared" si="22"/>
        <v>26.3</v>
      </c>
      <c r="O170" s="15">
        <f t="shared" si="23"/>
        <v>21.9</v>
      </c>
      <c r="P170" s="7"/>
      <c r="Q170" s="8">
        <v>23.33</v>
      </c>
      <c r="R170" s="8">
        <v>36.4</v>
      </c>
      <c r="S170" s="8">
        <v>30.3</v>
      </c>
      <c r="T170" s="8">
        <v>27.5</v>
      </c>
    </row>
    <row r="171" spans="1:22" x14ac:dyDescent="0.25">
      <c r="A171" s="3">
        <v>3981</v>
      </c>
      <c r="B171" s="3" t="s">
        <v>253</v>
      </c>
      <c r="C171" s="3"/>
      <c r="D171" s="11">
        <v>2</v>
      </c>
      <c r="E171" s="17">
        <v>1.9</v>
      </c>
      <c r="F171" s="5"/>
      <c r="G171" s="5">
        <v>56</v>
      </c>
      <c r="H171" s="7">
        <f t="shared" si="18"/>
        <v>1.060357142857143</v>
      </c>
      <c r="J171" s="10">
        <f t="shared" si="19"/>
        <v>59.38</v>
      </c>
      <c r="K171" s="10"/>
      <c r="L171" s="15">
        <f t="shared" si="20"/>
        <v>95</v>
      </c>
      <c r="M171" s="15">
        <f t="shared" si="21"/>
        <v>77.2</v>
      </c>
      <c r="N171" s="15">
        <f t="shared" si="22"/>
        <v>71.3</v>
      </c>
      <c r="O171" s="15">
        <f t="shared" si="23"/>
        <v>64.400000000000006</v>
      </c>
      <c r="P171" s="7"/>
      <c r="Q171" s="8">
        <v>60</v>
      </c>
      <c r="R171" s="8">
        <v>93.6</v>
      </c>
      <c r="S171" s="8">
        <v>78</v>
      </c>
      <c r="T171" s="8">
        <v>70.8</v>
      </c>
    </row>
    <row r="172" spans="1:22" x14ac:dyDescent="0.25">
      <c r="A172" s="3">
        <v>3983</v>
      </c>
      <c r="B172" s="3" t="s">
        <v>254</v>
      </c>
      <c r="C172" s="3"/>
      <c r="D172" s="11">
        <v>1.8</v>
      </c>
      <c r="E172" s="17">
        <v>1.7</v>
      </c>
      <c r="F172" s="5"/>
      <c r="G172" s="5">
        <v>50</v>
      </c>
      <c r="H172" s="7">
        <f t="shared" si="18"/>
        <v>1.0626</v>
      </c>
      <c r="J172" s="10">
        <f t="shared" si="19"/>
        <v>53.13</v>
      </c>
      <c r="K172" s="10"/>
      <c r="L172" s="15">
        <f t="shared" si="20"/>
        <v>85</v>
      </c>
      <c r="M172" s="15">
        <f t="shared" si="21"/>
        <v>69.099999999999994</v>
      </c>
      <c r="N172" s="15">
        <f t="shared" si="22"/>
        <v>63.8</v>
      </c>
      <c r="O172" s="15">
        <f t="shared" si="23"/>
        <v>57.5</v>
      </c>
      <c r="P172" s="7"/>
      <c r="Q172" s="8">
        <v>53.33</v>
      </c>
      <c r="R172" s="8">
        <v>83.2</v>
      </c>
      <c r="S172" s="8">
        <v>69.3</v>
      </c>
      <c r="T172" s="8">
        <v>62.9</v>
      </c>
    </row>
    <row r="173" spans="1:22" x14ac:dyDescent="0.25">
      <c r="A173" s="3">
        <v>3984</v>
      </c>
      <c r="B173" s="3" t="s">
        <v>255</v>
      </c>
      <c r="C173" s="3"/>
      <c r="D173" s="11">
        <v>2.8</v>
      </c>
      <c r="E173" s="17">
        <v>2.7</v>
      </c>
      <c r="F173" s="5"/>
      <c r="G173" s="5">
        <v>80</v>
      </c>
      <c r="H173" s="7">
        <f t="shared" si="18"/>
        <v>1.0547499999999999</v>
      </c>
      <c r="J173" s="10">
        <f t="shared" si="19"/>
        <v>84.38</v>
      </c>
      <c r="K173" s="10"/>
      <c r="L173" s="15">
        <f t="shared" si="20"/>
        <v>135</v>
      </c>
      <c r="M173" s="15">
        <f t="shared" si="21"/>
        <v>109.7</v>
      </c>
      <c r="N173" s="15">
        <f t="shared" si="22"/>
        <v>101.3</v>
      </c>
      <c r="O173" s="15">
        <f t="shared" si="23"/>
        <v>92</v>
      </c>
      <c r="P173" s="7"/>
      <c r="Q173" s="8">
        <v>83.33</v>
      </c>
      <c r="R173" s="8">
        <v>130</v>
      </c>
      <c r="S173" s="8">
        <v>108.3</v>
      </c>
      <c r="T173" s="8">
        <v>98.3</v>
      </c>
    </row>
    <row r="174" spans="1:22" x14ac:dyDescent="0.25">
      <c r="A174" s="3">
        <v>3985</v>
      </c>
      <c r="B174" s="3" t="s">
        <v>256</v>
      </c>
      <c r="C174" s="3"/>
      <c r="D174" s="11">
        <v>2.5</v>
      </c>
      <c r="E174" s="17">
        <v>2.4</v>
      </c>
      <c r="F174" s="5"/>
      <c r="G174" s="5">
        <v>65</v>
      </c>
      <c r="H174" s="7">
        <f t="shared" si="18"/>
        <v>1.1538461538461537</v>
      </c>
      <c r="J174" s="10">
        <f t="shared" si="19"/>
        <v>75</v>
      </c>
      <c r="K174" s="10"/>
      <c r="L174" s="15">
        <f t="shared" si="20"/>
        <v>120</v>
      </c>
      <c r="M174" s="15">
        <f t="shared" si="21"/>
        <v>97.5</v>
      </c>
      <c r="N174" s="15">
        <f t="shared" si="22"/>
        <v>90</v>
      </c>
      <c r="O174" s="15">
        <f t="shared" si="23"/>
        <v>74.8</v>
      </c>
      <c r="P174" s="7"/>
      <c r="Q174" s="8">
        <v>73.33</v>
      </c>
      <c r="R174" s="8">
        <v>114.4</v>
      </c>
      <c r="S174" s="8">
        <v>95.3</v>
      </c>
      <c r="T174" s="8">
        <v>86.5</v>
      </c>
    </row>
    <row r="175" spans="1:22" x14ac:dyDescent="0.25">
      <c r="A175" s="3">
        <v>3986</v>
      </c>
      <c r="B175" s="3" t="s">
        <v>257</v>
      </c>
      <c r="C175" s="3"/>
      <c r="D175" s="11">
        <v>6.75</v>
      </c>
      <c r="E175" s="17">
        <v>6.4</v>
      </c>
      <c r="F175" s="5"/>
      <c r="G175" s="5">
        <v>182</v>
      </c>
      <c r="H175" s="7">
        <f t="shared" si="18"/>
        <v>1.098901098901099</v>
      </c>
      <c r="J175" s="10">
        <f t="shared" si="19"/>
        <v>200</v>
      </c>
      <c r="K175" s="10"/>
      <c r="L175" s="15">
        <f t="shared" si="20"/>
        <v>320</v>
      </c>
      <c r="M175" s="15">
        <f t="shared" si="21"/>
        <v>260</v>
      </c>
      <c r="N175" s="15">
        <f t="shared" si="22"/>
        <v>240</v>
      </c>
      <c r="O175" s="15">
        <f t="shared" si="23"/>
        <v>209.3</v>
      </c>
      <c r="P175" s="7"/>
      <c r="Q175" s="8">
        <v>200</v>
      </c>
      <c r="R175" s="8">
        <v>312</v>
      </c>
      <c r="S175" s="8">
        <v>260</v>
      </c>
      <c r="T175" s="8">
        <v>236</v>
      </c>
      <c r="V175">
        <v>1</v>
      </c>
    </row>
    <row r="176" spans="1:22" x14ac:dyDescent="0.25">
      <c r="A176" s="3">
        <v>3987</v>
      </c>
      <c r="B176" s="3" t="s">
        <v>258</v>
      </c>
      <c r="C176" s="3"/>
      <c r="D176" s="11">
        <v>6.75</v>
      </c>
      <c r="E176" s="17">
        <v>6.4</v>
      </c>
      <c r="F176" s="5"/>
      <c r="G176" s="5">
        <v>186</v>
      </c>
      <c r="H176" s="7">
        <f t="shared" si="18"/>
        <v>1.075268817204301</v>
      </c>
      <c r="J176" s="10">
        <f t="shared" si="19"/>
        <v>200</v>
      </c>
      <c r="K176" s="10"/>
      <c r="L176" s="15">
        <f t="shared" si="20"/>
        <v>320</v>
      </c>
      <c r="M176" s="15">
        <f t="shared" si="21"/>
        <v>260</v>
      </c>
      <c r="N176" s="15">
        <f t="shared" si="22"/>
        <v>240</v>
      </c>
      <c r="O176" s="15">
        <f t="shared" si="23"/>
        <v>213.9</v>
      </c>
      <c r="P176" s="7"/>
      <c r="Q176" s="8">
        <v>200</v>
      </c>
      <c r="R176" s="8">
        <v>312</v>
      </c>
      <c r="S176" s="8">
        <v>260</v>
      </c>
      <c r="T176" s="8">
        <v>236</v>
      </c>
    </row>
    <row r="177" spans="1:20" x14ac:dyDescent="0.25">
      <c r="A177" s="3">
        <v>3988</v>
      </c>
      <c r="B177" s="3" t="s">
        <v>259</v>
      </c>
      <c r="C177" s="3"/>
      <c r="D177" s="11">
        <v>7.9</v>
      </c>
      <c r="E177" s="17">
        <v>7.5</v>
      </c>
      <c r="F177" s="5"/>
      <c r="G177" s="5">
        <v>207</v>
      </c>
      <c r="H177" s="7">
        <f t="shared" si="18"/>
        <v>1.1322705314009662</v>
      </c>
      <c r="J177" s="10">
        <f t="shared" si="19"/>
        <v>234.38</v>
      </c>
      <c r="K177" s="10"/>
      <c r="L177" s="15">
        <f t="shared" si="20"/>
        <v>375</v>
      </c>
      <c r="M177" s="15">
        <f t="shared" si="21"/>
        <v>304.7</v>
      </c>
      <c r="N177" s="15">
        <f t="shared" si="22"/>
        <v>281.3</v>
      </c>
      <c r="O177" s="15">
        <f t="shared" si="23"/>
        <v>238.1</v>
      </c>
      <c r="P177" s="7"/>
      <c r="Q177" s="8">
        <v>233.33</v>
      </c>
      <c r="R177" s="8">
        <v>364</v>
      </c>
      <c r="S177" s="8">
        <v>303.3</v>
      </c>
      <c r="T177" s="8">
        <v>275.3</v>
      </c>
    </row>
    <row r="178" spans="1:20" x14ac:dyDescent="0.25">
      <c r="A178" s="3">
        <v>3989</v>
      </c>
      <c r="B178" s="3" t="s">
        <v>260</v>
      </c>
      <c r="C178" s="3"/>
      <c r="D178" s="11">
        <v>7.3</v>
      </c>
      <c r="E178" s="17">
        <v>7</v>
      </c>
      <c r="F178" s="5"/>
      <c r="G178" s="5">
        <v>197</v>
      </c>
      <c r="H178" s="7">
        <f t="shared" si="18"/>
        <v>1.1104060913705585</v>
      </c>
      <c r="J178" s="10">
        <f t="shared" si="19"/>
        <v>218.75</v>
      </c>
      <c r="K178" s="10"/>
      <c r="L178" s="15">
        <f t="shared" si="20"/>
        <v>350</v>
      </c>
      <c r="M178" s="15">
        <f t="shared" si="21"/>
        <v>284.39999999999998</v>
      </c>
      <c r="N178" s="15">
        <f t="shared" si="22"/>
        <v>262.5</v>
      </c>
      <c r="O178" s="15">
        <f t="shared" si="23"/>
        <v>226.6</v>
      </c>
      <c r="P178" s="7"/>
      <c r="Q178" s="8">
        <v>216.67</v>
      </c>
      <c r="R178" s="8">
        <v>338</v>
      </c>
      <c r="S178" s="8">
        <v>281.7</v>
      </c>
      <c r="T178" s="8">
        <v>255.7</v>
      </c>
    </row>
    <row r="179" spans="1:20" x14ac:dyDescent="0.25">
      <c r="A179" s="3">
        <v>3990</v>
      </c>
      <c r="B179" s="3" t="s">
        <v>261</v>
      </c>
      <c r="C179" s="3"/>
      <c r="D179" s="11">
        <v>5.6</v>
      </c>
      <c r="E179" s="17">
        <v>5.4</v>
      </c>
      <c r="F179" s="5"/>
      <c r="G179" s="5">
        <v>154</v>
      </c>
      <c r="H179" s="7">
        <f t="shared" si="18"/>
        <v>1.0957792207792207</v>
      </c>
      <c r="J179" s="10">
        <f t="shared" si="19"/>
        <v>168.75</v>
      </c>
      <c r="K179" s="10"/>
      <c r="L179" s="15">
        <f t="shared" si="20"/>
        <v>270</v>
      </c>
      <c r="M179" s="15">
        <f t="shared" si="21"/>
        <v>219.4</v>
      </c>
      <c r="N179" s="15">
        <f t="shared" si="22"/>
        <v>202.5</v>
      </c>
      <c r="O179" s="15">
        <f t="shared" si="23"/>
        <v>177.1</v>
      </c>
      <c r="P179" s="7"/>
      <c r="Q179" s="8">
        <v>166.67</v>
      </c>
      <c r="R179" s="8">
        <v>260</v>
      </c>
      <c r="S179" s="8">
        <v>216.7</v>
      </c>
      <c r="T179" s="8">
        <v>196.7</v>
      </c>
    </row>
    <row r="180" spans="1:20" x14ac:dyDescent="0.25">
      <c r="A180" s="3">
        <v>3991</v>
      </c>
      <c r="B180" s="3" t="s">
        <v>262</v>
      </c>
      <c r="C180" s="3"/>
      <c r="D180" s="11">
        <v>6.2</v>
      </c>
      <c r="E180" s="17">
        <v>5.9</v>
      </c>
      <c r="F180" s="5"/>
      <c r="G180" s="5">
        <v>169</v>
      </c>
      <c r="H180" s="7">
        <f t="shared" si="18"/>
        <v>1.0910059171597632</v>
      </c>
      <c r="J180" s="10">
        <f t="shared" si="19"/>
        <v>184.38</v>
      </c>
      <c r="K180" s="10"/>
      <c r="L180" s="15">
        <f t="shared" si="20"/>
        <v>295</v>
      </c>
      <c r="M180" s="15">
        <f t="shared" si="21"/>
        <v>239.7</v>
      </c>
      <c r="N180" s="15">
        <f t="shared" si="22"/>
        <v>221.3</v>
      </c>
      <c r="O180" s="15">
        <f t="shared" si="23"/>
        <v>194.4</v>
      </c>
      <c r="P180" s="7"/>
      <c r="Q180" s="8">
        <v>183.33</v>
      </c>
      <c r="R180" s="8">
        <v>286</v>
      </c>
      <c r="S180" s="8">
        <v>238.3</v>
      </c>
      <c r="T180" s="8">
        <v>216.3</v>
      </c>
    </row>
    <row r="181" spans="1:20" x14ac:dyDescent="0.25">
      <c r="A181" s="3">
        <v>3992</v>
      </c>
      <c r="B181" s="3" t="s">
        <v>263</v>
      </c>
      <c r="C181" s="3"/>
      <c r="D181" s="11">
        <v>6.75</v>
      </c>
      <c r="E181" s="17">
        <v>6.4</v>
      </c>
      <c r="F181" s="5"/>
      <c r="G181" s="5">
        <v>175</v>
      </c>
      <c r="H181" s="7">
        <f t="shared" si="18"/>
        <v>1.1428571428571428</v>
      </c>
      <c r="J181" s="10">
        <f t="shared" si="19"/>
        <v>200</v>
      </c>
      <c r="K181" s="10"/>
      <c r="L181" s="15">
        <f t="shared" si="20"/>
        <v>320</v>
      </c>
      <c r="M181" s="15">
        <f t="shared" si="21"/>
        <v>260</v>
      </c>
      <c r="N181" s="15">
        <f t="shared" si="22"/>
        <v>240</v>
      </c>
      <c r="O181" s="15">
        <f t="shared" si="23"/>
        <v>201.3</v>
      </c>
      <c r="P181" s="7"/>
      <c r="Q181" s="8">
        <v>200</v>
      </c>
      <c r="R181" s="8">
        <v>312</v>
      </c>
      <c r="S181" s="8">
        <v>260</v>
      </c>
      <c r="T181" s="8">
        <v>236</v>
      </c>
    </row>
    <row r="182" spans="1:20" x14ac:dyDescent="0.25">
      <c r="A182" s="3">
        <v>3993</v>
      </c>
      <c r="B182" s="3" t="s">
        <v>264</v>
      </c>
      <c r="C182" s="3"/>
      <c r="D182" s="11">
        <v>7.3</v>
      </c>
      <c r="E182" s="17">
        <v>7</v>
      </c>
      <c r="F182" s="5"/>
      <c r="G182" s="5">
        <v>191</v>
      </c>
      <c r="H182" s="7">
        <f t="shared" si="18"/>
        <v>1.1452879581151831</v>
      </c>
      <c r="J182" s="10">
        <f t="shared" si="19"/>
        <v>218.75</v>
      </c>
      <c r="K182" s="10"/>
      <c r="L182" s="15">
        <f t="shared" si="20"/>
        <v>350</v>
      </c>
      <c r="M182" s="15">
        <f t="shared" si="21"/>
        <v>284.39999999999998</v>
      </c>
      <c r="N182" s="15">
        <f t="shared" si="22"/>
        <v>262.5</v>
      </c>
      <c r="O182" s="15">
        <f t="shared" si="23"/>
        <v>219.7</v>
      </c>
      <c r="P182" s="7"/>
      <c r="Q182" s="8">
        <v>216.67</v>
      </c>
      <c r="R182" s="8">
        <v>338</v>
      </c>
      <c r="S182" s="8">
        <v>281.7</v>
      </c>
      <c r="T182" s="8">
        <v>255.7</v>
      </c>
    </row>
    <row r="183" spans="1:20" x14ac:dyDescent="0.25">
      <c r="A183" s="3">
        <v>3994</v>
      </c>
      <c r="B183" s="3" t="s">
        <v>265</v>
      </c>
      <c r="C183" s="3"/>
      <c r="D183" s="11">
        <v>6.2</v>
      </c>
      <c r="E183" s="17">
        <v>5.9</v>
      </c>
      <c r="F183" s="5"/>
      <c r="G183" s="5">
        <v>163</v>
      </c>
      <c r="H183" s="7">
        <f t="shared" si="18"/>
        <v>1.131165644171779</v>
      </c>
      <c r="J183" s="10">
        <f t="shared" si="19"/>
        <v>184.38</v>
      </c>
      <c r="K183" s="10"/>
      <c r="L183" s="15">
        <f t="shared" si="20"/>
        <v>295</v>
      </c>
      <c r="M183" s="15">
        <f t="shared" si="21"/>
        <v>239.7</v>
      </c>
      <c r="N183" s="15">
        <f t="shared" si="22"/>
        <v>221.3</v>
      </c>
      <c r="O183" s="15">
        <f t="shared" si="23"/>
        <v>187.5</v>
      </c>
      <c r="P183" s="7"/>
      <c r="Q183" s="8">
        <v>183.33</v>
      </c>
      <c r="R183" s="8">
        <v>286</v>
      </c>
      <c r="S183" s="8">
        <v>238.3</v>
      </c>
      <c r="T183" s="8">
        <v>216.3</v>
      </c>
    </row>
    <row r="184" spans="1:20" x14ac:dyDescent="0.25">
      <c r="A184" s="3">
        <v>3995</v>
      </c>
      <c r="B184" s="3" t="s">
        <v>266</v>
      </c>
      <c r="C184" s="3"/>
      <c r="D184" s="11">
        <v>2.25</v>
      </c>
      <c r="E184" s="17">
        <v>2.1</v>
      </c>
      <c r="F184" s="5"/>
      <c r="G184" s="5">
        <v>69</v>
      </c>
      <c r="H184" s="22">
        <f t="shared" si="18"/>
        <v>0.95115942028985501</v>
      </c>
      <c r="J184" s="10">
        <f t="shared" si="19"/>
        <v>65.63</v>
      </c>
      <c r="K184" s="10"/>
      <c r="L184" s="15">
        <f t="shared" si="20"/>
        <v>105</v>
      </c>
      <c r="M184" s="15">
        <f t="shared" si="21"/>
        <v>85.3</v>
      </c>
      <c r="N184" s="23">
        <f t="shared" si="22"/>
        <v>78.8</v>
      </c>
      <c r="O184" s="23">
        <f t="shared" si="23"/>
        <v>79.400000000000006</v>
      </c>
      <c r="P184" s="7"/>
      <c r="Q184" s="8">
        <v>66.67</v>
      </c>
      <c r="R184" s="8">
        <v>104</v>
      </c>
      <c r="S184" s="8">
        <v>86.7</v>
      </c>
      <c r="T184" s="8">
        <v>78.7</v>
      </c>
    </row>
    <row r="185" spans="1:20" x14ac:dyDescent="0.25">
      <c r="A185" s="3">
        <v>3997</v>
      </c>
      <c r="B185" s="3" t="s">
        <v>267</v>
      </c>
      <c r="C185" s="3"/>
      <c r="D185" s="11">
        <v>2.25</v>
      </c>
      <c r="E185" s="17">
        <v>2.1</v>
      </c>
      <c r="F185" s="5"/>
      <c r="G185" s="5">
        <v>68</v>
      </c>
      <c r="H185" s="22">
        <f t="shared" si="18"/>
        <v>0.96514705882352936</v>
      </c>
      <c r="J185" s="10">
        <f t="shared" si="19"/>
        <v>65.63</v>
      </c>
      <c r="K185" s="10"/>
      <c r="L185" s="15">
        <f t="shared" si="20"/>
        <v>105</v>
      </c>
      <c r="M185" s="15">
        <f t="shared" si="21"/>
        <v>85.3</v>
      </c>
      <c r="N185" s="23">
        <f t="shared" si="22"/>
        <v>78.8</v>
      </c>
      <c r="O185" s="23">
        <f t="shared" si="23"/>
        <v>78.2</v>
      </c>
      <c r="P185" s="7"/>
      <c r="Q185" s="8">
        <v>66.67</v>
      </c>
      <c r="R185" s="8">
        <v>104</v>
      </c>
      <c r="S185" s="8">
        <v>86.7</v>
      </c>
      <c r="T185" s="8">
        <v>78.7</v>
      </c>
    </row>
    <row r="186" spans="1:20" x14ac:dyDescent="0.25">
      <c r="A186" s="3">
        <v>1800</v>
      </c>
      <c r="B186" s="3" t="s">
        <v>275</v>
      </c>
      <c r="C186" s="3"/>
      <c r="D186" s="21">
        <v>3.2</v>
      </c>
      <c r="E186" s="17">
        <v>3.02</v>
      </c>
      <c r="F186" s="5"/>
      <c r="G186" s="5"/>
      <c r="H186" s="7" t="e">
        <f t="shared" si="18"/>
        <v>#DIV/0!</v>
      </c>
      <c r="J186" s="10">
        <f t="shared" si="19"/>
        <v>94.38</v>
      </c>
      <c r="K186" s="10"/>
      <c r="L186" s="13">
        <f>ROUND(J186*2,1)</f>
        <v>188.8</v>
      </c>
      <c r="M186" s="13">
        <f>ROUND(J186*1.8,1)</f>
        <v>169.9</v>
      </c>
      <c r="N186" s="13">
        <f>ROUND(J186*1.7,1)</f>
        <v>160.4</v>
      </c>
      <c r="O186" s="13">
        <f>ROUND(J186*1.4,1)</f>
        <v>132.1</v>
      </c>
      <c r="P186" s="7"/>
      <c r="Q186" s="8">
        <v>94</v>
      </c>
      <c r="R186" s="8">
        <v>146.6</v>
      </c>
      <c r="S186" s="8">
        <v>122.2</v>
      </c>
      <c r="T186" s="8">
        <v>110.9</v>
      </c>
    </row>
    <row r="187" spans="1:20" x14ac:dyDescent="0.25">
      <c r="A187" s="3">
        <v>1801</v>
      </c>
      <c r="B187" s="3" t="s">
        <v>276</v>
      </c>
      <c r="C187" s="3"/>
      <c r="D187" s="21">
        <v>17.600000000000001</v>
      </c>
      <c r="E187" s="17">
        <v>16.670000000000002</v>
      </c>
      <c r="F187" s="5"/>
      <c r="G187" s="5"/>
      <c r="H187" s="7" t="e">
        <f t="shared" si="18"/>
        <v>#DIV/0!</v>
      </c>
      <c r="J187" s="10">
        <f t="shared" si="19"/>
        <v>520.94000000000005</v>
      </c>
      <c r="K187" s="10"/>
      <c r="L187" s="13">
        <f t="shared" ref="L187:L240" si="24">ROUND(J187*2,1)</f>
        <v>1041.9000000000001</v>
      </c>
      <c r="M187" s="13">
        <f t="shared" ref="M187:M240" si="25">ROUND(J187*1.8,1)</f>
        <v>937.7</v>
      </c>
      <c r="N187" s="13">
        <f t="shared" ref="N187:N240" si="26">ROUND(J187*1.7,1)</f>
        <v>885.6</v>
      </c>
      <c r="O187" s="13">
        <f t="shared" ref="O187:O240" si="27">ROUND(J187*1.4,1)</f>
        <v>729.3</v>
      </c>
      <c r="P187" s="7"/>
      <c r="Q187" s="8">
        <v>519.33000000000004</v>
      </c>
      <c r="R187" s="8">
        <v>810.2</v>
      </c>
      <c r="S187" s="8">
        <v>675.1</v>
      </c>
      <c r="T187" s="8">
        <v>612.79999999999995</v>
      </c>
    </row>
    <row r="188" spans="1:20" x14ac:dyDescent="0.25">
      <c r="A188" s="3">
        <v>1802</v>
      </c>
      <c r="B188" s="3" t="s">
        <v>277</v>
      </c>
      <c r="C188" s="3"/>
      <c r="D188" s="21">
        <v>7.3999999999999995</v>
      </c>
      <c r="E188" s="17">
        <v>6.98</v>
      </c>
      <c r="F188" s="5"/>
      <c r="G188" s="5"/>
      <c r="H188" s="7" t="e">
        <f t="shared" si="18"/>
        <v>#DIV/0!</v>
      </c>
      <c r="J188" s="10">
        <f t="shared" si="19"/>
        <v>218.13</v>
      </c>
      <c r="K188" s="10"/>
      <c r="L188" s="13">
        <f t="shared" si="24"/>
        <v>436.3</v>
      </c>
      <c r="M188" s="13">
        <f t="shared" si="25"/>
        <v>392.6</v>
      </c>
      <c r="N188" s="13">
        <f t="shared" si="26"/>
        <v>370.8</v>
      </c>
      <c r="O188" s="13">
        <f t="shared" si="27"/>
        <v>305.39999999999998</v>
      </c>
      <c r="P188" s="7"/>
      <c r="Q188" s="8">
        <v>217.33</v>
      </c>
      <c r="R188" s="8">
        <v>339</v>
      </c>
      <c r="S188" s="8">
        <v>282.5</v>
      </c>
      <c r="T188" s="8">
        <v>256.39999999999998</v>
      </c>
    </row>
    <row r="189" spans="1:20" x14ac:dyDescent="0.25">
      <c r="A189" s="3">
        <v>1805</v>
      </c>
      <c r="B189" s="3" t="s">
        <v>278</v>
      </c>
      <c r="C189" s="3"/>
      <c r="D189" s="21">
        <v>1.2000000000000002</v>
      </c>
      <c r="E189" s="17">
        <v>1.1299999999999999</v>
      </c>
      <c r="F189" s="5"/>
      <c r="G189" s="5"/>
      <c r="H189" s="7" t="e">
        <f t="shared" si="18"/>
        <v>#DIV/0!</v>
      </c>
      <c r="J189" s="10">
        <f t="shared" si="19"/>
        <v>35.31</v>
      </c>
      <c r="K189" s="10"/>
      <c r="L189" s="13">
        <f t="shared" si="24"/>
        <v>70.599999999999994</v>
      </c>
      <c r="M189" s="13">
        <f t="shared" si="25"/>
        <v>63.6</v>
      </c>
      <c r="N189" s="13">
        <f t="shared" si="26"/>
        <v>60</v>
      </c>
      <c r="O189" s="13">
        <f t="shared" si="27"/>
        <v>49.4</v>
      </c>
      <c r="P189" s="7"/>
      <c r="Q189" s="8">
        <v>35.33</v>
      </c>
      <c r="R189" s="8">
        <v>55.1</v>
      </c>
      <c r="S189" s="8">
        <v>45.9</v>
      </c>
      <c r="T189" s="8">
        <v>41.7</v>
      </c>
    </row>
    <row r="190" spans="1:20" x14ac:dyDescent="0.25">
      <c r="A190" s="3">
        <v>1806</v>
      </c>
      <c r="B190" s="3" t="s">
        <v>279</v>
      </c>
      <c r="C190" s="3"/>
      <c r="D190" s="21">
        <v>1.2000000000000002</v>
      </c>
      <c r="E190" s="17">
        <v>1.1299999999999999</v>
      </c>
      <c r="F190" s="5"/>
      <c r="G190" s="5"/>
      <c r="H190" s="7" t="e">
        <f t="shared" si="18"/>
        <v>#DIV/0!</v>
      </c>
      <c r="J190" s="10">
        <f t="shared" si="19"/>
        <v>35.31</v>
      </c>
      <c r="K190" s="10"/>
      <c r="L190" s="13">
        <f t="shared" si="24"/>
        <v>70.599999999999994</v>
      </c>
      <c r="M190" s="13">
        <f t="shared" si="25"/>
        <v>63.6</v>
      </c>
      <c r="N190" s="13">
        <f t="shared" si="26"/>
        <v>60</v>
      </c>
      <c r="O190" s="13">
        <f t="shared" si="27"/>
        <v>49.4</v>
      </c>
      <c r="P190" s="7"/>
      <c r="Q190" s="8">
        <v>35.33</v>
      </c>
      <c r="R190" s="8">
        <v>55.1</v>
      </c>
      <c r="S190" s="8">
        <v>45.9</v>
      </c>
      <c r="T190" s="8">
        <v>41.7</v>
      </c>
    </row>
    <row r="191" spans="1:20" x14ac:dyDescent="0.25">
      <c r="A191" s="3">
        <v>1807</v>
      </c>
      <c r="B191" s="3" t="s">
        <v>280</v>
      </c>
      <c r="C191" s="3"/>
      <c r="D191" s="21">
        <v>1.2000000000000002</v>
      </c>
      <c r="E191" s="17">
        <v>1.1299999999999999</v>
      </c>
      <c r="F191" s="5"/>
      <c r="G191" s="5"/>
      <c r="H191" s="7" t="e">
        <f t="shared" si="18"/>
        <v>#DIV/0!</v>
      </c>
      <c r="J191" s="10">
        <f t="shared" si="19"/>
        <v>35.31</v>
      </c>
      <c r="K191" s="10"/>
      <c r="L191" s="13">
        <f t="shared" si="24"/>
        <v>70.599999999999994</v>
      </c>
      <c r="M191" s="13">
        <f t="shared" si="25"/>
        <v>63.6</v>
      </c>
      <c r="N191" s="13">
        <f t="shared" si="26"/>
        <v>60</v>
      </c>
      <c r="O191" s="13">
        <f t="shared" si="27"/>
        <v>49.4</v>
      </c>
      <c r="P191" s="7"/>
      <c r="Q191" s="8">
        <v>35.33</v>
      </c>
      <c r="R191" s="8">
        <v>55.1</v>
      </c>
      <c r="S191" s="8">
        <v>45.9</v>
      </c>
      <c r="T191" s="8">
        <v>41.7</v>
      </c>
    </row>
    <row r="192" spans="1:20" x14ac:dyDescent="0.25">
      <c r="A192" s="3">
        <v>1808</v>
      </c>
      <c r="B192" s="3" t="s">
        <v>281</v>
      </c>
      <c r="C192" s="3"/>
      <c r="D192" s="21">
        <v>1.2000000000000002</v>
      </c>
      <c r="E192" s="17">
        <v>1.1299999999999999</v>
      </c>
      <c r="F192" s="5"/>
      <c r="G192" s="5"/>
      <c r="H192" s="7" t="e">
        <f t="shared" si="18"/>
        <v>#DIV/0!</v>
      </c>
      <c r="J192" s="10">
        <f t="shared" si="19"/>
        <v>35.31</v>
      </c>
      <c r="K192" s="10"/>
      <c r="L192" s="13">
        <f t="shared" si="24"/>
        <v>70.599999999999994</v>
      </c>
      <c r="M192" s="13">
        <f t="shared" si="25"/>
        <v>63.6</v>
      </c>
      <c r="N192" s="13">
        <f t="shared" si="26"/>
        <v>60</v>
      </c>
      <c r="O192" s="13">
        <f t="shared" si="27"/>
        <v>49.4</v>
      </c>
      <c r="P192" s="7"/>
      <c r="Q192" s="8">
        <v>35.33</v>
      </c>
      <c r="R192" s="8">
        <v>55.1</v>
      </c>
      <c r="S192" s="8">
        <v>45.9</v>
      </c>
      <c r="T192" s="8">
        <v>41.7</v>
      </c>
    </row>
    <row r="193" spans="1:20" x14ac:dyDescent="0.25">
      <c r="A193" s="3">
        <v>1811</v>
      </c>
      <c r="B193" s="3" t="s">
        <v>282</v>
      </c>
      <c r="C193" s="3"/>
      <c r="D193" s="21">
        <v>4.5</v>
      </c>
      <c r="E193" s="17">
        <v>4.2699999999999996</v>
      </c>
      <c r="F193" s="5"/>
      <c r="G193" s="5"/>
      <c r="H193" s="7" t="e">
        <f t="shared" si="18"/>
        <v>#DIV/0!</v>
      </c>
      <c r="J193" s="10">
        <f t="shared" si="19"/>
        <v>133.44</v>
      </c>
      <c r="K193" s="10"/>
      <c r="L193" s="13">
        <f t="shared" si="24"/>
        <v>266.89999999999998</v>
      </c>
      <c r="M193" s="13">
        <f t="shared" si="25"/>
        <v>240.2</v>
      </c>
      <c r="N193" s="13">
        <f t="shared" si="26"/>
        <v>226.8</v>
      </c>
      <c r="O193" s="13">
        <f t="shared" si="27"/>
        <v>186.8</v>
      </c>
      <c r="P193" s="7"/>
      <c r="Q193" s="8">
        <v>133</v>
      </c>
      <c r="R193" s="8">
        <v>207.5</v>
      </c>
      <c r="S193" s="8">
        <v>172.9</v>
      </c>
      <c r="T193" s="8">
        <v>156.9</v>
      </c>
    </row>
    <row r="194" spans="1:20" x14ac:dyDescent="0.25">
      <c r="A194" s="3">
        <v>1812</v>
      </c>
      <c r="B194" s="3" t="s">
        <v>283</v>
      </c>
      <c r="C194" s="3"/>
      <c r="D194" s="21">
        <v>4.8</v>
      </c>
      <c r="E194" s="17">
        <v>4.49</v>
      </c>
      <c r="F194" s="5"/>
      <c r="G194" s="5"/>
      <c r="H194" s="7" t="e">
        <f t="shared" si="18"/>
        <v>#DIV/0!</v>
      </c>
      <c r="J194" s="10">
        <f t="shared" si="19"/>
        <v>140.31</v>
      </c>
      <c r="K194" s="10"/>
      <c r="L194" s="13">
        <f t="shared" si="24"/>
        <v>280.60000000000002</v>
      </c>
      <c r="M194" s="13">
        <f t="shared" si="25"/>
        <v>252.6</v>
      </c>
      <c r="N194" s="13">
        <f t="shared" si="26"/>
        <v>238.5</v>
      </c>
      <c r="O194" s="13">
        <f t="shared" si="27"/>
        <v>196.4</v>
      </c>
      <c r="P194" s="7"/>
      <c r="Q194" s="8">
        <v>140</v>
      </c>
      <c r="R194" s="8">
        <v>218.4</v>
      </c>
      <c r="S194" s="8">
        <v>182</v>
      </c>
      <c r="T194" s="8">
        <v>165.2</v>
      </c>
    </row>
    <row r="195" spans="1:20" x14ac:dyDescent="0.25">
      <c r="A195" s="3">
        <v>1813</v>
      </c>
      <c r="B195" s="3" t="s">
        <v>284</v>
      </c>
      <c r="C195" s="3"/>
      <c r="D195" s="21">
        <v>7.1</v>
      </c>
      <c r="E195" s="17">
        <v>6.67</v>
      </c>
      <c r="F195" s="5"/>
      <c r="G195" s="5"/>
      <c r="H195" s="7" t="e">
        <f t="shared" si="18"/>
        <v>#DIV/0!</v>
      </c>
      <c r="J195" s="10">
        <f t="shared" si="19"/>
        <v>208.44</v>
      </c>
      <c r="K195" s="10"/>
      <c r="L195" s="13">
        <f t="shared" si="24"/>
        <v>416.9</v>
      </c>
      <c r="M195" s="13">
        <f t="shared" si="25"/>
        <v>375.2</v>
      </c>
      <c r="N195" s="13">
        <f t="shared" si="26"/>
        <v>354.3</v>
      </c>
      <c r="O195" s="13">
        <f t="shared" si="27"/>
        <v>291.8</v>
      </c>
      <c r="P195" s="7"/>
      <c r="Q195" s="8">
        <v>207.67</v>
      </c>
      <c r="R195" s="8">
        <v>324</v>
      </c>
      <c r="S195" s="8">
        <v>270</v>
      </c>
      <c r="T195" s="8">
        <v>245.1</v>
      </c>
    </row>
    <row r="196" spans="1:20" x14ac:dyDescent="0.25">
      <c r="A196" s="3">
        <v>1814</v>
      </c>
      <c r="B196" s="3" t="s">
        <v>285</v>
      </c>
      <c r="C196" s="3"/>
      <c r="D196" s="21">
        <v>7.3999999999999995</v>
      </c>
      <c r="E196" s="17">
        <v>6.98</v>
      </c>
      <c r="F196" s="5"/>
      <c r="G196" s="5"/>
      <c r="H196" s="7" t="e">
        <f t="shared" si="18"/>
        <v>#DIV/0!</v>
      </c>
      <c r="J196" s="10">
        <f t="shared" si="19"/>
        <v>218.13</v>
      </c>
      <c r="K196" s="10"/>
      <c r="L196" s="13">
        <f t="shared" si="24"/>
        <v>436.3</v>
      </c>
      <c r="M196" s="13">
        <f t="shared" si="25"/>
        <v>392.6</v>
      </c>
      <c r="N196" s="13">
        <f t="shared" si="26"/>
        <v>370.8</v>
      </c>
      <c r="O196" s="13">
        <f t="shared" si="27"/>
        <v>305.39999999999998</v>
      </c>
      <c r="P196" s="7"/>
      <c r="Q196" s="8">
        <v>217.33</v>
      </c>
      <c r="R196" s="8">
        <v>339</v>
      </c>
      <c r="S196" s="8">
        <v>282.5</v>
      </c>
      <c r="T196" s="8">
        <v>256.39999999999998</v>
      </c>
    </row>
    <row r="197" spans="1:20" x14ac:dyDescent="0.25">
      <c r="A197" s="3">
        <v>1815</v>
      </c>
      <c r="B197" s="3" t="s">
        <v>286</v>
      </c>
      <c r="C197" s="3"/>
      <c r="D197" s="21">
        <v>8.7999999999999989</v>
      </c>
      <c r="E197" s="17">
        <v>8.3000000000000007</v>
      </c>
      <c r="F197" s="5"/>
      <c r="G197" s="5"/>
      <c r="H197" s="7" t="e">
        <f t="shared" si="18"/>
        <v>#DIV/0!</v>
      </c>
      <c r="J197" s="10">
        <f t="shared" si="19"/>
        <v>259.38</v>
      </c>
      <c r="K197" s="10"/>
      <c r="L197" s="13">
        <f t="shared" si="24"/>
        <v>518.79999999999995</v>
      </c>
      <c r="M197" s="13">
        <f t="shared" si="25"/>
        <v>466.9</v>
      </c>
      <c r="N197" s="13">
        <f t="shared" si="26"/>
        <v>440.9</v>
      </c>
      <c r="O197" s="13">
        <f t="shared" si="27"/>
        <v>363.1</v>
      </c>
      <c r="P197" s="7"/>
      <c r="Q197" s="8">
        <v>258.67</v>
      </c>
      <c r="R197" s="8">
        <v>403.5</v>
      </c>
      <c r="S197" s="8">
        <v>336.3</v>
      </c>
      <c r="T197" s="8">
        <v>305.2</v>
      </c>
    </row>
    <row r="198" spans="1:20" x14ac:dyDescent="0.25">
      <c r="A198" s="3">
        <v>1816</v>
      </c>
      <c r="B198" s="3" t="s">
        <v>287</v>
      </c>
      <c r="C198" s="3"/>
      <c r="D198" s="21">
        <v>1.8</v>
      </c>
      <c r="E198" s="17">
        <v>1.7</v>
      </c>
      <c r="F198" s="5"/>
      <c r="G198" s="5"/>
      <c r="H198" s="7" t="e">
        <f t="shared" ref="H198:H240" si="28">J198/G198</f>
        <v>#DIV/0!</v>
      </c>
      <c r="J198" s="10">
        <f t="shared" ref="J198:J240" si="29">ROUND(E198*10000/320,2)</f>
        <v>53.13</v>
      </c>
      <c r="K198" s="10"/>
      <c r="L198" s="13">
        <f t="shared" si="24"/>
        <v>106.3</v>
      </c>
      <c r="M198" s="13">
        <f t="shared" si="25"/>
        <v>95.6</v>
      </c>
      <c r="N198" s="13">
        <f t="shared" si="26"/>
        <v>90.3</v>
      </c>
      <c r="O198" s="13">
        <f t="shared" si="27"/>
        <v>74.400000000000006</v>
      </c>
      <c r="P198" s="7"/>
      <c r="Q198" s="8">
        <v>53</v>
      </c>
      <c r="R198" s="8">
        <v>82.7</v>
      </c>
      <c r="S198" s="8">
        <v>68.900000000000006</v>
      </c>
      <c r="T198" s="8">
        <v>62.5</v>
      </c>
    </row>
    <row r="199" spans="1:20" x14ac:dyDescent="0.25">
      <c r="A199" s="3">
        <v>1817</v>
      </c>
      <c r="B199" s="3" t="s">
        <v>288</v>
      </c>
      <c r="C199" s="3"/>
      <c r="D199" s="21">
        <v>3.2</v>
      </c>
      <c r="E199" s="17">
        <v>3.03</v>
      </c>
      <c r="F199" s="5"/>
      <c r="G199" s="5"/>
      <c r="H199" s="7" t="e">
        <f t="shared" si="28"/>
        <v>#DIV/0!</v>
      </c>
      <c r="J199" s="10">
        <f t="shared" si="29"/>
        <v>94.69</v>
      </c>
      <c r="K199" s="10"/>
      <c r="L199" s="13">
        <f t="shared" si="24"/>
        <v>189.4</v>
      </c>
      <c r="M199" s="13">
        <f t="shared" si="25"/>
        <v>170.4</v>
      </c>
      <c r="N199" s="13">
        <f t="shared" si="26"/>
        <v>161</v>
      </c>
      <c r="O199" s="13">
        <f t="shared" si="27"/>
        <v>132.6</v>
      </c>
      <c r="P199" s="7"/>
      <c r="Q199" s="8">
        <v>94.33</v>
      </c>
      <c r="R199" s="8">
        <v>147.19999999999999</v>
      </c>
      <c r="S199" s="8">
        <v>122.6</v>
      </c>
      <c r="T199" s="8">
        <v>111.3</v>
      </c>
    </row>
    <row r="200" spans="1:20" x14ac:dyDescent="0.25">
      <c r="A200" s="3">
        <v>1818</v>
      </c>
      <c r="B200" s="3" t="s">
        <v>289</v>
      </c>
      <c r="C200" s="3"/>
      <c r="D200" s="21">
        <v>3.2</v>
      </c>
      <c r="E200" s="17">
        <v>3.03</v>
      </c>
      <c r="F200" s="5"/>
      <c r="G200" s="5"/>
      <c r="H200" s="7" t="e">
        <f t="shared" si="28"/>
        <v>#DIV/0!</v>
      </c>
      <c r="J200" s="10">
        <f t="shared" si="29"/>
        <v>94.69</v>
      </c>
      <c r="K200" s="10"/>
      <c r="L200" s="13">
        <f t="shared" si="24"/>
        <v>189.4</v>
      </c>
      <c r="M200" s="13">
        <f t="shared" si="25"/>
        <v>170.4</v>
      </c>
      <c r="N200" s="13">
        <f t="shared" si="26"/>
        <v>161</v>
      </c>
      <c r="O200" s="13">
        <f t="shared" si="27"/>
        <v>132.6</v>
      </c>
      <c r="P200" s="7"/>
      <c r="Q200" s="8">
        <v>94.33</v>
      </c>
      <c r="R200" s="8">
        <v>147.19999999999999</v>
      </c>
      <c r="S200" s="8">
        <v>122.6</v>
      </c>
      <c r="T200" s="8">
        <v>111.3</v>
      </c>
    </row>
    <row r="201" spans="1:20" x14ac:dyDescent="0.25">
      <c r="A201" s="3">
        <v>1819</v>
      </c>
      <c r="B201" s="3" t="s">
        <v>290</v>
      </c>
      <c r="C201" s="3"/>
      <c r="D201" s="21">
        <v>3.4</v>
      </c>
      <c r="E201" s="17">
        <v>3.18</v>
      </c>
      <c r="F201" s="5"/>
      <c r="G201" s="5"/>
      <c r="H201" s="7" t="e">
        <f t="shared" si="28"/>
        <v>#DIV/0!</v>
      </c>
      <c r="J201" s="10">
        <f t="shared" si="29"/>
        <v>99.38</v>
      </c>
      <c r="K201" s="10"/>
      <c r="L201" s="13">
        <f t="shared" si="24"/>
        <v>198.8</v>
      </c>
      <c r="M201" s="13">
        <f t="shared" si="25"/>
        <v>178.9</v>
      </c>
      <c r="N201" s="13">
        <f t="shared" si="26"/>
        <v>168.9</v>
      </c>
      <c r="O201" s="13">
        <f t="shared" si="27"/>
        <v>139.1</v>
      </c>
      <c r="P201" s="7"/>
      <c r="Q201" s="8">
        <v>99</v>
      </c>
      <c r="R201" s="8">
        <v>154.4</v>
      </c>
      <c r="S201" s="8">
        <v>128.69999999999999</v>
      </c>
      <c r="T201" s="8">
        <v>116.8</v>
      </c>
    </row>
    <row r="202" spans="1:20" s="9" customFormat="1" x14ac:dyDescent="0.25">
      <c r="A202" s="3">
        <v>1820</v>
      </c>
      <c r="B202" s="3" t="s">
        <v>291</v>
      </c>
      <c r="C202" s="3"/>
      <c r="D202" s="21">
        <v>3.4</v>
      </c>
      <c r="E202" s="17">
        <v>3.18</v>
      </c>
      <c r="F202" s="5"/>
      <c r="G202" s="5"/>
      <c r="H202" s="7" t="e">
        <f t="shared" si="28"/>
        <v>#DIV/0!</v>
      </c>
      <c r="J202" s="10">
        <f t="shared" si="29"/>
        <v>99.38</v>
      </c>
      <c r="K202" s="10"/>
      <c r="L202" s="13">
        <f t="shared" si="24"/>
        <v>198.8</v>
      </c>
      <c r="M202" s="13">
        <f t="shared" si="25"/>
        <v>178.9</v>
      </c>
      <c r="N202" s="13">
        <f t="shared" si="26"/>
        <v>168.9</v>
      </c>
      <c r="O202" s="13">
        <f t="shared" si="27"/>
        <v>139.1</v>
      </c>
      <c r="P202" s="7"/>
      <c r="Q202" s="8">
        <v>99</v>
      </c>
      <c r="R202" s="8">
        <v>154.4</v>
      </c>
      <c r="S202" s="8">
        <v>128.69999999999999</v>
      </c>
      <c r="T202" s="8">
        <v>116.8</v>
      </c>
    </row>
    <row r="203" spans="1:20" s="9" customFormat="1" x14ac:dyDescent="0.25">
      <c r="A203" s="3">
        <v>1821</v>
      </c>
      <c r="B203" s="3" t="s">
        <v>292</v>
      </c>
      <c r="C203" s="3"/>
      <c r="D203" s="21">
        <v>3</v>
      </c>
      <c r="E203" s="17">
        <v>2.77</v>
      </c>
      <c r="F203" s="5"/>
      <c r="G203" s="5"/>
      <c r="H203" s="7" t="e">
        <f t="shared" si="28"/>
        <v>#DIV/0!</v>
      </c>
      <c r="J203" s="10">
        <f t="shared" si="29"/>
        <v>86.56</v>
      </c>
      <c r="K203" s="10"/>
      <c r="L203" s="13">
        <f t="shared" si="24"/>
        <v>173.1</v>
      </c>
      <c r="M203" s="13">
        <f t="shared" si="25"/>
        <v>155.80000000000001</v>
      </c>
      <c r="N203" s="13">
        <f t="shared" si="26"/>
        <v>147.19999999999999</v>
      </c>
      <c r="O203" s="13">
        <f t="shared" si="27"/>
        <v>121.2</v>
      </c>
      <c r="P203" s="7"/>
      <c r="Q203" s="8">
        <v>86.33</v>
      </c>
      <c r="R203" s="8">
        <v>134.69999999999999</v>
      </c>
      <c r="S203" s="8">
        <v>112.2</v>
      </c>
      <c r="T203" s="8">
        <v>101.9</v>
      </c>
    </row>
    <row r="204" spans="1:20" s="9" customFormat="1" x14ac:dyDescent="0.25">
      <c r="A204" s="3">
        <v>1822</v>
      </c>
      <c r="B204" s="3" t="s">
        <v>293</v>
      </c>
      <c r="C204" s="3"/>
      <c r="D204" s="21">
        <v>3</v>
      </c>
      <c r="E204" s="17">
        <v>2.77</v>
      </c>
      <c r="F204" s="5"/>
      <c r="G204" s="5"/>
      <c r="H204" s="7" t="e">
        <f t="shared" si="28"/>
        <v>#DIV/0!</v>
      </c>
      <c r="J204" s="10">
        <f t="shared" si="29"/>
        <v>86.56</v>
      </c>
      <c r="K204" s="10"/>
      <c r="L204" s="13">
        <f t="shared" si="24"/>
        <v>173.1</v>
      </c>
      <c r="M204" s="13">
        <f t="shared" si="25"/>
        <v>155.80000000000001</v>
      </c>
      <c r="N204" s="13">
        <f t="shared" si="26"/>
        <v>147.19999999999999</v>
      </c>
      <c r="O204" s="13">
        <f t="shared" si="27"/>
        <v>121.2</v>
      </c>
      <c r="P204" s="7"/>
      <c r="Q204" s="8">
        <v>86.33</v>
      </c>
      <c r="R204" s="8">
        <v>134.69999999999999</v>
      </c>
      <c r="S204" s="8">
        <v>112.2</v>
      </c>
      <c r="T204" s="8">
        <v>101.9</v>
      </c>
    </row>
    <row r="205" spans="1:20" s="9" customFormat="1" x14ac:dyDescent="0.25">
      <c r="A205" s="3">
        <v>1823</v>
      </c>
      <c r="B205" s="3" t="s">
        <v>294</v>
      </c>
      <c r="C205" s="3"/>
      <c r="D205" s="21">
        <v>5.3</v>
      </c>
      <c r="E205" s="17">
        <v>4.96</v>
      </c>
      <c r="F205" s="5"/>
      <c r="G205" s="5"/>
      <c r="H205" s="7" t="e">
        <f t="shared" si="28"/>
        <v>#DIV/0!</v>
      </c>
      <c r="J205" s="10">
        <f t="shared" si="29"/>
        <v>155</v>
      </c>
      <c r="K205" s="10"/>
      <c r="L205" s="13">
        <f t="shared" si="24"/>
        <v>310</v>
      </c>
      <c r="M205" s="13">
        <f t="shared" si="25"/>
        <v>279</v>
      </c>
      <c r="N205" s="13">
        <f t="shared" si="26"/>
        <v>263.5</v>
      </c>
      <c r="O205" s="13">
        <f t="shared" si="27"/>
        <v>217</v>
      </c>
      <c r="P205" s="7"/>
      <c r="Q205" s="8">
        <v>154.66999999999999</v>
      </c>
      <c r="R205" s="8">
        <v>241.3</v>
      </c>
      <c r="S205" s="8">
        <v>201.1</v>
      </c>
      <c r="T205" s="8">
        <v>182.5</v>
      </c>
    </row>
    <row r="206" spans="1:20" s="9" customFormat="1" x14ac:dyDescent="0.25">
      <c r="A206" s="3">
        <v>1824</v>
      </c>
      <c r="B206" s="3" t="s">
        <v>295</v>
      </c>
      <c r="C206" s="3"/>
      <c r="D206" s="21">
        <v>5.3</v>
      </c>
      <c r="E206" s="17">
        <v>4.96</v>
      </c>
      <c r="F206" s="5"/>
      <c r="G206" s="5"/>
      <c r="H206" s="7" t="e">
        <f t="shared" si="28"/>
        <v>#DIV/0!</v>
      </c>
      <c r="J206" s="10">
        <f t="shared" si="29"/>
        <v>155</v>
      </c>
      <c r="K206" s="10"/>
      <c r="L206" s="13">
        <f t="shared" si="24"/>
        <v>310</v>
      </c>
      <c r="M206" s="13">
        <f t="shared" si="25"/>
        <v>279</v>
      </c>
      <c r="N206" s="13">
        <f t="shared" si="26"/>
        <v>263.5</v>
      </c>
      <c r="O206" s="13">
        <f t="shared" si="27"/>
        <v>217</v>
      </c>
      <c r="P206" s="7"/>
      <c r="Q206" s="8">
        <v>154.66999999999999</v>
      </c>
      <c r="R206" s="8">
        <v>241.3</v>
      </c>
      <c r="S206" s="8">
        <v>201.1</v>
      </c>
      <c r="T206" s="8">
        <v>182.5</v>
      </c>
    </row>
    <row r="207" spans="1:20" s="9" customFormat="1" x14ac:dyDescent="0.25">
      <c r="A207" s="3">
        <v>1830</v>
      </c>
      <c r="B207" s="3" t="s">
        <v>296</v>
      </c>
      <c r="C207" s="3"/>
      <c r="D207" s="21">
        <v>1.1000000000000001</v>
      </c>
      <c r="E207" s="17">
        <v>1.02</v>
      </c>
      <c r="F207" s="5"/>
      <c r="G207" s="5"/>
      <c r="H207" s="7" t="e">
        <f t="shared" si="28"/>
        <v>#DIV/0!</v>
      </c>
      <c r="J207" s="10">
        <f t="shared" si="29"/>
        <v>31.88</v>
      </c>
      <c r="K207" s="10"/>
      <c r="L207" s="13">
        <f t="shared" si="24"/>
        <v>63.8</v>
      </c>
      <c r="M207" s="13">
        <f t="shared" si="25"/>
        <v>57.4</v>
      </c>
      <c r="N207" s="13">
        <f t="shared" si="26"/>
        <v>54.2</v>
      </c>
      <c r="O207" s="13">
        <f t="shared" si="27"/>
        <v>44.6</v>
      </c>
      <c r="P207" s="7"/>
      <c r="Q207" s="8">
        <v>31.67</v>
      </c>
      <c r="R207" s="8">
        <v>49.4</v>
      </c>
      <c r="S207" s="8">
        <v>41.2</v>
      </c>
      <c r="T207" s="8">
        <v>37.4</v>
      </c>
    </row>
    <row r="208" spans="1:20" s="9" customFormat="1" x14ac:dyDescent="0.25">
      <c r="A208" s="3">
        <v>1831</v>
      </c>
      <c r="B208" s="3" t="s">
        <v>297</v>
      </c>
      <c r="C208" s="3"/>
      <c r="D208" s="21">
        <v>1.1000000000000001</v>
      </c>
      <c r="E208" s="17">
        <v>1.02</v>
      </c>
      <c r="F208" s="5"/>
      <c r="G208" s="5"/>
      <c r="H208" s="7" t="e">
        <f t="shared" si="28"/>
        <v>#DIV/0!</v>
      </c>
      <c r="J208" s="10">
        <f t="shared" si="29"/>
        <v>31.88</v>
      </c>
      <c r="K208" s="10"/>
      <c r="L208" s="13">
        <f t="shared" si="24"/>
        <v>63.8</v>
      </c>
      <c r="M208" s="13">
        <f t="shared" si="25"/>
        <v>57.4</v>
      </c>
      <c r="N208" s="13">
        <f t="shared" si="26"/>
        <v>54.2</v>
      </c>
      <c r="O208" s="13">
        <f t="shared" si="27"/>
        <v>44.6</v>
      </c>
      <c r="P208" s="7"/>
      <c r="Q208" s="8">
        <v>31.67</v>
      </c>
      <c r="R208" s="8">
        <v>49.4</v>
      </c>
      <c r="S208" s="8">
        <v>41.2</v>
      </c>
      <c r="T208" s="8">
        <v>37.4</v>
      </c>
    </row>
    <row r="209" spans="1:20" s="9" customFormat="1" x14ac:dyDescent="0.25">
      <c r="A209" s="3">
        <v>1832</v>
      </c>
      <c r="B209" s="3" t="s">
        <v>298</v>
      </c>
      <c r="C209" s="3"/>
      <c r="D209" s="21">
        <v>11.1</v>
      </c>
      <c r="E209" s="17">
        <v>10.55</v>
      </c>
      <c r="F209" s="5"/>
      <c r="G209" s="5"/>
      <c r="H209" s="7" t="e">
        <f t="shared" si="28"/>
        <v>#DIV/0!</v>
      </c>
      <c r="J209" s="10">
        <f t="shared" si="29"/>
        <v>329.69</v>
      </c>
      <c r="K209" s="10"/>
      <c r="L209" s="13">
        <f t="shared" si="24"/>
        <v>659.4</v>
      </c>
      <c r="M209" s="13">
        <f t="shared" si="25"/>
        <v>593.4</v>
      </c>
      <c r="N209" s="13">
        <f t="shared" si="26"/>
        <v>560.5</v>
      </c>
      <c r="O209" s="13">
        <f t="shared" si="27"/>
        <v>461.6</v>
      </c>
      <c r="P209" s="7"/>
      <c r="Q209" s="8">
        <v>328.67</v>
      </c>
      <c r="R209" s="8">
        <v>512.70000000000005</v>
      </c>
      <c r="S209" s="8">
        <v>427.3</v>
      </c>
      <c r="T209" s="8">
        <v>387.8</v>
      </c>
    </row>
    <row r="210" spans="1:20" s="9" customFormat="1" x14ac:dyDescent="0.25">
      <c r="A210" s="3">
        <v>1833</v>
      </c>
      <c r="B210" s="3" t="s">
        <v>299</v>
      </c>
      <c r="C210" s="3"/>
      <c r="D210" s="21">
        <v>3.6</v>
      </c>
      <c r="E210" s="17">
        <v>3.34</v>
      </c>
      <c r="F210" s="5"/>
      <c r="G210" s="5"/>
      <c r="H210" s="7" t="e">
        <f t="shared" si="28"/>
        <v>#DIV/0!</v>
      </c>
      <c r="J210" s="10">
        <f t="shared" si="29"/>
        <v>104.38</v>
      </c>
      <c r="K210" s="10"/>
      <c r="L210" s="13">
        <f t="shared" si="24"/>
        <v>208.8</v>
      </c>
      <c r="M210" s="13">
        <f t="shared" si="25"/>
        <v>187.9</v>
      </c>
      <c r="N210" s="13">
        <f t="shared" si="26"/>
        <v>177.4</v>
      </c>
      <c r="O210" s="13">
        <f t="shared" si="27"/>
        <v>146.1</v>
      </c>
      <c r="P210" s="7"/>
      <c r="Q210" s="8">
        <v>104</v>
      </c>
      <c r="R210" s="8">
        <v>162.19999999999999</v>
      </c>
      <c r="S210" s="8">
        <v>135.19999999999999</v>
      </c>
      <c r="T210" s="8">
        <v>122.7</v>
      </c>
    </row>
    <row r="211" spans="1:20" s="9" customFormat="1" x14ac:dyDescent="0.25">
      <c r="A211" s="3">
        <v>1834</v>
      </c>
      <c r="B211" s="3" t="s">
        <v>300</v>
      </c>
      <c r="C211" s="3"/>
      <c r="D211" s="21">
        <v>8</v>
      </c>
      <c r="E211" s="17">
        <v>7.6</v>
      </c>
      <c r="F211" s="5"/>
      <c r="G211" s="5"/>
      <c r="H211" s="7" t="e">
        <f t="shared" si="28"/>
        <v>#DIV/0!</v>
      </c>
      <c r="J211" s="10">
        <f t="shared" si="29"/>
        <v>237.5</v>
      </c>
      <c r="K211" s="10"/>
      <c r="L211" s="13">
        <f t="shared" si="24"/>
        <v>475</v>
      </c>
      <c r="M211" s="13">
        <f t="shared" si="25"/>
        <v>427.5</v>
      </c>
      <c r="N211" s="13">
        <f t="shared" si="26"/>
        <v>403.8</v>
      </c>
      <c r="O211" s="13">
        <f t="shared" si="27"/>
        <v>332.5</v>
      </c>
      <c r="P211" s="7"/>
      <c r="Q211" s="8">
        <v>236.67</v>
      </c>
      <c r="R211" s="8">
        <v>369.2</v>
      </c>
      <c r="S211" s="8">
        <v>307.7</v>
      </c>
      <c r="T211" s="8">
        <v>279.3</v>
      </c>
    </row>
    <row r="212" spans="1:20" s="9" customFormat="1" x14ac:dyDescent="0.25">
      <c r="A212" s="3">
        <v>1835</v>
      </c>
      <c r="B212" s="3" t="s">
        <v>301</v>
      </c>
      <c r="C212" s="3"/>
      <c r="D212" s="21">
        <v>2.2000000000000002</v>
      </c>
      <c r="E212" s="17">
        <v>2.0299999999999998</v>
      </c>
      <c r="F212" s="5"/>
      <c r="G212" s="5"/>
      <c r="H212" s="7" t="e">
        <f t="shared" si="28"/>
        <v>#DIV/0!</v>
      </c>
      <c r="J212" s="10">
        <f t="shared" si="29"/>
        <v>63.44</v>
      </c>
      <c r="K212" s="10"/>
      <c r="L212" s="13">
        <f t="shared" si="24"/>
        <v>126.9</v>
      </c>
      <c r="M212" s="13">
        <f t="shared" si="25"/>
        <v>114.2</v>
      </c>
      <c r="N212" s="13">
        <f t="shared" si="26"/>
        <v>107.8</v>
      </c>
      <c r="O212" s="13">
        <f t="shared" si="27"/>
        <v>88.8</v>
      </c>
      <c r="P212" s="7"/>
      <c r="Q212" s="8">
        <v>63.33</v>
      </c>
      <c r="R212" s="8">
        <v>98.8</v>
      </c>
      <c r="S212" s="8">
        <v>82.3</v>
      </c>
      <c r="T212" s="8">
        <v>74.7</v>
      </c>
    </row>
    <row r="213" spans="1:20" s="9" customFormat="1" x14ac:dyDescent="0.25">
      <c r="A213" s="3">
        <v>1837</v>
      </c>
      <c r="B213" s="3" t="s">
        <v>302</v>
      </c>
      <c r="C213" s="3"/>
      <c r="D213" s="21">
        <v>1.6</v>
      </c>
      <c r="E213" s="17">
        <v>1.48</v>
      </c>
      <c r="F213" s="5"/>
      <c r="G213" s="5"/>
      <c r="H213" s="7" t="e">
        <f t="shared" si="28"/>
        <v>#DIV/0!</v>
      </c>
      <c r="J213" s="10">
        <f t="shared" si="29"/>
        <v>46.25</v>
      </c>
      <c r="K213" s="10"/>
      <c r="L213" s="13">
        <f t="shared" si="24"/>
        <v>92.5</v>
      </c>
      <c r="M213" s="13">
        <f t="shared" si="25"/>
        <v>83.3</v>
      </c>
      <c r="N213" s="13">
        <f t="shared" si="26"/>
        <v>78.599999999999994</v>
      </c>
      <c r="O213" s="13">
        <f t="shared" si="27"/>
        <v>64.8</v>
      </c>
      <c r="P213" s="7"/>
      <c r="Q213" s="8">
        <v>46</v>
      </c>
      <c r="R213" s="8">
        <v>71.8</v>
      </c>
      <c r="S213" s="8">
        <v>59.8</v>
      </c>
      <c r="T213" s="8">
        <v>54.3</v>
      </c>
    </row>
    <row r="214" spans="1:20" s="9" customFormat="1" x14ac:dyDescent="0.25">
      <c r="A214" s="3">
        <v>1839</v>
      </c>
      <c r="B214" s="3" t="s">
        <v>303</v>
      </c>
      <c r="C214" s="3"/>
      <c r="D214" s="21">
        <v>4.8</v>
      </c>
      <c r="E214" s="17">
        <v>4.49</v>
      </c>
      <c r="F214" s="5"/>
      <c r="G214" s="5"/>
      <c r="H214" s="7" t="e">
        <f t="shared" si="28"/>
        <v>#DIV/0!</v>
      </c>
      <c r="J214" s="10">
        <f t="shared" si="29"/>
        <v>140.31</v>
      </c>
      <c r="K214" s="10"/>
      <c r="L214" s="13">
        <f t="shared" si="24"/>
        <v>280.60000000000002</v>
      </c>
      <c r="M214" s="13">
        <f t="shared" si="25"/>
        <v>252.6</v>
      </c>
      <c r="N214" s="13">
        <f t="shared" si="26"/>
        <v>238.5</v>
      </c>
      <c r="O214" s="13">
        <f t="shared" si="27"/>
        <v>196.4</v>
      </c>
      <c r="P214" s="7"/>
      <c r="Q214" s="8">
        <v>140</v>
      </c>
      <c r="R214" s="8">
        <v>218.4</v>
      </c>
      <c r="S214" s="8">
        <v>182</v>
      </c>
      <c r="T214" s="8">
        <v>165.2</v>
      </c>
    </row>
    <row r="215" spans="1:20" s="9" customFormat="1" x14ac:dyDescent="0.25">
      <c r="A215" s="3">
        <v>1841</v>
      </c>
      <c r="B215" s="3" t="s">
        <v>304</v>
      </c>
      <c r="C215" s="3"/>
      <c r="D215" s="21">
        <v>15.799999999999999</v>
      </c>
      <c r="E215" s="17">
        <v>14.97</v>
      </c>
      <c r="F215" s="5"/>
      <c r="G215" s="5"/>
      <c r="H215" s="7" t="e">
        <f t="shared" si="28"/>
        <v>#DIV/0!</v>
      </c>
      <c r="J215" s="10">
        <f t="shared" si="29"/>
        <v>467.81</v>
      </c>
      <c r="K215" s="10"/>
      <c r="L215" s="13">
        <f t="shared" si="24"/>
        <v>935.6</v>
      </c>
      <c r="M215" s="13">
        <f t="shared" si="25"/>
        <v>842.1</v>
      </c>
      <c r="N215" s="13">
        <f t="shared" si="26"/>
        <v>795.3</v>
      </c>
      <c r="O215" s="13">
        <f t="shared" si="27"/>
        <v>654.9</v>
      </c>
      <c r="P215" s="7"/>
      <c r="Q215" s="8">
        <v>466.33</v>
      </c>
      <c r="R215" s="8">
        <v>727.5</v>
      </c>
      <c r="S215" s="8">
        <v>606.20000000000005</v>
      </c>
      <c r="T215" s="8">
        <v>550.29999999999995</v>
      </c>
    </row>
    <row r="216" spans="1:20" s="9" customFormat="1" x14ac:dyDescent="0.25">
      <c r="A216" s="3">
        <v>1843</v>
      </c>
      <c r="B216" s="3" t="s">
        <v>305</v>
      </c>
      <c r="C216" s="3"/>
      <c r="D216" s="21">
        <v>4.8</v>
      </c>
      <c r="E216" s="17">
        <v>4.49</v>
      </c>
      <c r="F216" s="5"/>
      <c r="G216" s="5"/>
      <c r="H216" s="7" t="e">
        <f t="shared" si="28"/>
        <v>#DIV/0!</v>
      </c>
      <c r="J216" s="10">
        <f t="shared" si="29"/>
        <v>140.31</v>
      </c>
      <c r="K216" s="10"/>
      <c r="L216" s="13">
        <f t="shared" si="24"/>
        <v>280.60000000000002</v>
      </c>
      <c r="M216" s="13">
        <f t="shared" si="25"/>
        <v>252.6</v>
      </c>
      <c r="N216" s="13">
        <f t="shared" si="26"/>
        <v>238.5</v>
      </c>
      <c r="O216" s="13">
        <f t="shared" si="27"/>
        <v>196.4</v>
      </c>
      <c r="P216" s="7"/>
      <c r="Q216" s="8">
        <v>140</v>
      </c>
      <c r="R216" s="8">
        <v>218.4</v>
      </c>
      <c r="S216" s="8">
        <v>182</v>
      </c>
      <c r="T216" s="8">
        <v>165.2</v>
      </c>
    </row>
    <row r="217" spans="1:20" s="9" customFormat="1" x14ac:dyDescent="0.25">
      <c r="A217" s="3">
        <v>1847</v>
      </c>
      <c r="B217" s="3" t="s">
        <v>306</v>
      </c>
      <c r="C217" s="3"/>
      <c r="D217" s="21">
        <v>4</v>
      </c>
      <c r="E217" s="17">
        <v>3.72</v>
      </c>
      <c r="F217" s="5"/>
      <c r="G217" s="5"/>
      <c r="H217" s="7" t="e">
        <f t="shared" si="28"/>
        <v>#DIV/0!</v>
      </c>
      <c r="J217" s="10">
        <f t="shared" si="29"/>
        <v>116.25</v>
      </c>
      <c r="K217" s="10"/>
      <c r="L217" s="13">
        <f t="shared" si="24"/>
        <v>232.5</v>
      </c>
      <c r="M217" s="13">
        <f t="shared" si="25"/>
        <v>209.3</v>
      </c>
      <c r="N217" s="13">
        <f t="shared" si="26"/>
        <v>197.6</v>
      </c>
      <c r="O217" s="13">
        <f t="shared" si="27"/>
        <v>162.80000000000001</v>
      </c>
      <c r="P217" s="7"/>
      <c r="Q217" s="8">
        <v>116</v>
      </c>
      <c r="R217" s="8">
        <v>181</v>
      </c>
      <c r="S217" s="8">
        <v>150.80000000000001</v>
      </c>
      <c r="T217" s="8">
        <v>136.9</v>
      </c>
    </row>
    <row r="218" spans="1:20" s="9" customFormat="1" x14ac:dyDescent="0.25">
      <c r="A218" s="3">
        <v>1848</v>
      </c>
      <c r="B218" s="3" t="s">
        <v>307</v>
      </c>
      <c r="C218" s="3"/>
      <c r="D218" s="21">
        <v>4</v>
      </c>
      <c r="E218" s="17">
        <v>3.72</v>
      </c>
      <c r="F218" s="5"/>
      <c r="G218" s="5"/>
      <c r="H218" s="7" t="e">
        <f t="shared" si="28"/>
        <v>#DIV/0!</v>
      </c>
      <c r="J218" s="10">
        <f t="shared" si="29"/>
        <v>116.25</v>
      </c>
      <c r="K218" s="10"/>
      <c r="L218" s="13">
        <f t="shared" si="24"/>
        <v>232.5</v>
      </c>
      <c r="M218" s="13">
        <f t="shared" si="25"/>
        <v>209.3</v>
      </c>
      <c r="N218" s="13">
        <f t="shared" si="26"/>
        <v>197.6</v>
      </c>
      <c r="O218" s="13">
        <f t="shared" si="27"/>
        <v>162.80000000000001</v>
      </c>
      <c r="P218" s="7"/>
      <c r="Q218" s="8">
        <v>116</v>
      </c>
      <c r="R218" s="8">
        <v>181</v>
      </c>
      <c r="S218" s="8">
        <v>150.80000000000001</v>
      </c>
      <c r="T218" s="8">
        <v>136.9</v>
      </c>
    </row>
    <row r="219" spans="1:20" s="9" customFormat="1" x14ac:dyDescent="0.25">
      <c r="A219" s="3">
        <v>1850</v>
      </c>
      <c r="B219" s="3" t="s">
        <v>308</v>
      </c>
      <c r="C219" s="3"/>
      <c r="D219" s="21">
        <v>11.6</v>
      </c>
      <c r="E219" s="17">
        <v>11.01</v>
      </c>
      <c r="F219" s="5"/>
      <c r="G219" s="5"/>
      <c r="H219" s="7" t="e">
        <f t="shared" si="28"/>
        <v>#DIV/0!</v>
      </c>
      <c r="J219" s="10">
        <f t="shared" si="29"/>
        <v>344.06</v>
      </c>
      <c r="K219" s="10"/>
      <c r="L219" s="13">
        <f t="shared" si="24"/>
        <v>688.1</v>
      </c>
      <c r="M219" s="13">
        <f t="shared" si="25"/>
        <v>619.29999999999995</v>
      </c>
      <c r="N219" s="13">
        <f t="shared" si="26"/>
        <v>584.9</v>
      </c>
      <c r="O219" s="13">
        <f t="shared" si="27"/>
        <v>481.7</v>
      </c>
      <c r="P219" s="7"/>
      <c r="Q219" s="8">
        <v>343</v>
      </c>
      <c r="R219" s="8">
        <v>535.1</v>
      </c>
      <c r="S219" s="8">
        <v>445.9</v>
      </c>
      <c r="T219" s="8">
        <v>404.7</v>
      </c>
    </row>
    <row r="220" spans="1:20" s="9" customFormat="1" x14ac:dyDescent="0.25">
      <c r="A220" s="3">
        <v>1852</v>
      </c>
      <c r="B220" s="3" t="s">
        <v>309</v>
      </c>
      <c r="C220" s="3"/>
      <c r="D220" s="21">
        <v>3.6</v>
      </c>
      <c r="E220" s="17">
        <v>3.41</v>
      </c>
      <c r="F220" s="5"/>
      <c r="G220" s="5"/>
      <c r="H220" s="7" t="e">
        <f t="shared" si="28"/>
        <v>#DIV/0!</v>
      </c>
      <c r="J220" s="10">
        <f t="shared" si="29"/>
        <v>106.56</v>
      </c>
      <c r="K220" s="10"/>
      <c r="L220" s="13">
        <f t="shared" si="24"/>
        <v>213.1</v>
      </c>
      <c r="M220" s="13">
        <f t="shared" si="25"/>
        <v>191.8</v>
      </c>
      <c r="N220" s="13">
        <f t="shared" si="26"/>
        <v>181.2</v>
      </c>
      <c r="O220" s="13">
        <f t="shared" si="27"/>
        <v>149.19999999999999</v>
      </c>
      <c r="P220" s="7"/>
      <c r="Q220" s="8">
        <v>106.33</v>
      </c>
      <c r="R220" s="8">
        <v>165.9</v>
      </c>
      <c r="S220" s="8">
        <v>138.19999999999999</v>
      </c>
      <c r="T220" s="8">
        <v>125.5</v>
      </c>
    </row>
    <row r="221" spans="1:20" s="9" customFormat="1" x14ac:dyDescent="0.25">
      <c r="A221" s="3">
        <v>1854</v>
      </c>
      <c r="B221" s="3" t="s">
        <v>310</v>
      </c>
      <c r="C221" s="3"/>
      <c r="D221" s="21">
        <v>3.4</v>
      </c>
      <c r="E221" s="17">
        <v>3.18</v>
      </c>
      <c r="F221" s="5"/>
      <c r="G221" s="5"/>
      <c r="H221" s="7" t="e">
        <f t="shared" si="28"/>
        <v>#DIV/0!</v>
      </c>
      <c r="J221" s="10">
        <f t="shared" si="29"/>
        <v>99.38</v>
      </c>
      <c r="K221" s="10"/>
      <c r="L221" s="13">
        <f t="shared" si="24"/>
        <v>198.8</v>
      </c>
      <c r="M221" s="13">
        <f t="shared" si="25"/>
        <v>178.9</v>
      </c>
      <c r="N221" s="13">
        <f t="shared" si="26"/>
        <v>168.9</v>
      </c>
      <c r="O221" s="13">
        <f t="shared" si="27"/>
        <v>139.1</v>
      </c>
      <c r="P221" s="7"/>
      <c r="Q221" s="8">
        <v>99</v>
      </c>
      <c r="R221" s="8">
        <v>154.4</v>
      </c>
      <c r="S221" s="8">
        <v>128.69999999999999</v>
      </c>
      <c r="T221" s="8">
        <v>116.8</v>
      </c>
    </row>
    <row r="222" spans="1:20" s="9" customFormat="1" x14ac:dyDescent="0.25">
      <c r="A222" s="3">
        <v>1856</v>
      </c>
      <c r="B222" s="3" t="s">
        <v>311</v>
      </c>
      <c r="C222" s="3"/>
      <c r="D222" s="21">
        <v>0.6</v>
      </c>
      <c r="E222" s="17">
        <v>0.49</v>
      </c>
      <c r="F222" s="5"/>
      <c r="G222" s="5"/>
      <c r="H222" s="7" t="e">
        <f t="shared" si="28"/>
        <v>#DIV/0!</v>
      </c>
      <c r="J222" s="10">
        <f t="shared" si="29"/>
        <v>15.31</v>
      </c>
      <c r="K222" s="10"/>
      <c r="L222" s="13">
        <f t="shared" si="24"/>
        <v>30.6</v>
      </c>
      <c r="M222" s="13">
        <f t="shared" si="25"/>
        <v>27.6</v>
      </c>
      <c r="N222" s="13">
        <f t="shared" si="26"/>
        <v>26</v>
      </c>
      <c r="O222" s="13">
        <f t="shared" si="27"/>
        <v>21.4</v>
      </c>
      <c r="P222" s="7"/>
      <c r="Q222" s="8">
        <v>15.33</v>
      </c>
      <c r="R222" s="8">
        <v>23.9</v>
      </c>
      <c r="S222" s="8">
        <v>19.899999999999999</v>
      </c>
      <c r="T222" s="8">
        <v>18.100000000000001</v>
      </c>
    </row>
    <row r="223" spans="1:20" s="9" customFormat="1" x14ac:dyDescent="0.25">
      <c r="A223" s="3">
        <v>1858</v>
      </c>
      <c r="B223" s="3" t="s">
        <v>312</v>
      </c>
      <c r="C223" s="3"/>
      <c r="D223" s="21">
        <v>44.9</v>
      </c>
      <c r="E223" s="17">
        <v>42.73</v>
      </c>
      <c r="F223" s="5"/>
      <c r="G223" s="5"/>
      <c r="H223" s="7" t="e">
        <f t="shared" si="28"/>
        <v>#DIV/0!</v>
      </c>
      <c r="J223" s="10">
        <f t="shared" si="29"/>
        <v>1335.31</v>
      </c>
      <c r="K223" s="10"/>
      <c r="L223" s="13">
        <f t="shared" si="24"/>
        <v>2670.6</v>
      </c>
      <c r="M223" s="13">
        <f t="shared" si="25"/>
        <v>2403.6</v>
      </c>
      <c r="N223" s="13">
        <f t="shared" si="26"/>
        <v>2270</v>
      </c>
      <c r="O223" s="13">
        <f t="shared" si="27"/>
        <v>1869.4</v>
      </c>
      <c r="P223" s="7"/>
      <c r="Q223" s="8">
        <v>1331</v>
      </c>
      <c r="R223" s="8">
        <v>2076.4</v>
      </c>
      <c r="S223" s="8">
        <v>1730.3</v>
      </c>
      <c r="T223" s="8">
        <v>1570.6</v>
      </c>
    </row>
    <row r="224" spans="1:20" s="9" customFormat="1" x14ac:dyDescent="0.25">
      <c r="A224" s="3">
        <v>1860</v>
      </c>
      <c r="B224" s="3" t="s">
        <v>313</v>
      </c>
      <c r="C224" s="3"/>
      <c r="D224" s="21">
        <v>2.9</v>
      </c>
      <c r="E224" s="17">
        <v>2.69</v>
      </c>
      <c r="F224" s="5"/>
      <c r="G224" s="5"/>
      <c r="H224" s="7" t="e">
        <f t="shared" si="28"/>
        <v>#DIV/0!</v>
      </c>
      <c r="J224" s="10">
        <f t="shared" si="29"/>
        <v>84.06</v>
      </c>
      <c r="K224" s="10"/>
      <c r="L224" s="13">
        <f t="shared" si="24"/>
        <v>168.1</v>
      </c>
      <c r="M224" s="13">
        <f t="shared" si="25"/>
        <v>151.30000000000001</v>
      </c>
      <c r="N224" s="13">
        <f t="shared" si="26"/>
        <v>142.9</v>
      </c>
      <c r="O224" s="13">
        <f t="shared" si="27"/>
        <v>117.7</v>
      </c>
      <c r="P224" s="7"/>
      <c r="Q224" s="8">
        <v>83.67</v>
      </c>
      <c r="R224" s="8">
        <v>130.5</v>
      </c>
      <c r="S224" s="8">
        <v>108.8</v>
      </c>
      <c r="T224" s="8">
        <v>98.7</v>
      </c>
    </row>
    <row r="225" spans="1:20" s="9" customFormat="1" x14ac:dyDescent="0.25">
      <c r="A225" s="3">
        <v>1861</v>
      </c>
      <c r="B225" s="3" t="s">
        <v>314</v>
      </c>
      <c r="C225" s="3"/>
      <c r="D225" s="21">
        <v>2.9</v>
      </c>
      <c r="E225" s="17">
        <v>2.69</v>
      </c>
      <c r="F225" s="5"/>
      <c r="G225" s="5"/>
      <c r="H225" s="7" t="e">
        <f t="shared" si="28"/>
        <v>#DIV/0!</v>
      </c>
      <c r="J225" s="10">
        <f t="shared" si="29"/>
        <v>84.06</v>
      </c>
      <c r="K225" s="10"/>
      <c r="L225" s="13">
        <f t="shared" si="24"/>
        <v>168.1</v>
      </c>
      <c r="M225" s="13">
        <f t="shared" si="25"/>
        <v>151.30000000000001</v>
      </c>
      <c r="N225" s="13">
        <f t="shared" si="26"/>
        <v>142.9</v>
      </c>
      <c r="O225" s="13">
        <f t="shared" si="27"/>
        <v>117.7</v>
      </c>
      <c r="P225" s="7"/>
      <c r="Q225" s="8">
        <v>83.67</v>
      </c>
      <c r="R225" s="8">
        <v>130.5</v>
      </c>
      <c r="S225" s="8">
        <v>108.8</v>
      </c>
      <c r="T225" s="8">
        <v>98.7</v>
      </c>
    </row>
    <row r="226" spans="1:20" s="9" customFormat="1" x14ac:dyDescent="0.25">
      <c r="A226" s="3">
        <v>1862</v>
      </c>
      <c r="B226" s="3" t="s">
        <v>315</v>
      </c>
      <c r="C226" s="3"/>
      <c r="D226" s="21">
        <v>1.2000000000000002</v>
      </c>
      <c r="E226" s="17">
        <v>1.1000000000000001</v>
      </c>
      <c r="F226" s="5"/>
      <c r="G226" s="5"/>
      <c r="H226" s="7" t="e">
        <f t="shared" si="28"/>
        <v>#DIV/0!</v>
      </c>
      <c r="J226" s="10">
        <f t="shared" si="29"/>
        <v>34.380000000000003</v>
      </c>
      <c r="K226" s="10"/>
      <c r="L226" s="13">
        <f t="shared" si="24"/>
        <v>68.8</v>
      </c>
      <c r="M226" s="13">
        <f t="shared" si="25"/>
        <v>61.9</v>
      </c>
      <c r="N226" s="13">
        <f t="shared" si="26"/>
        <v>58.4</v>
      </c>
      <c r="O226" s="13">
        <f t="shared" si="27"/>
        <v>48.1</v>
      </c>
      <c r="P226" s="7"/>
      <c r="Q226" s="8">
        <v>34.33</v>
      </c>
      <c r="R226" s="8">
        <v>53.6</v>
      </c>
      <c r="S226" s="8">
        <v>44.6</v>
      </c>
      <c r="T226" s="8">
        <v>40.5</v>
      </c>
    </row>
    <row r="227" spans="1:20" s="9" customFormat="1" x14ac:dyDescent="0.25">
      <c r="A227" s="3">
        <v>1863</v>
      </c>
      <c r="B227" s="3" t="s">
        <v>316</v>
      </c>
      <c r="C227" s="3"/>
      <c r="D227" s="21">
        <v>1.7000000000000002</v>
      </c>
      <c r="E227" s="17">
        <v>1.58</v>
      </c>
      <c r="F227" s="5"/>
      <c r="G227" s="5"/>
      <c r="H227" s="7" t="e">
        <f t="shared" si="28"/>
        <v>#DIV/0!</v>
      </c>
      <c r="J227" s="10">
        <f t="shared" si="29"/>
        <v>49.38</v>
      </c>
      <c r="K227" s="10"/>
      <c r="L227" s="13">
        <f t="shared" si="24"/>
        <v>98.8</v>
      </c>
      <c r="M227" s="13">
        <f t="shared" si="25"/>
        <v>88.9</v>
      </c>
      <c r="N227" s="13">
        <f t="shared" si="26"/>
        <v>83.9</v>
      </c>
      <c r="O227" s="13">
        <f t="shared" si="27"/>
        <v>69.099999999999994</v>
      </c>
      <c r="P227" s="7"/>
      <c r="Q227" s="8">
        <v>49.33</v>
      </c>
      <c r="R227" s="8">
        <v>77</v>
      </c>
      <c r="S227" s="8">
        <v>64.099999999999994</v>
      </c>
      <c r="T227" s="8">
        <v>58.2</v>
      </c>
    </row>
    <row r="228" spans="1:20" s="9" customFormat="1" x14ac:dyDescent="0.25">
      <c r="A228" s="3">
        <v>1864</v>
      </c>
      <c r="B228" s="3" t="s">
        <v>317</v>
      </c>
      <c r="C228" s="3"/>
      <c r="D228" s="21">
        <v>2</v>
      </c>
      <c r="E228" s="17">
        <v>1.83</v>
      </c>
      <c r="F228" s="5"/>
      <c r="G228" s="5"/>
      <c r="H228" s="7" t="e">
        <f t="shared" si="28"/>
        <v>#DIV/0!</v>
      </c>
      <c r="J228" s="10">
        <f t="shared" si="29"/>
        <v>57.19</v>
      </c>
      <c r="K228" s="10"/>
      <c r="L228" s="13">
        <f t="shared" si="24"/>
        <v>114.4</v>
      </c>
      <c r="M228" s="13">
        <f t="shared" si="25"/>
        <v>102.9</v>
      </c>
      <c r="N228" s="13">
        <f t="shared" si="26"/>
        <v>97.2</v>
      </c>
      <c r="O228" s="13">
        <f t="shared" si="27"/>
        <v>80.099999999999994</v>
      </c>
      <c r="P228" s="7"/>
      <c r="Q228" s="8">
        <v>57</v>
      </c>
      <c r="R228" s="8">
        <v>88.9</v>
      </c>
      <c r="S228" s="8">
        <v>74.099999999999994</v>
      </c>
      <c r="T228" s="8">
        <v>67.3</v>
      </c>
    </row>
    <row r="229" spans="1:20" s="9" customFormat="1" x14ac:dyDescent="0.25">
      <c r="A229" s="3">
        <v>1865</v>
      </c>
      <c r="B229" s="3" t="s">
        <v>318</v>
      </c>
      <c r="C229" s="3"/>
      <c r="D229" s="21">
        <v>2.9</v>
      </c>
      <c r="E229" s="17">
        <v>2.69</v>
      </c>
      <c r="F229" s="5"/>
      <c r="G229" s="5"/>
      <c r="H229" s="7" t="e">
        <f t="shared" si="28"/>
        <v>#DIV/0!</v>
      </c>
      <c r="J229" s="10">
        <f t="shared" si="29"/>
        <v>84.06</v>
      </c>
      <c r="K229" s="10"/>
      <c r="L229" s="13">
        <f t="shared" si="24"/>
        <v>168.1</v>
      </c>
      <c r="M229" s="13">
        <f t="shared" si="25"/>
        <v>151.30000000000001</v>
      </c>
      <c r="N229" s="13">
        <f t="shared" si="26"/>
        <v>142.9</v>
      </c>
      <c r="O229" s="13">
        <f t="shared" si="27"/>
        <v>117.7</v>
      </c>
      <c r="P229" s="7"/>
      <c r="Q229" s="8">
        <v>83.67</v>
      </c>
      <c r="R229" s="8">
        <v>130.5</v>
      </c>
      <c r="S229" s="8">
        <v>108.8</v>
      </c>
      <c r="T229" s="8">
        <v>98.7</v>
      </c>
    </row>
    <row r="230" spans="1:20" s="9" customFormat="1" x14ac:dyDescent="0.25">
      <c r="A230" s="3">
        <v>1866</v>
      </c>
      <c r="B230" s="3" t="s">
        <v>319</v>
      </c>
      <c r="C230" s="3"/>
      <c r="D230" s="21">
        <v>1.8</v>
      </c>
      <c r="E230" s="17">
        <v>1.71</v>
      </c>
      <c r="F230" s="5"/>
      <c r="G230" s="5"/>
      <c r="H230" s="7" t="e">
        <f t="shared" si="28"/>
        <v>#DIV/0!</v>
      </c>
      <c r="J230" s="10">
        <f t="shared" si="29"/>
        <v>53.44</v>
      </c>
      <c r="K230" s="10"/>
      <c r="L230" s="13">
        <f t="shared" si="24"/>
        <v>106.9</v>
      </c>
      <c r="M230" s="13">
        <f t="shared" si="25"/>
        <v>96.2</v>
      </c>
      <c r="N230" s="13">
        <f t="shared" si="26"/>
        <v>90.8</v>
      </c>
      <c r="O230" s="13">
        <f t="shared" si="27"/>
        <v>74.8</v>
      </c>
      <c r="P230" s="7"/>
      <c r="Q230" s="8">
        <v>53.33</v>
      </c>
      <c r="R230" s="8">
        <v>83.2</v>
      </c>
      <c r="S230" s="8">
        <v>69.3</v>
      </c>
      <c r="T230" s="8">
        <v>62.9</v>
      </c>
    </row>
    <row r="231" spans="1:20" s="9" customFormat="1" x14ac:dyDescent="0.25">
      <c r="A231" s="3">
        <v>1867</v>
      </c>
      <c r="B231" s="3" t="s">
        <v>320</v>
      </c>
      <c r="C231" s="3"/>
      <c r="D231" s="21">
        <v>4</v>
      </c>
      <c r="E231" s="17">
        <v>3.75</v>
      </c>
      <c r="F231" s="5"/>
      <c r="G231" s="5"/>
      <c r="H231" s="7" t="e">
        <f t="shared" si="28"/>
        <v>#DIV/0!</v>
      </c>
      <c r="J231" s="10">
        <f t="shared" si="29"/>
        <v>117.19</v>
      </c>
      <c r="K231" s="10"/>
      <c r="L231" s="13">
        <f t="shared" si="24"/>
        <v>234.4</v>
      </c>
      <c r="M231" s="13">
        <f t="shared" si="25"/>
        <v>210.9</v>
      </c>
      <c r="N231" s="13">
        <f t="shared" si="26"/>
        <v>199.2</v>
      </c>
      <c r="O231" s="13">
        <f t="shared" si="27"/>
        <v>164.1</v>
      </c>
      <c r="P231" s="7"/>
      <c r="Q231" s="8">
        <v>116.67</v>
      </c>
      <c r="R231" s="8">
        <v>182</v>
      </c>
      <c r="S231" s="8">
        <v>151.69999999999999</v>
      </c>
      <c r="T231" s="8">
        <v>137.69999999999999</v>
      </c>
    </row>
    <row r="232" spans="1:20" s="9" customFormat="1" x14ac:dyDescent="0.25">
      <c r="A232" s="3">
        <v>1868</v>
      </c>
      <c r="B232" s="3" t="s">
        <v>321</v>
      </c>
      <c r="C232" s="3"/>
      <c r="D232" s="21">
        <v>2.9</v>
      </c>
      <c r="E232" s="17">
        <v>2.69</v>
      </c>
      <c r="F232" s="5"/>
      <c r="G232" s="5"/>
      <c r="H232" s="7" t="e">
        <f t="shared" si="28"/>
        <v>#DIV/0!</v>
      </c>
      <c r="J232" s="10">
        <f t="shared" si="29"/>
        <v>84.06</v>
      </c>
      <c r="K232" s="10"/>
      <c r="L232" s="13">
        <f t="shared" si="24"/>
        <v>168.1</v>
      </c>
      <c r="M232" s="13">
        <f t="shared" si="25"/>
        <v>151.30000000000001</v>
      </c>
      <c r="N232" s="13">
        <f t="shared" si="26"/>
        <v>142.9</v>
      </c>
      <c r="O232" s="13">
        <f t="shared" si="27"/>
        <v>117.7</v>
      </c>
      <c r="P232" s="7"/>
      <c r="Q232" s="8">
        <v>83.67</v>
      </c>
      <c r="R232" s="8">
        <v>130.5</v>
      </c>
      <c r="S232" s="8">
        <v>108.8</v>
      </c>
      <c r="T232" s="8">
        <v>98.7</v>
      </c>
    </row>
    <row r="233" spans="1:20" s="9" customFormat="1" x14ac:dyDescent="0.25">
      <c r="A233" s="3">
        <v>1869</v>
      </c>
      <c r="B233" s="3" t="s">
        <v>322</v>
      </c>
      <c r="C233" s="3"/>
      <c r="D233" s="21">
        <v>6</v>
      </c>
      <c r="E233" s="17">
        <v>5.62</v>
      </c>
      <c r="F233" s="5"/>
      <c r="G233" s="5"/>
      <c r="H233" s="7" t="e">
        <f t="shared" si="28"/>
        <v>#DIV/0!</v>
      </c>
      <c r="J233" s="10">
        <f t="shared" si="29"/>
        <v>175.63</v>
      </c>
      <c r="K233" s="10"/>
      <c r="L233" s="13">
        <f t="shared" si="24"/>
        <v>351.3</v>
      </c>
      <c r="M233" s="13">
        <f t="shared" si="25"/>
        <v>316.10000000000002</v>
      </c>
      <c r="N233" s="13">
        <f t="shared" si="26"/>
        <v>298.60000000000002</v>
      </c>
      <c r="O233" s="13">
        <f t="shared" si="27"/>
        <v>245.9</v>
      </c>
      <c r="P233" s="7"/>
      <c r="Q233" s="8">
        <v>175</v>
      </c>
      <c r="R233" s="8">
        <v>273</v>
      </c>
      <c r="S233" s="8">
        <v>227.5</v>
      </c>
      <c r="T233" s="8">
        <v>206.5</v>
      </c>
    </row>
    <row r="234" spans="1:20" s="9" customFormat="1" x14ac:dyDescent="0.25">
      <c r="A234" s="3">
        <v>1870</v>
      </c>
      <c r="B234" s="3" t="s">
        <v>323</v>
      </c>
      <c r="C234" s="3"/>
      <c r="D234" s="21">
        <v>13.7</v>
      </c>
      <c r="E234" s="17">
        <v>12.96</v>
      </c>
      <c r="F234" s="5"/>
      <c r="G234" s="5"/>
      <c r="H234" s="7" t="e">
        <f t="shared" si="28"/>
        <v>#DIV/0!</v>
      </c>
      <c r="J234" s="10">
        <f t="shared" si="29"/>
        <v>405</v>
      </c>
      <c r="K234" s="10"/>
      <c r="L234" s="13">
        <f t="shared" si="24"/>
        <v>810</v>
      </c>
      <c r="M234" s="13">
        <f t="shared" si="25"/>
        <v>729</v>
      </c>
      <c r="N234" s="13">
        <f t="shared" si="26"/>
        <v>688.5</v>
      </c>
      <c r="O234" s="13">
        <f t="shared" si="27"/>
        <v>567</v>
      </c>
      <c r="P234" s="7"/>
      <c r="Q234" s="8">
        <v>403.67</v>
      </c>
      <c r="R234" s="8">
        <v>629.70000000000005</v>
      </c>
      <c r="S234" s="8">
        <v>524.79999999999995</v>
      </c>
      <c r="T234" s="8">
        <v>476.3</v>
      </c>
    </row>
    <row r="235" spans="1:20" s="9" customFormat="1" x14ac:dyDescent="0.25">
      <c r="A235" s="3">
        <v>1872</v>
      </c>
      <c r="B235" s="3" t="s">
        <v>324</v>
      </c>
      <c r="C235" s="3"/>
      <c r="D235" s="21">
        <v>14.1</v>
      </c>
      <c r="E235" s="17">
        <v>13.42</v>
      </c>
      <c r="F235" s="5"/>
      <c r="G235" s="5"/>
      <c r="H235" s="7" t="e">
        <f t="shared" si="28"/>
        <v>#DIV/0!</v>
      </c>
      <c r="J235" s="10">
        <f t="shared" si="29"/>
        <v>419.38</v>
      </c>
      <c r="K235" s="10"/>
      <c r="L235" s="13">
        <f t="shared" si="24"/>
        <v>838.8</v>
      </c>
      <c r="M235" s="13">
        <f t="shared" si="25"/>
        <v>754.9</v>
      </c>
      <c r="N235" s="13">
        <f t="shared" si="26"/>
        <v>712.9</v>
      </c>
      <c r="O235" s="13">
        <f t="shared" si="27"/>
        <v>587.1</v>
      </c>
      <c r="P235" s="7"/>
      <c r="Q235" s="8">
        <v>418</v>
      </c>
      <c r="R235" s="8">
        <v>652.1</v>
      </c>
      <c r="S235" s="8">
        <v>543.4</v>
      </c>
      <c r="T235" s="8">
        <v>493.2</v>
      </c>
    </row>
    <row r="236" spans="1:20" s="9" customFormat="1" x14ac:dyDescent="0.25">
      <c r="A236" s="3">
        <v>1874</v>
      </c>
      <c r="B236" s="3" t="s">
        <v>325</v>
      </c>
      <c r="C236" s="3"/>
      <c r="D236" s="21">
        <v>2.4</v>
      </c>
      <c r="E236" s="17">
        <v>2.2000000000000002</v>
      </c>
      <c r="F236" s="5"/>
      <c r="G236" s="5"/>
      <c r="H236" s="7" t="e">
        <f t="shared" si="28"/>
        <v>#DIV/0!</v>
      </c>
      <c r="J236" s="10">
        <f t="shared" si="29"/>
        <v>68.75</v>
      </c>
      <c r="K236" s="10"/>
      <c r="L236" s="13">
        <f t="shared" si="24"/>
        <v>137.5</v>
      </c>
      <c r="M236" s="13">
        <f t="shared" si="25"/>
        <v>123.8</v>
      </c>
      <c r="N236" s="13">
        <f t="shared" si="26"/>
        <v>116.9</v>
      </c>
      <c r="O236" s="13">
        <f t="shared" si="27"/>
        <v>96.3</v>
      </c>
      <c r="P236" s="7"/>
      <c r="Q236" s="8">
        <v>68.67</v>
      </c>
      <c r="R236" s="8">
        <v>107.1</v>
      </c>
      <c r="S236" s="8">
        <v>89.3</v>
      </c>
      <c r="T236" s="8">
        <v>81</v>
      </c>
    </row>
    <row r="237" spans="1:20" s="9" customFormat="1" x14ac:dyDescent="0.25">
      <c r="A237" s="3">
        <v>1876</v>
      </c>
      <c r="B237" s="3" t="s">
        <v>326</v>
      </c>
      <c r="C237" s="3"/>
      <c r="D237" s="21">
        <v>8.7999999999999989</v>
      </c>
      <c r="E237" s="17">
        <v>8.3000000000000007</v>
      </c>
      <c r="F237" s="5"/>
      <c r="G237" s="5"/>
      <c r="H237" s="7" t="e">
        <f t="shared" si="28"/>
        <v>#DIV/0!</v>
      </c>
      <c r="J237" s="10">
        <f t="shared" si="29"/>
        <v>259.38</v>
      </c>
      <c r="K237" s="10"/>
      <c r="L237" s="13">
        <f t="shared" si="24"/>
        <v>518.79999999999995</v>
      </c>
      <c r="M237" s="13">
        <f t="shared" si="25"/>
        <v>466.9</v>
      </c>
      <c r="N237" s="13">
        <f t="shared" si="26"/>
        <v>440.9</v>
      </c>
      <c r="O237" s="13">
        <f t="shared" si="27"/>
        <v>363.1</v>
      </c>
      <c r="P237" s="7"/>
      <c r="Q237" s="8">
        <v>258.67</v>
      </c>
      <c r="R237" s="8">
        <v>403.5</v>
      </c>
      <c r="S237" s="8">
        <v>336.3</v>
      </c>
      <c r="T237" s="8">
        <v>305.2</v>
      </c>
    </row>
    <row r="238" spans="1:20" s="9" customFormat="1" x14ac:dyDescent="0.25">
      <c r="A238" s="3">
        <v>1878</v>
      </c>
      <c r="B238" s="3" t="s">
        <v>327</v>
      </c>
      <c r="C238" s="3"/>
      <c r="D238" s="21">
        <v>1.4000000000000001</v>
      </c>
      <c r="E238" s="17">
        <v>1.33</v>
      </c>
      <c r="F238" s="5"/>
      <c r="G238" s="5"/>
      <c r="H238" s="7" t="e">
        <f t="shared" si="28"/>
        <v>#DIV/0!</v>
      </c>
      <c r="J238" s="10">
        <f t="shared" si="29"/>
        <v>41.56</v>
      </c>
      <c r="K238" s="10"/>
      <c r="L238" s="13">
        <f t="shared" si="24"/>
        <v>83.1</v>
      </c>
      <c r="M238" s="13">
        <f t="shared" si="25"/>
        <v>74.8</v>
      </c>
      <c r="N238" s="13">
        <f t="shared" si="26"/>
        <v>70.7</v>
      </c>
      <c r="O238" s="13">
        <f t="shared" si="27"/>
        <v>58.2</v>
      </c>
      <c r="P238" s="7"/>
      <c r="Q238" s="8">
        <v>41.33</v>
      </c>
      <c r="R238" s="8">
        <v>64.5</v>
      </c>
      <c r="S238" s="8">
        <v>53.7</v>
      </c>
      <c r="T238" s="8">
        <v>48.8</v>
      </c>
    </row>
    <row r="239" spans="1:20" s="9" customFormat="1" x14ac:dyDescent="0.25">
      <c r="A239" s="3">
        <v>1880</v>
      </c>
      <c r="B239" s="3" t="s">
        <v>328</v>
      </c>
      <c r="C239" s="3"/>
      <c r="D239" s="21">
        <v>5.6999999999999993</v>
      </c>
      <c r="E239" s="17">
        <v>5.39</v>
      </c>
      <c r="F239" s="5"/>
      <c r="G239" s="5"/>
      <c r="H239" s="7" t="e">
        <f t="shared" si="28"/>
        <v>#DIV/0!</v>
      </c>
      <c r="J239" s="10">
        <f t="shared" si="29"/>
        <v>168.44</v>
      </c>
      <c r="K239" s="10"/>
      <c r="L239" s="13">
        <f t="shared" si="24"/>
        <v>336.9</v>
      </c>
      <c r="M239" s="13">
        <f t="shared" si="25"/>
        <v>303.2</v>
      </c>
      <c r="N239" s="13">
        <f t="shared" si="26"/>
        <v>286.3</v>
      </c>
      <c r="O239" s="13">
        <f t="shared" si="27"/>
        <v>235.8</v>
      </c>
      <c r="P239" s="7"/>
      <c r="Q239" s="8">
        <v>168</v>
      </c>
      <c r="R239" s="8">
        <v>262.10000000000002</v>
      </c>
      <c r="S239" s="8">
        <v>218.4</v>
      </c>
      <c r="T239" s="8">
        <v>198.2</v>
      </c>
    </row>
    <row r="240" spans="1:20" s="9" customFormat="1" x14ac:dyDescent="0.25">
      <c r="A240" s="3">
        <v>1882</v>
      </c>
      <c r="B240" s="3" t="s">
        <v>329</v>
      </c>
      <c r="C240" s="3"/>
      <c r="D240" s="21">
        <v>1.7000000000000002</v>
      </c>
      <c r="E240" s="17">
        <v>1.55</v>
      </c>
      <c r="F240" s="5"/>
      <c r="G240" s="5"/>
      <c r="H240" s="7" t="e">
        <f t="shared" si="28"/>
        <v>#DIV/0!</v>
      </c>
      <c r="J240" s="10">
        <f t="shared" si="29"/>
        <v>48.44</v>
      </c>
      <c r="K240" s="10"/>
      <c r="L240" s="13">
        <f t="shared" si="24"/>
        <v>96.9</v>
      </c>
      <c r="M240" s="13">
        <f t="shared" si="25"/>
        <v>87.2</v>
      </c>
      <c r="N240" s="13">
        <f t="shared" si="26"/>
        <v>82.3</v>
      </c>
      <c r="O240" s="13">
        <f t="shared" si="27"/>
        <v>67.8</v>
      </c>
      <c r="P240" s="7"/>
      <c r="Q240" s="8">
        <v>48.33</v>
      </c>
      <c r="R240" s="8">
        <v>75.400000000000006</v>
      </c>
      <c r="S240" s="8">
        <v>62.8</v>
      </c>
      <c r="T240" s="8">
        <v>57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8"/>
  <sheetViews>
    <sheetView topLeftCell="A148" workbookViewId="0">
      <selection activeCell="D204" sqref="D204"/>
    </sheetView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9" max="9" width="9.5703125" customWidth="1"/>
    <col min="10" max="10" width="8.140625" customWidth="1"/>
    <col min="11" max="11" width="1.7109375" customWidth="1"/>
    <col min="12" max="15" width="10.7109375" customWidth="1"/>
    <col min="18" max="18" width="10.85546875" bestFit="1" customWidth="1"/>
    <col min="19" max="20" width="10.7109375" customWidth="1"/>
    <col min="22" max="22" width="11" customWidth="1"/>
  </cols>
  <sheetData>
    <row r="1" spans="1:22" x14ac:dyDescent="0.25">
      <c r="L1" s="3" t="s">
        <v>390</v>
      </c>
      <c r="M1" s="3" t="s">
        <v>337</v>
      </c>
      <c r="N1" s="3" t="s">
        <v>347</v>
      </c>
      <c r="O1" s="3" t="s">
        <v>392</v>
      </c>
      <c r="R1" t="s">
        <v>378</v>
      </c>
      <c r="S1" t="s">
        <v>337</v>
      </c>
      <c r="T1" t="s">
        <v>377</v>
      </c>
    </row>
    <row r="2" spans="1:22" s="1" customFormat="1" ht="48" customHeight="1" x14ac:dyDescent="0.25">
      <c r="A2" s="2" t="s">
        <v>268</v>
      </c>
      <c r="B2" s="2" t="s">
        <v>269</v>
      </c>
      <c r="C2" s="2" t="s">
        <v>270</v>
      </c>
      <c r="D2" s="18" t="s">
        <v>394</v>
      </c>
      <c r="E2" s="16" t="s">
        <v>271</v>
      </c>
      <c r="F2" s="2"/>
      <c r="G2" s="2" t="s">
        <v>391</v>
      </c>
      <c r="J2" s="2" t="s">
        <v>389</v>
      </c>
      <c r="K2" s="2"/>
      <c r="L2" s="14" t="s">
        <v>346</v>
      </c>
      <c r="M2" s="14" t="s">
        <v>345</v>
      </c>
      <c r="N2" s="14" t="s">
        <v>373</v>
      </c>
      <c r="O2" s="14" t="s">
        <v>393</v>
      </c>
      <c r="Q2" s="1" t="s">
        <v>376</v>
      </c>
      <c r="R2" s="1" t="s">
        <v>346</v>
      </c>
      <c r="S2" s="1" t="s">
        <v>345</v>
      </c>
      <c r="T2" s="1" t="s">
        <v>373</v>
      </c>
      <c r="V2" s="1" t="s">
        <v>340</v>
      </c>
    </row>
    <row r="3" spans="1:22" x14ac:dyDescent="0.25">
      <c r="A3" s="3">
        <v>3710</v>
      </c>
      <c r="B3" s="3" t="s">
        <v>0</v>
      </c>
      <c r="C3" s="3"/>
      <c r="D3" s="11">
        <v>9.1</v>
      </c>
      <c r="E3" s="17">
        <v>8.6</v>
      </c>
      <c r="F3" s="5"/>
      <c r="G3" s="5">
        <v>237</v>
      </c>
      <c r="H3" s="7">
        <f>J3/G3</f>
        <v>1.1339662447257384</v>
      </c>
      <c r="J3" s="10">
        <f>ROUND(E3*10000/320,2)</f>
        <v>268.75</v>
      </c>
      <c r="K3" s="10"/>
      <c r="L3" s="15">
        <f>ROUND(J3*1.6,1)</f>
        <v>430</v>
      </c>
      <c r="M3" s="15">
        <f>ROUND(J3*1.3,1)</f>
        <v>349.4</v>
      </c>
      <c r="N3" s="15">
        <f>ROUND(J3*1.2,1)</f>
        <v>322.5</v>
      </c>
      <c r="O3" s="15">
        <f>ROUND(G3*1.15,1)</f>
        <v>272.60000000000002</v>
      </c>
      <c r="P3" s="7"/>
      <c r="Q3" s="8">
        <v>266.67</v>
      </c>
      <c r="R3" s="8">
        <v>416</v>
      </c>
      <c r="S3" s="8">
        <v>346.7</v>
      </c>
      <c r="T3" s="8">
        <v>314.7</v>
      </c>
    </row>
    <row r="4" spans="1:22" x14ac:dyDescent="0.25">
      <c r="A4" s="3">
        <v>3711</v>
      </c>
      <c r="B4" s="3" t="s">
        <v>1</v>
      </c>
      <c r="C4" s="3"/>
      <c r="D4" s="11">
        <v>5.0999999999999996</v>
      </c>
      <c r="E4" s="17">
        <v>4.8</v>
      </c>
      <c r="F4" s="5"/>
      <c r="G4" s="5">
        <v>136</v>
      </c>
      <c r="H4" s="7">
        <f t="shared" ref="H4:H67" si="0">J4/G4</f>
        <v>1.1029411764705883</v>
      </c>
      <c r="J4" s="10">
        <f t="shared" ref="J4:J67" si="1">ROUND(E4*10000/320,2)</f>
        <v>150</v>
      </c>
      <c r="K4" s="10"/>
      <c r="L4" s="15">
        <f t="shared" ref="L4:L67" si="2">ROUND(J4*1.6,1)</f>
        <v>240</v>
      </c>
      <c r="M4" s="15">
        <f t="shared" ref="M4:M67" si="3">ROUND(J4*1.3,1)</f>
        <v>195</v>
      </c>
      <c r="N4" s="15">
        <f t="shared" ref="N4:N67" si="4">ROUND(J4*1.2,1)</f>
        <v>180</v>
      </c>
      <c r="O4" s="15">
        <f t="shared" ref="O4:O67" si="5">ROUND(G4*1.15,1)</f>
        <v>156.4</v>
      </c>
      <c r="P4" s="7"/>
      <c r="Q4" s="8">
        <v>150</v>
      </c>
      <c r="R4" s="8">
        <v>234</v>
      </c>
      <c r="S4" s="8">
        <v>195</v>
      </c>
      <c r="T4" s="8">
        <v>177</v>
      </c>
    </row>
    <row r="5" spans="1:22" x14ac:dyDescent="0.25">
      <c r="A5" s="3">
        <v>3712</v>
      </c>
      <c r="B5" s="3" t="s">
        <v>2</v>
      </c>
      <c r="C5" s="3"/>
      <c r="D5" s="11">
        <v>9.1</v>
      </c>
      <c r="E5" s="17">
        <v>8.6</v>
      </c>
      <c r="F5" s="5"/>
      <c r="G5" s="5">
        <v>183</v>
      </c>
      <c r="H5" s="7">
        <f t="shared" si="0"/>
        <v>1.4685792349726776</v>
      </c>
      <c r="J5" s="10">
        <f t="shared" si="1"/>
        <v>268.75</v>
      </c>
      <c r="K5" s="10"/>
      <c r="L5" s="15">
        <f t="shared" si="2"/>
        <v>430</v>
      </c>
      <c r="M5" s="15">
        <f t="shared" si="3"/>
        <v>349.4</v>
      </c>
      <c r="N5" s="15">
        <f t="shared" si="4"/>
        <v>322.5</v>
      </c>
      <c r="O5" s="15">
        <f t="shared" si="5"/>
        <v>210.5</v>
      </c>
      <c r="P5" s="7"/>
      <c r="Q5" s="8">
        <v>266.67</v>
      </c>
      <c r="R5" s="8">
        <v>416</v>
      </c>
      <c r="S5" s="8">
        <v>346.7</v>
      </c>
      <c r="T5" s="8">
        <v>314.7</v>
      </c>
    </row>
    <row r="6" spans="1:22" x14ac:dyDescent="0.25">
      <c r="A6" s="3">
        <v>3713</v>
      </c>
      <c r="B6" s="3" t="s">
        <v>3</v>
      </c>
      <c r="C6" s="3"/>
      <c r="D6" s="11">
        <v>9.6</v>
      </c>
      <c r="E6" s="17">
        <v>9.1</v>
      </c>
      <c r="F6" s="5"/>
      <c r="G6" s="5">
        <v>150</v>
      </c>
      <c r="H6" s="7">
        <f t="shared" si="0"/>
        <v>1.8958666666666666</v>
      </c>
      <c r="J6" s="10">
        <f t="shared" si="1"/>
        <v>284.38</v>
      </c>
      <c r="K6" s="10"/>
      <c r="L6" s="15">
        <f t="shared" si="2"/>
        <v>455</v>
      </c>
      <c r="M6" s="15">
        <f t="shared" si="3"/>
        <v>369.7</v>
      </c>
      <c r="N6" s="15">
        <f t="shared" si="4"/>
        <v>341.3</v>
      </c>
      <c r="O6" s="15">
        <f t="shared" si="5"/>
        <v>172.5</v>
      </c>
      <c r="P6" s="7"/>
      <c r="Q6" s="8">
        <v>283.33</v>
      </c>
      <c r="R6" s="8">
        <v>442</v>
      </c>
      <c r="S6" s="8">
        <v>368.3</v>
      </c>
      <c r="T6" s="8">
        <v>334.3</v>
      </c>
    </row>
    <row r="7" spans="1:22" x14ac:dyDescent="0.25">
      <c r="A7" s="3">
        <v>3714</v>
      </c>
      <c r="B7" s="3" t="s">
        <v>4</v>
      </c>
      <c r="C7" s="3"/>
      <c r="D7" s="11">
        <v>0.1</v>
      </c>
      <c r="E7" s="17">
        <v>0.06</v>
      </c>
      <c r="F7" s="5"/>
      <c r="G7" s="5">
        <v>2</v>
      </c>
      <c r="H7" s="7">
        <f t="shared" si="0"/>
        <v>0.94</v>
      </c>
      <c r="J7" s="10">
        <f t="shared" si="1"/>
        <v>1.88</v>
      </c>
      <c r="K7" s="10"/>
      <c r="L7" s="15">
        <f t="shared" si="2"/>
        <v>3</v>
      </c>
      <c r="M7" s="15">
        <f t="shared" si="3"/>
        <v>2.4</v>
      </c>
      <c r="N7" s="15">
        <f t="shared" si="4"/>
        <v>2.2999999999999998</v>
      </c>
      <c r="O7" s="15">
        <f t="shared" si="5"/>
        <v>2.2999999999999998</v>
      </c>
      <c r="P7" s="7"/>
      <c r="Q7" s="8">
        <v>2</v>
      </c>
      <c r="R7" s="8">
        <v>3.1</v>
      </c>
      <c r="S7" s="8">
        <v>2.6</v>
      </c>
      <c r="T7" s="8">
        <v>2.4</v>
      </c>
    </row>
    <row r="8" spans="1:22" x14ac:dyDescent="0.25">
      <c r="A8" s="3">
        <v>3720</v>
      </c>
      <c r="B8" s="3" t="s">
        <v>333</v>
      </c>
      <c r="C8" s="3"/>
      <c r="D8" s="11">
        <v>1.7000000000000002</v>
      </c>
      <c r="E8" s="17">
        <v>1.6</v>
      </c>
      <c r="F8" s="5"/>
      <c r="G8" s="5">
        <v>40</v>
      </c>
      <c r="H8" s="7">
        <f t="shared" si="0"/>
        <v>1.25</v>
      </c>
      <c r="J8" s="10">
        <f t="shared" si="1"/>
        <v>50</v>
      </c>
      <c r="K8" s="10"/>
      <c r="L8" s="15">
        <f t="shared" si="2"/>
        <v>80</v>
      </c>
      <c r="M8" s="15">
        <f t="shared" si="3"/>
        <v>65</v>
      </c>
      <c r="N8" s="15">
        <f t="shared" si="4"/>
        <v>60</v>
      </c>
      <c r="O8" s="15">
        <f t="shared" si="5"/>
        <v>46</v>
      </c>
      <c r="P8" s="7"/>
      <c r="Q8" s="8">
        <v>50</v>
      </c>
      <c r="R8" s="8">
        <v>78</v>
      </c>
      <c r="S8" s="8">
        <v>65</v>
      </c>
      <c r="T8" s="8">
        <v>59</v>
      </c>
    </row>
    <row r="9" spans="1:22" x14ac:dyDescent="0.25">
      <c r="A9" s="3">
        <v>3721</v>
      </c>
      <c r="B9" s="3" t="s">
        <v>334</v>
      </c>
      <c r="C9" s="3"/>
      <c r="D9" s="11">
        <v>1.7000000000000002</v>
      </c>
      <c r="E9" s="17">
        <v>1.6</v>
      </c>
      <c r="F9" s="5"/>
      <c r="G9" s="5">
        <v>40</v>
      </c>
      <c r="H9" s="7">
        <f t="shared" si="0"/>
        <v>1.25</v>
      </c>
      <c r="J9" s="10">
        <f t="shared" si="1"/>
        <v>50</v>
      </c>
      <c r="K9" s="10"/>
      <c r="L9" s="15">
        <f t="shared" si="2"/>
        <v>80</v>
      </c>
      <c r="M9" s="15">
        <f t="shared" si="3"/>
        <v>65</v>
      </c>
      <c r="N9" s="15">
        <f t="shared" si="4"/>
        <v>60</v>
      </c>
      <c r="O9" s="15">
        <f t="shared" si="5"/>
        <v>46</v>
      </c>
      <c r="P9" s="7"/>
      <c r="Q9" s="8">
        <v>50</v>
      </c>
      <c r="R9" s="8">
        <v>78</v>
      </c>
      <c r="S9" s="8">
        <v>65</v>
      </c>
      <c r="T9" s="8">
        <v>59</v>
      </c>
    </row>
    <row r="10" spans="1:22" x14ac:dyDescent="0.25">
      <c r="A10" s="3">
        <v>3724</v>
      </c>
      <c r="B10" s="3" t="s">
        <v>5</v>
      </c>
      <c r="C10" s="3"/>
      <c r="D10" s="11">
        <v>2.3000000000000003</v>
      </c>
      <c r="E10" s="17">
        <v>2.1</v>
      </c>
      <c r="F10" s="5"/>
      <c r="G10" s="5">
        <v>56</v>
      </c>
      <c r="H10" s="7">
        <f t="shared" si="0"/>
        <v>1.1719642857142856</v>
      </c>
      <c r="J10" s="10">
        <f t="shared" si="1"/>
        <v>65.63</v>
      </c>
      <c r="K10" s="10"/>
      <c r="L10" s="15">
        <f t="shared" si="2"/>
        <v>105</v>
      </c>
      <c r="M10" s="15">
        <f t="shared" si="3"/>
        <v>85.3</v>
      </c>
      <c r="N10" s="15">
        <f t="shared" si="4"/>
        <v>78.8</v>
      </c>
      <c r="O10" s="15">
        <f t="shared" si="5"/>
        <v>64.400000000000006</v>
      </c>
      <c r="P10" s="7"/>
      <c r="Q10" s="8">
        <v>66.67</v>
      </c>
      <c r="R10" s="8">
        <v>104</v>
      </c>
      <c r="S10" s="8">
        <v>86.7</v>
      </c>
      <c r="T10" s="8">
        <v>78.7</v>
      </c>
    </row>
    <row r="11" spans="1:22" x14ac:dyDescent="0.25">
      <c r="A11" s="3">
        <v>3727</v>
      </c>
      <c r="B11" s="3" t="s">
        <v>6</v>
      </c>
      <c r="C11" s="3"/>
      <c r="D11" s="11">
        <v>2.3000000000000003</v>
      </c>
      <c r="E11" s="17">
        <v>2.1</v>
      </c>
      <c r="F11" s="5"/>
      <c r="G11" s="5">
        <v>56</v>
      </c>
      <c r="H11" s="7">
        <f t="shared" si="0"/>
        <v>1.1719642857142856</v>
      </c>
      <c r="J11" s="10">
        <f t="shared" si="1"/>
        <v>65.63</v>
      </c>
      <c r="K11" s="10"/>
      <c r="L11" s="15">
        <f t="shared" si="2"/>
        <v>105</v>
      </c>
      <c r="M11" s="15">
        <f t="shared" si="3"/>
        <v>85.3</v>
      </c>
      <c r="N11" s="15">
        <f t="shared" si="4"/>
        <v>78.8</v>
      </c>
      <c r="O11" s="15">
        <f t="shared" si="5"/>
        <v>64.400000000000006</v>
      </c>
      <c r="P11" s="7"/>
      <c r="Q11" s="8">
        <v>66.67</v>
      </c>
      <c r="R11" s="8">
        <v>104</v>
      </c>
      <c r="S11" s="8">
        <v>86.7</v>
      </c>
      <c r="T11" s="8">
        <v>78.7</v>
      </c>
    </row>
    <row r="12" spans="1:22" x14ac:dyDescent="0.25">
      <c r="A12" s="3">
        <v>3732</v>
      </c>
      <c r="B12" s="3" t="s">
        <v>332</v>
      </c>
      <c r="C12" s="3"/>
      <c r="D12" s="11">
        <v>1.3</v>
      </c>
      <c r="E12" s="17">
        <v>1.2</v>
      </c>
      <c r="F12" s="5"/>
      <c r="G12" s="5">
        <v>34</v>
      </c>
      <c r="H12" s="7">
        <f t="shared" si="0"/>
        <v>1.1029411764705883</v>
      </c>
      <c r="J12" s="10">
        <f t="shared" si="1"/>
        <v>37.5</v>
      </c>
      <c r="K12" s="10"/>
      <c r="L12" s="15">
        <f t="shared" si="2"/>
        <v>60</v>
      </c>
      <c r="M12" s="15">
        <f t="shared" si="3"/>
        <v>48.8</v>
      </c>
      <c r="N12" s="15">
        <f t="shared" si="4"/>
        <v>45</v>
      </c>
      <c r="O12" s="15">
        <f t="shared" si="5"/>
        <v>39.1</v>
      </c>
      <c r="P12" s="7"/>
      <c r="Q12" s="8">
        <v>36.67</v>
      </c>
      <c r="R12" s="8">
        <v>57.2</v>
      </c>
      <c r="S12" s="8">
        <v>47.7</v>
      </c>
      <c r="T12" s="8">
        <v>43.3</v>
      </c>
    </row>
    <row r="13" spans="1:22" x14ac:dyDescent="0.25">
      <c r="A13" s="3">
        <v>3733</v>
      </c>
      <c r="B13" s="3" t="s">
        <v>7</v>
      </c>
      <c r="C13" s="3"/>
      <c r="D13" s="11">
        <v>1.3</v>
      </c>
      <c r="E13" s="17">
        <v>1.2</v>
      </c>
      <c r="F13" s="5"/>
      <c r="G13" s="5">
        <v>34</v>
      </c>
      <c r="H13" s="7">
        <f t="shared" si="0"/>
        <v>1.1029411764705883</v>
      </c>
      <c r="J13" s="10">
        <f t="shared" si="1"/>
        <v>37.5</v>
      </c>
      <c r="K13" s="10"/>
      <c r="L13" s="15">
        <f t="shared" si="2"/>
        <v>60</v>
      </c>
      <c r="M13" s="15">
        <f t="shared" si="3"/>
        <v>48.8</v>
      </c>
      <c r="N13" s="15">
        <f t="shared" si="4"/>
        <v>45</v>
      </c>
      <c r="O13" s="15">
        <f t="shared" si="5"/>
        <v>39.1</v>
      </c>
      <c r="P13" s="7"/>
      <c r="Q13" s="8">
        <v>36.67</v>
      </c>
      <c r="R13" s="8">
        <v>57.2</v>
      </c>
      <c r="S13" s="8">
        <v>47.7</v>
      </c>
      <c r="T13" s="8">
        <v>43.3</v>
      </c>
    </row>
    <row r="14" spans="1:22" x14ac:dyDescent="0.25">
      <c r="A14" s="3">
        <v>3734</v>
      </c>
      <c r="B14" s="3" t="s">
        <v>8</v>
      </c>
      <c r="C14" s="3"/>
      <c r="D14" s="11">
        <v>1.3</v>
      </c>
      <c r="E14" s="17">
        <v>1.2</v>
      </c>
      <c r="F14" s="5"/>
      <c r="G14" s="5">
        <v>34</v>
      </c>
      <c r="H14" s="7">
        <f t="shared" si="0"/>
        <v>1.1029411764705883</v>
      </c>
      <c r="J14" s="10">
        <f t="shared" si="1"/>
        <v>37.5</v>
      </c>
      <c r="K14" s="10"/>
      <c r="L14" s="15">
        <f t="shared" si="2"/>
        <v>60</v>
      </c>
      <c r="M14" s="15">
        <f t="shared" si="3"/>
        <v>48.8</v>
      </c>
      <c r="N14" s="15">
        <f t="shared" si="4"/>
        <v>45</v>
      </c>
      <c r="O14" s="15">
        <f t="shared" si="5"/>
        <v>39.1</v>
      </c>
      <c r="P14" s="7"/>
      <c r="Q14" s="8">
        <v>36.67</v>
      </c>
      <c r="R14" s="8">
        <v>57.2</v>
      </c>
      <c r="S14" s="8">
        <v>47.7</v>
      </c>
      <c r="T14" s="8">
        <v>43.3</v>
      </c>
    </row>
    <row r="15" spans="1:22" x14ac:dyDescent="0.25">
      <c r="A15" s="3">
        <v>3735</v>
      </c>
      <c r="B15" s="3" t="s">
        <v>9</v>
      </c>
      <c r="C15" s="3"/>
      <c r="D15" s="11">
        <v>1.3</v>
      </c>
      <c r="E15" s="17">
        <v>1.2</v>
      </c>
      <c r="F15" s="5"/>
      <c r="G15" s="5">
        <v>34</v>
      </c>
      <c r="H15" s="7">
        <f t="shared" si="0"/>
        <v>1.1029411764705883</v>
      </c>
      <c r="J15" s="10">
        <f t="shared" si="1"/>
        <v>37.5</v>
      </c>
      <c r="K15" s="10"/>
      <c r="L15" s="15">
        <f t="shared" si="2"/>
        <v>60</v>
      </c>
      <c r="M15" s="15">
        <f t="shared" si="3"/>
        <v>48.8</v>
      </c>
      <c r="N15" s="15">
        <f t="shared" si="4"/>
        <v>45</v>
      </c>
      <c r="O15" s="15">
        <f t="shared" si="5"/>
        <v>39.1</v>
      </c>
      <c r="P15" s="7"/>
      <c r="Q15" s="8">
        <v>36.67</v>
      </c>
      <c r="R15" s="8">
        <v>57.2</v>
      </c>
      <c r="S15" s="8">
        <v>47.7</v>
      </c>
      <c r="T15" s="8">
        <v>43.3</v>
      </c>
    </row>
    <row r="16" spans="1:22" x14ac:dyDescent="0.25">
      <c r="A16" s="3">
        <v>3741</v>
      </c>
      <c r="B16" s="3" t="s">
        <v>349</v>
      </c>
      <c r="C16" s="3" t="s">
        <v>357</v>
      </c>
      <c r="D16" s="11">
        <v>6.8</v>
      </c>
      <c r="E16" s="17">
        <v>6.4</v>
      </c>
      <c r="F16" s="5"/>
      <c r="G16" s="5">
        <v>186</v>
      </c>
      <c r="H16" s="7">
        <f t="shared" si="0"/>
        <v>1.075268817204301</v>
      </c>
      <c r="J16" s="10">
        <f t="shared" si="1"/>
        <v>200</v>
      </c>
      <c r="K16" s="10"/>
      <c r="L16" s="15">
        <f t="shared" si="2"/>
        <v>320</v>
      </c>
      <c r="M16" s="15">
        <f t="shared" si="3"/>
        <v>260</v>
      </c>
      <c r="N16" s="15">
        <f t="shared" si="4"/>
        <v>240</v>
      </c>
      <c r="O16" s="15">
        <f t="shared" si="5"/>
        <v>213.9</v>
      </c>
      <c r="P16" s="7"/>
      <c r="Q16" s="8">
        <v>200</v>
      </c>
      <c r="R16" s="8">
        <v>312</v>
      </c>
      <c r="S16" s="8">
        <v>260</v>
      </c>
      <c r="T16" s="8">
        <v>236</v>
      </c>
    </row>
    <row r="17" spans="1:22" x14ac:dyDescent="0.25">
      <c r="A17" s="3">
        <v>3742</v>
      </c>
      <c r="B17" s="3" t="s">
        <v>350</v>
      </c>
      <c r="C17" s="3" t="s">
        <v>358</v>
      </c>
      <c r="D17" s="11">
        <v>6.8</v>
      </c>
      <c r="E17" s="17">
        <v>6.4</v>
      </c>
      <c r="F17" s="5"/>
      <c r="G17" s="5">
        <v>186</v>
      </c>
      <c r="H17" s="7">
        <f t="shared" si="0"/>
        <v>1.075268817204301</v>
      </c>
      <c r="J17" s="10">
        <f t="shared" si="1"/>
        <v>200</v>
      </c>
      <c r="K17" s="10"/>
      <c r="L17" s="15">
        <f t="shared" si="2"/>
        <v>320</v>
      </c>
      <c r="M17" s="15">
        <f t="shared" si="3"/>
        <v>260</v>
      </c>
      <c r="N17" s="15">
        <f t="shared" si="4"/>
        <v>240</v>
      </c>
      <c r="O17" s="15">
        <f t="shared" si="5"/>
        <v>213.9</v>
      </c>
      <c r="P17" s="7"/>
      <c r="Q17" s="8">
        <v>200</v>
      </c>
      <c r="R17" s="8">
        <v>312</v>
      </c>
      <c r="S17" s="8">
        <v>260</v>
      </c>
      <c r="T17" s="8">
        <v>236</v>
      </c>
    </row>
    <row r="18" spans="1:22" x14ac:dyDescent="0.25">
      <c r="A18" s="3">
        <v>3743</v>
      </c>
      <c r="B18" s="3" t="s">
        <v>351</v>
      </c>
      <c r="C18" s="3" t="s">
        <v>356</v>
      </c>
      <c r="D18" s="11">
        <v>6.8</v>
      </c>
      <c r="E18" s="17">
        <v>6.4</v>
      </c>
      <c r="F18" s="5"/>
      <c r="G18" s="5">
        <v>186</v>
      </c>
      <c r="H18" s="7">
        <f t="shared" si="0"/>
        <v>1.075268817204301</v>
      </c>
      <c r="J18" s="10">
        <f t="shared" si="1"/>
        <v>200</v>
      </c>
      <c r="K18" s="10"/>
      <c r="L18" s="15">
        <f t="shared" si="2"/>
        <v>320</v>
      </c>
      <c r="M18" s="15">
        <f t="shared" si="3"/>
        <v>260</v>
      </c>
      <c r="N18" s="15">
        <f t="shared" si="4"/>
        <v>240</v>
      </c>
      <c r="O18" s="15">
        <f t="shared" si="5"/>
        <v>213.9</v>
      </c>
      <c r="P18" s="7"/>
      <c r="Q18" s="8">
        <v>200</v>
      </c>
      <c r="R18" s="8">
        <v>312</v>
      </c>
      <c r="S18" s="8">
        <v>260</v>
      </c>
      <c r="T18" s="8">
        <v>236</v>
      </c>
    </row>
    <row r="19" spans="1:22" x14ac:dyDescent="0.25">
      <c r="A19" s="3">
        <v>3744</v>
      </c>
      <c r="B19" s="3" t="s">
        <v>352</v>
      </c>
      <c r="C19" s="3" t="s">
        <v>355</v>
      </c>
      <c r="D19" s="11">
        <v>6.8</v>
      </c>
      <c r="E19" s="17">
        <v>6.4</v>
      </c>
      <c r="F19" s="5"/>
      <c r="G19" s="5">
        <v>186</v>
      </c>
      <c r="H19" s="7">
        <f t="shared" si="0"/>
        <v>1.075268817204301</v>
      </c>
      <c r="J19" s="10">
        <f t="shared" si="1"/>
        <v>200</v>
      </c>
      <c r="K19" s="10"/>
      <c r="L19" s="15">
        <f t="shared" si="2"/>
        <v>320</v>
      </c>
      <c r="M19" s="15">
        <f t="shared" si="3"/>
        <v>260</v>
      </c>
      <c r="N19" s="15">
        <f t="shared" si="4"/>
        <v>240</v>
      </c>
      <c r="O19" s="15">
        <f t="shared" si="5"/>
        <v>213.9</v>
      </c>
      <c r="P19" s="7"/>
      <c r="Q19" s="8">
        <v>200</v>
      </c>
      <c r="R19" s="8">
        <v>312</v>
      </c>
      <c r="S19" s="8">
        <v>260</v>
      </c>
      <c r="T19" s="8">
        <v>236</v>
      </c>
    </row>
    <row r="20" spans="1:22" x14ac:dyDescent="0.25">
      <c r="A20" s="3">
        <v>3747</v>
      </c>
      <c r="B20" s="3" t="s">
        <v>353</v>
      </c>
      <c r="C20" s="3" t="s">
        <v>354</v>
      </c>
      <c r="D20" s="11">
        <v>9.6</v>
      </c>
      <c r="E20" s="17">
        <v>9.1</v>
      </c>
      <c r="F20" s="5"/>
      <c r="G20" s="5">
        <v>252</v>
      </c>
      <c r="H20" s="7">
        <f t="shared" si="0"/>
        <v>1.1284920634920634</v>
      </c>
      <c r="J20" s="10">
        <f t="shared" si="1"/>
        <v>284.38</v>
      </c>
      <c r="K20" s="10"/>
      <c r="L20" s="15">
        <f t="shared" si="2"/>
        <v>455</v>
      </c>
      <c r="M20" s="15">
        <f t="shared" si="3"/>
        <v>369.7</v>
      </c>
      <c r="N20" s="15">
        <f t="shared" si="4"/>
        <v>341.3</v>
      </c>
      <c r="O20" s="15">
        <f t="shared" si="5"/>
        <v>289.8</v>
      </c>
      <c r="P20" s="7"/>
      <c r="Q20" s="8">
        <v>283.33</v>
      </c>
      <c r="R20" s="8">
        <v>442</v>
      </c>
      <c r="S20" s="8">
        <v>368.3</v>
      </c>
      <c r="T20" s="8">
        <v>334.3</v>
      </c>
      <c r="V20">
        <v>1</v>
      </c>
    </row>
    <row r="21" spans="1:22" x14ac:dyDescent="0.25">
      <c r="A21" s="3">
        <v>3748</v>
      </c>
      <c r="B21" s="3" t="s">
        <v>359</v>
      </c>
      <c r="C21" s="3" t="s">
        <v>360</v>
      </c>
      <c r="D21" s="11">
        <v>9.6</v>
      </c>
      <c r="E21" s="17">
        <v>9.1</v>
      </c>
      <c r="F21" s="5"/>
      <c r="G21" s="5">
        <v>252</v>
      </c>
      <c r="H21" s="7">
        <f t="shared" si="0"/>
        <v>1.1284920634920634</v>
      </c>
      <c r="J21" s="10">
        <f t="shared" si="1"/>
        <v>284.38</v>
      </c>
      <c r="K21" s="10"/>
      <c r="L21" s="15">
        <f t="shared" si="2"/>
        <v>455</v>
      </c>
      <c r="M21" s="15">
        <f t="shared" si="3"/>
        <v>369.7</v>
      </c>
      <c r="N21" s="15">
        <f t="shared" si="4"/>
        <v>341.3</v>
      </c>
      <c r="O21" s="15">
        <f t="shared" si="5"/>
        <v>289.8</v>
      </c>
      <c r="P21" s="7"/>
      <c r="Q21" s="8">
        <v>283.33</v>
      </c>
      <c r="R21" s="8">
        <v>442</v>
      </c>
      <c r="S21" s="8">
        <v>368.3</v>
      </c>
      <c r="T21" s="8">
        <v>334.3</v>
      </c>
    </row>
    <row r="22" spans="1:22" x14ac:dyDescent="0.25">
      <c r="A22" s="3">
        <v>3749</v>
      </c>
      <c r="B22" s="3" t="s">
        <v>361</v>
      </c>
      <c r="C22" s="3" t="s">
        <v>362</v>
      </c>
      <c r="D22" s="11">
        <v>9.6</v>
      </c>
      <c r="E22" s="17">
        <v>9.1</v>
      </c>
      <c r="F22" s="5"/>
      <c r="G22" s="5">
        <v>252</v>
      </c>
      <c r="H22" s="7">
        <f t="shared" si="0"/>
        <v>1.1284920634920634</v>
      </c>
      <c r="J22" s="10">
        <f t="shared" si="1"/>
        <v>284.38</v>
      </c>
      <c r="K22" s="10"/>
      <c r="L22" s="15">
        <f t="shared" si="2"/>
        <v>455</v>
      </c>
      <c r="M22" s="15">
        <f t="shared" si="3"/>
        <v>369.7</v>
      </c>
      <c r="N22" s="15">
        <f t="shared" si="4"/>
        <v>341.3</v>
      </c>
      <c r="O22" s="15">
        <f t="shared" si="5"/>
        <v>289.8</v>
      </c>
      <c r="P22" s="7"/>
      <c r="Q22" s="8">
        <v>283.33</v>
      </c>
      <c r="R22" s="8">
        <v>442</v>
      </c>
      <c r="S22" s="8">
        <v>368.3</v>
      </c>
      <c r="T22" s="8">
        <v>334.3</v>
      </c>
    </row>
    <row r="23" spans="1:22" x14ac:dyDescent="0.25">
      <c r="A23" s="3">
        <v>3750</v>
      </c>
      <c r="B23" s="3" t="s">
        <v>374</v>
      </c>
      <c r="C23" s="3" t="s">
        <v>375</v>
      </c>
      <c r="D23" s="11">
        <v>9.6</v>
      </c>
      <c r="E23" s="17">
        <v>9.1</v>
      </c>
      <c r="F23" s="5"/>
      <c r="G23" s="5">
        <v>252</v>
      </c>
      <c r="H23" s="7">
        <f t="shared" si="0"/>
        <v>1.1284920634920634</v>
      </c>
      <c r="J23" s="10">
        <f t="shared" si="1"/>
        <v>284.38</v>
      </c>
      <c r="K23" s="10"/>
      <c r="L23" s="15">
        <f t="shared" si="2"/>
        <v>455</v>
      </c>
      <c r="M23" s="15">
        <f t="shared" si="3"/>
        <v>369.7</v>
      </c>
      <c r="N23" s="15">
        <f t="shared" si="4"/>
        <v>341.3</v>
      </c>
      <c r="O23" s="15">
        <f t="shared" si="5"/>
        <v>289.8</v>
      </c>
      <c r="P23" s="7"/>
      <c r="Q23" s="8">
        <v>283.33</v>
      </c>
      <c r="R23" s="8">
        <v>442</v>
      </c>
      <c r="S23" s="8">
        <v>368.3</v>
      </c>
      <c r="T23" s="8">
        <v>334.3</v>
      </c>
    </row>
    <row r="24" spans="1:22" x14ac:dyDescent="0.25">
      <c r="A24" s="3">
        <v>3753</v>
      </c>
      <c r="B24" s="3" t="s">
        <v>363</v>
      </c>
      <c r="C24" s="3" t="s">
        <v>364</v>
      </c>
      <c r="D24" s="11">
        <v>14.6</v>
      </c>
      <c r="E24" s="17">
        <v>13.9</v>
      </c>
      <c r="F24" s="5"/>
      <c r="G24" s="5">
        <v>382</v>
      </c>
      <c r="H24" s="7">
        <f t="shared" si="0"/>
        <v>1.1371204188481676</v>
      </c>
      <c r="J24" s="10">
        <f t="shared" si="1"/>
        <v>434.38</v>
      </c>
      <c r="K24" s="10"/>
      <c r="L24" s="15">
        <f t="shared" si="2"/>
        <v>695</v>
      </c>
      <c r="M24" s="15">
        <f t="shared" si="3"/>
        <v>564.70000000000005</v>
      </c>
      <c r="N24" s="15">
        <f t="shared" si="4"/>
        <v>521.29999999999995</v>
      </c>
      <c r="O24" s="15">
        <f t="shared" si="5"/>
        <v>439.3</v>
      </c>
      <c r="P24" s="7"/>
      <c r="Q24" s="8">
        <v>433.33</v>
      </c>
      <c r="R24" s="8">
        <v>676</v>
      </c>
      <c r="S24" s="8">
        <v>563.29999999999995</v>
      </c>
      <c r="T24" s="8">
        <v>511.3</v>
      </c>
      <c r="V24">
        <v>1</v>
      </c>
    </row>
    <row r="25" spans="1:22" x14ac:dyDescent="0.25">
      <c r="A25" s="3">
        <v>3754</v>
      </c>
      <c r="B25" s="3" t="s">
        <v>371</v>
      </c>
      <c r="C25" s="3" t="s">
        <v>365</v>
      </c>
      <c r="D25" s="11">
        <v>14.6</v>
      </c>
      <c r="E25" s="17">
        <v>13.9</v>
      </c>
      <c r="F25" s="5"/>
      <c r="G25" s="5">
        <v>382</v>
      </c>
      <c r="H25" s="7">
        <f t="shared" si="0"/>
        <v>1.1371204188481676</v>
      </c>
      <c r="J25" s="10">
        <f t="shared" si="1"/>
        <v>434.38</v>
      </c>
      <c r="K25" s="10"/>
      <c r="L25" s="15">
        <f t="shared" si="2"/>
        <v>695</v>
      </c>
      <c r="M25" s="15">
        <f t="shared" si="3"/>
        <v>564.70000000000005</v>
      </c>
      <c r="N25" s="15">
        <f t="shared" si="4"/>
        <v>521.29999999999995</v>
      </c>
      <c r="O25" s="15">
        <f t="shared" si="5"/>
        <v>439.3</v>
      </c>
      <c r="P25" s="7"/>
      <c r="Q25" s="8">
        <v>433.33</v>
      </c>
      <c r="R25" s="8">
        <v>676</v>
      </c>
      <c r="S25" s="8">
        <v>563.29999999999995</v>
      </c>
      <c r="T25" s="8">
        <v>511.3</v>
      </c>
    </row>
    <row r="26" spans="1:22" x14ac:dyDescent="0.25">
      <c r="A26" s="3">
        <v>3758</v>
      </c>
      <c r="B26" s="3" t="s">
        <v>366</v>
      </c>
      <c r="C26" s="3" t="s">
        <v>367</v>
      </c>
      <c r="D26" s="11">
        <v>14.6</v>
      </c>
      <c r="E26" s="17">
        <v>13.9</v>
      </c>
      <c r="F26" s="5"/>
      <c r="G26" s="5">
        <v>382</v>
      </c>
      <c r="H26" s="7">
        <f t="shared" si="0"/>
        <v>1.1371204188481676</v>
      </c>
      <c r="J26" s="10">
        <f t="shared" si="1"/>
        <v>434.38</v>
      </c>
      <c r="K26" s="10"/>
      <c r="L26" s="15">
        <f t="shared" si="2"/>
        <v>695</v>
      </c>
      <c r="M26" s="15">
        <f t="shared" si="3"/>
        <v>564.70000000000005</v>
      </c>
      <c r="N26" s="15">
        <f t="shared" si="4"/>
        <v>521.29999999999995</v>
      </c>
      <c r="O26" s="15">
        <f t="shared" si="5"/>
        <v>439.3</v>
      </c>
      <c r="P26" s="7"/>
      <c r="Q26" s="8">
        <v>433.33</v>
      </c>
      <c r="R26" s="8">
        <v>676</v>
      </c>
      <c r="S26" s="8">
        <v>563.29999999999995</v>
      </c>
      <c r="T26" s="8">
        <v>511.3</v>
      </c>
    </row>
    <row r="27" spans="1:22" x14ac:dyDescent="0.25">
      <c r="A27" s="3">
        <v>3759</v>
      </c>
      <c r="B27" s="3" t="s">
        <v>368</v>
      </c>
      <c r="C27" s="3" t="s">
        <v>369</v>
      </c>
      <c r="D27" s="11">
        <v>14.6</v>
      </c>
      <c r="E27" s="17">
        <v>13.9</v>
      </c>
      <c r="F27" s="5"/>
      <c r="G27" s="5">
        <v>382</v>
      </c>
      <c r="H27" s="7">
        <f t="shared" si="0"/>
        <v>1.1371204188481676</v>
      </c>
      <c r="J27" s="10">
        <f t="shared" si="1"/>
        <v>434.38</v>
      </c>
      <c r="K27" s="10"/>
      <c r="L27" s="15">
        <f t="shared" si="2"/>
        <v>695</v>
      </c>
      <c r="M27" s="15">
        <f t="shared" si="3"/>
        <v>564.70000000000005</v>
      </c>
      <c r="N27" s="15">
        <f t="shared" si="4"/>
        <v>521.29999999999995</v>
      </c>
      <c r="O27" s="15">
        <f t="shared" si="5"/>
        <v>439.3</v>
      </c>
      <c r="P27" s="7"/>
      <c r="Q27" s="8">
        <v>433.33</v>
      </c>
      <c r="R27" s="8">
        <v>676</v>
      </c>
      <c r="S27" s="8">
        <v>563.29999999999995</v>
      </c>
      <c r="T27" s="8">
        <v>511.3</v>
      </c>
    </row>
    <row r="28" spans="1:22" x14ac:dyDescent="0.25">
      <c r="A28" s="3">
        <v>3771</v>
      </c>
      <c r="B28" s="3" t="s">
        <v>12</v>
      </c>
      <c r="C28" s="3" t="s">
        <v>13</v>
      </c>
      <c r="D28" s="11">
        <v>2.3000000000000003</v>
      </c>
      <c r="E28" s="17">
        <v>2.1</v>
      </c>
      <c r="F28" s="5"/>
      <c r="G28" s="5">
        <v>51</v>
      </c>
      <c r="H28" s="7">
        <f t="shared" si="0"/>
        <v>1.2868627450980392</v>
      </c>
      <c r="J28" s="10">
        <f t="shared" si="1"/>
        <v>65.63</v>
      </c>
      <c r="K28" s="10"/>
      <c r="L28" s="15">
        <f t="shared" si="2"/>
        <v>105</v>
      </c>
      <c r="M28" s="15">
        <f t="shared" si="3"/>
        <v>85.3</v>
      </c>
      <c r="N28" s="15">
        <f t="shared" si="4"/>
        <v>78.8</v>
      </c>
      <c r="O28" s="15">
        <f t="shared" si="5"/>
        <v>58.7</v>
      </c>
      <c r="P28" s="7"/>
      <c r="Q28" s="8">
        <v>66.67</v>
      </c>
      <c r="R28" s="8">
        <v>104</v>
      </c>
      <c r="S28" s="8">
        <v>86.7</v>
      </c>
      <c r="T28" s="8">
        <v>78.7</v>
      </c>
      <c r="V28">
        <v>1</v>
      </c>
    </row>
    <row r="29" spans="1:22" x14ac:dyDescent="0.25">
      <c r="A29" s="3">
        <v>3772</v>
      </c>
      <c r="B29" s="3" t="s">
        <v>14</v>
      </c>
      <c r="C29" s="3" t="s">
        <v>15</v>
      </c>
      <c r="D29" s="11">
        <v>2.9</v>
      </c>
      <c r="E29" s="17">
        <v>2.7</v>
      </c>
      <c r="F29" s="5"/>
      <c r="G29" s="5">
        <v>69</v>
      </c>
      <c r="H29" s="7">
        <f t="shared" si="0"/>
        <v>1.2228985507246377</v>
      </c>
      <c r="J29" s="10">
        <f t="shared" si="1"/>
        <v>84.38</v>
      </c>
      <c r="K29" s="10"/>
      <c r="L29" s="15">
        <f t="shared" si="2"/>
        <v>135</v>
      </c>
      <c r="M29" s="15">
        <f t="shared" si="3"/>
        <v>109.7</v>
      </c>
      <c r="N29" s="15">
        <f t="shared" si="4"/>
        <v>101.3</v>
      </c>
      <c r="O29" s="15">
        <f t="shared" si="5"/>
        <v>79.400000000000006</v>
      </c>
      <c r="P29" s="7"/>
      <c r="Q29" s="8">
        <v>83.33</v>
      </c>
      <c r="R29" s="8">
        <v>130</v>
      </c>
      <c r="S29" s="8">
        <v>108.3</v>
      </c>
      <c r="T29" s="8">
        <v>98.3</v>
      </c>
    </row>
    <row r="30" spans="1:22" x14ac:dyDescent="0.25">
      <c r="A30" s="3">
        <v>3773</v>
      </c>
      <c r="B30" s="3" t="s">
        <v>16</v>
      </c>
      <c r="C30" s="3" t="s">
        <v>17</v>
      </c>
      <c r="D30" s="11">
        <v>3.4</v>
      </c>
      <c r="E30" s="17">
        <v>3.2</v>
      </c>
      <c r="F30" s="5"/>
      <c r="G30" s="5">
        <v>81</v>
      </c>
      <c r="H30" s="7">
        <f t="shared" si="0"/>
        <v>1.2345679012345678</v>
      </c>
      <c r="J30" s="10">
        <f t="shared" si="1"/>
        <v>100</v>
      </c>
      <c r="K30" s="10"/>
      <c r="L30" s="15">
        <f t="shared" si="2"/>
        <v>160</v>
      </c>
      <c r="M30" s="15">
        <f t="shared" si="3"/>
        <v>130</v>
      </c>
      <c r="N30" s="15">
        <f t="shared" si="4"/>
        <v>120</v>
      </c>
      <c r="O30" s="15">
        <f t="shared" si="5"/>
        <v>93.2</v>
      </c>
      <c r="P30" s="7"/>
      <c r="Q30" s="8">
        <v>100</v>
      </c>
      <c r="R30" s="8">
        <v>156</v>
      </c>
      <c r="S30" s="8">
        <v>130</v>
      </c>
      <c r="T30" s="8">
        <v>118</v>
      </c>
    </row>
    <row r="31" spans="1:22" x14ac:dyDescent="0.25">
      <c r="A31" s="3">
        <v>3780</v>
      </c>
      <c r="B31" s="3" t="s">
        <v>18</v>
      </c>
      <c r="C31" s="3" t="s">
        <v>19</v>
      </c>
      <c r="D31" s="11">
        <v>2.9</v>
      </c>
      <c r="E31" s="17">
        <v>2.7</v>
      </c>
      <c r="F31" s="5"/>
      <c r="G31" s="5">
        <v>50</v>
      </c>
      <c r="H31" s="7">
        <f t="shared" si="0"/>
        <v>1.6876</v>
      </c>
      <c r="J31" s="10">
        <f t="shared" si="1"/>
        <v>84.38</v>
      </c>
      <c r="K31" s="10"/>
      <c r="L31" s="15">
        <f t="shared" si="2"/>
        <v>135</v>
      </c>
      <c r="M31" s="15">
        <f t="shared" si="3"/>
        <v>109.7</v>
      </c>
      <c r="N31" s="15">
        <f t="shared" si="4"/>
        <v>101.3</v>
      </c>
      <c r="O31" s="15">
        <f t="shared" si="5"/>
        <v>57.5</v>
      </c>
      <c r="P31" s="7"/>
      <c r="Q31" s="8">
        <v>83.33</v>
      </c>
      <c r="R31" s="8">
        <v>130</v>
      </c>
      <c r="S31" s="8">
        <v>108.3</v>
      </c>
      <c r="T31" s="8">
        <v>98.3</v>
      </c>
      <c r="V31">
        <v>1</v>
      </c>
    </row>
    <row r="32" spans="1:22" x14ac:dyDescent="0.25">
      <c r="A32" s="3">
        <v>3781</v>
      </c>
      <c r="B32" s="3" t="s">
        <v>20</v>
      </c>
      <c r="C32" s="3" t="s">
        <v>21</v>
      </c>
      <c r="D32" s="11">
        <v>3.4</v>
      </c>
      <c r="E32" s="17">
        <v>3.2</v>
      </c>
      <c r="F32" s="5"/>
      <c r="G32" s="5">
        <v>87</v>
      </c>
      <c r="H32" s="7">
        <f t="shared" si="0"/>
        <v>1.1494252873563218</v>
      </c>
      <c r="J32" s="10">
        <f t="shared" si="1"/>
        <v>100</v>
      </c>
      <c r="K32" s="10"/>
      <c r="L32" s="15">
        <f t="shared" si="2"/>
        <v>160</v>
      </c>
      <c r="M32" s="15">
        <f t="shared" si="3"/>
        <v>130</v>
      </c>
      <c r="N32" s="15">
        <f t="shared" si="4"/>
        <v>120</v>
      </c>
      <c r="O32" s="15">
        <f t="shared" si="5"/>
        <v>100.1</v>
      </c>
      <c r="P32" s="7"/>
      <c r="Q32" s="8">
        <v>100</v>
      </c>
      <c r="R32" s="8">
        <v>156</v>
      </c>
      <c r="S32" s="8">
        <v>130</v>
      </c>
      <c r="T32" s="8">
        <v>118</v>
      </c>
    </row>
    <row r="33" spans="1:22" x14ac:dyDescent="0.25">
      <c r="A33" s="3">
        <v>3782</v>
      </c>
      <c r="B33" s="3" t="s">
        <v>22</v>
      </c>
      <c r="C33" s="3" t="s">
        <v>23</v>
      </c>
      <c r="D33" s="11">
        <v>3.9</v>
      </c>
      <c r="E33" s="17">
        <v>3.7</v>
      </c>
      <c r="F33" s="5"/>
      <c r="G33" s="5">
        <v>99</v>
      </c>
      <c r="H33" s="7">
        <f t="shared" si="0"/>
        <v>1.1679797979797979</v>
      </c>
      <c r="J33" s="10">
        <f t="shared" si="1"/>
        <v>115.63</v>
      </c>
      <c r="K33" s="10"/>
      <c r="L33" s="15">
        <f t="shared" si="2"/>
        <v>185</v>
      </c>
      <c r="M33" s="15">
        <f t="shared" si="3"/>
        <v>150.30000000000001</v>
      </c>
      <c r="N33" s="15">
        <f t="shared" si="4"/>
        <v>138.80000000000001</v>
      </c>
      <c r="O33" s="15">
        <f t="shared" si="5"/>
        <v>113.9</v>
      </c>
      <c r="P33" s="7"/>
      <c r="Q33" s="8">
        <v>116.67</v>
      </c>
      <c r="R33" s="8">
        <v>182</v>
      </c>
      <c r="S33" s="8">
        <v>151.69999999999999</v>
      </c>
      <c r="T33" s="8">
        <v>137.69999999999999</v>
      </c>
    </row>
    <row r="34" spans="1:22" x14ac:dyDescent="0.25">
      <c r="A34" s="3">
        <v>3784</v>
      </c>
      <c r="B34" s="3" t="s">
        <v>343</v>
      </c>
      <c r="C34" s="3" t="s">
        <v>344</v>
      </c>
      <c r="D34" s="11">
        <v>4.3999999999999995</v>
      </c>
      <c r="E34" s="17">
        <v>4.0999999999999996</v>
      </c>
      <c r="F34" s="5"/>
      <c r="G34" s="5"/>
      <c r="H34" s="7" t="e">
        <f t="shared" si="0"/>
        <v>#DIV/0!</v>
      </c>
      <c r="J34" s="10">
        <f t="shared" si="1"/>
        <v>128.13</v>
      </c>
      <c r="K34" s="10"/>
      <c r="L34" s="15">
        <f t="shared" si="2"/>
        <v>205</v>
      </c>
      <c r="M34" s="15">
        <f t="shared" si="3"/>
        <v>166.6</v>
      </c>
      <c r="N34" s="15">
        <f t="shared" si="4"/>
        <v>153.80000000000001</v>
      </c>
      <c r="O34" s="15">
        <f t="shared" si="5"/>
        <v>0</v>
      </c>
      <c r="P34" s="7"/>
      <c r="Q34" s="8">
        <v>126.67</v>
      </c>
      <c r="R34" s="8">
        <v>197.6</v>
      </c>
      <c r="S34" s="8">
        <v>164.7</v>
      </c>
      <c r="T34" s="8">
        <v>149.5</v>
      </c>
    </row>
    <row r="35" spans="1:22" x14ac:dyDescent="0.25">
      <c r="A35" s="3">
        <v>3785</v>
      </c>
      <c r="B35" s="3" t="s">
        <v>24</v>
      </c>
      <c r="C35" s="3" t="s">
        <v>25</v>
      </c>
      <c r="D35" s="11">
        <v>3.4</v>
      </c>
      <c r="E35" s="17">
        <v>3.2</v>
      </c>
      <c r="F35" s="5"/>
      <c r="G35" s="5">
        <v>87</v>
      </c>
      <c r="H35" s="7">
        <f t="shared" si="0"/>
        <v>1.1494252873563218</v>
      </c>
      <c r="J35" s="10">
        <f t="shared" si="1"/>
        <v>100</v>
      </c>
      <c r="K35" s="10"/>
      <c r="L35" s="15">
        <f t="shared" si="2"/>
        <v>160</v>
      </c>
      <c r="M35" s="15">
        <f t="shared" si="3"/>
        <v>130</v>
      </c>
      <c r="N35" s="15">
        <f t="shared" si="4"/>
        <v>120</v>
      </c>
      <c r="O35" s="15">
        <f t="shared" si="5"/>
        <v>100.1</v>
      </c>
      <c r="P35" s="7"/>
      <c r="Q35" s="8">
        <v>100</v>
      </c>
      <c r="R35" s="8">
        <v>156</v>
      </c>
      <c r="S35" s="8">
        <v>130</v>
      </c>
      <c r="T35" s="8">
        <v>118</v>
      </c>
    </row>
    <row r="36" spans="1:22" x14ac:dyDescent="0.25">
      <c r="A36" s="3">
        <v>3786</v>
      </c>
      <c r="B36" s="3" t="s">
        <v>274</v>
      </c>
      <c r="C36" s="3" t="s">
        <v>26</v>
      </c>
      <c r="D36" s="11">
        <v>3.9</v>
      </c>
      <c r="E36" s="17">
        <v>3.7</v>
      </c>
      <c r="F36" s="5"/>
      <c r="G36" s="5">
        <v>100</v>
      </c>
      <c r="H36" s="7">
        <f t="shared" si="0"/>
        <v>1.1562999999999999</v>
      </c>
      <c r="J36" s="10">
        <f t="shared" si="1"/>
        <v>115.63</v>
      </c>
      <c r="K36" s="10"/>
      <c r="L36" s="15">
        <f t="shared" si="2"/>
        <v>185</v>
      </c>
      <c r="M36" s="15">
        <f t="shared" si="3"/>
        <v>150.30000000000001</v>
      </c>
      <c r="N36" s="15">
        <f t="shared" si="4"/>
        <v>138.80000000000001</v>
      </c>
      <c r="O36" s="15">
        <f t="shared" si="5"/>
        <v>115</v>
      </c>
      <c r="P36" s="7"/>
      <c r="Q36" s="8">
        <v>116.67</v>
      </c>
      <c r="R36" s="8">
        <v>182</v>
      </c>
      <c r="S36" s="8">
        <v>151.69999999999999</v>
      </c>
      <c r="T36" s="8">
        <v>137.69999999999999</v>
      </c>
      <c r="V36">
        <v>1</v>
      </c>
    </row>
    <row r="37" spans="1:22" x14ac:dyDescent="0.25">
      <c r="A37" s="3">
        <v>3787</v>
      </c>
      <c r="B37" s="3" t="s">
        <v>27</v>
      </c>
      <c r="C37" s="3" t="s">
        <v>28</v>
      </c>
      <c r="D37" s="11">
        <v>3.9</v>
      </c>
      <c r="E37" s="17">
        <v>3.7</v>
      </c>
      <c r="F37" s="5"/>
      <c r="G37" s="5">
        <v>104</v>
      </c>
      <c r="H37" s="7">
        <f t="shared" si="0"/>
        <v>1.1118269230769231</v>
      </c>
      <c r="J37" s="10">
        <f t="shared" si="1"/>
        <v>115.63</v>
      </c>
      <c r="K37" s="10"/>
      <c r="L37" s="15">
        <f t="shared" si="2"/>
        <v>185</v>
      </c>
      <c r="M37" s="15">
        <f t="shared" si="3"/>
        <v>150.30000000000001</v>
      </c>
      <c r="N37" s="15">
        <f t="shared" si="4"/>
        <v>138.80000000000001</v>
      </c>
      <c r="O37" s="15">
        <f t="shared" si="5"/>
        <v>119.6</v>
      </c>
      <c r="P37" s="7"/>
      <c r="Q37" s="8">
        <v>116.67</v>
      </c>
      <c r="R37" s="8">
        <v>182</v>
      </c>
      <c r="S37" s="8">
        <v>151.69999999999999</v>
      </c>
      <c r="T37" s="8">
        <v>137.69999999999999</v>
      </c>
    </row>
    <row r="38" spans="1:22" x14ac:dyDescent="0.25">
      <c r="A38" s="3">
        <v>3790</v>
      </c>
      <c r="B38" s="3" t="s">
        <v>29</v>
      </c>
      <c r="C38" s="3" t="s">
        <v>30</v>
      </c>
      <c r="D38" s="11">
        <v>2.9</v>
      </c>
      <c r="E38" s="17">
        <v>2.7</v>
      </c>
      <c r="F38" s="5"/>
      <c r="G38" s="5">
        <v>77</v>
      </c>
      <c r="H38" s="7">
        <f t="shared" si="0"/>
        <v>1.0958441558441558</v>
      </c>
      <c r="J38" s="10">
        <f t="shared" si="1"/>
        <v>84.38</v>
      </c>
      <c r="K38" s="10"/>
      <c r="L38" s="15">
        <f t="shared" si="2"/>
        <v>135</v>
      </c>
      <c r="M38" s="15">
        <f t="shared" si="3"/>
        <v>109.7</v>
      </c>
      <c r="N38" s="15">
        <f t="shared" si="4"/>
        <v>101.3</v>
      </c>
      <c r="O38" s="15">
        <f t="shared" si="5"/>
        <v>88.6</v>
      </c>
      <c r="P38" s="7"/>
      <c r="Q38" s="8">
        <v>83.33</v>
      </c>
      <c r="R38" s="8">
        <v>130</v>
      </c>
      <c r="S38" s="8">
        <v>108.3</v>
      </c>
      <c r="T38" s="8">
        <v>98.3</v>
      </c>
    </row>
    <row r="39" spans="1:22" x14ac:dyDescent="0.25">
      <c r="A39" s="3">
        <v>3791</v>
      </c>
      <c r="B39" s="3" t="s">
        <v>31</v>
      </c>
      <c r="C39" s="3" t="s">
        <v>32</v>
      </c>
      <c r="D39" s="11">
        <v>2.9</v>
      </c>
      <c r="E39" s="17">
        <v>2.7</v>
      </c>
      <c r="F39" s="5"/>
      <c r="G39" s="5">
        <v>79</v>
      </c>
      <c r="H39" s="7">
        <f t="shared" si="0"/>
        <v>1.0681012658227849</v>
      </c>
      <c r="J39" s="10">
        <f t="shared" si="1"/>
        <v>84.38</v>
      </c>
      <c r="K39" s="10"/>
      <c r="L39" s="15">
        <f t="shared" si="2"/>
        <v>135</v>
      </c>
      <c r="M39" s="15">
        <f t="shared" si="3"/>
        <v>109.7</v>
      </c>
      <c r="N39" s="15">
        <f t="shared" si="4"/>
        <v>101.3</v>
      </c>
      <c r="O39" s="15">
        <f t="shared" si="5"/>
        <v>90.9</v>
      </c>
      <c r="P39" s="7"/>
      <c r="Q39" s="8">
        <v>83.33</v>
      </c>
      <c r="R39" s="8">
        <v>130</v>
      </c>
      <c r="S39" s="8">
        <v>108.3</v>
      </c>
      <c r="T39" s="8">
        <v>98.3</v>
      </c>
      <c r="V39">
        <v>1</v>
      </c>
    </row>
    <row r="40" spans="1:22" x14ac:dyDescent="0.25">
      <c r="A40" s="3">
        <v>3792</v>
      </c>
      <c r="B40" s="3" t="s">
        <v>33</v>
      </c>
      <c r="C40" s="3" t="s">
        <v>34</v>
      </c>
      <c r="D40" s="11">
        <v>3.4</v>
      </c>
      <c r="E40" s="17">
        <v>3.2</v>
      </c>
      <c r="F40" s="5"/>
      <c r="G40" s="5">
        <v>90</v>
      </c>
      <c r="H40" s="7">
        <f t="shared" si="0"/>
        <v>1.1111111111111112</v>
      </c>
      <c r="J40" s="10">
        <f t="shared" si="1"/>
        <v>100</v>
      </c>
      <c r="K40" s="10"/>
      <c r="L40" s="15">
        <f t="shared" si="2"/>
        <v>160</v>
      </c>
      <c r="M40" s="15">
        <f t="shared" si="3"/>
        <v>130</v>
      </c>
      <c r="N40" s="15">
        <f t="shared" si="4"/>
        <v>120</v>
      </c>
      <c r="O40" s="15">
        <f t="shared" si="5"/>
        <v>103.5</v>
      </c>
      <c r="P40" s="7"/>
      <c r="Q40" s="8">
        <v>100</v>
      </c>
      <c r="R40" s="8">
        <v>156</v>
      </c>
      <c r="S40" s="8">
        <v>130</v>
      </c>
      <c r="T40" s="8">
        <v>118</v>
      </c>
    </row>
    <row r="41" spans="1:22" x14ac:dyDescent="0.25">
      <c r="A41" s="3">
        <v>3795</v>
      </c>
      <c r="B41" s="3" t="s">
        <v>35</v>
      </c>
      <c r="C41" s="3" t="s">
        <v>36</v>
      </c>
      <c r="D41" s="11">
        <v>3.4</v>
      </c>
      <c r="E41" s="17">
        <v>3.2</v>
      </c>
      <c r="F41" s="5"/>
      <c r="G41" s="5">
        <v>88</v>
      </c>
      <c r="H41" s="7">
        <f t="shared" si="0"/>
        <v>1.1363636363636365</v>
      </c>
      <c r="J41" s="10">
        <f t="shared" si="1"/>
        <v>100</v>
      </c>
      <c r="K41" s="10"/>
      <c r="L41" s="15">
        <f t="shared" si="2"/>
        <v>160</v>
      </c>
      <c r="M41" s="15">
        <f t="shared" si="3"/>
        <v>130</v>
      </c>
      <c r="N41" s="15">
        <f t="shared" si="4"/>
        <v>120</v>
      </c>
      <c r="O41" s="15">
        <f t="shared" si="5"/>
        <v>101.2</v>
      </c>
      <c r="P41" s="7"/>
      <c r="Q41" s="8">
        <v>100</v>
      </c>
      <c r="R41" s="8">
        <v>156</v>
      </c>
      <c r="S41" s="8">
        <v>130</v>
      </c>
      <c r="T41" s="8">
        <v>118</v>
      </c>
    </row>
    <row r="42" spans="1:22" x14ac:dyDescent="0.25">
      <c r="A42" s="3">
        <v>3796</v>
      </c>
      <c r="B42" s="3" t="s">
        <v>37</v>
      </c>
      <c r="C42" s="3" t="s">
        <v>38</v>
      </c>
      <c r="D42" s="11">
        <v>4.5999999999999996</v>
      </c>
      <c r="E42" s="17">
        <v>4.3</v>
      </c>
      <c r="F42" s="5"/>
      <c r="G42" s="5">
        <v>123</v>
      </c>
      <c r="H42" s="7">
        <f t="shared" si="0"/>
        <v>1.092520325203252</v>
      </c>
      <c r="J42" s="10">
        <f t="shared" si="1"/>
        <v>134.38</v>
      </c>
      <c r="K42" s="10"/>
      <c r="L42" s="15">
        <f t="shared" si="2"/>
        <v>215</v>
      </c>
      <c r="M42" s="15">
        <f t="shared" si="3"/>
        <v>174.7</v>
      </c>
      <c r="N42" s="15">
        <f t="shared" si="4"/>
        <v>161.30000000000001</v>
      </c>
      <c r="O42" s="15">
        <f t="shared" si="5"/>
        <v>141.5</v>
      </c>
      <c r="P42" s="7"/>
      <c r="Q42" s="8">
        <v>133.33000000000001</v>
      </c>
      <c r="R42" s="8">
        <v>208</v>
      </c>
      <c r="S42" s="8">
        <v>173.3</v>
      </c>
      <c r="T42" s="8">
        <v>157.30000000000001</v>
      </c>
    </row>
    <row r="43" spans="1:22" x14ac:dyDescent="0.25">
      <c r="A43" s="3">
        <v>3797</v>
      </c>
      <c r="B43" s="3" t="s">
        <v>39</v>
      </c>
      <c r="C43" s="3" t="s">
        <v>40</v>
      </c>
      <c r="D43" s="11">
        <v>4.5999999999999996</v>
      </c>
      <c r="E43" s="17">
        <v>4.3</v>
      </c>
      <c r="F43" s="5"/>
      <c r="G43" s="5">
        <v>121</v>
      </c>
      <c r="H43" s="7">
        <f t="shared" si="0"/>
        <v>1.1105785123966943</v>
      </c>
      <c r="J43" s="10">
        <f t="shared" si="1"/>
        <v>134.38</v>
      </c>
      <c r="K43" s="10"/>
      <c r="L43" s="15">
        <f t="shared" si="2"/>
        <v>215</v>
      </c>
      <c r="M43" s="15">
        <f t="shared" si="3"/>
        <v>174.7</v>
      </c>
      <c r="N43" s="15">
        <f t="shared" si="4"/>
        <v>161.30000000000001</v>
      </c>
      <c r="O43" s="15">
        <f t="shared" si="5"/>
        <v>139.19999999999999</v>
      </c>
      <c r="P43" s="7"/>
      <c r="Q43" s="8">
        <v>133.33000000000001</v>
      </c>
      <c r="R43" s="8">
        <v>208</v>
      </c>
      <c r="S43" s="8">
        <v>173.3</v>
      </c>
      <c r="T43" s="8">
        <v>157.30000000000001</v>
      </c>
      <c r="V43">
        <v>1</v>
      </c>
    </row>
    <row r="44" spans="1:22" x14ac:dyDescent="0.25">
      <c r="A44" s="3">
        <v>3798</v>
      </c>
      <c r="B44" s="3" t="s">
        <v>41</v>
      </c>
      <c r="C44" s="3" t="s">
        <v>42</v>
      </c>
      <c r="D44" s="11">
        <v>5.0999999999999996</v>
      </c>
      <c r="E44" s="17">
        <v>4.8</v>
      </c>
      <c r="F44" s="5"/>
      <c r="G44" s="5">
        <v>132</v>
      </c>
      <c r="H44" s="7">
        <f t="shared" si="0"/>
        <v>1.1363636363636365</v>
      </c>
      <c r="J44" s="10">
        <f t="shared" si="1"/>
        <v>150</v>
      </c>
      <c r="K44" s="10"/>
      <c r="L44" s="15">
        <f t="shared" si="2"/>
        <v>240</v>
      </c>
      <c r="M44" s="15">
        <f t="shared" si="3"/>
        <v>195</v>
      </c>
      <c r="N44" s="15">
        <f t="shared" si="4"/>
        <v>180</v>
      </c>
      <c r="O44" s="15">
        <f t="shared" si="5"/>
        <v>151.80000000000001</v>
      </c>
      <c r="P44" s="7"/>
      <c r="Q44" s="8">
        <v>150</v>
      </c>
      <c r="R44" s="8">
        <v>234</v>
      </c>
      <c r="S44" s="8">
        <v>195</v>
      </c>
      <c r="T44" s="8">
        <v>177</v>
      </c>
    </row>
    <row r="45" spans="1:22" x14ac:dyDescent="0.25">
      <c r="A45" s="3">
        <v>3800</v>
      </c>
      <c r="B45" s="3" t="s">
        <v>43</v>
      </c>
      <c r="C45" s="3" t="s">
        <v>44</v>
      </c>
      <c r="D45" s="11">
        <v>6.8</v>
      </c>
      <c r="E45" s="17">
        <v>6.4</v>
      </c>
      <c r="F45" s="5"/>
      <c r="G45" s="5">
        <v>179</v>
      </c>
      <c r="H45" s="7">
        <f t="shared" si="0"/>
        <v>1.1173184357541899</v>
      </c>
      <c r="J45" s="10">
        <f t="shared" si="1"/>
        <v>200</v>
      </c>
      <c r="K45" s="10"/>
      <c r="L45" s="15">
        <f t="shared" si="2"/>
        <v>320</v>
      </c>
      <c r="M45" s="15">
        <f t="shared" si="3"/>
        <v>260</v>
      </c>
      <c r="N45" s="15">
        <f t="shared" si="4"/>
        <v>240</v>
      </c>
      <c r="O45" s="15">
        <f t="shared" si="5"/>
        <v>205.9</v>
      </c>
      <c r="P45" s="7"/>
      <c r="Q45" s="8">
        <v>200</v>
      </c>
      <c r="R45" s="8">
        <v>312</v>
      </c>
      <c r="S45" s="8">
        <v>260</v>
      </c>
      <c r="T45" s="8">
        <v>236</v>
      </c>
    </row>
    <row r="46" spans="1:22" x14ac:dyDescent="0.25">
      <c r="A46" s="3">
        <v>3810</v>
      </c>
      <c r="B46" s="3" t="s">
        <v>45</v>
      </c>
      <c r="C46" s="3" t="s">
        <v>46</v>
      </c>
      <c r="D46" s="11">
        <v>3.9</v>
      </c>
      <c r="E46" s="17">
        <v>3.7</v>
      </c>
      <c r="F46" s="5"/>
      <c r="G46" s="5">
        <v>110</v>
      </c>
      <c r="H46" s="7">
        <f t="shared" si="0"/>
        <v>1.0511818181818182</v>
      </c>
      <c r="J46" s="10">
        <f t="shared" si="1"/>
        <v>115.63</v>
      </c>
      <c r="K46" s="10"/>
      <c r="L46" s="15">
        <f t="shared" si="2"/>
        <v>185</v>
      </c>
      <c r="M46" s="15">
        <f t="shared" si="3"/>
        <v>150.30000000000001</v>
      </c>
      <c r="N46" s="15">
        <f t="shared" si="4"/>
        <v>138.80000000000001</v>
      </c>
      <c r="O46" s="15">
        <f t="shared" si="5"/>
        <v>126.5</v>
      </c>
      <c r="P46" s="7"/>
      <c r="Q46" s="8">
        <v>116.67</v>
      </c>
      <c r="R46" s="8">
        <v>182</v>
      </c>
      <c r="S46" s="8">
        <v>151.69999999999999</v>
      </c>
      <c r="T46" s="8">
        <v>137.69999999999999</v>
      </c>
    </row>
    <row r="47" spans="1:22" x14ac:dyDescent="0.25">
      <c r="A47" s="3">
        <v>3811</v>
      </c>
      <c r="B47" s="3" t="s">
        <v>47</v>
      </c>
      <c r="C47" s="3" t="s">
        <v>48</v>
      </c>
      <c r="D47" s="11">
        <v>4.5999999999999996</v>
      </c>
      <c r="E47" s="17">
        <v>4.3</v>
      </c>
      <c r="F47" s="5"/>
      <c r="G47" s="5">
        <v>125</v>
      </c>
      <c r="H47" s="7">
        <f t="shared" si="0"/>
        <v>1.07504</v>
      </c>
      <c r="J47" s="10">
        <f t="shared" si="1"/>
        <v>134.38</v>
      </c>
      <c r="K47" s="10"/>
      <c r="L47" s="15">
        <f t="shared" si="2"/>
        <v>215</v>
      </c>
      <c r="M47" s="15">
        <f t="shared" si="3"/>
        <v>174.7</v>
      </c>
      <c r="N47" s="15">
        <f t="shared" si="4"/>
        <v>161.30000000000001</v>
      </c>
      <c r="O47" s="15">
        <f t="shared" si="5"/>
        <v>143.80000000000001</v>
      </c>
      <c r="P47" s="7"/>
      <c r="Q47" s="8">
        <v>133.33000000000001</v>
      </c>
      <c r="R47" s="8">
        <v>208</v>
      </c>
      <c r="S47" s="8">
        <v>173.3</v>
      </c>
      <c r="T47" s="8">
        <v>157.30000000000001</v>
      </c>
      <c r="V47">
        <v>1</v>
      </c>
    </row>
    <row r="48" spans="1:22" x14ac:dyDescent="0.25">
      <c r="A48" s="3">
        <v>3812</v>
      </c>
      <c r="B48" s="3" t="s">
        <v>49</v>
      </c>
      <c r="C48" s="3" t="s">
        <v>50</v>
      </c>
      <c r="D48" s="11">
        <v>6.1999999999999993</v>
      </c>
      <c r="E48" s="17">
        <v>5.9</v>
      </c>
      <c r="F48" s="5"/>
      <c r="G48" s="5">
        <v>165</v>
      </c>
      <c r="H48" s="7">
        <f t="shared" si="0"/>
        <v>1.1174545454545455</v>
      </c>
      <c r="J48" s="10">
        <f t="shared" si="1"/>
        <v>184.38</v>
      </c>
      <c r="K48" s="10"/>
      <c r="L48" s="15">
        <f t="shared" si="2"/>
        <v>295</v>
      </c>
      <c r="M48" s="15">
        <f t="shared" si="3"/>
        <v>239.7</v>
      </c>
      <c r="N48" s="15">
        <f t="shared" si="4"/>
        <v>221.3</v>
      </c>
      <c r="O48" s="15">
        <f t="shared" si="5"/>
        <v>189.8</v>
      </c>
      <c r="P48" s="7"/>
      <c r="Q48" s="8">
        <v>183.33</v>
      </c>
      <c r="R48" s="8">
        <v>286</v>
      </c>
      <c r="S48" s="8">
        <v>238.3</v>
      </c>
      <c r="T48" s="8">
        <v>216.3</v>
      </c>
    </row>
    <row r="49" spans="1:22" x14ac:dyDescent="0.25">
      <c r="A49" s="3">
        <v>3820</v>
      </c>
      <c r="B49" s="3" t="s">
        <v>51</v>
      </c>
      <c r="C49" s="3" t="s">
        <v>52</v>
      </c>
      <c r="D49" s="11">
        <v>6.1999999999999993</v>
      </c>
      <c r="E49" s="17">
        <v>5.9</v>
      </c>
      <c r="F49" s="5"/>
      <c r="G49" s="5">
        <v>168</v>
      </c>
      <c r="H49" s="7">
        <f t="shared" si="0"/>
        <v>1.0974999999999999</v>
      </c>
      <c r="J49" s="10">
        <f t="shared" si="1"/>
        <v>184.38</v>
      </c>
      <c r="K49" s="10"/>
      <c r="L49" s="15">
        <f t="shared" si="2"/>
        <v>295</v>
      </c>
      <c r="M49" s="15">
        <f t="shared" si="3"/>
        <v>239.7</v>
      </c>
      <c r="N49" s="15">
        <f t="shared" si="4"/>
        <v>221.3</v>
      </c>
      <c r="O49" s="15">
        <f t="shared" si="5"/>
        <v>193.2</v>
      </c>
      <c r="P49" s="7"/>
      <c r="Q49" s="8">
        <v>183.33</v>
      </c>
      <c r="R49" s="8">
        <v>286</v>
      </c>
      <c r="S49" s="8">
        <v>238.3</v>
      </c>
      <c r="T49" s="8">
        <v>216.3</v>
      </c>
      <c r="V49">
        <v>1</v>
      </c>
    </row>
    <row r="50" spans="1:22" x14ac:dyDescent="0.25">
      <c r="A50" s="3">
        <v>3821</v>
      </c>
      <c r="B50" s="3" t="s">
        <v>53</v>
      </c>
      <c r="C50" s="3" t="s">
        <v>54</v>
      </c>
      <c r="D50" s="11">
        <v>6.8</v>
      </c>
      <c r="E50" s="17">
        <v>6.4</v>
      </c>
      <c r="F50" s="5"/>
      <c r="G50" s="5">
        <v>182</v>
      </c>
      <c r="H50" s="7">
        <f t="shared" si="0"/>
        <v>1.098901098901099</v>
      </c>
      <c r="J50" s="10">
        <f t="shared" si="1"/>
        <v>200</v>
      </c>
      <c r="K50" s="10"/>
      <c r="L50" s="15">
        <f t="shared" si="2"/>
        <v>320</v>
      </c>
      <c r="M50" s="15">
        <f t="shared" si="3"/>
        <v>260</v>
      </c>
      <c r="N50" s="15">
        <f t="shared" si="4"/>
        <v>240</v>
      </c>
      <c r="O50" s="15">
        <f t="shared" si="5"/>
        <v>209.3</v>
      </c>
      <c r="P50" s="7"/>
      <c r="Q50" s="8">
        <v>200</v>
      </c>
      <c r="R50" s="8">
        <v>312</v>
      </c>
      <c r="S50" s="8">
        <v>260</v>
      </c>
      <c r="T50" s="8">
        <v>236</v>
      </c>
    </row>
    <row r="51" spans="1:22" x14ac:dyDescent="0.25">
      <c r="A51" s="3">
        <v>3822</v>
      </c>
      <c r="B51" s="3" t="s">
        <v>55</v>
      </c>
      <c r="C51" s="3" t="s">
        <v>56</v>
      </c>
      <c r="D51" s="11">
        <v>7.8999999999999995</v>
      </c>
      <c r="E51" s="17">
        <v>7.5</v>
      </c>
      <c r="F51" s="5"/>
      <c r="G51" s="5">
        <v>211</v>
      </c>
      <c r="H51" s="7">
        <f t="shared" si="0"/>
        <v>1.1108056872037915</v>
      </c>
      <c r="J51" s="10">
        <f t="shared" si="1"/>
        <v>234.38</v>
      </c>
      <c r="K51" s="10"/>
      <c r="L51" s="15">
        <f t="shared" si="2"/>
        <v>375</v>
      </c>
      <c r="M51" s="15">
        <f t="shared" si="3"/>
        <v>304.7</v>
      </c>
      <c r="N51" s="15">
        <f t="shared" si="4"/>
        <v>281.3</v>
      </c>
      <c r="O51" s="15">
        <f t="shared" si="5"/>
        <v>242.7</v>
      </c>
      <c r="P51" s="7"/>
      <c r="Q51" s="8">
        <v>233.33</v>
      </c>
      <c r="R51" s="8">
        <v>364</v>
      </c>
      <c r="S51" s="8">
        <v>303.3</v>
      </c>
      <c r="T51" s="8">
        <v>275.3</v>
      </c>
      <c r="V51">
        <v>1</v>
      </c>
    </row>
    <row r="52" spans="1:22" x14ac:dyDescent="0.25">
      <c r="A52" s="3">
        <v>3830</v>
      </c>
      <c r="B52" s="3" t="s">
        <v>57</v>
      </c>
      <c r="C52" s="3" t="s">
        <v>58</v>
      </c>
      <c r="D52" s="11">
        <v>6.1999999999999993</v>
      </c>
      <c r="E52" s="17">
        <v>5.9</v>
      </c>
      <c r="F52" s="5"/>
      <c r="G52" s="5">
        <v>159</v>
      </c>
      <c r="H52" s="7">
        <f t="shared" si="0"/>
        <v>1.1596226415094339</v>
      </c>
      <c r="J52" s="10">
        <f t="shared" si="1"/>
        <v>184.38</v>
      </c>
      <c r="K52" s="10"/>
      <c r="L52" s="15">
        <f t="shared" si="2"/>
        <v>295</v>
      </c>
      <c r="M52" s="15">
        <f t="shared" si="3"/>
        <v>239.7</v>
      </c>
      <c r="N52" s="15">
        <f t="shared" si="4"/>
        <v>221.3</v>
      </c>
      <c r="O52" s="15">
        <f t="shared" si="5"/>
        <v>182.9</v>
      </c>
      <c r="P52" s="7"/>
      <c r="Q52" s="8">
        <v>183.33</v>
      </c>
      <c r="R52" s="8">
        <v>286</v>
      </c>
      <c r="S52" s="8">
        <v>238.3</v>
      </c>
      <c r="T52" s="8">
        <v>216.3</v>
      </c>
    </row>
    <row r="53" spans="1:22" x14ac:dyDescent="0.25">
      <c r="A53" s="3">
        <v>3831</v>
      </c>
      <c r="B53" s="3" t="s">
        <v>59</v>
      </c>
      <c r="C53" s="3" t="s">
        <v>60</v>
      </c>
      <c r="D53" s="11">
        <v>8.4</v>
      </c>
      <c r="E53" s="17">
        <v>8</v>
      </c>
      <c r="F53" s="5"/>
      <c r="G53" s="5">
        <v>230</v>
      </c>
      <c r="H53" s="7">
        <f t="shared" si="0"/>
        <v>1.0869565217391304</v>
      </c>
      <c r="J53" s="10">
        <f t="shared" si="1"/>
        <v>250</v>
      </c>
      <c r="K53" s="10"/>
      <c r="L53" s="15">
        <f t="shared" si="2"/>
        <v>400</v>
      </c>
      <c r="M53" s="15">
        <f t="shared" si="3"/>
        <v>325</v>
      </c>
      <c r="N53" s="15">
        <f t="shared" si="4"/>
        <v>300</v>
      </c>
      <c r="O53" s="15">
        <f t="shared" si="5"/>
        <v>264.5</v>
      </c>
      <c r="P53" s="7"/>
      <c r="Q53" s="8">
        <v>250</v>
      </c>
      <c r="R53" s="8">
        <v>390</v>
      </c>
      <c r="S53" s="8">
        <v>325</v>
      </c>
      <c r="T53" s="8">
        <v>295</v>
      </c>
    </row>
    <row r="54" spans="1:22" x14ac:dyDescent="0.25">
      <c r="A54" s="3">
        <v>3840</v>
      </c>
      <c r="B54" s="3" t="s">
        <v>61</v>
      </c>
      <c r="C54" s="3" t="s">
        <v>62</v>
      </c>
      <c r="D54" s="11">
        <v>8.4</v>
      </c>
      <c r="E54" s="17">
        <v>8</v>
      </c>
      <c r="F54" s="5"/>
      <c r="G54" s="5">
        <v>230</v>
      </c>
      <c r="H54" s="7">
        <f t="shared" si="0"/>
        <v>1.0869565217391304</v>
      </c>
      <c r="J54" s="10">
        <f t="shared" si="1"/>
        <v>250</v>
      </c>
      <c r="K54" s="10"/>
      <c r="L54" s="15">
        <f t="shared" si="2"/>
        <v>400</v>
      </c>
      <c r="M54" s="15">
        <f t="shared" si="3"/>
        <v>325</v>
      </c>
      <c r="N54" s="15">
        <f t="shared" si="4"/>
        <v>300</v>
      </c>
      <c r="O54" s="15">
        <f t="shared" si="5"/>
        <v>264.5</v>
      </c>
      <c r="P54" s="7"/>
      <c r="Q54" s="8">
        <v>250</v>
      </c>
      <c r="R54" s="8">
        <v>390</v>
      </c>
      <c r="S54" s="8">
        <v>325</v>
      </c>
      <c r="T54" s="8">
        <v>295</v>
      </c>
      <c r="V54">
        <v>1</v>
      </c>
    </row>
    <row r="55" spans="1:22" x14ac:dyDescent="0.25">
      <c r="A55" s="3">
        <v>3841</v>
      </c>
      <c r="B55" s="3" t="s">
        <v>63</v>
      </c>
      <c r="C55" s="3" t="s">
        <v>64</v>
      </c>
      <c r="D55" s="11">
        <v>10.1</v>
      </c>
      <c r="E55" s="17">
        <v>9.6</v>
      </c>
      <c r="F55" s="5"/>
      <c r="G55" s="5">
        <v>273</v>
      </c>
      <c r="H55" s="7">
        <f t="shared" si="0"/>
        <v>1.098901098901099</v>
      </c>
      <c r="J55" s="10">
        <f t="shared" si="1"/>
        <v>300</v>
      </c>
      <c r="K55" s="10"/>
      <c r="L55" s="15">
        <f t="shared" si="2"/>
        <v>480</v>
      </c>
      <c r="M55" s="15">
        <f t="shared" si="3"/>
        <v>390</v>
      </c>
      <c r="N55" s="15">
        <f t="shared" si="4"/>
        <v>360</v>
      </c>
      <c r="O55" s="15">
        <f t="shared" si="5"/>
        <v>314</v>
      </c>
      <c r="P55" s="7"/>
      <c r="Q55" s="8">
        <v>300</v>
      </c>
      <c r="R55" s="8">
        <v>468</v>
      </c>
      <c r="S55" s="8">
        <v>390</v>
      </c>
      <c r="T55" s="8">
        <v>354</v>
      </c>
      <c r="V55">
        <v>1</v>
      </c>
    </row>
    <row r="56" spans="1:22" x14ac:dyDescent="0.25">
      <c r="A56" s="3">
        <v>3842</v>
      </c>
      <c r="B56" s="3" t="s">
        <v>65</v>
      </c>
      <c r="C56" s="3" t="s">
        <v>66</v>
      </c>
      <c r="D56" s="11">
        <v>15.2</v>
      </c>
      <c r="E56" s="17">
        <v>14.4</v>
      </c>
      <c r="F56" s="5"/>
      <c r="G56" s="5">
        <v>404</v>
      </c>
      <c r="H56" s="7">
        <f t="shared" si="0"/>
        <v>1.113861386138614</v>
      </c>
      <c r="J56" s="10">
        <f t="shared" si="1"/>
        <v>450</v>
      </c>
      <c r="K56" s="10"/>
      <c r="L56" s="15">
        <f t="shared" si="2"/>
        <v>720</v>
      </c>
      <c r="M56" s="15">
        <f t="shared" si="3"/>
        <v>585</v>
      </c>
      <c r="N56" s="15">
        <f t="shared" si="4"/>
        <v>540</v>
      </c>
      <c r="O56" s="15">
        <f t="shared" si="5"/>
        <v>464.6</v>
      </c>
      <c r="P56" s="7"/>
      <c r="Q56" s="8">
        <v>450</v>
      </c>
      <c r="R56" s="8">
        <v>702</v>
      </c>
      <c r="S56" s="8">
        <v>585</v>
      </c>
      <c r="T56" s="8">
        <v>531</v>
      </c>
    </row>
    <row r="57" spans="1:22" x14ac:dyDescent="0.25">
      <c r="A57" s="3">
        <v>3843</v>
      </c>
      <c r="B57" s="3" t="s">
        <v>67</v>
      </c>
      <c r="C57" s="3" t="s">
        <v>68</v>
      </c>
      <c r="D57" s="11">
        <v>19.200000000000003</v>
      </c>
      <c r="E57" s="17">
        <v>18.2</v>
      </c>
      <c r="F57" s="5"/>
      <c r="G57" s="5">
        <v>514</v>
      </c>
      <c r="H57" s="7">
        <f t="shared" si="0"/>
        <v>1.1065175097276265</v>
      </c>
      <c r="J57" s="10">
        <f t="shared" si="1"/>
        <v>568.75</v>
      </c>
      <c r="K57" s="10"/>
      <c r="L57" s="15">
        <f t="shared" si="2"/>
        <v>910</v>
      </c>
      <c r="M57" s="15">
        <f t="shared" si="3"/>
        <v>739.4</v>
      </c>
      <c r="N57" s="15">
        <f t="shared" si="4"/>
        <v>682.5</v>
      </c>
      <c r="O57" s="15">
        <f t="shared" si="5"/>
        <v>591.1</v>
      </c>
      <c r="P57" s="7"/>
      <c r="Q57" s="8">
        <v>566.66999999999996</v>
      </c>
      <c r="R57" s="8">
        <v>884</v>
      </c>
      <c r="S57" s="8">
        <v>736.7</v>
      </c>
      <c r="T57" s="8">
        <v>668.7</v>
      </c>
    </row>
    <row r="58" spans="1:22" x14ac:dyDescent="0.25">
      <c r="A58" s="3">
        <v>3850</v>
      </c>
      <c r="B58" s="3" t="s">
        <v>69</v>
      </c>
      <c r="C58" s="3" t="s">
        <v>70</v>
      </c>
      <c r="D58" s="11">
        <v>15.799999999999999</v>
      </c>
      <c r="E58" s="17">
        <v>15</v>
      </c>
      <c r="F58" s="5"/>
      <c r="G58" s="5">
        <v>415</v>
      </c>
      <c r="H58" s="7">
        <f t="shared" si="0"/>
        <v>1.1295180722891567</v>
      </c>
      <c r="J58" s="10">
        <f t="shared" si="1"/>
        <v>468.75</v>
      </c>
      <c r="K58" s="10"/>
      <c r="L58" s="15">
        <f t="shared" si="2"/>
        <v>750</v>
      </c>
      <c r="M58" s="15">
        <f t="shared" si="3"/>
        <v>609.4</v>
      </c>
      <c r="N58" s="15">
        <f t="shared" si="4"/>
        <v>562.5</v>
      </c>
      <c r="O58" s="15">
        <f t="shared" si="5"/>
        <v>477.3</v>
      </c>
      <c r="P58" s="7"/>
      <c r="Q58" s="8">
        <v>466.67</v>
      </c>
      <c r="R58" s="8">
        <v>728</v>
      </c>
      <c r="S58" s="8">
        <v>606.70000000000005</v>
      </c>
      <c r="T58" s="8">
        <v>550.70000000000005</v>
      </c>
    </row>
    <row r="59" spans="1:22" x14ac:dyDescent="0.25">
      <c r="A59" s="3">
        <v>3851</v>
      </c>
      <c r="B59" s="3" t="s">
        <v>71</v>
      </c>
      <c r="C59" s="3" t="s">
        <v>72</v>
      </c>
      <c r="D59" s="11">
        <v>37.1</v>
      </c>
      <c r="E59" s="17">
        <v>35.299999999999997</v>
      </c>
      <c r="F59" s="5"/>
      <c r="G59" s="5">
        <v>990</v>
      </c>
      <c r="H59" s="7">
        <f t="shared" si="0"/>
        <v>1.1142727272727273</v>
      </c>
      <c r="J59" s="10">
        <f t="shared" si="1"/>
        <v>1103.1300000000001</v>
      </c>
      <c r="K59" s="10"/>
      <c r="L59" s="15">
        <f t="shared" si="2"/>
        <v>1765</v>
      </c>
      <c r="M59" s="15">
        <f t="shared" si="3"/>
        <v>1434.1</v>
      </c>
      <c r="N59" s="15">
        <f t="shared" si="4"/>
        <v>1323.8</v>
      </c>
      <c r="O59" s="15">
        <f t="shared" si="5"/>
        <v>1138.5</v>
      </c>
      <c r="P59" s="7"/>
      <c r="Q59" s="8">
        <v>1100</v>
      </c>
      <c r="R59" s="8">
        <v>1716</v>
      </c>
      <c r="S59" s="8">
        <v>1430</v>
      </c>
      <c r="T59" s="8">
        <v>1298</v>
      </c>
      <c r="V59">
        <v>1</v>
      </c>
    </row>
    <row r="60" spans="1:22" x14ac:dyDescent="0.25">
      <c r="A60" s="3">
        <v>3855</v>
      </c>
      <c r="B60" s="3" t="s">
        <v>73</v>
      </c>
      <c r="C60" s="3" t="s">
        <v>74</v>
      </c>
      <c r="D60" s="11">
        <v>10.1</v>
      </c>
      <c r="E60" s="17">
        <v>9.6</v>
      </c>
      <c r="F60" s="5"/>
      <c r="G60" s="5">
        <v>263</v>
      </c>
      <c r="H60" s="7">
        <f t="shared" si="0"/>
        <v>1.1406844106463878</v>
      </c>
      <c r="J60" s="10">
        <f t="shared" si="1"/>
        <v>300</v>
      </c>
      <c r="K60" s="10"/>
      <c r="L60" s="15">
        <f t="shared" si="2"/>
        <v>480</v>
      </c>
      <c r="M60" s="15">
        <f t="shared" si="3"/>
        <v>390</v>
      </c>
      <c r="N60" s="15">
        <f t="shared" si="4"/>
        <v>360</v>
      </c>
      <c r="O60" s="15">
        <f t="shared" si="5"/>
        <v>302.5</v>
      </c>
      <c r="P60" s="7"/>
      <c r="Q60" s="8">
        <v>300</v>
      </c>
      <c r="R60" s="8">
        <v>468</v>
      </c>
      <c r="S60" s="8">
        <v>390</v>
      </c>
      <c r="T60" s="8">
        <v>354</v>
      </c>
      <c r="V60">
        <v>1</v>
      </c>
    </row>
    <row r="61" spans="1:22" x14ac:dyDescent="0.25">
      <c r="A61" s="3">
        <v>3856</v>
      </c>
      <c r="B61" s="3" t="s">
        <v>75</v>
      </c>
      <c r="C61" s="3" t="s">
        <v>76</v>
      </c>
      <c r="D61" s="11">
        <v>12.4</v>
      </c>
      <c r="E61" s="17">
        <v>11.8</v>
      </c>
      <c r="F61" s="5"/>
      <c r="G61" s="5">
        <v>329</v>
      </c>
      <c r="H61" s="7">
        <f t="shared" si="0"/>
        <v>1.1208206686930091</v>
      </c>
      <c r="J61" s="10">
        <f t="shared" si="1"/>
        <v>368.75</v>
      </c>
      <c r="K61" s="10"/>
      <c r="L61" s="15">
        <f t="shared" si="2"/>
        <v>590</v>
      </c>
      <c r="M61" s="15">
        <f t="shared" si="3"/>
        <v>479.4</v>
      </c>
      <c r="N61" s="15">
        <f t="shared" si="4"/>
        <v>442.5</v>
      </c>
      <c r="O61" s="15">
        <f t="shared" si="5"/>
        <v>378.4</v>
      </c>
      <c r="P61" s="7"/>
      <c r="Q61" s="8">
        <v>366.67</v>
      </c>
      <c r="R61" s="8">
        <v>572</v>
      </c>
      <c r="S61" s="8">
        <v>476.7</v>
      </c>
      <c r="T61" s="8">
        <v>432.7</v>
      </c>
    </row>
    <row r="62" spans="1:22" x14ac:dyDescent="0.25">
      <c r="A62" s="3">
        <v>3857</v>
      </c>
      <c r="B62" s="3" t="s">
        <v>77</v>
      </c>
      <c r="C62" s="3" t="s">
        <v>78</v>
      </c>
      <c r="D62" s="11">
        <v>16.3</v>
      </c>
      <c r="E62" s="17">
        <v>15.5</v>
      </c>
      <c r="F62" s="5"/>
      <c r="G62" s="5">
        <v>437</v>
      </c>
      <c r="H62" s="7">
        <f t="shared" si="0"/>
        <v>1.108421052631579</v>
      </c>
      <c r="J62" s="10">
        <f t="shared" si="1"/>
        <v>484.38</v>
      </c>
      <c r="K62" s="10"/>
      <c r="L62" s="15">
        <f t="shared" si="2"/>
        <v>775</v>
      </c>
      <c r="M62" s="15">
        <f t="shared" si="3"/>
        <v>629.70000000000005</v>
      </c>
      <c r="N62" s="15">
        <f t="shared" si="4"/>
        <v>581.29999999999995</v>
      </c>
      <c r="O62" s="15">
        <f t="shared" si="5"/>
        <v>502.6</v>
      </c>
      <c r="P62" s="7"/>
      <c r="Q62" s="8">
        <v>483.33</v>
      </c>
      <c r="R62" s="8">
        <v>754</v>
      </c>
      <c r="S62" s="8">
        <v>628.29999999999995</v>
      </c>
      <c r="T62" s="8">
        <v>570.29999999999995</v>
      </c>
    </row>
    <row r="63" spans="1:22" x14ac:dyDescent="0.25">
      <c r="A63" s="3">
        <v>3858</v>
      </c>
      <c r="B63" s="3" t="s">
        <v>79</v>
      </c>
      <c r="C63" s="3" t="s">
        <v>80</v>
      </c>
      <c r="D63" s="11">
        <v>19.200000000000003</v>
      </c>
      <c r="E63" s="17">
        <v>18.2</v>
      </c>
      <c r="F63" s="5"/>
      <c r="G63" s="5">
        <v>514</v>
      </c>
      <c r="H63" s="7">
        <f t="shared" si="0"/>
        <v>1.1065175097276265</v>
      </c>
      <c r="J63" s="10">
        <f t="shared" si="1"/>
        <v>568.75</v>
      </c>
      <c r="K63" s="10"/>
      <c r="L63" s="15">
        <f t="shared" si="2"/>
        <v>910</v>
      </c>
      <c r="M63" s="15">
        <f t="shared" si="3"/>
        <v>739.4</v>
      </c>
      <c r="N63" s="15">
        <f t="shared" si="4"/>
        <v>682.5</v>
      </c>
      <c r="O63" s="15">
        <f t="shared" si="5"/>
        <v>591.1</v>
      </c>
      <c r="P63" s="7"/>
      <c r="Q63" s="8">
        <v>566.66999999999996</v>
      </c>
      <c r="R63" s="8">
        <v>884</v>
      </c>
      <c r="S63" s="8">
        <v>736.7</v>
      </c>
      <c r="T63" s="8">
        <v>668.7</v>
      </c>
    </row>
    <row r="64" spans="1:22" x14ac:dyDescent="0.25">
      <c r="A64" s="3">
        <v>3859</v>
      </c>
      <c r="B64" s="3" t="s">
        <v>81</v>
      </c>
      <c r="C64" s="3" t="s">
        <v>82</v>
      </c>
      <c r="D64" s="11">
        <v>23.700000000000003</v>
      </c>
      <c r="E64" s="17">
        <v>22.5</v>
      </c>
      <c r="F64" s="5"/>
      <c r="G64" s="5">
        <v>635</v>
      </c>
      <c r="H64" s="7">
        <f t="shared" si="0"/>
        <v>1.1072913385826773</v>
      </c>
      <c r="J64" s="10">
        <f t="shared" si="1"/>
        <v>703.13</v>
      </c>
      <c r="K64" s="10"/>
      <c r="L64" s="15">
        <f t="shared" si="2"/>
        <v>1125</v>
      </c>
      <c r="M64" s="15">
        <f t="shared" si="3"/>
        <v>914.1</v>
      </c>
      <c r="N64" s="15">
        <f t="shared" si="4"/>
        <v>843.8</v>
      </c>
      <c r="O64" s="15">
        <f t="shared" si="5"/>
        <v>730.3</v>
      </c>
      <c r="P64" s="7"/>
      <c r="Q64" s="8">
        <v>700</v>
      </c>
      <c r="R64" s="8">
        <v>1092</v>
      </c>
      <c r="S64" s="8">
        <v>910</v>
      </c>
      <c r="T64" s="8">
        <v>826</v>
      </c>
    </row>
    <row r="65" spans="1:22" x14ac:dyDescent="0.25">
      <c r="A65" s="3">
        <v>3860</v>
      </c>
      <c r="B65" s="3" t="s">
        <v>83</v>
      </c>
      <c r="C65" s="3" t="s">
        <v>84</v>
      </c>
      <c r="D65" s="11">
        <v>30.400000000000002</v>
      </c>
      <c r="E65" s="17">
        <v>28.9</v>
      </c>
      <c r="F65" s="5"/>
      <c r="G65" s="5">
        <v>813</v>
      </c>
      <c r="H65" s="7">
        <f t="shared" si="0"/>
        <v>1.1108610086100861</v>
      </c>
      <c r="J65" s="10">
        <f t="shared" si="1"/>
        <v>903.13</v>
      </c>
      <c r="K65" s="10"/>
      <c r="L65" s="15">
        <f t="shared" si="2"/>
        <v>1445</v>
      </c>
      <c r="M65" s="15">
        <f t="shared" si="3"/>
        <v>1174.0999999999999</v>
      </c>
      <c r="N65" s="15">
        <f t="shared" si="4"/>
        <v>1083.8</v>
      </c>
      <c r="O65" s="15">
        <f t="shared" si="5"/>
        <v>935</v>
      </c>
      <c r="P65" s="7"/>
      <c r="Q65" s="8">
        <v>900</v>
      </c>
      <c r="R65" s="8">
        <v>1404</v>
      </c>
      <c r="S65" s="8">
        <v>1170</v>
      </c>
      <c r="T65" s="8">
        <v>1062</v>
      </c>
      <c r="V65">
        <v>1</v>
      </c>
    </row>
    <row r="66" spans="1:22" x14ac:dyDescent="0.25">
      <c r="A66" s="3">
        <v>3861</v>
      </c>
      <c r="B66" s="3" t="s">
        <v>85</v>
      </c>
      <c r="C66" s="3" t="s">
        <v>86</v>
      </c>
      <c r="D66" s="11">
        <v>59.800000000000004</v>
      </c>
      <c r="E66" s="17">
        <v>56.9</v>
      </c>
      <c r="F66" s="5"/>
      <c r="G66" s="5">
        <v>1695</v>
      </c>
      <c r="H66" s="7">
        <f t="shared" si="0"/>
        <v>1.0490442477876107</v>
      </c>
      <c r="J66" s="10">
        <f t="shared" si="1"/>
        <v>1778.13</v>
      </c>
      <c r="K66" s="10"/>
      <c r="L66" s="15">
        <f t="shared" si="2"/>
        <v>2845</v>
      </c>
      <c r="M66" s="15">
        <f t="shared" si="3"/>
        <v>2311.6</v>
      </c>
      <c r="N66" s="15">
        <f t="shared" si="4"/>
        <v>2133.8000000000002</v>
      </c>
      <c r="O66" s="15">
        <f t="shared" si="5"/>
        <v>1949.3</v>
      </c>
      <c r="P66" s="7"/>
      <c r="Q66" s="8">
        <v>1866.67</v>
      </c>
      <c r="R66" s="8">
        <v>2912</v>
      </c>
      <c r="S66" s="8">
        <v>2426.6999999999998</v>
      </c>
      <c r="T66" s="8">
        <v>2202.6999999999998</v>
      </c>
    </row>
    <row r="67" spans="1:22" x14ac:dyDescent="0.25">
      <c r="A67" s="3">
        <v>3862</v>
      </c>
      <c r="B67" s="3" t="s">
        <v>87</v>
      </c>
      <c r="C67" s="3" t="s">
        <v>88</v>
      </c>
      <c r="D67" s="11">
        <v>65.3</v>
      </c>
      <c r="E67" s="17">
        <v>62.1</v>
      </c>
      <c r="F67" s="5"/>
      <c r="G67" s="5">
        <v>1759</v>
      </c>
      <c r="H67" s="7">
        <f t="shared" si="0"/>
        <v>1.1032575326890279</v>
      </c>
      <c r="J67" s="10">
        <f t="shared" si="1"/>
        <v>1940.63</v>
      </c>
      <c r="K67" s="10"/>
      <c r="L67" s="15">
        <f t="shared" si="2"/>
        <v>3105</v>
      </c>
      <c r="M67" s="15">
        <f t="shared" si="3"/>
        <v>2522.8000000000002</v>
      </c>
      <c r="N67" s="15">
        <f t="shared" si="4"/>
        <v>2328.8000000000002</v>
      </c>
      <c r="O67" s="15">
        <f t="shared" si="5"/>
        <v>2022.9</v>
      </c>
      <c r="P67" s="7"/>
      <c r="Q67" s="8">
        <v>1933.33</v>
      </c>
      <c r="R67" s="8">
        <v>3016</v>
      </c>
      <c r="S67" s="8">
        <v>2513.3000000000002</v>
      </c>
      <c r="T67" s="8">
        <v>2281.3000000000002</v>
      </c>
    </row>
    <row r="68" spans="1:22" x14ac:dyDescent="0.25">
      <c r="A68" s="3">
        <v>3865</v>
      </c>
      <c r="B68" s="3" t="s">
        <v>89</v>
      </c>
      <c r="C68" s="3" t="s">
        <v>90</v>
      </c>
      <c r="D68" s="11">
        <v>21.400000000000002</v>
      </c>
      <c r="E68" s="17">
        <v>20.3</v>
      </c>
      <c r="F68" s="5"/>
      <c r="G68" s="5">
        <v>581</v>
      </c>
      <c r="H68" s="7">
        <f t="shared" ref="H68:H131" si="6">J68/G68</f>
        <v>1.0918760757314974</v>
      </c>
      <c r="J68" s="10">
        <f t="shared" ref="J68:J131" si="7">ROUND(E68*10000/320,2)</f>
        <v>634.38</v>
      </c>
      <c r="K68" s="10"/>
      <c r="L68" s="15">
        <f t="shared" ref="L68:L131" si="8">ROUND(J68*1.6,1)</f>
        <v>1015</v>
      </c>
      <c r="M68" s="15">
        <f t="shared" ref="M68:M131" si="9">ROUND(J68*1.3,1)</f>
        <v>824.7</v>
      </c>
      <c r="N68" s="15">
        <f t="shared" ref="N68:N131" si="10">ROUND(J68*1.2,1)</f>
        <v>761.3</v>
      </c>
      <c r="O68" s="15">
        <f t="shared" ref="O68:O131" si="11">ROUND(G68*1.15,1)</f>
        <v>668.2</v>
      </c>
      <c r="P68" s="7"/>
      <c r="Q68" s="8">
        <v>633.33000000000004</v>
      </c>
      <c r="R68" s="8">
        <v>988</v>
      </c>
      <c r="S68" s="8">
        <v>823.3</v>
      </c>
      <c r="T68" s="8">
        <v>747.3</v>
      </c>
    </row>
    <row r="69" spans="1:22" x14ac:dyDescent="0.25">
      <c r="A69" s="3">
        <v>3866</v>
      </c>
      <c r="B69" s="3" t="s">
        <v>91</v>
      </c>
      <c r="C69" s="3" t="s">
        <v>92</v>
      </c>
      <c r="D69" s="11">
        <v>26.400000000000002</v>
      </c>
      <c r="E69" s="17">
        <v>25.1</v>
      </c>
      <c r="F69" s="5"/>
      <c r="G69" s="5">
        <v>711</v>
      </c>
      <c r="H69" s="7">
        <f t="shared" si="6"/>
        <v>1.1032067510548522</v>
      </c>
      <c r="J69" s="10">
        <f t="shared" si="7"/>
        <v>784.38</v>
      </c>
      <c r="K69" s="10"/>
      <c r="L69" s="15">
        <f t="shared" si="8"/>
        <v>1255</v>
      </c>
      <c r="M69" s="15">
        <f t="shared" si="9"/>
        <v>1019.7</v>
      </c>
      <c r="N69" s="15">
        <f t="shared" si="10"/>
        <v>941.3</v>
      </c>
      <c r="O69" s="15">
        <f t="shared" si="11"/>
        <v>817.7</v>
      </c>
      <c r="P69" s="7"/>
      <c r="Q69" s="8">
        <v>783.33</v>
      </c>
      <c r="R69" s="8">
        <v>1222</v>
      </c>
      <c r="S69" s="8">
        <v>1018.3</v>
      </c>
      <c r="T69" s="8">
        <v>924.3</v>
      </c>
      <c r="V69">
        <v>1</v>
      </c>
    </row>
    <row r="70" spans="1:22" x14ac:dyDescent="0.25">
      <c r="A70" s="3">
        <v>3867</v>
      </c>
      <c r="B70" s="3" t="s">
        <v>93</v>
      </c>
      <c r="C70" s="3" t="s">
        <v>94</v>
      </c>
      <c r="D70" s="11">
        <v>30.400000000000002</v>
      </c>
      <c r="E70" s="17">
        <v>28.9</v>
      </c>
      <c r="F70" s="5"/>
      <c r="G70" s="5">
        <v>851</v>
      </c>
      <c r="H70" s="7">
        <f t="shared" si="6"/>
        <v>1.0612573443008226</v>
      </c>
      <c r="J70" s="10">
        <f t="shared" si="7"/>
        <v>903.13</v>
      </c>
      <c r="K70" s="10"/>
      <c r="L70" s="15">
        <f t="shared" si="8"/>
        <v>1445</v>
      </c>
      <c r="M70" s="15">
        <f t="shared" si="9"/>
        <v>1174.0999999999999</v>
      </c>
      <c r="N70" s="15">
        <f t="shared" si="10"/>
        <v>1083.8</v>
      </c>
      <c r="O70" s="15">
        <f t="shared" si="11"/>
        <v>978.7</v>
      </c>
      <c r="P70" s="7"/>
      <c r="Q70" s="8">
        <v>900</v>
      </c>
      <c r="R70" s="8">
        <v>1404</v>
      </c>
      <c r="S70" s="8">
        <v>1170</v>
      </c>
      <c r="T70" s="8">
        <v>1062</v>
      </c>
      <c r="V70">
        <v>1</v>
      </c>
    </row>
    <row r="71" spans="1:22" x14ac:dyDescent="0.25">
      <c r="A71" s="3">
        <v>3868</v>
      </c>
      <c r="B71" s="3" t="s">
        <v>95</v>
      </c>
      <c r="C71" s="3" t="s">
        <v>96</v>
      </c>
      <c r="D71" s="11">
        <v>37.1</v>
      </c>
      <c r="E71" s="17">
        <v>35.299999999999997</v>
      </c>
      <c r="F71" s="5"/>
      <c r="G71" s="5">
        <v>985</v>
      </c>
      <c r="H71" s="7">
        <f t="shared" si="6"/>
        <v>1.1199289340101524</v>
      </c>
      <c r="J71" s="10">
        <f t="shared" si="7"/>
        <v>1103.1300000000001</v>
      </c>
      <c r="K71" s="10"/>
      <c r="L71" s="15">
        <f t="shared" si="8"/>
        <v>1765</v>
      </c>
      <c r="M71" s="15">
        <f t="shared" si="9"/>
        <v>1434.1</v>
      </c>
      <c r="N71" s="15">
        <f t="shared" si="10"/>
        <v>1323.8</v>
      </c>
      <c r="O71" s="15">
        <f t="shared" si="11"/>
        <v>1132.8</v>
      </c>
      <c r="P71" s="7"/>
      <c r="Q71" s="8">
        <v>1100</v>
      </c>
      <c r="R71" s="8">
        <v>1716</v>
      </c>
      <c r="S71" s="8">
        <v>1430</v>
      </c>
      <c r="T71" s="8">
        <v>1298</v>
      </c>
    </row>
    <row r="72" spans="1:22" x14ac:dyDescent="0.25">
      <c r="A72" s="3">
        <v>3869</v>
      </c>
      <c r="B72" s="3" t="s">
        <v>97</v>
      </c>
      <c r="C72" s="3" t="s">
        <v>98</v>
      </c>
      <c r="D72" s="11">
        <v>41.6</v>
      </c>
      <c r="E72" s="17">
        <v>39.6</v>
      </c>
      <c r="F72" s="5"/>
      <c r="G72" s="5">
        <v>1124</v>
      </c>
      <c r="H72" s="7">
        <f t="shared" si="6"/>
        <v>1.1009786476868328</v>
      </c>
      <c r="J72" s="10">
        <f t="shared" si="7"/>
        <v>1237.5</v>
      </c>
      <c r="K72" s="10"/>
      <c r="L72" s="15">
        <f t="shared" si="8"/>
        <v>1980</v>
      </c>
      <c r="M72" s="15">
        <f t="shared" si="9"/>
        <v>1608.8</v>
      </c>
      <c r="N72" s="15">
        <f t="shared" si="10"/>
        <v>1485</v>
      </c>
      <c r="O72" s="15">
        <f t="shared" si="11"/>
        <v>1292.5999999999999</v>
      </c>
      <c r="P72" s="7"/>
      <c r="Q72" s="8">
        <v>1233.33</v>
      </c>
      <c r="R72" s="8">
        <v>1924</v>
      </c>
      <c r="S72" s="8">
        <v>1603.3</v>
      </c>
      <c r="T72" s="8">
        <v>1455.3</v>
      </c>
    </row>
    <row r="73" spans="1:22" x14ac:dyDescent="0.25">
      <c r="A73" s="3">
        <v>3870</v>
      </c>
      <c r="B73" s="3" t="s">
        <v>99</v>
      </c>
      <c r="C73" s="3" t="s">
        <v>100</v>
      </c>
      <c r="D73" s="11">
        <v>43.800000000000004</v>
      </c>
      <c r="E73" s="17">
        <v>41.7</v>
      </c>
      <c r="F73" s="5"/>
      <c r="G73" s="5">
        <v>1172</v>
      </c>
      <c r="H73" s="7">
        <f t="shared" si="6"/>
        <v>1.1118856655290104</v>
      </c>
      <c r="J73" s="10">
        <f t="shared" si="7"/>
        <v>1303.1300000000001</v>
      </c>
      <c r="K73" s="10"/>
      <c r="L73" s="15">
        <f t="shared" si="8"/>
        <v>2085</v>
      </c>
      <c r="M73" s="15">
        <f t="shared" si="9"/>
        <v>1694.1</v>
      </c>
      <c r="N73" s="15">
        <f t="shared" si="10"/>
        <v>1563.8</v>
      </c>
      <c r="O73" s="15">
        <f t="shared" si="11"/>
        <v>1347.8</v>
      </c>
      <c r="P73" s="7"/>
      <c r="Q73" s="8">
        <v>1300</v>
      </c>
      <c r="R73" s="8">
        <v>2028</v>
      </c>
      <c r="S73" s="8">
        <v>1690</v>
      </c>
      <c r="T73" s="8">
        <v>1534</v>
      </c>
    </row>
    <row r="74" spans="1:22" x14ac:dyDescent="0.25">
      <c r="A74" s="3">
        <v>3871</v>
      </c>
      <c r="B74" s="3" t="s">
        <v>101</v>
      </c>
      <c r="C74" s="3" t="s">
        <v>102</v>
      </c>
      <c r="D74" s="11">
        <v>52.300000000000004</v>
      </c>
      <c r="E74" s="17">
        <v>49.8</v>
      </c>
      <c r="F74" s="5"/>
      <c r="G74" s="5">
        <v>1400</v>
      </c>
      <c r="H74" s="7">
        <f t="shared" si="6"/>
        <v>1.1116071428571428</v>
      </c>
      <c r="J74" s="10">
        <f t="shared" si="7"/>
        <v>1556.25</v>
      </c>
      <c r="K74" s="10"/>
      <c r="L74" s="15">
        <f t="shared" si="8"/>
        <v>2490</v>
      </c>
      <c r="M74" s="15">
        <f t="shared" si="9"/>
        <v>2023.1</v>
      </c>
      <c r="N74" s="15">
        <f t="shared" si="10"/>
        <v>1867.5</v>
      </c>
      <c r="O74" s="15">
        <f t="shared" si="11"/>
        <v>1610</v>
      </c>
      <c r="P74" s="7"/>
      <c r="Q74" s="8">
        <v>1550</v>
      </c>
      <c r="R74" s="8">
        <v>2418</v>
      </c>
      <c r="S74" s="8">
        <v>2015</v>
      </c>
      <c r="T74" s="8">
        <v>1829</v>
      </c>
    </row>
    <row r="75" spans="1:22" x14ac:dyDescent="0.25">
      <c r="A75" s="3">
        <v>3872</v>
      </c>
      <c r="B75" s="3" t="s">
        <v>103</v>
      </c>
      <c r="C75" s="3" t="s">
        <v>104</v>
      </c>
      <c r="D75" s="11">
        <v>62.800000000000004</v>
      </c>
      <c r="E75" s="17">
        <v>59.8</v>
      </c>
      <c r="F75" s="5"/>
      <c r="G75" s="5">
        <v>1683</v>
      </c>
      <c r="H75" s="7">
        <f t="shared" si="6"/>
        <v>1.1103683897801544</v>
      </c>
      <c r="J75" s="10">
        <f t="shared" si="7"/>
        <v>1868.75</v>
      </c>
      <c r="K75" s="10"/>
      <c r="L75" s="15">
        <f t="shared" si="8"/>
        <v>2990</v>
      </c>
      <c r="M75" s="15">
        <f t="shared" si="9"/>
        <v>2429.4</v>
      </c>
      <c r="N75" s="15">
        <f t="shared" si="10"/>
        <v>2242.5</v>
      </c>
      <c r="O75" s="15">
        <f t="shared" si="11"/>
        <v>1935.5</v>
      </c>
      <c r="P75" s="7"/>
      <c r="Q75" s="8">
        <v>1866.67</v>
      </c>
      <c r="R75" s="8">
        <v>2912</v>
      </c>
      <c r="S75" s="8">
        <v>2426.6999999999998</v>
      </c>
      <c r="T75" s="8">
        <v>2202.6999999999998</v>
      </c>
    </row>
    <row r="76" spans="1:22" x14ac:dyDescent="0.25">
      <c r="A76" s="3">
        <v>3873</v>
      </c>
      <c r="B76" s="3" t="s">
        <v>105</v>
      </c>
      <c r="C76" s="3" t="s">
        <v>106</v>
      </c>
      <c r="D76" s="11">
        <v>70.8</v>
      </c>
      <c r="E76" s="17">
        <v>67.400000000000006</v>
      </c>
      <c r="F76" s="5"/>
      <c r="G76" s="5">
        <v>1891</v>
      </c>
      <c r="H76" s="7">
        <f t="shared" si="6"/>
        <v>1.1138286620835536</v>
      </c>
      <c r="J76" s="10">
        <f t="shared" si="7"/>
        <v>2106.25</v>
      </c>
      <c r="K76" s="10"/>
      <c r="L76" s="15">
        <f t="shared" si="8"/>
        <v>3370</v>
      </c>
      <c r="M76" s="15">
        <f t="shared" si="9"/>
        <v>2738.1</v>
      </c>
      <c r="N76" s="15">
        <f t="shared" si="10"/>
        <v>2527.5</v>
      </c>
      <c r="O76" s="15">
        <f t="shared" si="11"/>
        <v>2174.6999999999998</v>
      </c>
      <c r="P76" s="7"/>
      <c r="Q76" s="8">
        <v>2100</v>
      </c>
      <c r="R76" s="8">
        <v>3276</v>
      </c>
      <c r="S76" s="8">
        <v>2730</v>
      </c>
      <c r="T76" s="8">
        <v>2478</v>
      </c>
    </row>
    <row r="77" spans="1:22" x14ac:dyDescent="0.25">
      <c r="A77" s="3">
        <v>3874</v>
      </c>
      <c r="B77" s="3" t="s">
        <v>107</v>
      </c>
      <c r="C77" s="3" t="s">
        <v>108</v>
      </c>
      <c r="D77" s="11">
        <v>73.099999999999994</v>
      </c>
      <c r="E77" s="17">
        <v>69.599999999999994</v>
      </c>
      <c r="F77" s="5"/>
      <c r="G77" s="5">
        <v>1967</v>
      </c>
      <c r="H77" s="7">
        <f t="shared" si="6"/>
        <v>1.1057447890188103</v>
      </c>
      <c r="J77" s="10">
        <f t="shared" si="7"/>
        <v>2175</v>
      </c>
      <c r="K77" s="10"/>
      <c r="L77" s="15">
        <f t="shared" si="8"/>
        <v>3480</v>
      </c>
      <c r="M77" s="15">
        <f t="shared" si="9"/>
        <v>2827.5</v>
      </c>
      <c r="N77" s="15">
        <f t="shared" si="10"/>
        <v>2610</v>
      </c>
      <c r="O77" s="15">
        <f t="shared" si="11"/>
        <v>2262.1</v>
      </c>
      <c r="P77" s="7"/>
      <c r="Q77" s="8">
        <v>2166.67</v>
      </c>
      <c r="R77" s="8">
        <v>3380</v>
      </c>
      <c r="S77" s="8">
        <v>2816.7</v>
      </c>
      <c r="T77" s="8">
        <v>2556.6999999999998</v>
      </c>
    </row>
    <row r="78" spans="1:22" x14ac:dyDescent="0.25">
      <c r="A78" s="3">
        <v>3875</v>
      </c>
      <c r="B78" s="3" t="s">
        <v>109</v>
      </c>
      <c r="C78" s="3" t="s">
        <v>110</v>
      </c>
      <c r="D78" s="11">
        <v>87.699999999999989</v>
      </c>
      <c r="E78" s="17">
        <v>83.5</v>
      </c>
      <c r="F78" s="5"/>
      <c r="G78" s="5">
        <v>2346</v>
      </c>
      <c r="H78" s="7">
        <f t="shared" si="6"/>
        <v>1.1122676896845696</v>
      </c>
      <c r="J78" s="10">
        <f t="shared" si="7"/>
        <v>2609.38</v>
      </c>
      <c r="K78" s="10"/>
      <c r="L78" s="15">
        <f t="shared" si="8"/>
        <v>4175</v>
      </c>
      <c r="M78" s="15">
        <f t="shared" si="9"/>
        <v>3392.2</v>
      </c>
      <c r="N78" s="15">
        <f t="shared" si="10"/>
        <v>3131.3</v>
      </c>
      <c r="O78" s="15">
        <f t="shared" si="11"/>
        <v>2697.9</v>
      </c>
      <c r="P78" s="7"/>
      <c r="Q78" s="8">
        <v>2600</v>
      </c>
      <c r="R78" s="8">
        <v>4056</v>
      </c>
      <c r="S78" s="8">
        <v>3380</v>
      </c>
      <c r="T78" s="8">
        <v>3068</v>
      </c>
    </row>
    <row r="79" spans="1:22" x14ac:dyDescent="0.25">
      <c r="A79" s="3">
        <v>3878</v>
      </c>
      <c r="B79" s="3" t="s">
        <v>111</v>
      </c>
      <c r="C79" s="3" t="s">
        <v>112</v>
      </c>
      <c r="D79" s="11">
        <v>100</v>
      </c>
      <c r="E79" s="17">
        <v>95.2</v>
      </c>
      <c r="F79" s="5"/>
      <c r="G79" s="5">
        <v>2678</v>
      </c>
      <c r="H79" s="7">
        <f t="shared" si="6"/>
        <v>1.1109036594473487</v>
      </c>
      <c r="J79" s="10">
        <f t="shared" si="7"/>
        <v>2975</v>
      </c>
      <c r="K79" s="10"/>
      <c r="L79" s="15">
        <f t="shared" si="8"/>
        <v>4760</v>
      </c>
      <c r="M79" s="15">
        <f t="shared" si="9"/>
        <v>3867.5</v>
      </c>
      <c r="N79" s="15">
        <f t="shared" si="10"/>
        <v>3570</v>
      </c>
      <c r="O79" s="15">
        <f t="shared" si="11"/>
        <v>3079.7</v>
      </c>
      <c r="P79" s="7"/>
      <c r="Q79" s="8">
        <v>2966.67</v>
      </c>
      <c r="R79" s="8">
        <v>4628</v>
      </c>
      <c r="S79" s="8">
        <v>3856.7</v>
      </c>
      <c r="T79" s="8">
        <v>3500.7</v>
      </c>
    </row>
    <row r="80" spans="1:22" x14ac:dyDescent="0.25">
      <c r="A80" s="3">
        <v>3880</v>
      </c>
      <c r="B80" s="3" t="s">
        <v>113</v>
      </c>
      <c r="C80" s="3" t="s">
        <v>114</v>
      </c>
      <c r="D80" s="11">
        <v>28.200000000000003</v>
      </c>
      <c r="E80" s="17">
        <v>26.8</v>
      </c>
      <c r="F80" s="5"/>
      <c r="G80" s="5">
        <v>747</v>
      </c>
      <c r="H80" s="7">
        <f t="shared" si="6"/>
        <v>1.1211512717536813</v>
      </c>
      <c r="J80" s="10">
        <f t="shared" si="7"/>
        <v>837.5</v>
      </c>
      <c r="K80" s="10"/>
      <c r="L80" s="15">
        <f t="shared" si="8"/>
        <v>1340</v>
      </c>
      <c r="M80" s="15">
        <f t="shared" si="9"/>
        <v>1088.8</v>
      </c>
      <c r="N80" s="15">
        <f t="shared" si="10"/>
        <v>1005</v>
      </c>
      <c r="O80" s="15">
        <f t="shared" si="11"/>
        <v>859.1</v>
      </c>
      <c r="P80" s="7"/>
      <c r="Q80" s="8">
        <v>833.33</v>
      </c>
      <c r="R80" s="8">
        <v>1300</v>
      </c>
      <c r="S80" s="8">
        <v>1083.3</v>
      </c>
      <c r="T80" s="8">
        <v>983.3</v>
      </c>
      <c r="V80">
        <v>1</v>
      </c>
    </row>
    <row r="81" spans="1:22" x14ac:dyDescent="0.25">
      <c r="A81" s="3">
        <v>3881</v>
      </c>
      <c r="B81" s="3" t="s">
        <v>115</v>
      </c>
      <c r="C81" s="3" t="s">
        <v>116</v>
      </c>
      <c r="D81" s="11">
        <v>39.4</v>
      </c>
      <c r="E81" s="17">
        <v>37.5</v>
      </c>
      <c r="F81" s="5"/>
      <c r="G81" s="5">
        <v>1041</v>
      </c>
      <c r="H81" s="7">
        <f t="shared" si="6"/>
        <v>1.1257252641690683</v>
      </c>
      <c r="J81" s="10">
        <f t="shared" si="7"/>
        <v>1171.8800000000001</v>
      </c>
      <c r="K81" s="10"/>
      <c r="L81" s="15">
        <f t="shared" si="8"/>
        <v>1875</v>
      </c>
      <c r="M81" s="15">
        <f t="shared" si="9"/>
        <v>1523.4</v>
      </c>
      <c r="N81" s="15">
        <f t="shared" si="10"/>
        <v>1406.3</v>
      </c>
      <c r="O81" s="15">
        <f t="shared" si="11"/>
        <v>1197.2</v>
      </c>
      <c r="P81" s="7"/>
      <c r="Q81" s="8">
        <v>1166.67</v>
      </c>
      <c r="R81" s="8">
        <v>1820</v>
      </c>
      <c r="S81" s="8">
        <v>1516.7</v>
      </c>
      <c r="T81" s="8">
        <v>1376.7</v>
      </c>
    </row>
    <row r="82" spans="1:22" x14ac:dyDescent="0.25">
      <c r="A82" s="3">
        <v>3882</v>
      </c>
      <c r="B82" s="3" t="s">
        <v>117</v>
      </c>
      <c r="C82" s="3" t="s">
        <v>118</v>
      </c>
      <c r="D82" s="11">
        <v>40.5</v>
      </c>
      <c r="E82" s="17">
        <v>38.5</v>
      </c>
      <c r="F82" s="5"/>
      <c r="G82" s="5">
        <v>1097</v>
      </c>
      <c r="H82" s="7">
        <f t="shared" si="6"/>
        <v>1.0967456700091158</v>
      </c>
      <c r="J82" s="10">
        <f t="shared" si="7"/>
        <v>1203.1300000000001</v>
      </c>
      <c r="K82" s="10"/>
      <c r="L82" s="15">
        <f t="shared" si="8"/>
        <v>1925</v>
      </c>
      <c r="M82" s="15">
        <f t="shared" si="9"/>
        <v>1564.1</v>
      </c>
      <c r="N82" s="15">
        <f t="shared" si="10"/>
        <v>1443.8</v>
      </c>
      <c r="O82" s="15">
        <f t="shared" si="11"/>
        <v>1261.5999999999999</v>
      </c>
      <c r="P82" s="7"/>
      <c r="Q82" s="8">
        <v>1200</v>
      </c>
      <c r="R82" s="8">
        <v>1872</v>
      </c>
      <c r="S82" s="8">
        <v>1560</v>
      </c>
      <c r="T82" s="8">
        <v>1416</v>
      </c>
    </row>
    <row r="83" spans="1:22" x14ac:dyDescent="0.25">
      <c r="A83" s="3">
        <v>3883</v>
      </c>
      <c r="B83" s="3" t="s">
        <v>119</v>
      </c>
      <c r="C83" s="3" t="s">
        <v>120</v>
      </c>
      <c r="D83" s="11">
        <v>42.800000000000004</v>
      </c>
      <c r="E83" s="17">
        <v>40.700000000000003</v>
      </c>
      <c r="F83" s="5"/>
      <c r="G83" s="5">
        <v>1148</v>
      </c>
      <c r="H83" s="7">
        <f t="shared" si="6"/>
        <v>1.1079094076655054</v>
      </c>
      <c r="J83" s="10">
        <f t="shared" si="7"/>
        <v>1271.8800000000001</v>
      </c>
      <c r="K83" s="10"/>
      <c r="L83" s="15">
        <f t="shared" si="8"/>
        <v>2035</v>
      </c>
      <c r="M83" s="15">
        <f t="shared" si="9"/>
        <v>1653.4</v>
      </c>
      <c r="N83" s="15">
        <f t="shared" si="10"/>
        <v>1526.3</v>
      </c>
      <c r="O83" s="15">
        <f t="shared" si="11"/>
        <v>1320.2</v>
      </c>
      <c r="P83" s="7"/>
      <c r="Q83" s="8">
        <v>1266.67</v>
      </c>
      <c r="R83" s="8">
        <v>1976</v>
      </c>
      <c r="S83" s="8">
        <v>1646.7</v>
      </c>
      <c r="T83" s="8">
        <v>1494.7</v>
      </c>
      <c r="V83">
        <v>1</v>
      </c>
    </row>
    <row r="84" spans="1:22" x14ac:dyDescent="0.25">
      <c r="A84" s="3">
        <v>3884</v>
      </c>
      <c r="B84" s="3" t="s">
        <v>121</v>
      </c>
      <c r="C84" s="3" t="s">
        <v>122</v>
      </c>
      <c r="D84" s="11">
        <v>48.3</v>
      </c>
      <c r="E84" s="17">
        <v>46</v>
      </c>
      <c r="F84" s="5"/>
      <c r="G84" s="5">
        <v>1295</v>
      </c>
      <c r="H84" s="7">
        <f t="shared" si="6"/>
        <v>1.1100386100386099</v>
      </c>
      <c r="J84" s="10">
        <f t="shared" si="7"/>
        <v>1437.5</v>
      </c>
      <c r="K84" s="10"/>
      <c r="L84" s="15">
        <f t="shared" si="8"/>
        <v>2300</v>
      </c>
      <c r="M84" s="15">
        <f t="shared" si="9"/>
        <v>1868.8</v>
      </c>
      <c r="N84" s="15">
        <f t="shared" si="10"/>
        <v>1725</v>
      </c>
      <c r="O84" s="15">
        <f t="shared" si="11"/>
        <v>1489.3</v>
      </c>
      <c r="P84" s="7"/>
      <c r="Q84" s="8">
        <v>1433.33</v>
      </c>
      <c r="R84" s="8">
        <v>2236</v>
      </c>
      <c r="S84" s="8">
        <v>1863.3</v>
      </c>
      <c r="T84" s="8">
        <v>1691.3</v>
      </c>
    </row>
    <row r="85" spans="1:22" x14ac:dyDescent="0.25">
      <c r="A85" s="3">
        <v>3885</v>
      </c>
      <c r="B85" s="3" t="s">
        <v>123</v>
      </c>
      <c r="C85" s="3" t="s">
        <v>124</v>
      </c>
      <c r="D85" s="11">
        <v>59.6</v>
      </c>
      <c r="E85" s="17">
        <v>56.7</v>
      </c>
      <c r="F85" s="5"/>
      <c r="G85" s="5">
        <v>1585</v>
      </c>
      <c r="H85" s="7">
        <f t="shared" si="6"/>
        <v>1.1179053627760254</v>
      </c>
      <c r="J85" s="10">
        <f t="shared" si="7"/>
        <v>1771.88</v>
      </c>
      <c r="K85" s="10"/>
      <c r="L85" s="15">
        <f t="shared" si="8"/>
        <v>2835</v>
      </c>
      <c r="M85" s="15">
        <f t="shared" si="9"/>
        <v>2303.4</v>
      </c>
      <c r="N85" s="15">
        <f t="shared" si="10"/>
        <v>2126.3000000000002</v>
      </c>
      <c r="O85" s="15">
        <f t="shared" si="11"/>
        <v>1822.8</v>
      </c>
      <c r="P85" s="7"/>
      <c r="Q85" s="8">
        <v>1766.67</v>
      </c>
      <c r="R85" s="8">
        <v>2756</v>
      </c>
      <c r="S85" s="8">
        <v>2296.6999999999998</v>
      </c>
      <c r="T85" s="8">
        <v>2084.6999999999998</v>
      </c>
    </row>
    <row r="86" spans="1:22" x14ac:dyDescent="0.25">
      <c r="A86" s="3">
        <v>3886</v>
      </c>
      <c r="B86" s="3" t="s">
        <v>125</v>
      </c>
      <c r="C86" s="3" t="s">
        <v>126</v>
      </c>
      <c r="D86" s="11">
        <v>83.199999999999989</v>
      </c>
      <c r="E86" s="17">
        <v>79.2</v>
      </c>
      <c r="F86" s="5"/>
      <c r="G86" s="5">
        <v>2240</v>
      </c>
      <c r="H86" s="7">
        <f t="shared" si="6"/>
        <v>1.1049107142857142</v>
      </c>
      <c r="J86" s="10">
        <f t="shared" si="7"/>
        <v>2475</v>
      </c>
      <c r="K86" s="10"/>
      <c r="L86" s="15">
        <f t="shared" si="8"/>
        <v>3960</v>
      </c>
      <c r="M86" s="15">
        <f t="shared" si="9"/>
        <v>3217.5</v>
      </c>
      <c r="N86" s="15">
        <f t="shared" si="10"/>
        <v>2970</v>
      </c>
      <c r="O86" s="15">
        <f t="shared" si="11"/>
        <v>2576</v>
      </c>
      <c r="P86" s="7"/>
      <c r="Q86" s="8">
        <v>2466.67</v>
      </c>
      <c r="R86" s="8">
        <v>3848</v>
      </c>
      <c r="S86" s="8">
        <v>3206.7</v>
      </c>
      <c r="T86" s="8">
        <v>2910.7</v>
      </c>
    </row>
    <row r="87" spans="1:22" x14ac:dyDescent="0.25">
      <c r="A87" s="3">
        <v>3887</v>
      </c>
      <c r="B87" s="3" t="s">
        <v>127</v>
      </c>
      <c r="C87" s="3" t="s">
        <v>128</v>
      </c>
      <c r="D87" s="11">
        <v>89.899999999999991</v>
      </c>
      <c r="E87" s="17">
        <v>85.6</v>
      </c>
      <c r="F87" s="5"/>
      <c r="G87" s="5">
        <v>2402</v>
      </c>
      <c r="H87" s="7">
        <f t="shared" si="6"/>
        <v>1.1136552872606162</v>
      </c>
      <c r="J87" s="10">
        <f t="shared" si="7"/>
        <v>2675</v>
      </c>
      <c r="K87" s="10"/>
      <c r="L87" s="15">
        <f t="shared" si="8"/>
        <v>4280</v>
      </c>
      <c r="M87" s="15">
        <f t="shared" si="9"/>
        <v>3477.5</v>
      </c>
      <c r="N87" s="15">
        <f t="shared" si="10"/>
        <v>3210</v>
      </c>
      <c r="O87" s="15">
        <f t="shared" si="11"/>
        <v>2762.3</v>
      </c>
      <c r="P87" s="7"/>
      <c r="Q87" s="8">
        <v>2666.67</v>
      </c>
      <c r="R87" s="8">
        <v>4160</v>
      </c>
      <c r="S87" s="8">
        <v>3466.7</v>
      </c>
      <c r="T87" s="8">
        <v>3146.7</v>
      </c>
    </row>
    <row r="88" spans="1:22" x14ac:dyDescent="0.25">
      <c r="A88" s="3">
        <v>3888</v>
      </c>
      <c r="B88" s="3" t="s">
        <v>129</v>
      </c>
      <c r="C88" s="3" t="s">
        <v>130</v>
      </c>
      <c r="D88" s="11">
        <v>100</v>
      </c>
      <c r="E88" s="17">
        <v>95.2</v>
      </c>
      <c r="F88" s="5"/>
      <c r="G88" s="5">
        <v>2678</v>
      </c>
      <c r="H88" s="7">
        <f t="shared" si="6"/>
        <v>1.1109036594473487</v>
      </c>
      <c r="J88" s="10">
        <f t="shared" si="7"/>
        <v>2975</v>
      </c>
      <c r="K88" s="10"/>
      <c r="L88" s="15">
        <f t="shared" si="8"/>
        <v>4760</v>
      </c>
      <c r="M88" s="15">
        <f t="shared" si="9"/>
        <v>3867.5</v>
      </c>
      <c r="N88" s="15">
        <f t="shared" si="10"/>
        <v>3570</v>
      </c>
      <c r="O88" s="15">
        <f t="shared" si="11"/>
        <v>3079.7</v>
      </c>
      <c r="P88" s="7"/>
      <c r="Q88" s="8">
        <v>2966.67</v>
      </c>
      <c r="R88" s="8">
        <v>4628</v>
      </c>
      <c r="S88" s="8">
        <v>3856.7</v>
      </c>
      <c r="T88" s="8">
        <v>3500.7</v>
      </c>
    </row>
    <row r="89" spans="1:22" x14ac:dyDescent="0.25">
      <c r="A89" s="3">
        <v>3889</v>
      </c>
      <c r="B89" s="3" t="s">
        <v>131</v>
      </c>
      <c r="C89" s="3" t="s">
        <v>132</v>
      </c>
      <c r="D89" s="11">
        <v>122.5</v>
      </c>
      <c r="E89" s="17">
        <v>116.6</v>
      </c>
      <c r="F89" s="5"/>
      <c r="G89" s="5">
        <v>3279</v>
      </c>
      <c r="H89" s="7">
        <f t="shared" si="6"/>
        <v>1.1112381823726747</v>
      </c>
      <c r="J89" s="10">
        <f t="shared" si="7"/>
        <v>3643.75</v>
      </c>
      <c r="K89" s="10"/>
      <c r="L89" s="15">
        <f t="shared" si="8"/>
        <v>5830</v>
      </c>
      <c r="M89" s="15">
        <f t="shared" si="9"/>
        <v>4736.8999999999996</v>
      </c>
      <c r="N89" s="15">
        <f t="shared" si="10"/>
        <v>4372.5</v>
      </c>
      <c r="O89" s="15">
        <f t="shared" si="11"/>
        <v>3770.9</v>
      </c>
      <c r="P89" s="7"/>
      <c r="Q89" s="8">
        <v>3633.33</v>
      </c>
      <c r="R89" s="8">
        <v>5668</v>
      </c>
      <c r="S89" s="8">
        <v>4723.3</v>
      </c>
      <c r="T89" s="8">
        <v>4287.3</v>
      </c>
    </row>
    <row r="90" spans="1:22" x14ac:dyDescent="0.25">
      <c r="A90" s="3">
        <v>3890</v>
      </c>
      <c r="B90" s="3" t="s">
        <v>133</v>
      </c>
      <c r="C90" s="3" t="s">
        <v>134</v>
      </c>
      <c r="D90" s="11">
        <v>161.9</v>
      </c>
      <c r="E90" s="17">
        <v>154.1</v>
      </c>
      <c r="F90" s="5"/>
      <c r="G90" s="5">
        <v>4350</v>
      </c>
      <c r="H90" s="7">
        <f t="shared" si="6"/>
        <v>1.1070413793103449</v>
      </c>
      <c r="J90" s="10">
        <f t="shared" si="7"/>
        <v>4815.63</v>
      </c>
      <c r="K90" s="10"/>
      <c r="L90" s="15">
        <f t="shared" si="8"/>
        <v>7705</v>
      </c>
      <c r="M90" s="15">
        <f t="shared" si="9"/>
        <v>6260.3</v>
      </c>
      <c r="N90" s="15">
        <f t="shared" si="10"/>
        <v>5778.8</v>
      </c>
      <c r="O90" s="15">
        <f t="shared" si="11"/>
        <v>5002.5</v>
      </c>
      <c r="P90" s="7"/>
      <c r="Q90" s="8">
        <v>4800</v>
      </c>
      <c r="R90" s="8">
        <v>7488</v>
      </c>
      <c r="S90" s="8">
        <v>6240</v>
      </c>
      <c r="T90" s="8">
        <v>5664</v>
      </c>
    </row>
    <row r="91" spans="1:22" x14ac:dyDescent="0.25">
      <c r="A91" s="3">
        <v>3891</v>
      </c>
      <c r="B91" s="3" t="s">
        <v>135</v>
      </c>
      <c r="C91" s="3" t="s">
        <v>136</v>
      </c>
      <c r="D91" s="11">
        <v>22.5</v>
      </c>
      <c r="E91" s="17">
        <v>21.4</v>
      </c>
      <c r="F91" s="5"/>
      <c r="G91" s="5">
        <v>612</v>
      </c>
      <c r="H91" s="7">
        <f t="shared" si="6"/>
        <v>1.0927287581699345</v>
      </c>
      <c r="J91" s="10">
        <f t="shared" si="7"/>
        <v>668.75</v>
      </c>
      <c r="K91" s="10"/>
      <c r="L91" s="15">
        <f t="shared" si="8"/>
        <v>1070</v>
      </c>
      <c r="M91" s="15">
        <f t="shared" si="9"/>
        <v>869.4</v>
      </c>
      <c r="N91" s="15">
        <f t="shared" si="10"/>
        <v>802.5</v>
      </c>
      <c r="O91" s="15">
        <f t="shared" si="11"/>
        <v>703.8</v>
      </c>
      <c r="P91" s="7"/>
      <c r="Q91" s="8">
        <v>666.67</v>
      </c>
      <c r="R91" s="8">
        <v>1040</v>
      </c>
      <c r="S91" s="8">
        <v>866.7</v>
      </c>
      <c r="T91" s="8">
        <v>786.7</v>
      </c>
      <c r="V91">
        <v>1</v>
      </c>
    </row>
    <row r="92" spans="1:22" x14ac:dyDescent="0.25">
      <c r="A92" s="3">
        <v>3892</v>
      </c>
      <c r="B92" s="3" t="s">
        <v>137</v>
      </c>
      <c r="C92" s="3" t="s">
        <v>138</v>
      </c>
      <c r="D92" s="11">
        <v>29.200000000000003</v>
      </c>
      <c r="E92" s="17">
        <v>27.8</v>
      </c>
      <c r="F92" s="5"/>
      <c r="G92" s="5">
        <v>787</v>
      </c>
      <c r="H92" s="7">
        <f t="shared" si="6"/>
        <v>1.1038754764930114</v>
      </c>
      <c r="J92" s="10">
        <f t="shared" si="7"/>
        <v>868.75</v>
      </c>
      <c r="K92" s="10"/>
      <c r="L92" s="15">
        <f t="shared" si="8"/>
        <v>1390</v>
      </c>
      <c r="M92" s="15">
        <f t="shared" si="9"/>
        <v>1129.4000000000001</v>
      </c>
      <c r="N92" s="15">
        <f t="shared" si="10"/>
        <v>1042.5</v>
      </c>
      <c r="O92" s="15">
        <f t="shared" si="11"/>
        <v>905.1</v>
      </c>
      <c r="P92" s="7"/>
      <c r="Q92" s="8">
        <v>866.67</v>
      </c>
      <c r="R92" s="8">
        <v>1352</v>
      </c>
      <c r="S92" s="8">
        <v>1126.7</v>
      </c>
      <c r="T92" s="8">
        <v>1022.7</v>
      </c>
      <c r="V92">
        <v>1</v>
      </c>
    </row>
    <row r="93" spans="1:22" x14ac:dyDescent="0.25">
      <c r="A93" s="3">
        <v>3893</v>
      </c>
      <c r="B93" s="3" t="s">
        <v>139</v>
      </c>
      <c r="C93" s="3" t="s">
        <v>140</v>
      </c>
      <c r="D93" s="11">
        <v>42.800000000000004</v>
      </c>
      <c r="E93" s="17">
        <v>40.700000000000003</v>
      </c>
      <c r="F93" s="5"/>
      <c r="G93" s="5">
        <v>1148</v>
      </c>
      <c r="H93" s="7">
        <f t="shared" si="6"/>
        <v>1.1079094076655054</v>
      </c>
      <c r="J93" s="10">
        <f t="shared" si="7"/>
        <v>1271.8800000000001</v>
      </c>
      <c r="K93" s="10"/>
      <c r="L93" s="15">
        <f t="shared" si="8"/>
        <v>2035</v>
      </c>
      <c r="M93" s="15">
        <f t="shared" si="9"/>
        <v>1653.4</v>
      </c>
      <c r="N93" s="15">
        <f t="shared" si="10"/>
        <v>1526.3</v>
      </c>
      <c r="O93" s="15">
        <f t="shared" si="11"/>
        <v>1320.2</v>
      </c>
      <c r="P93" s="7"/>
      <c r="Q93" s="8">
        <v>1266.67</v>
      </c>
      <c r="R93" s="8">
        <v>1976</v>
      </c>
      <c r="S93" s="8">
        <v>1646.7</v>
      </c>
      <c r="T93" s="8">
        <v>1494.7</v>
      </c>
    </row>
    <row r="94" spans="1:22" x14ac:dyDescent="0.25">
      <c r="A94" s="3">
        <v>3894</v>
      </c>
      <c r="B94" s="3" t="s">
        <v>141</v>
      </c>
      <c r="C94" s="3" t="s">
        <v>142</v>
      </c>
      <c r="D94" s="11">
        <v>52.9</v>
      </c>
      <c r="E94" s="17">
        <v>50.3</v>
      </c>
      <c r="F94" s="5"/>
      <c r="G94" s="5">
        <v>1419</v>
      </c>
      <c r="H94" s="7">
        <f t="shared" si="6"/>
        <v>1.1077378435517971</v>
      </c>
      <c r="J94" s="10">
        <f t="shared" si="7"/>
        <v>1571.88</v>
      </c>
      <c r="K94" s="10"/>
      <c r="L94" s="15">
        <f t="shared" si="8"/>
        <v>2515</v>
      </c>
      <c r="M94" s="15">
        <f t="shared" si="9"/>
        <v>2043.4</v>
      </c>
      <c r="N94" s="15">
        <f t="shared" si="10"/>
        <v>1886.3</v>
      </c>
      <c r="O94" s="15">
        <f t="shared" si="11"/>
        <v>1631.9</v>
      </c>
      <c r="P94" s="7"/>
      <c r="Q94" s="8">
        <v>1566.67</v>
      </c>
      <c r="R94" s="8">
        <v>2444</v>
      </c>
      <c r="S94" s="8">
        <v>2036.7</v>
      </c>
      <c r="T94" s="8">
        <v>1848.7</v>
      </c>
      <c r="V94">
        <v>1</v>
      </c>
    </row>
    <row r="95" spans="1:22" x14ac:dyDescent="0.25">
      <c r="A95" s="3">
        <v>3900</v>
      </c>
      <c r="B95" s="3" t="s">
        <v>143</v>
      </c>
      <c r="C95" s="3" t="s">
        <v>144</v>
      </c>
      <c r="D95" s="11">
        <v>20.3</v>
      </c>
      <c r="E95" s="17">
        <v>19.3</v>
      </c>
      <c r="F95" s="5"/>
      <c r="G95" s="5">
        <v>548</v>
      </c>
      <c r="H95" s="7">
        <f t="shared" si="6"/>
        <v>1.1006021897810219</v>
      </c>
      <c r="J95" s="10">
        <f t="shared" si="7"/>
        <v>603.13</v>
      </c>
      <c r="K95" s="10"/>
      <c r="L95" s="15">
        <f t="shared" si="8"/>
        <v>965</v>
      </c>
      <c r="M95" s="15">
        <f t="shared" si="9"/>
        <v>784.1</v>
      </c>
      <c r="N95" s="15">
        <f t="shared" si="10"/>
        <v>723.8</v>
      </c>
      <c r="O95" s="15">
        <f t="shared" si="11"/>
        <v>630.20000000000005</v>
      </c>
      <c r="P95" s="7"/>
      <c r="Q95" s="8">
        <v>600</v>
      </c>
      <c r="R95" s="8">
        <v>936</v>
      </c>
      <c r="S95" s="8">
        <v>780</v>
      </c>
      <c r="T95" s="8">
        <v>708</v>
      </c>
      <c r="V95">
        <v>1</v>
      </c>
    </row>
    <row r="96" spans="1:22" x14ac:dyDescent="0.25">
      <c r="A96" s="3">
        <v>3901</v>
      </c>
      <c r="B96" s="3" t="s">
        <v>341</v>
      </c>
      <c r="C96" s="3" t="s">
        <v>342</v>
      </c>
      <c r="D96" s="11">
        <v>3</v>
      </c>
      <c r="E96" s="17">
        <v>2.8</v>
      </c>
      <c r="F96" s="5"/>
      <c r="G96" s="5"/>
      <c r="H96" s="7" t="e">
        <f t="shared" si="6"/>
        <v>#DIV/0!</v>
      </c>
      <c r="J96" s="10">
        <f t="shared" si="7"/>
        <v>87.5</v>
      </c>
      <c r="K96" s="10"/>
      <c r="L96" s="15">
        <f t="shared" si="8"/>
        <v>140</v>
      </c>
      <c r="M96" s="15">
        <f t="shared" si="9"/>
        <v>113.8</v>
      </c>
      <c r="N96" s="15">
        <f t="shared" si="10"/>
        <v>105</v>
      </c>
      <c r="O96" s="15">
        <f t="shared" si="11"/>
        <v>0</v>
      </c>
      <c r="P96" s="7"/>
      <c r="Q96" s="8">
        <v>86.67</v>
      </c>
      <c r="R96" s="8">
        <v>135.19999999999999</v>
      </c>
      <c r="S96" s="8">
        <v>112.7</v>
      </c>
      <c r="T96" s="8">
        <v>102.3</v>
      </c>
    </row>
    <row r="97" spans="1:22" x14ac:dyDescent="0.25">
      <c r="A97" s="3">
        <v>3902</v>
      </c>
      <c r="B97" s="3" t="s">
        <v>384</v>
      </c>
      <c r="C97" s="3" t="s">
        <v>385</v>
      </c>
      <c r="D97" s="11">
        <v>3.4</v>
      </c>
      <c r="E97" s="17">
        <v>3.2</v>
      </c>
      <c r="F97" s="5"/>
      <c r="G97" s="5"/>
      <c r="H97" s="7" t="e">
        <f t="shared" si="6"/>
        <v>#DIV/0!</v>
      </c>
      <c r="J97" s="10">
        <f t="shared" si="7"/>
        <v>100</v>
      </c>
      <c r="K97" s="10"/>
      <c r="L97" s="15">
        <f t="shared" si="8"/>
        <v>160</v>
      </c>
      <c r="M97" s="15">
        <f t="shared" si="9"/>
        <v>130</v>
      </c>
      <c r="N97" s="15">
        <f t="shared" si="10"/>
        <v>120</v>
      </c>
      <c r="O97" s="15">
        <f t="shared" si="11"/>
        <v>0</v>
      </c>
      <c r="P97" s="7"/>
      <c r="Q97" s="8">
        <v>0</v>
      </c>
      <c r="R97" s="8">
        <v>0</v>
      </c>
      <c r="S97" s="8">
        <v>0</v>
      </c>
      <c r="T97" s="8">
        <v>0</v>
      </c>
    </row>
    <row r="98" spans="1:22" x14ac:dyDescent="0.25">
      <c r="A98" s="3">
        <v>3940</v>
      </c>
      <c r="B98" s="3" t="s">
        <v>335</v>
      </c>
      <c r="C98" s="3" t="s">
        <v>336</v>
      </c>
      <c r="D98" s="11">
        <v>38.300000000000004</v>
      </c>
      <c r="E98" s="17">
        <v>36.4</v>
      </c>
      <c r="F98" s="5"/>
      <c r="G98" s="5"/>
      <c r="H98" s="7" t="e">
        <f t="shared" si="6"/>
        <v>#DIV/0!</v>
      </c>
      <c r="J98" s="10">
        <f t="shared" si="7"/>
        <v>1137.5</v>
      </c>
      <c r="K98" s="10"/>
      <c r="L98" s="15">
        <f t="shared" si="8"/>
        <v>1820</v>
      </c>
      <c r="M98" s="15">
        <f t="shared" si="9"/>
        <v>1478.8</v>
      </c>
      <c r="N98" s="15">
        <f t="shared" si="10"/>
        <v>1365</v>
      </c>
      <c r="O98" s="15">
        <f t="shared" si="11"/>
        <v>0</v>
      </c>
      <c r="P98" s="7"/>
      <c r="Q98" s="8">
        <v>1133.33</v>
      </c>
      <c r="R98" s="8">
        <v>1768</v>
      </c>
      <c r="S98" s="8">
        <v>1473.3</v>
      </c>
      <c r="T98" s="8">
        <v>1337.3</v>
      </c>
      <c r="V98">
        <v>1</v>
      </c>
    </row>
    <row r="99" spans="1:22" x14ac:dyDescent="0.25">
      <c r="A99" s="3">
        <v>3903</v>
      </c>
      <c r="B99" s="3" t="s">
        <v>382</v>
      </c>
      <c r="C99" s="3" t="s">
        <v>383</v>
      </c>
      <c r="D99" s="11">
        <v>64.399999999999991</v>
      </c>
      <c r="E99" s="17">
        <v>61.3</v>
      </c>
      <c r="F99" s="5"/>
      <c r="G99" s="5"/>
      <c r="H99" s="7" t="e">
        <f t="shared" si="6"/>
        <v>#DIV/0!</v>
      </c>
      <c r="J99" s="10">
        <f t="shared" si="7"/>
        <v>1915.63</v>
      </c>
      <c r="K99" s="10"/>
      <c r="L99" s="15">
        <f t="shared" si="8"/>
        <v>3065</v>
      </c>
      <c r="M99" s="15">
        <f t="shared" si="9"/>
        <v>2490.3000000000002</v>
      </c>
      <c r="N99" s="15">
        <f t="shared" si="10"/>
        <v>2298.8000000000002</v>
      </c>
      <c r="O99" s="15">
        <f t="shared" si="11"/>
        <v>0</v>
      </c>
      <c r="P99" s="7"/>
      <c r="Q99" s="8">
        <v>1909.67</v>
      </c>
      <c r="R99" s="8">
        <v>2979.1</v>
      </c>
      <c r="S99" s="8">
        <v>2482.6</v>
      </c>
      <c r="T99" s="8">
        <v>2253.4</v>
      </c>
    </row>
    <row r="100" spans="1:22" x14ac:dyDescent="0.25">
      <c r="A100" s="3">
        <v>3904</v>
      </c>
      <c r="B100" s="3" t="s">
        <v>330</v>
      </c>
      <c r="C100" s="3" t="s">
        <v>331</v>
      </c>
      <c r="D100" s="11">
        <v>26.400000000000002</v>
      </c>
      <c r="E100" s="17">
        <v>25.1</v>
      </c>
      <c r="F100" s="5"/>
      <c r="G100" s="5"/>
      <c r="H100" s="7" t="e">
        <f t="shared" si="6"/>
        <v>#DIV/0!</v>
      </c>
      <c r="J100" s="10">
        <f t="shared" si="7"/>
        <v>784.38</v>
      </c>
      <c r="K100" s="10"/>
      <c r="L100" s="15">
        <f t="shared" si="8"/>
        <v>1255</v>
      </c>
      <c r="M100" s="15">
        <f t="shared" si="9"/>
        <v>1019.7</v>
      </c>
      <c r="N100" s="15">
        <f t="shared" si="10"/>
        <v>941.3</v>
      </c>
      <c r="O100" s="15">
        <f t="shared" si="11"/>
        <v>0</v>
      </c>
      <c r="P100" s="7"/>
      <c r="Q100" s="8">
        <v>783.33</v>
      </c>
      <c r="R100" s="8">
        <v>1222</v>
      </c>
      <c r="S100" s="8">
        <v>1018.3</v>
      </c>
      <c r="T100" s="8">
        <v>924.3</v>
      </c>
      <c r="V100">
        <v>1</v>
      </c>
    </row>
    <row r="101" spans="1:22" x14ac:dyDescent="0.25">
      <c r="A101" s="3">
        <v>3905</v>
      </c>
      <c r="B101" s="3" t="s">
        <v>145</v>
      </c>
      <c r="C101" s="3" t="s">
        <v>146</v>
      </c>
      <c r="D101" s="11">
        <v>3.9</v>
      </c>
      <c r="E101" s="17">
        <v>3.7</v>
      </c>
      <c r="F101" s="5"/>
      <c r="G101" s="5">
        <v>83</v>
      </c>
      <c r="H101" s="7">
        <f t="shared" si="6"/>
        <v>1.3931325301204818</v>
      </c>
      <c r="J101" s="10">
        <f t="shared" si="7"/>
        <v>115.63</v>
      </c>
      <c r="K101" s="10"/>
      <c r="L101" s="15">
        <f t="shared" si="8"/>
        <v>185</v>
      </c>
      <c r="M101" s="15">
        <f t="shared" si="9"/>
        <v>150.30000000000001</v>
      </c>
      <c r="N101" s="15">
        <f t="shared" si="10"/>
        <v>138.80000000000001</v>
      </c>
      <c r="O101" s="15">
        <f t="shared" si="11"/>
        <v>95.5</v>
      </c>
      <c r="P101" s="7"/>
      <c r="Q101" s="8">
        <v>116.67</v>
      </c>
      <c r="R101" s="8">
        <v>182</v>
      </c>
      <c r="S101" s="8">
        <v>151.69999999999999</v>
      </c>
      <c r="T101" s="8">
        <v>137.69999999999999</v>
      </c>
    </row>
    <row r="102" spans="1:22" x14ac:dyDescent="0.25">
      <c r="A102" s="3">
        <v>3906</v>
      </c>
      <c r="B102" s="3" t="s">
        <v>147</v>
      </c>
      <c r="C102" s="3" t="s">
        <v>148</v>
      </c>
      <c r="D102" s="11">
        <v>3.9</v>
      </c>
      <c r="E102" s="17">
        <v>3.7</v>
      </c>
      <c r="F102" s="5"/>
      <c r="G102" s="5">
        <v>99</v>
      </c>
      <c r="H102" s="7">
        <f t="shared" si="6"/>
        <v>1.1679797979797979</v>
      </c>
      <c r="J102" s="10">
        <f t="shared" si="7"/>
        <v>115.63</v>
      </c>
      <c r="K102" s="10"/>
      <c r="L102" s="15">
        <f t="shared" si="8"/>
        <v>185</v>
      </c>
      <c r="M102" s="15">
        <f t="shared" si="9"/>
        <v>150.30000000000001</v>
      </c>
      <c r="N102" s="15">
        <f t="shared" si="10"/>
        <v>138.80000000000001</v>
      </c>
      <c r="O102" s="15">
        <f t="shared" si="11"/>
        <v>113.9</v>
      </c>
      <c r="P102" s="7"/>
      <c r="Q102" s="8">
        <v>116.67</v>
      </c>
      <c r="R102" s="8">
        <v>182</v>
      </c>
      <c r="S102" s="8">
        <v>151.69999999999999</v>
      </c>
      <c r="T102" s="8">
        <v>137.69999999999999</v>
      </c>
      <c r="V102">
        <v>1</v>
      </c>
    </row>
    <row r="103" spans="1:22" x14ac:dyDescent="0.25">
      <c r="A103" s="3">
        <v>3907</v>
      </c>
      <c r="B103" s="3" t="s">
        <v>149</v>
      </c>
      <c r="C103" s="3" t="s">
        <v>150</v>
      </c>
      <c r="D103" s="11">
        <v>4.5999999999999996</v>
      </c>
      <c r="E103" s="17">
        <v>4.3</v>
      </c>
      <c r="F103" s="5"/>
      <c r="G103" s="5">
        <v>99</v>
      </c>
      <c r="H103" s="7">
        <f t="shared" si="6"/>
        <v>1.3573737373737373</v>
      </c>
      <c r="J103" s="10">
        <f t="shared" si="7"/>
        <v>134.38</v>
      </c>
      <c r="K103" s="10"/>
      <c r="L103" s="15">
        <f t="shared" si="8"/>
        <v>215</v>
      </c>
      <c r="M103" s="15">
        <f t="shared" si="9"/>
        <v>174.7</v>
      </c>
      <c r="N103" s="15">
        <f t="shared" si="10"/>
        <v>161.30000000000001</v>
      </c>
      <c r="O103" s="15">
        <f t="shared" si="11"/>
        <v>113.9</v>
      </c>
      <c r="P103" s="7"/>
      <c r="Q103" s="8">
        <v>133.33000000000001</v>
      </c>
      <c r="R103" s="8">
        <v>208</v>
      </c>
      <c r="S103" s="8">
        <v>173.3</v>
      </c>
      <c r="T103" s="8">
        <v>157.30000000000001</v>
      </c>
    </row>
    <row r="104" spans="1:22" x14ac:dyDescent="0.25">
      <c r="A104" s="3">
        <v>3908</v>
      </c>
      <c r="B104" s="3" t="s">
        <v>151</v>
      </c>
      <c r="C104" s="3" t="s">
        <v>152</v>
      </c>
      <c r="D104" s="11">
        <v>5.0999999999999996</v>
      </c>
      <c r="E104" s="17">
        <v>4.8</v>
      </c>
      <c r="F104" s="5"/>
      <c r="G104" s="5">
        <v>121</v>
      </c>
      <c r="H104" s="7">
        <f t="shared" si="6"/>
        <v>1.2396694214876034</v>
      </c>
      <c r="J104" s="10">
        <f t="shared" si="7"/>
        <v>150</v>
      </c>
      <c r="K104" s="10"/>
      <c r="L104" s="15">
        <f t="shared" si="8"/>
        <v>240</v>
      </c>
      <c r="M104" s="15">
        <f t="shared" si="9"/>
        <v>195</v>
      </c>
      <c r="N104" s="15">
        <f t="shared" si="10"/>
        <v>180</v>
      </c>
      <c r="O104" s="15">
        <f t="shared" si="11"/>
        <v>139.19999999999999</v>
      </c>
      <c r="P104" s="7"/>
      <c r="Q104" s="8">
        <v>150</v>
      </c>
      <c r="R104" s="8">
        <v>234</v>
      </c>
      <c r="S104" s="8">
        <v>195</v>
      </c>
      <c r="T104" s="8">
        <v>177</v>
      </c>
    </row>
    <row r="105" spans="1:22" x14ac:dyDescent="0.25">
      <c r="A105" s="3">
        <v>3909</v>
      </c>
      <c r="B105" s="3" t="s">
        <v>153</v>
      </c>
      <c r="C105" s="3" t="s">
        <v>154</v>
      </c>
      <c r="D105" s="11">
        <v>2.9</v>
      </c>
      <c r="E105" s="17">
        <v>2.7</v>
      </c>
      <c r="F105" s="5"/>
      <c r="G105" s="5">
        <v>76</v>
      </c>
      <c r="H105" s="7">
        <f t="shared" si="6"/>
        <v>1.1102631578947368</v>
      </c>
      <c r="J105" s="10">
        <f t="shared" si="7"/>
        <v>84.38</v>
      </c>
      <c r="K105" s="10"/>
      <c r="L105" s="15">
        <f t="shared" si="8"/>
        <v>135</v>
      </c>
      <c r="M105" s="15">
        <f t="shared" si="9"/>
        <v>109.7</v>
      </c>
      <c r="N105" s="15">
        <f t="shared" si="10"/>
        <v>101.3</v>
      </c>
      <c r="O105" s="15">
        <f t="shared" si="11"/>
        <v>87.4</v>
      </c>
      <c r="P105" s="7"/>
      <c r="Q105" s="8">
        <v>83.33</v>
      </c>
      <c r="R105" s="8">
        <v>130</v>
      </c>
      <c r="S105" s="8">
        <v>108.3</v>
      </c>
      <c r="T105" s="8">
        <v>98.3</v>
      </c>
      <c r="V105">
        <v>1</v>
      </c>
    </row>
    <row r="106" spans="1:22" x14ac:dyDescent="0.25">
      <c r="A106" s="3">
        <v>3910</v>
      </c>
      <c r="B106" s="3" t="s">
        <v>155</v>
      </c>
      <c r="C106" s="3" t="s">
        <v>156</v>
      </c>
      <c r="D106" s="11">
        <v>4.8999999999999995</v>
      </c>
      <c r="E106" s="17">
        <v>4.5999999999999996</v>
      </c>
      <c r="F106" s="5"/>
      <c r="G106" s="5">
        <v>86</v>
      </c>
      <c r="H106" s="7">
        <f t="shared" si="6"/>
        <v>1.6715116279069768</v>
      </c>
      <c r="J106" s="10">
        <f t="shared" si="7"/>
        <v>143.75</v>
      </c>
      <c r="K106" s="10"/>
      <c r="L106" s="15">
        <f t="shared" si="8"/>
        <v>230</v>
      </c>
      <c r="M106" s="15">
        <f t="shared" si="9"/>
        <v>186.9</v>
      </c>
      <c r="N106" s="15">
        <f t="shared" si="10"/>
        <v>172.5</v>
      </c>
      <c r="O106" s="15">
        <f t="shared" si="11"/>
        <v>98.9</v>
      </c>
      <c r="P106" s="7"/>
      <c r="Q106" s="8">
        <v>143.33000000000001</v>
      </c>
      <c r="R106" s="8">
        <v>223.6</v>
      </c>
      <c r="S106" s="8">
        <v>186.3</v>
      </c>
      <c r="T106" s="8">
        <v>169.1</v>
      </c>
    </row>
    <row r="107" spans="1:22" x14ac:dyDescent="0.25">
      <c r="A107" s="3">
        <v>3911</v>
      </c>
      <c r="B107" s="3" t="s">
        <v>157</v>
      </c>
      <c r="C107" s="3" t="s">
        <v>158</v>
      </c>
      <c r="D107" s="11">
        <v>5.0999999999999996</v>
      </c>
      <c r="E107" s="17">
        <v>4.8</v>
      </c>
      <c r="F107" s="5"/>
      <c r="G107" s="5">
        <v>96</v>
      </c>
      <c r="H107" s="7">
        <f t="shared" si="6"/>
        <v>1.5625</v>
      </c>
      <c r="J107" s="10">
        <f t="shared" si="7"/>
        <v>150</v>
      </c>
      <c r="K107" s="10"/>
      <c r="L107" s="15">
        <f t="shared" si="8"/>
        <v>240</v>
      </c>
      <c r="M107" s="15">
        <f t="shared" si="9"/>
        <v>195</v>
      </c>
      <c r="N107" s="15">
        <f t="shared" si="10"/>
        <v>180</v>
      </c>
      <c r="O107" s="15">
        <f t="shared" si="11"/>
        <v>110.4</v>
      </c>
      <c r="P107" s="7"/>
      <c r="Q107" s="8">
        <v>150</v>
      </c>
      <c r="R107" s="8">
        <v>234</v>
      </c>
      <c r="S107" s="8">
        <v>195</v>
      </c>
      <c r="T107" s="8">
        <v>177</v>
      </c>
    </row>
    <row r="108" spans="1:22" x14ac:dyDescent="0.25">
      <c r="A108" s="3">
        <v>3912</v>
      </c>
      <c r="B108" s="3" t="s">
        <v>159</v>
      </c>
      <c r="C108" s="3" t="s">
        <v>160</v>
      </c>
      <c r="D108" s="11">
        <v>16.3</v>
      </c>
      <c r="E108" s="17">
        <v>15.5</v>
      </c>
      <c r="F108" s="5"/>
      <c r="G108" s="5">
        <v>437</v>
      </c>
      <c r="H108" s="7">
        <f t="shared" si="6"/>
        <v>1.108421052631579</v>
      </c>
      <c r="J108" s="10">
        <f t="shared" si="7"/>
        <v>484.38</v>
      </c>
      <c r="K108" s="10"/>
      <c r="L108" s="15">
        <f t="shared" si="8"/>
        <v>775</v>
      </c>
      <c r="M108" s="15">
        <f t="shared" si="9"/>
        <v>629.70000000000005</v>
      </c>
      <c r="N108" s="15">
        <f t="shared" si="10"/>
        <v>581.29999999999995</v>
      </c>
      <c r="O108" s="15">
        <f t="shared" si="11"/>
        <v>502.6</v>
      </c>
      <c r="P108" s="7"/>
      <c r="Q108" s="8">
        <v>483.33</v>
      </c>
      <c r="R108" s="8">
        <v>754</v>
      </c>
      <c r="S108" s="8">
        <v>628.29999999999995</v>
      </c>
      <c r="T108" s="8">
        <v>570.29999999999995</v>
      </c>
    </row>
    <row r="109" spans="1:22" x14ac:dyDescent="0.25">
      <c r="A109" s="3">
        <v>3913</v>
      </c>
      <c r="B109" s="3" t="s">
        <v>161</v>
      </c>
      <c r="C109" s="3" t="s">
        <v>162</v>
      </c>
      <c r="D109" s="11">
        <v>11.299999999999999</v>
      </c>
      <c r="E109" s="17">
        <v>10.7</v>
      </c>
      <c r="F109" s="5"/>
      <c r="G109" s="5">
        <v>234</v>
      </c>
      <c r="H109" s="7">
        <f t="shared" si="6"/>
        <v>1.4289743589743589</v>
      </c>
      <c r="J109" s="10">
        <f t="shared" si="7"/>
        <v>334.38</v>
      </c>
      <c r="K109" s="10"/>
      <c r="L109" s="15">
        <f t="shared" si="8"/>
        <v>535</v>
      </c>
      <c r="M109" s="15">
        <f t="shared" si="9"/>
        <v>434.7</v>
      </c>
      <c r="N109" s="15">
        <f t="shared" si="10"/>
        <v>401.3</v>
      </c>
      <c r="O109" s="15">
        <f t="shared" si="11"/>
        <v>269.10000000000002</v>
      </c>
      <c r="P109" s="7"/>
      <c r="Q109" s="8">
        <v>333.33</v>
      </c>
      <c r="R109" s="8">
        <v>520</v>
      </c>
      <c r="S109" s="8">
        <v>433.3</v>
      </c>
      <c r="T109" s="8">
        <v>393.3</v>
      </c>
    </row>
    <row r="110" spans="1:22" x14ac:dyDescent="0.25">
      <c r="A110" s="3">
        <v>3914</v>
      </c>
      <c r="B110" s="3" t="s">
        <v>163</v>
      </c>
      <c r="C110" s="3" t="s">
        <v>164</v>
      </c>
      <c r="D110" s="11">
        <v>13.5</v>
      </c>
      <c r="E110" s="17">
        <v>12.8</v>
      </c>
      <c r="F110" s="5"/>
      <c r="G110" s="5">
        <v>252</v>
      </c>
      <c r="H110" s="7">
        <f t="shared" si="6"/>
        <v>1.5873015873015872</v>
      </c>
      <c r="J110" s="10">
        <f t="shared" si="7"/>
        <v>400</v>
      </c>
      <c r="K110" s="10"/>
      <c r="L110" s="15">
        <f t="shared" si="8"/>
        <v>640</v>
      </c>
      <c r="M110" s="15">
        <f t="shared" si="9"/>
        <v>520</v>
      </c>
      <c r="N110" s="15">
        <f t="shared" si="10"/>
        <v>480</v>
      </c>
      <c r="O110" s="15">
        <f t="shared" si="11"/>
        <v>289.8</v>
      </c>
      <c r="P110" s="7"/>
      <c r="Q110" s="8">
        <v>400</v>
      </c>
      <c r="R110" s="8">
        <v>624</v>
      </c>
      <c r="S110" s="8">
        <v>520</v>
      </c>
      <c r="T110" s="8">
        <v>472</v>
      </c>
    </row>
    <row r="111" spans="1:22" x14ac:dyDescent="0.25">
      <c r="A111" s="3">
        <v>3915</v>
      </c>
      <c r="B111" s="3" t="s">
        <v>165</v>
      </c>
      <c r="C111" s="3" t="s">
        <v>166</v>
      </c>
      <c r="D111" s="11">
        <v>19.700000000000003</v>
      </c>
      <c r="E111" s="17">
        <v>18.7</v>
      </c>
      <c r="F111" s="5"/>
      <c r="G111" s="5">
        <v>426</v>
      </c>
      <c r="H111" s="7">
        <f t="shared" si="6"/>
        <v>1.3717840375586854</v>
      </c>
      <c r="J111" s="10">
        <f t="shared" si="7"/>
        <v>584.38</v>
      </c>
      <c r="K111" s="10"/>
      <c r="L111" s="15">
        <f t="shared" si="8"/>
        <v>935</v>
      </c>
      <c r="M111" s="15">
        <f t="shared" si="9"/>
        <v>759.7</v>
      </c>
      <c r="N111" s="15">
        <f t="shared" si="10"/>
        <v>701.3</v>
      </c>
      <c r="O111" s="15">
        <f t="shared" si="11"/>
        <v>489.9</v>
      </c>
      <c r="P111" s="7"/>
      <c r="Q111" s="8">
        <v>583.33000000000004</v>
      </c>
      <c r="R111" s="8">
        <v>910</v>
      </c>
      <c r="S111" s="8">
        <v>758.3</v>
      </c>
      <c r="T111" s="8">
        <v>688.3</v>
      </c>
      <c r="V111">
        <v>1</v>
      </c>
    </row>
    <row r="112" spans="1:22" x14ac:dyDescent="0.25">
      <c r="A112" s="3">
        <v>3916</v>
      </c>
      <c r="B112" s="3" t="s">
        <v>167</v>
      </c>
      <c r="C112" s="3" t="s">
        <v>168</v>
      </c>
      <c r="D112" s="11">
        <v>24.700000000000003</v>
      </c>
      <c r="E112" s="17">
        <v>23.5</v>
      </c>
      <c r="F112" s="5"/>
      <c r="G112" s="5">
        <v>612</v>
      </c>
      <c r="H112" s="7">
        <f t="shared" si="6"/>
        <v>1.1999673202614378</v>
      </c>
      <c r="J112" s="10">
        <f t="shared" si="7"/>
        <v>734.38</v>
      </c>
      <c r="K112" s="10"/>
      <c r="L112" s="15">
        <f t="shared" si="8"/>
        <v>1175</v>
      </c>
      <c r="M112" s="15">
        <f t="shared" si="9"/>
        <v>954.7</v>
      </c>
      <c r="N112" s="15">
        <f t="shared" si="10"/>
        <v>881.3</v>
      </c>
      <c r="O112" s="15">
        <f t="shared" si="11"/>
        <v>703.8</v>
      </c>
      <c r="P112" s="7"/>
      <c r="Q112" s="8">
        <v>733.33</v>
      </c>
      <c r="R112" s="8">
        <v>1144</v>
      </c>
      <c r="S112" s="8">
        <v>953.3</v>
      </c>
      <c r="T112" s="8">
        <v>865.3</v>
      </c>
    </row>
    <row r="113" spans="1:22" x14ac:dyDescent="0.25">
      <c r="A113" s="3">
        <v>3917</v>
      </c>
      <c r="B113" s="3" t="s">
        <v>169</v>
      </c>
      <c r="C113" s="3" t="s">
        <v>170</v>
      </c>
      <c r="D113" s="11">
        <v>24.200000000000003</v>
      </c>
      <c r="E113" s="17">
        <v>23</v>
      </c>
      <c r="F113" s="5"/>
      <c r="G113" s="5">
        <v>644</v>
      </c>
      <c r="H113" s="7">
        <f t="shared" si="6"/>
        <v>1.1160714285714286</v>
      </c>
      <c r="J113" s="10">
        <f t="shared" si="7"/>
        <v>718.75</v>
      </c>
      <c r="K113" s="10"/>
      <c r="L113" s="15">
        <f t="shared" si="8"/>
        <v>1150</v>
      </c>
      <c r="M113" s="15">
        <f t="shared" si="9"/>
        <v>934.4</v>
      </c>
      <c r="N113" s="15">
        <f t="shared" si="10"/>
        <v>862.5</v>
      </c>
      <c r="O113" s="15">
        <f t="shared" si="11"/>
        <v>740.6</v>
      </c>
      <c r="P113" s="7"/>
      <c r="Q113" s="8">
        <v>716.67</v>
      </c>
      <c r="R113" s="8">
        <v>1118</v>
      </c>
      <c r="S113" s="8">
        <v>931.7</v>
      </c>
      <c r="T113" s="8">
        <v>845.7</v>
      </c>
      <c r="V113">
        <v>1</v>
      </c>
    </row>
    <row r="114" spans="1:22" x14ac:dyDescent="0.25">
      <c r="A114" s="3">
        <v>3918</v>
      </c>
      <c r="B114" s="3" t="s">
        <v>171</v>
      </c>
      <c r="C114" s="3" t="s">
        <v>172</v>
      </c>
      <c r="D114" s="11">
        <v>25.900000000000002</v>
      </c>
      <c r="E114" s="17">
        <v>24.6</v>
      </c>
      <c r="F114" s="5"/>
      <c r="G114" s="5">
        <v>699</v>
      </c>
      <c r="H114" s="7">
        <f t="shared" si="6"/>
        <v>1.099785407725322</v>
      </c>
      <c r="J114" s="10">
        <f t="shared" si="7"/>
        <v>768.75</v>
      </c>
      <c r="K114" s="10"/>
      <c r="L114" s="15">
        <f t="shared" si="8"/>
        <v>1230</v>
      </c>
      <c r="M114" s="15">
        <f t="shared" si="9"/>
        <v>999.4</v>
      </c>
      <c r="N114" s="15">
        <f t="shared" si="10"/>
        <v>922.5</v>
      </c>
      <c r="O114" s="15">
        <f t="shared" si="11"/>
        <v>803.9</v>
      </c>
      <c r="P114" s="7"/>
      <c r="Q114" s="8">
        <v>766.67</v>
      </c>
      <c r="R114" s="8">
        <v>1196</v>
      </c>
      <c r="S114" s="8">
        <v>996.7</v>
      </c>
      <c r="T114" s="8">
        <v>904.7</v>
      </c>
    </row>
    <row r="115" spans="1:22" x14ac:dyDescent="0.25">
      <c r="A115" s="3">
        <v>3934</v>
      </c>
      <c r="B115" s="3" t="s">
        <v>386</v>
      </c>
      <c r="C115" s="3" t="s">
        <v>387</v>
      </c>
      <c r="D115" s="11">
        <v>32.300000000000004</v>
      </c>
      <c r="E115" s="17">
        <v>30.7</v>
      </c>
      <c r="F115" s="5"/>
      <c r="G115" s="5"/>
      <c r="H115" s="7" t="e">
        <f t="shared" si="6"/>
        <v>#DIV/0!</v>
      </c>
      <c r="J115" s="10">
        <f t="shared" si="7"/>
        <v>959.38</v>
      </c>
      <c r="K115" s="10"/>
      <c r="L115" s="15">
        <f t="shared" si="8"/>
        <v>1535</v>
      </c>
      <c r="M115" s="15">
        <f t="shared" si="9"/>
        <v>1247.2</v>
      </c>
      <c r="N115" s="15">
        <f t="shared" si="10"/>
        <v>1151.3</v>
      </c>
      <c r="O115" s="15">
        <f t="shared" si="11"/>
        <v>0</v>
      </c>
      <c r="P115" s="7"/>
      <c r="Q115" s="8">
        <v>0</v>
      </c>
      <c r="R115" s="8">
        <v>0</v>
      </c>
      <c r="S115" s="8">
        <v>0</v>
      </c>
      <c r="T115" s="8">
        <v>0</v>
      </c>
    </row>
    <row r="116" spans="1:22" x14ac:dyDescent="0.25">
      <c r="A116" s="3">
        <v>3940</v>
      </c>
      <c r="B116" s="3" t="s">
        <v>335</v>
      </c>
      <c r="C116" s="3" t="s">
        <v>336</v>
      </c>
      <c r="D116" s="11">
        <v>38.300000000000004</v>
      </c>
      <c r="E116" s="17">
        <v>36.4</v>
      </c>
      <c r="F116" s="5"/>
      <c r="G116" s="5"/>
      <c r="H116" s="7" t="e">
        <f t="shared" si="6"/>
        <v>#DIV/0!</v>
      </c>
      <c r="J116" s="10">
        <f t="shared" si="7"/>
        <v>1137.5</v>
      </c>
      <c r="K116" s="10"/>
      <c r="L116" s="15">
        <f t="shared" si="8"/>
        <v>1820</v>
      </c>
      <c r="M116" s="15">
        <f t="shared" si="9"/>
        <v>1478.8</v>
      </c>
      <c r="N116" s="15">
        <f t="shared" si="10"/>
        <v>1365</v>
      </c>
      <c r="O116" s="15">
        <f t="shared" si="11"/>
        <v>0</v>
      </c>
      <c r="P116" s="7"/>
      <c r="Q116" s="8"/>
      <c r="R116" s="8"/>
      <c r="S116" s="8"/>
      <c r="T116" s="8"/>
    </row>
    <row r="117" spans="1:22" x14ac:dyDescent="0.25">
      <c r="A117" s="3">
        <v>3919</v>
      </c>
      <c r="B117" s="3" t="s">
        <v>173</v>
      </c>
      <c r="C117" s="3" t="s">
        <v>174</v>
      </c>
      <c r="D117" s="11">
        <v>68.599999999999994</v>
      </c>
      <c r="E117" s="17">
        <v>65.3</v>
      </c>
      <c r="F117" s="5"/>
      <c r="G117" s="5">
        <v>1705</v>
      </c>
      <c r="H117" s="7">
        <f t="shared" si="6"/>
        <v>1.196850439882698</v>
      </c>
      <c r="J117" s="10">
        <f t="shared" si="7"/>
        <v>2040.63</v>
      </c>
      <c r="K117" s="10"/>
      <c r="L117" s="15">
        <f t="shared" si="8"/>
        <v>3265</v>
      </c>
      <c r="M117" s="15">
        <f t="shared" si="9"/>
        <v>2652.8</v>
      </c>
      <c r="N117" s="15">
        <f t="shared" si="10"/>
        <v>2448.8000000000002</v>
      </c>
      <c r="O117" s="15">
        <f t="shared" si="11"/>
        <v>1960.8</v>
      </c>
      <c r="P117" s="7"/>
      <c r="Q117" s="8">
        <v>2033.33</v>
      </c>
      <c r="R117" s="8">
        <v>3172</v>
      </c>
      <c r="S117" s="8">
        <v>2643.3</v>
      </c>
      <c r="T117" s="8">
        <v>2399.3000000000002</v>
      </c>
      <c r="V117">
        <v>1</v>
      </c>
    </row>
    <row r="118" spans="1:22" x14ac:dyDescent="0.25">
      <c r="A118" s="3">
        <v>3920</v>
      </c>
      <c r="B118" s="3" t="s">
        <v>175</v>
      </c>
      <c r="C118" s="3" t="s">
        <v>176</v>
      </c>
      <c r="D118" s="11">
        <v>12.4</v>
      </c>
      <c r="E118" s="17">
        <v>11.8</v>
      </c>
      <c r="F118" s="5"/>
      <c r="G118" s="5">
        <v>339</v>
      </c>
      <c r="H118" s="7">
        <f t="shared" si="6"/>
        <v>1.0877581120943953</v>
      </c>
      <c r="J118" s="10">
        <f t="shared" si="7"/>
        <v>368.75</v>
      </c>
      <c r="K118" s="10"/>
      <c r="L118" s="15">
        <f t="shared" si="8"/>
        <v>590</v>
      </c>
      <c r="M118" s="15">
        <f t="shared" si="9"/>
        <v>479.4</v>
      </c>
      <c r="N118" s="15">
        <f t="shared" si="10"/>
        <v>442.5</v>
      </c>
      <c r="O118" s="15">
        <f t="shared" si="11"/>
        <v>389.9</v>
      </c>
      <c r="P118" s="7"/>
      <c r="Q118" s="8">
        <v>366.67</v>
      </c>
      <c r="R118" s="8">
        <v>572</v>
      </c>
      <c r="S118" s="8">
        <v>476.7</v>
      </c>
      <c r="T118" s="8">
        <v>432.7</v>
      </c>
      <c r="V118">
        <v>1</v>
      </c>
    </row>
    <row r="119" spans="1:22" x14ac:dyDescent="0.25">
      <c r="A119" s="3">
        <v>3921</v>
      </c>
      <c r="B119" s="3" t="s">
        <v>177</v>
      </c>
      <c r="C119" s="3" t="s">
        <v>178</v>
      </c>
      <c r="D119" s="11">
        <v>18</v>
      </c>
      <c r="E119" s="17">
        <v>17.100000000000001</v>
      </c>
      <c r="F119" s="5"/>
      <c r="G119" s="5">
        <v>473</v>
      </c>
      <c r="H119" s="7">
        <f t="shared" si="6"/>
        <v>1.1297674418604651</v>
      </c>
      <c r="J119" s="10">
        <f t="shared" si="7"/>
        <v>534.38</v>
      </c>
      <c r="K119" s="10"/>
      <c r="L119" s="15">
        <f t="shared" si="8"/>
        <v>855</v>
      </c>
      <c r="M119" s="15">
        <f t="shared" si="9"/>
        <v>694.7</v>
      </c>
      <c r="N119" s="15">
        <f t="shared" si="10"/>
        <v>641.29999999999995</v>
      </c>
      <c r="O119" s="15">
        <f t="shared" si="11"/>
        <v>544</v>
      </c>
      <c r="P119" s="7"/>
      <c r="Q119" s="8">
        <v>533.33000000000004</v>
      </c>
      <c r="R119" s="8">
        <v>832</v>
      </c>
      <c r="S119" s="8">
        <v>693.3</v>
      </c>
      <c r="T119" s="8">
        <v>629.29999999999995</v>
      </c>
    </row>
    <row r="120" spans="1:22" x14ac:dyDescent="0.25">
      <c r="A120" s="3">
        <v>3922</v>
      </c>
      <c r="B120" s="3" t="s">
        <v>179</v>
      </c>
      <c r="C120" s="3" t="s">
        <v>180</v>
      </c>
      <c r="D120" s="11">
        <v>10.1</v>
      </c>
      <c r="E120" s="17">
        <v>9.6</v>
      </c>
      <c r="F120" s="5"/>
      <c r="G120" s="5">
        <v>273</v>
      </c>
      <c r="H120" s="7">
        <f t="shared" si="6"/>
        <v>1.098901098901099</v>
      </c>
      <c r="J120" s="10">
        <f t="shared" si="7"/>
        <v>300</v>
      </c>
      <c r="K120" s="10"/>
      <c r="L120" s="15">
        <f t="shared" si="8"/>
        <v>480</v>
      </c>
      <c r="M120" s="15">
        <f t="shared" si="9"/>
        <v>390</v>
      </c>
      <c r="N120" s="15">
        <f t="shared" si="10"/>
        <v>360</v>
      </c>
      <c r="O120" s="15">
        <f t="shared" si="11"/>
        <v>314</v>
      </c>
      <c r="P120" s="7"/>
      <c r="Q120" s="8">
        <v>300</v>
      </c>
      <c r="R120" s="8">
        <v>468</v>
      </c>
      <c r="S120" s="8">
        <v>390</v>
      </c>
      <c r="T120" s="8">
        <v>354</v>
      </c>
      <c r="V120">
        <v>1</v>
      </c>
    </row>
    <row r="121" spans="1:22" x14ac:dyDescent="0.25">
      <c r="A121" s="3">
        <v>3923</v>
      </c>
      <c r="B121" s="3" t="s">
        <v>181</v>
      </c>
      <c r="C121" s="3" t="s">
        <v>182</v>
      </c>
      <c r="D121" s="11">
        <v>14.6</v>
      </c>
      <c r="E121" s="17">
        <v>13.9</v>
      </c>
      <c r="F121" s="5"/>
      <c r="G121" s="5">
        <v>398</v>
      </c>
      <c r="H121" s="7">
        <f t="shared" si="6"/>
        <v>1.0914070351758793</v>
      </c>
      <c r="J121" s="10">
        <f t="shared" si="7"/>
        <v>434.38</v>
      </c>
      <c r="K121" s="10"/>
      <c r="L121" s="15">
        <f t="shared" si="8"/>
        <v>695</v>
      </c>
      <c r="M121" s="15">
        <f t="shared" si="9"/>
        <v>564.70000000000005</v>
      </c>
      <c r="N121" s="15">
        <f t="shared" si="10"/>
        <v>521.29999999999995</v>
      </c>
      <c r="O121" s="15">
        <f t="shared" si="11"/>
        <v>457.7</v>
      </c>
      <c r="P121" s="7"/>
      <c r="Q121" s="8">
        <v>433.33</v>
      </c>
      <c r="R121" s="8">
        <v>676</v>
      </c>
      <c r="S121" s="8">
        <v>563.29999999999995</v>
      </c>
      <c r="T121" s="8">
        <v>511.3</v>
      </c>
    </row>
    <row r="122" spans="1:22" x14ac:dyDescent="0.25">
      <c r="A122" s="3">
        <v>3924</v>
      </c>
      <c r="B122" s="3" t="s">
        <v>183</v>
      </c>
      <c r="C122" s="3" t="s">
        <v>184</v>
      </c>
      <c r="D122" s="11">
        <v>8.4</v>
      </c>
      <c r="E122" s="17">
        <v>8</v>
      </c>
      <c r="F122" s="5"/>
      <c r="G122" s="5">
        <v>230</v>
      </c>
      <c r="H122" s="7">
        <f t="shared" si="6"/>
        <v>1.0869565217391304</v>
      </c>
      <c r="J122" s="10">
        <f t="shared" si="7"/>
        <v>250</v>
      </c>
      <c r="K122" s="10"/>
      <c r="L122" s="15">
        <f t="shared" si="8"/>
        <v>400</v>
      </c>
      <c r="M122" s="15">
        <f t="shared" si="9"/>
        <v>325</v>
      </c>
      <c r="N122" s="15">
        <f t="shared" si="10"/>
        <v>300</v>
      </c>
      <c r="O122" s="15">
        <f t="shared" si="11"/>
        <v>264.5</v>
      </c>
      <c r="P122" s="7"/>
      <c r="Q122" s="8">
        <v>250</v>
      </c>
      <c r="R122" s="8">
        <v>390</v>
      </c>
      <c r="S122" s="8">
        <v>325</v>
      </c>
      <c r="T122" s="8">
        <v>295</v>
      </c>
      <c r="V122">
        <v>1</v>
      </c>
    </row>
    <row r="123" spans="1:22" x14ac:dyDescent="0.25">
      <c r="A123" s="3">
        <v>3925</v>
      </c>
      <c r="B123" s="3" t="s">
        <v>185</v>
      </c>
      <c r="C123" s="3" t="s">
        <v>186</v>
      </c>
      <c r="D123" s="11">
        <v>18</v>
      </c>
      <c r="E123" s="17">
        <v>17.100000000000001</v>
      </c>
      <c r="F123" s="5"/>
      <c r="G123" s="5">
        <v>473</v>
      </c>
      <c r="H123" s="7">
        <f t="shared" si="6"/>
        <v>1.1297674418604651</v>
      </c>
      <c r="J123" s="10">
        <f t="shared" si="7"/>
        <v>534.38</v>
      </c>
      <c r="K123" s="10"/>
      <c r="L123" s="15">
        <f t="shared" si="8"/>
        <v>855</v>
      </c>
      <c r="M123" s="15">
        <f t="shared" si="9"/>
        <v>694.7</v>
      </c>
      <c r="N123" s="15">
        <f t="shared" si="10"/>
        <v>641.29999999999995</v>
      </c>
      <c r="O123" s="15">
        <f t="shared" si="11"/>
        <v>544</v>
      </c>
      <c r="P123" s="7"/>
      <c r="Q123" s="8">
        <v>533.33000000000004</v>
      </c>
      <c r="R123" s="8">
        <v>832</v>
      </c>
      <c r="S123" s="8">
        <v>693.3</v>
      </c>
      <c r="T123" s="8">
        <v>629.29999999999995</v>
      </c>
    </row>
    <row r="124" spans="1:22" x14ac:dyDescent="0.25">
      <c r="A124" s="3">
        <v>3926</v>
      </c>
      <c r="B124" s="3" t="s">
        <v>187</v>
      </c>
      <c r="C124" s="3" t="s">
        <v>188</v>
      </c>
      <c r="D124" s="11">
        <v>17.5</v>
      </c>
      <c r="E124" s="17">
        <v>16.600000000000001</v>
      </c>
      <c r="F124" s="5"/>
      <c r="G124" s="5">
        <v>479</v>
      </c>
      <c r="H124" s="7">
        <f t="shared" si="6"/>
        <v>1.0829853862212944</v>
      </c>
      <c r="J124" s="10">
        <f t="shared" si="7"/>
        <v>518.75</v>
      </c>
      <c r="K124" s="10"/>
      <c r="L124" s="15">
        <f t="shared" si="8"/>
        <v>830</v>
      </c>
      <c r="M124" s="15">
        <f t="shared" si="9"/>
        <v>674.4</v>
      </c>
      <c r="N124" s="15">
        <f t="shared" si="10"/>
        <v>622.5</v>
      </c>
      <c r="O124" s="15">
        <f t="shared" si="11"/>
        <v>550.9</v>
      </c>
      <c r="P124" s="7"/>
      <c r="Q124" s="8">
        <v>516.66999999999996</v>
      </c>
      <c r="R124" s="8">
        <v>806</v>
      </c>
      <c r="S124" s="8">
        <v>671.7</v>
      </c>
      <c r="T124" s="8">
        <v>609.70000000000005</v>
      </c>
    </row>
    <row r="125" spans="1:22" x14ac:dyDescent="0.25">
      <c r="A125" s="3">
        <v>3927</v>
      </c>
      <c r="B125" s="3" t="s">
        <v>189</v>
      </c>
      <c r="C125" s="3" t="s">
        <v>190</v>
      </c>
      <c r="D125" s="11">
        <v>25.400000000000002</v>
      </c>
      <c r="E125" s="17">
        <v>24.1</v>
      </c>
      <c r="F125" s="5"/>
      <c r="G125" s="5">
        <v>681</v>
      </c>
      <c r="H125" s="7">
        <f t="shared" si="6"/>
        <v>1.1059177679882526</v>
      </c>
      <c r="J125" s="10">
        <f t="shared" si="7"/>
        <v>753.13</v>
      </c>
      <c r="K125" s="10"/>
      <c r="L125" s="15">
        <f t="shared" si="8"/>
        <v>1205</v>
      </c>
      <c r="M125" s="15">
        <f t="shared" si="9"/>
        <v>979.1</v>
      </c>
      <c r="N125" s="15">
        <f t="shared" si="10"/>
        <v>903.8</v>
      </c>
      <c r="O125" s="15">
        <f t="shared" si="11"/>
        <v>783.2</v>
      </c>
      <c r="P125" s="7"/>
      <c r="Q125" s="8">
        <v>750</v>
      </c>
      <c r="R125" s="8">
        <v>1170</v>
      </c>
      <c r="S125" s="8">
        <v>975</v>
      </c>
      <c r="T125" s="8">
        <v>885</v>
      </c>
      <c r="V125">
        <v>1</v>
      </c>
    </row>
    <row r="126" spans="1:22" x14ac:dyDescent="0.25">
      <c r="A126" s="3">
        <v>3928</v>
      </c>
      <c r="B126" s="3" t="s">
        <v>191</v>
      </c>
      <c r="C126" s="3" t="s">
        <v>192</v>
      </c>
      <c r="D126" s="11">
        <v>5.6999999999999993</v>
      </c>
      <c r="E126" s="17">
        <v>5.4</v>
      </c>
      <c r="F126" s="5"/>
      <c r="G126" s="5">
        <v>143</v>
      </c>
      <c r="H126" s="7">
        <f t="shared" si="6"/>
        <v>1.18006993006993</v>
      </c>
      <c r="J126" s="10">
        <f t="shared" si="7"/>
        <v>168.75</v>
      </c>
      <c r="K126" s="10"/>
      <c r="L126" s="15">
        <f t="shared" si="8"/>
        <v>270</v>
      </c>
      <c r="M126" s="15">
        <f t="shared" si="9"/>
        <v>219.4</v>
      </c>
      <c r="N126" s="15">
        <f t="shared" si="10"/>
        <v>202.5</v>
      </c>
      <c r="O126" s="15">
        <f t="shared" si="11"/>
        <v>164.5</v>
      </c>
      <c r="P126" s="7"/>
      <c r="Q126" s="8">
        <v>166.67</v>
      </c>
      <c r="R126" s="8">
        <v>260</v>
      </c>
      <c r="S126" s="8">
        <v>216.7</v>
      </c>
      <c r="T126" s="8">
        <v>196.7</v>
      </c>
      <c r="V126">
        <v>1</v>
      </c>
    </row>
    <row r="127" spans="1:22" x14ac:dyDescent="0.25">
      <c r="A127" s="3">
        <v>3929</v>
      </c>
      <c r="B127" s="3" t="s">
        <v>193</v>
      </c>
      <c r="C127" s="3" t="s">
        <v>194</v>
      </c>
      <c r="D127" s="11">
        <v>8.4</v>
      </c>
      <c r="E127" s="17">
        <v>8</v>
      </c>
      <c r="F127" s="5"/>
      <c r="G127" s="5">
        <v>219</v>
      </c>
      <c r="H127" s="7">
        <f t="shared" si="6"/>
        <v>1.1415525114155252</v>
      </c>
      <c r="J127" s="10">
        <f t="shared" si="7"/>
        <v>250</v>
      </c>
      <c r="K127" s="10"/>
      <c r="L127" s="15">
        <f t="shared" si="8"/>
        <v>400</v>
      </c>
      <c r="M127" s="15">
        <f t="shared" si="9"/>
        <v>325</v>
      </c>
      <c r="N127" s="15">
        <f t="shared" si="10"/>
        <v>300</v>
      </c>
      <c r="O127" s="15">
        <f t="shared" si="11"/>
        <v>251.9</v>
      </c>
      <c r="P127" s="7"/>
      <c r="Q127" s="8">
        <v>250</v>
      </c>
      <c r="R127" s="8">
        <v>390</v>
      </c>
      <c r="S127" s="8">
        <v>325</v>
      </c>
      <c r="T127" s="8">
        <v>295</v>
      </c>
      <c r="V127">
        <v>1</v>
      </c>
    </row>
    <row r="128" spans="1:22" x14ac:dyDescent="0.25">
      <c r="A128" s="3">
        <v>3930</v>
      </c>
      <c r="B128" s="3" t="s">
        <v>195</v>
      </c>
      <c r="C128" s="3" t="s">
        <v>196</v>
      </c>
      <c r="D128" s="11">
        <v>8.4</v>
      </c>
      <c r="E128" s="17">
        <v>8</v>
      </c>
      <c r="F128" s="5"/>
      <c r="G128" s="5">
        <v>230</v>
      </c>
      <c r="H128" s="7">
        <f t="shared" si="6"/>
        <v>1.0869565217391304</v>
      </c>
      <c r="J128" s="10">
        <f t="shared" si="7"/>
        <v>250</v>
      </c>
      <c r="K128" s="10"/>
      <c r="L128" s="15">
        <f t="shared" si="8"/>
        <v>400</v>
      </c>
      <c r="M128" s="15">
        <f t="shared" si="9"/>
        <v>325</v>
      </c>
      <c r="N128" s="15">
        <f t="shared" si="10"/>
        <v>300</v>
      </c>
      <c r="O128" s="15">
        <f t="shared" si="11"/>
        <v>264.5</v>
      </c>
      <c r="P128" s="7"/>
      <c r="Q128" s="8">
        <v>250</v>
      </c>
      <c r="R128" s="8">
        <v>390</v>
      </c>
      <c r="S128" s="8">
        <v>325</v>
      </c>
      <c r="T128" s="8">
        <v>295</v>
      </c>
    </row>
    <row r="129" spans="1:22" x14ac:dyDescent="0.25">
      <c r="A129" s="3">
        <v>3931</v>
      </c>
      <c r="B129" s="3" t="s">
        <v>197</v>
      </c>
      <c r="C129" s="3" t="s">
        <v>198</v>
      </c>
      <c r="D129" s="11">
        <v>22.5</v>
      </c>
      <c r="E129" s="17">
        <v>21.4</v>
      </c>
      <c r="F129" s="5"/>
      <c r="G129" s="5">
        <v>612</v>
      </c>
      <c r="H129" s="7">
        <f t="shared" si="6"/>
        <v>1.0927287581699345</v>
      </c>
      <c r="J129" s="10">
        <f t="shared" si="7"/>
        <v>668.75</v>
      </c>
      <c r="K129" s="10"/>
      <c r="L129" s="15">
        <f t="shared" si="8"/>
        <v>1070</v>
      </c>
      <c r="M129" s="15">
        <f t="shared" si="9"/>
        <v>869.4</v>
      </c>
      <c r="N129" s="15">
        <f t="shared" si="10"/>
        <v>802.5</v>
      </c>
      <c r="O129" s="15">
        <f t="shared" si="11"/>
        <v>703.8</v>
      </c>
      <c r="P129" s="7"/>
      <c r="Q129" s="8">
        <v>666.67</v>
      </c>
      <c r="R129" s="8">
        <v>1040</v>
      </c>
      <c r="S129" s="8">
        <v>866.7</v>
      </c>
      <c r="T129" s="8">
        <v>786.7</v>
      </c>
    </row>
    <row r="130" spans="1:22" x14ac:dyDescent="0.25">
      <c r="A130" s="3">
        <v>3932</v>
      </c>
      <c r="B130" s="3" t="s">
        <v>199</v>
      </c>
      <c r="C130" s="3" t="s">
        <v>200</v>
      </c>
      <c r="D130" s="11">
        <v>4.5999999999999996</v>
      </c>
      <c r="E130" s="17">
        <v>4.3</v>
      </c>
      <c r="F130" s="5"/>
      <c r="G130" s="5">
        <v>120</v>
      </c>
      <c r="H130" s="7">
        <f t="shared" si="6"/>
        <v>1.1198333333333332</v>
      </c>
      <c r="J130" s="10">
        <f t="shared" si="7"/>
        <v>134.38</v>
      </c>
      <c r="K130" s="10"/>
      <c r="L130" s="15">
        <f t="shared" si="8"/>
        <v>215</v>
      </c>
      <c r="M130" s="15">
        <f t="shared" si="9"/>
        <v>174.7</v>
      </c>
      <c r="N130" s="15">
        <f t="shared" si="10"/>
        <v>161.30000000000001</v>
      </c>
      <c r="O130" s="15">
        <f t="shared" si="11"/>
        <v>138</v>
      </c>
      <c r="P130" s="7"/>
      <c r="Q130" s="8">
        <v>133.33000000000001</v>
      </c>
      <c r="R130" s="8">
        <v>208</v>
      </c>
      <c r="S130" s="8">
        <v>173.3</v>
      </c>
      <c r="T130" s="8">
        <v>157.30000000000001</v>
      </c>
    </row>
    <row r="131" spans="1:22" x14ac:dyDescent="0.25">
      <c r="A131" s="3">
        <v>3933</v>
      </c>
      <c r="B131" s="3" t="s">
        <v>201</v>
      </c>
      <c r="C131" s="3" t="s">
        <v>202</v>
      </c>
      <c r="D131" s="11">
        <v>4.5999999999999996</v>
      </c>
      <c r="E131" s="17">
        <v>4.3</v>
      </c>
      <c r="F131" s="5"/>
      <c r="G131" s="5">
        <v>126</v>
      </c>
      <c r="H131" s="7">
        <f t="shared" si="6"/>
        <v>1.0665079365079364</v>
      </c>
      <c r="J131" s="10">
        <f t="shared" si="7"/>
        <v>134.38</v>
      </c>
      <c r="K131" s="10"/>
      <c r="L131" s="15">
        <f t="shared" si="8"/>
        <v>215</v>
      </c>
      <c r="M131" s="15">
        <f t="shared" si="9"/>
        <v>174.7</v>
      </c>
      <c r="N131" s="15">
        <f t="shared" si="10"/>
        <v>161.30000000000001</v>
      </c>
      <c r="O131" s="15">
        <f t="shared" si="11"/>
        <v>144.9</v>
      </c>
      <c r="P131" s="7"/>
      <c r="Q131" s="8">
        <v>133.33000000000001</v>
      </c>
      <c r="R131" s="8">
        <v>208</v>
      </c>
      <c r="S131" s="8">
        <v>173.3</v>
      </c>
      <c r="T131" s="8">
        <v>157.30000000000001</v>
      </c>
    </row>
    <row r="132" spans="1:22" x14ac:dyDescent="0.25">
      <c r="A132" s="3">
        <v>3935</v>
      </c>
      <c r="B132" s="3" t="s">
        <v>203</v>
      </c>
      <c r="C132" s="3" t="s">
        <v>204</v>
      </c>
      <c r="D132" s="11">
        <v>9.6</v>
      </c>
      <c r="E132" s="17">
        <v>9.1</v>
      </c>
      <c r="F132" s="5"/>
      <c r="G132" s="5">
        <v>258</v>
      </c>
      <c r="H132" s="7">
        <f t="shared" ref="H132:H195" si="12">J132/G132</f>
        <v>1.102248062015504</v>
      </c>
      <c r="J132" s="10">
        <f t="shared" ref="J132:J195" si="13">ROUND(E132*10000/320,2)</f>
        <v>284.38</v>
      </c>
      <c r="K132" s="10"/>
      <c r="L132" s="15">
        <f t="shared" ref="L132:L183" si="14">ROUND(J132*1.6,1)</f>
        <v>455</v>
      </c>
      <c r="M132" s="15">
        <f t="shared" ref="M132:M183" si="15">ROUND(J132*1.3,1)</f>
        <v>369.7</v>
      </c>
      <c r="N132" s="15">
        <f t="shared" ref="N132:N183" si="16">ROUND(J132*1.2,1)</f>
        <v>341.3</v>
      </c>
      <c r="O132" s="15">
        <f t="shared" ref="O132:O183" si="17">ROUND(G132*1.15,1)</f>
        <v>296.7</v>
      </c>
      <c r="P132" s="7"/>
      <c r="Q132" s="8">
        <v>283.33</v>
      </c>
      <c r="R132" s="8">
        <v>442</v>
      </c>
      <c r="S132" s="8">
        <v>368.3</v>
      </c>
      <c r="T132" s="8">
        <v>334.3</v>
      </c>
    </row>
    <row r="133" spans="1:22" x14ac:dyDescent="0.25">
      <c r="A133" s="3">
        <v>3936</v>
      </c>
      <c r="B133" s="3" t="s">
        <v>205</v>
      </c>
      <c r="C133" s="3" t="s">
        <v>206</v>
      </c>
      <c r="D133" s="11">
        <v>11.299999999999999</v>
      </c>
      <c r="E133" s="17">
        <v>10.7</v>
      </c>
      <c r="F133" s="5"/>
      <c r="G133" s="5">
        <v>303</v>
      </c>
      <c r="H133" s="7">
        <f t="shared" si="12"/>
        <v>1.1035643564356437</v>
      </c>
      <c r="J133" s="10">
        <f t="shared" si="13"/>
        <v>334.38</v>
      </c>
      <c r="K133" s="10"/>
      <c r="L133" s="15">
        <f t="shared" si="14"/>
        <v>535</v>
      </c>
      <c r="M133" s="15">
        <f t="shared" si="15"/>
        <v>434.7</v>
      </c>
      <c r="N133" s="15">
        <f t="shared" si="16"/>
        <v>401.3</v>
      </c>
      <c r="O133" s="15">
        <f t="shared" si="17"/>
        <v>348.5</v>
      </c>
      <c r="P133" s="7"/>
      <c r="Q133" s="8">
        <v>333.33</v>
      </c>
      <c r="R133" s="8">
        <v>520</v>
      </c>
      <c r="S133" s="8">
        <v>433.3</v>
      </c>
      <c r="T133" s="8">
        <v>393.3</v>
      </c>
    </row>
    <row r="134" spans="1:22" x14ac:dyDescent="0.25">
      <c r="A134" s="3">
        <v>3937</v>
      </c>
      <c r="B134" s="3" t="s">
        <v>207</v>
      </c>
      <c r="C134" s="3" t="s">
        <v>208</v>
      </c>
      <c r="D134" s="11">
        <v>17</v>
      </c>
      <c r="E134" s="17">
        <v>16.100000000000001</v>
      </c>
      <c r="F134" s="5"/>
      <c r="G134" s="5">
        <v>460</v>
      </c>
      <c r="H134" s="7">
        <f t="shared" si="12"/>
        <v>1.0937608695652175</v>
      </c>
      <c r="J134" s="10">
        <f t="shared" si="13"/>
        <v>503.13</v>
      </c>
      <c r="K134" s="10"/>
      <c r="L134" s="15">
        <f t="shared" si="14"/>
        <v>805</v>
      </c>
      <c r="M134" s="15">
        <f t="shared" si="15"/>
        <v>654.1</v>
      </c>
      <c r="N134" s="15">
        <f t="shared" si="16"/>
        <v>603.79999999999995</v>
      </c>
      <c r="O134" s="15">
        <f t="shared" si="17"/>
        <v>529</v>
      </c>
      <c r="P134" s="7"/>
      <c r="Q134" s="8">
        <v>500</v>
      </c>
      <c r="R134" s="8">
        <v>780</v>
      </c>
      <c r="S134" s="8">
        <v>650</v>
      </c>
      <c r="T134" s="8">
        <v>590</v>
      </c>
    </row>
    <row r="135" spans="1:22" x14ac:dyDescent="0.25">
      <c r="A135" s="3">
        <v>3938</v>
      </c>
      <c r="B135" s="3" t="s">
        <v>209</v>
      </c>
      <c r="C135" s="3" t="s">
        <v>210</v>
      </c>
      <c r="D135" s="11">
        <v>27</v>
      </c>
      <c r="E135" s="17">
        <v>25.7</v>
      </c>
      <c r="F135" s="5"/>
      <c r="G135" s="5">
        <v>715</v>
      </c>
      <c r="H135" s="7">
        <f t="shared" si="12"/>
        <v>1.1232587412587411</v>
      </c>
      <c r="J135" s="10">
        <f t="shared" si="13"/>
        <v>803.13</v>
      </c>
      <c r="K135" s="10"/>
      <c r="L135" s="15">
        <f t="shared" si="14"/>
        <v>1285</v>
      </c>
      <c r="M135" s="15">
        <f t="shared" si="15"/>
        <v>1044.0999999999999</v>
      </c>
      <c r="N135" s="15">
        <f t="shared" si="16"/>
        <v>963.8</v>
      </c>
      <c r="O135" s="15">
        <f t="shared" si="17"/>
        <v>822.3</v>
      </c>
      <c r="P135" s="7"/>
      <c r="Q135" s="8">
        <v>800</v>
      </c>
      <c r="R135" s="8">
        <v>1248</v>
      </c>
      <c r="S135" s="8">
        <v>1040</v>
      </c>
      <c r="T135" s="8">
        <v>944</v>
      </c>
    </row>
    <row r="136" spans="1:22" x14ac:dyDescent="0.25">
      <c r="A136" s="3">
        <v>3939</v>
      </c>
      <c r="B136" s="3" t="s">
        <v>211</v>
      </c>
      <c r="C136" s="3" t="s">
        <v>212</v>
      </c>
      <c r="D136" s="11">
        <v>28.200000000000003</v>
      </c>
      <c r="E136" s="17">
        <v>26.8</v>
      </c>
      <c r="F136" s="5"/>
      <c r="G136" s="5">
        <v>756</v>
      </c>
      <c r="H136" s="7">
        <f t="shared" si="12"/>
        <v>1.1078042328042328</v>
      </c>
      <c r="J136" s="10">
        <f t="shared" si="13"/>
        <v>837.5</v>
      </c>
      <c r="K136" s="10"/>
      <c r="L136" s="15">
        <f t="shared" si="14"/>
        <v>1340</v>
      </c>
      <c r="M136" s="15">
        <f t="shared" si="15"/>
        <v>1088.8</v>
      </c>
      <c r="N136" s="15">
        <f t="shared" si="16"/>
        <v>1005</v>
      </c>
      <c r="O136" s="15">
        <f t="shared" si="17"/>
        <v>869.4</v>
      </c>
      <c r="P136" s="7"/>
      <c r="Q136" s="8">
        <v>833.33</v>
      </c>
      <c r="R136" s="8">
        <v>1300</v>
      </c>
      <c r="S136" s="8">
        <v>1083.3</v>
      </c>
      <c r="T136" s="8">
        <v>983.3</v>
      </c>
    </row>
    <row r="137" spans="1:22" x14ac:dyDescent="0.25">
      <c r="A137" s="3">
        <v>3945</v>
      </c>
      <c r="B137" s="3" t="s">
        <v>213</v>
      </c>
      <c r="C137" s="3" t="s">
        <v>214</v>
      </c>
      <c r="D137" s="11">
        <v>1.7000000000000002</v>
      </c>
      <c r="E137" s="17">
        <v>1.6</v>
      </c>
      <c r="F137" s="5"/>
      <c r="G137" s="5">
        <v>39</v>
      </c>
      <c r="H137" s="7">
        <f t="shared" si="12"/>
        <v>1.2820512820512822</v>
      </c>
      <c r="J137" s="10">
        <f t="shared" si="13"/>
        <v>50</v>
      </c>
      <c r="K137" s="10"/>
      <c r="L137" s="15">
        <f t="shared" si="14"/>
        <v>80</v>
      </c>
      <c r="M137" s="15">
        <f t="shared" si="15"/>
        <v>65</v>
      </c>
      <c r="N137" s="15">
        <f t="shared" si="16"/>
        <v>60</v>
      </c>
      <c r="O137" s="15">
        <f t="shared" si="17"/>
        <v>44.9</v>
      </c>
      <c r="P137" s="7"/>
      <c r="Q137" s="8">
        <v>50</v>
      </c>
      <c r="R137" s="8">
        <v>78</v>
      </c>
      <c r="S137" s="8">
        <v>65</v>
      </c>
      <c r="T137" s="8">
        <v>59</v>
      </c>
    </row>
    <row r="138" spans="1:22" x14ac:dyDescent="0.25">
      <c r="A138" s="3">
        <v>3946</v>
      </c>
      <c r="B138" s="3" t="s">
        <v>215</v>
      </c>
      <c r="C138" s="3" t="s">
        <v>216</v>
      </c>
      <c r="D138" s="11">
        <v>1.3</v>
      </c>
      <c r="E138" s="17">
        <v>1.2</v>
      </c>
      <c r="F138" s="5"/>
      <c r="G138" s="5">
        <v>33</v>
      </c>
      <c r="H138" s="7">
        <f t="shared" si="12"/>
        <v>1.1363636363636365</v>
      </c>
      <c r="J138" s="10">
        <f t="shared" si="13"/>
        <v>37.5</v>
      </c>
      <c r="K138" s="10"/>
      <c r="L138" s="15">
        <f t="shared" si="14"/>
        <v>60</v>
      </c>
      <c r="M138" s="15">
        <f t="shared" si="15"/>
        <v>48.8</v>
      </c>
      <c r="N138" s="15">
        <f t="shared" si="16"/>
        <v>45</v>
      </c>
      <c r="O138" s="15">
        <f t="shared" si="17"/>
        <v>38</v>
      </c>
      <c r="P138" s="7"/>
      <c r="Q138" s="8">
        <v>36.67</v>
      </c>
      <c r="R138" s="8">
        <v>57.2</v>
      </c>
      <c r="S138" s="8">
        <v>47.7</v>
      </c>
      <c r="T138" s="8">
        <v>43.3</v>
      </c>
    </row>
    <row r="139" spans="1:22" x14ac:dyDescent="0.25">
      <c r="A139" s="3">
        <v>3947</v>
      </c>
      <c r="B139" s="3" t="s">
        <v>217</v>
      </c>
      <c r="C139" s="3" t="s">
        <v>218</v>
      </c>
      <c r="D139" s="11">
        <v>1.4000000000000001</v>
      </c>
      <c r="E139" s="17">
        <v>1.3</v>
      </c>
      <c r="F139" s="5"/>
      <c r="G139" s="5">
        <v>36</v>
      </c>
      <c r="H139" s="7">
        <f t="shared" si="12"/>
        <v>1.1286111111111112</v>
      </c>
      <c r="J139" s="10">
        <f t="shared" si="13"/>
        <v>40.630000000000003</v>
      </c>
      <c r="K139" s="10"/>
      <c r="L139" s="15">
        <f t="shared" si="14"/>
        <v>65</v>
      </c>
      <c r="M139" s="15">
        <f t="shared" si="15"/>
        <v>52.8</v>
      </c>
      <c r="N139" s="15">
        <f t="shared" si="16"/>
        <v>48.8</v>
      </c>
      <c r="O139" s="15">
        <f t="shared" si="17"/>
        <v>41.4</v>
      </c>
      <c r="P139" s="7"/>
      <c r="Q139" s="8">
        <v>40</v>
      </c>
      <c r="R139" s="8">
        <v>62.4</v>
      </c>
      <c r="S139" s="8">
        <v>52</v>
      </c>
      <c r="T139" s="8">
        <v>47.2</v>
      </c>
    </row>
    <row r="140" spans="1:22" x14ac:dyDescent="0.25">
      <c r="A140" s="3">
        <v>3948</v>
      </c>
      <c r="B140" s="3" t="s">
        <v>219</v>
      </c>
      <c r="C140" s="3" t="s">
        <v>220</v>
      </c>
      <c r="D140" s="11">
        <v>1.2000000000000002</v>
      </c>
      <c r="E140" s="17">
        <v>1.1000000000000001</v>
      </c>
      <c r="F140" s="5"/>
      <c r="G140" s="5">
        <v>28</v>
      </c>
      <c r="H140" s="7">
        <f t="shared" si="12"/>
        <v>1.227857142857143</v>
      </c>
      <c r="J140" s="10">
        <f t="shared" si="13"/>
        <v>34.380000000000003</v>
      </c>
      <c r="K140" s="10"/>
      <c r="L140" s="15">
        <f t="shared" si="14"/>
        <v>55</v>
      </c>
      <c r="M140" s="15">
        <f t="shared" si="15"/>
        <v>44.7</v>
      </c>
      <c r="N140" s="15">
        <f t="shared" si="16"/>
        <v>41.3</v>
      </c>
      <c r="O140" s="15">
        <f t="shared" si="17"/>
        <v>32.200000000000003</v>
      </c>
      <c r="P140" s="7"/>
      <c r="Q140" s="8">
        <v>33.33</v>
      </c>
      <c r="R140" s="8">
        <v>52</v>
      </c>
      <c r="S140" s="8">
        <v>43.3</v>
      </c>
      <c r="T140" s="8">
        <v>39.299999999999997</v>
      </c>
      <c r="V140">
        <v>1</v>
      </c>
    </row>
    <row r="141" spans="1:22" x14ac:dyDescent="0.25">
      <c r="A141" s="3">
        <v>3949</v>
      </c>
      <c r="B141" s="3" t="s">
        <v>221</v>
      </c>
      <c r="C141" s="3" t="s">
        <v>222</v>
      </c>
      <c r="D141" s="11">
        <v>1.2000000000000002</v>
      </c>
      <c r="E141" s="17">
        <v>1.1000000000000001</v>
      </c>
      <c r="F141" s="5"/>
      <c r="G141" s="5">
        <v>30</v>
      </c>
      <c r="H141" s="7">
        <f t="shared" si="12"/>
        <v>1.1460000000000001</v>
      </c>
      <c r="J141" s="10">
        <f t="shared" si="13"/>
        <v>34.380000000000003</v>
      </c>
      <c r="K141" s="10"/>
      <c r="L141" s="15">
        <f t="shared" si="14"/>
        <v>55</v>
      </c>
      <c r="M141" s="15">
        <f t="shared" si="15"/>
        <v>44.7</v>
      </c>
      <c r="N141" s="15">
        <f t="shared" si="16"/>
        <v>41.3</v>
      </c>
      <c r="O141" s="15">
        <f t="shared" si="17"/>
        <v>34.5</v>
      </c>
      <c r="P141" s="7"/>
      <c r="Q141" s="8">
        <v>33.33</v>
      </c>
      <c r="R141" s="8">
        <v>52</v>
      </c>
      <c r="S141" s="8">
        <v>43.3</v>
      </c>
      <c r="T141" s="8">
        <v>39.299999999999997</v>
      </c>
      <c r="V141">
        <v>1</v>
      </c>
    </row>
    <row r="142" spans="1:22" x14ac:dyDescent="0.25">
      <c r="A142" s="3">
        <v>3950</v>
      </c>
      <c r="B142" s="3" t="s">
        <v>223</v>
      </c>
      <c r="C142" s="3" t="s">
        <v>224</v>
      </c>
      <c r="D142" s="11">
        <v>1.7000000000000002</v>
      </c>
      <c r="E142" s="17">
        <v>1.6</v>
      </c>
      <c r="F142" s="5"/>
      <c r="G142" s="5">
        <v>42</v>
      </c>
      <c r="H142" s="7">
        <f t="shared" si="12"/>
        <v>1.1904761904761905</v>
      </c>
      <c r="J142" s="10">
        <f t="shared" si="13"/>
        <v>50</v>
      </c>
      <c r="K142" s="10"/>
      <c r="L142" s="15">
        <f t="shared" si="14"/>
        <v>80</v>
      </c>
      <c r="M142" s="15">
        <f t="shared" si="15"/>
        <v>65</v>
      </c>
      <c r="N142" s="15">
        <f t="shared" si="16"/>
        <v>60</v>
      </c>
      <c r="O142" s="15">
        <f t="shared" si="17"/>
        <v>48.3</v>
      </c>
      <c r="P142" s="7"/>
      <c r="Q142" s="8">
        <v>50</v>
      </c>
      <c r="R142" s="8">
        <v>78</v>
      </c>
      <c r="S142" s="8">
        <v>65</v>
      </c>
      <c r="T142" s="8">
        <v>59</v>
      </c>
    </row>
    <row r="143" spans="1:22" x14ac:dyDescent="0.25">
      <c r="A143" s="3">
        <v>3951</v>
      </c>
      <c r="B143" s="3" t="s">
        <v>225</v>
      </c>
      <c r="C143" s="3" t="s">
        <v>226</v>
      </c>
      <c r="D143" s="11">
        <v>1.4000000000000001</v>
      </c>
      <c r="E143" s="17">
        <v>1.3</v>
      </c>
      <c r="F143" s="5"/>
      <c r="G143" s="5">
        <v>39</v>
      </c>
      <c r="H143" s="7">
        <f t="shared" si="12"/>
        <v>1.041794871794872</v>
      </c>
      <c r="J143" s="10">
        <f t="shared" si="13"/>
        <v>40.630000000000003</v>
      </c>
      <c r="K143" s="10"/>
      <c r="L143" s="15">
        <f t="shared" si="14"/>
        <v>65</v>
      </c>
      <c r="M143" s="15">
        <f t="shared" si="15"/>
        <v>52.8</v>
      </c>
      <c r="N143" s="15">
        <f t="shared" si="16"/>
        <v>48.8</v>
      </c>
      <c r="O143" s="15">
        <f t="shared" si="17"/>
        <v>44.9</v>
      </c>
      <c r="P143" s="7"/>
      <c r="Q143" s="8">
        <v>33.33</v>
      </c>
      <c r="R143" s="8">
        <v>52</v>
      </c>
      <c r="S143" s="8">
        <v>43.3</v>
      </c>
      <c r="T143" s="8">
        <v>39.299999999999997</v>
      </c>
      <c r="V143">
        <v>1</v>
      </c>
    </row>
    <row r="144" spans="1:22" x14ac:dyDescent="0.25">
      <c r="A144" s="3">
        <v>3952</v>
      </c>
      <c r="B144" s="3" t="s">
        <v>227</v>
      </c>
      <c r="C144" s="3" t="s">
        <v>228</v>
      </c>
      <c r="D144" s="11">
        <v>1.3</v>
      </c>
      <c r="E144" s="17">
        <v>1.2</v>
      </c>
      <c r="F144" s="5"/>
      <c r="G144" s="5">
        <v>34</v>
      </c>
      <c r="H144" s="7">
        <f t="shared" si="12"/>
        <v>1.1029411764705883</v>
      </c>
      <c r="J144" s="10">
        <f t="shared" si="13"/>
        <v>37.5</v>
      </c>
      <c r="K144" s="10"/>
      <c r="L144" s="15">
        <f t="shared" si="14"/>
        <v>60</v>
      </c>
      <c r="M144" s="15">
        <f t="shared" si="15"/>
        <v>48.8</v>
      </c>
      <c r="N144" s="15">
        <f t="shared" si="16"/>
        <v>45</v>
      </c>
      <c r="O144" s="15">
        <f t="shared" si="17"/>
        <v>39.1</v>
      </c>
      <c r="P144" s="7"/>
      <c r="Q144" s="8">
        <v>36.67</v>
      </c>
      <c r="R144" s="8">
        <v>57.2</v>
      </c>
      <c r="S144" s="8">
        <v>47.7</v>
      </c>
      <c r="T144" s="8">
        <v>43.3</v>
      </c>
      <c r="V144">
        <v>1</v>
      </c>
    </row>
    <row r="145" spans="1:22" x14ac:dyDescent="0.25">
      <c r="A145" s="3">
        <v>3955</v>
      </c>
      <c r="B145" s="3" t="s">
        <v>338</v>
      </c>
      <c r="C145" s="3" t="s">
        <v>339</v>
      </c>
      <c r="D145" s="11">
        <v>1.4000000000000001</v>
      </c>
      <c r="E145" s="17">
        <v>1.3</v>
      </c>
      <c r="F145" s="5"/>
      <c r="G145" s="5">
        <v>35</v>
      </c>
      <c r="H145" s="7">
        <f t="shared" si="12"/>
        <v>1.160857142857143</v>
      </c>
      <c r="J145" s="10">
        <f t="shared" si="13"/>
        <v>40.630000000000003</v>
      </c>
      <c r="K145" s="10"/>
      <c r="L145" s="15">
        <f t="shared" si="14"/>
        <v>65</v>
      </c>
      <c r="M145" s="15">
        <f t="shared" si="15"/>
        <v>52.8</v>
      </c>
      <c r="N145" s="15">
        <f t="shared" si="16"/>
        <v>48.8</v>
      </c>
      <c r="O145" s="15">
        <f t="shared" si="17"/>
        <v>40.299999999999997</v>
      </c>
      <c r="P145" s="7"/>
      <c r="Q145" s="8">
        <v>40</v>
      </c>
      <c r="R145" s="8">
        <v>62.4</v>
      </c>
      <c r="S145" s="8">
        <v>52</v>
      </c>
      <c r="T145" s="8">
        <v>47.2</v>
      </c>
      <c r="V145">
        <v>1</v>
      </c>
    </row>
    <row r="146" spans="1:22" x14ac:dyDescent="0.25">
      <c r="A146" s="3">
        <v>3953</v>
      </c>
      <c r="B146" s="3" t="s">
        <v>229</v>
      </c>
      <c r="C146" s="3" t="s">
        <v>230</v>
      </c>
      <c r="D146" s="11">
        <v>1.5</v>
      </c>
      <c r="E146" s="17">
        <v>1.4</v>
      </c>
      <c r="F146" s="5"/>
      <c r="G146" s="5">
        <v>48</v>
      </c>
      <c r="H146" s="7">
        <f t="shared" si="12"/>
        <v>0.91145833333333337</v>
      </c>
      <c r="J146" s="10">
        <f t="shared" si="13"/>
        <v>43.75</v>
      </c>
      <c r="K146" s="10"/>
      <c r="L146" s="15">
        <f t="shared" si="14"/>
        <v>70</v>
      </c>
      <c r="M146" s="15">
        <f t="shared" si="15"/>
        <v>56.9</v>
      </c>
      <c r="N146" s="15">
        <f t="shared" si="16"/>
        <v>52.5</v>
      </c>
      <c r="O146" s="15">
        <f t="shared" si="17"/>
        <v>55.2</v>
      </c>
      <c r="P146" s="7"/>
      <c r="Q146" s="8">
        <v>43.33</v>
      </c>
      <c r="R146" s="8">
        <v>67.599999999999994</v>
      </c>
      <c r="S146" s="8">
        <v>56.3</v>
      </c>
      <c r="T146" s="8">
        <v>51.1</v>
      </c>
    </row>
    <row r="147" spans="1:22" x14ac:dyDescent="0.25">
      <c r="A147" s="3">
        <v>3954</v>
      </c>
      <c r="B147" s="3" t="s">
        <v>231</v>
      </c>
      <c r="C147" s="3" t="s">
        <v>232</v>
      </c>
      <c r="D147" s="11">
        <v>2</v>
      </c>
      <c r="E147" s="17">
        <v>1.9</v>
      </c>
      <c r="F147" s="5"/>
      <c r="G147" s="5">
        <v>41</v>
      </c>
      <c r="H147" s="7">
        <f t="shared" si="12"/>
        <v>1.4482926829268292</v>
      </c>
      <c r="J147" s="10">
        <f t="shared" si="13"/>
        <v>59.38</v>
      </c>
      <c r="K147" s="10"/>
      <c r="L147" s="15">
        <f t="shared" si="14"/>
        <v>95</v>
      </c>
      <c r="M147" s="15">
        <f t="shared" si="15"/>
        <v>77.2</v>
      </c>
      <c r="N147" s="15">
        <f t="shared" si="16"/>
        <v>71.3</v>
      </c>
      <c r="O147" s="15">
        <f t="shared" si="17"/>
        <v>47.2</v>
      </c>
      <c r="P147" s="7"/>
      <c r="Q147" s="8">
        <v>60</v>
      </c>
      <c r="R147" s="8">
        <v>93.6</v>
      </c>
      <c r="S147" s="8">
        <v>78</v>
      </c>
      <c r="T147" s="8">
        <v>70.8</v>
      </c>
    </row>
    <row r="148" spans="1:22" x14ac:dyDescent="0.25">
      <c r="A148" s="3">
        <v>3960</v>
      </c>
      <c r="B148" s="3" t="s">
        <v>233</v>
      </c>
      <c r="C148" s="3"/>
      <c r="D148" s="11">
        <v>0.2</v>
      </c>
      <c r="E148" s="17">
        <v>0.1</v>
      </c>
      <c r="F148" s="5"/>
      <c r="G148" s="5">
        <v>2</v>
      </c>
      <c r="H148" s="7">
        <f t="shared" si="12"/>
        <v>1.5649999999999999</v>
      </c>
      <c r="J148" s="10">
        <f t="shared" si="13"/>
        <v>3.13</v>
      </c>
      <c r="K148" s="10"/>
      <c r="L148" s="15">
        <f t="shared" si="14"/>
        <v>5</v>
      </c>
      <c r="M148" s="15">
        <f t="shared" si="15"/>
        <v>4.0999999999999996</v>
      </c>
      <c r="N148" s="15">
        <f t="shared" si="16"/>
        <v>3.8</v>
      </c>
      <c r="O148" s="15">
        <f t="shared" si="17"/>
        <v>2.2999999999999998</v>
      </c>
      <c r="P148" s="7"/>
      <c r="Q148" s="8">
        <v>3.33</v>
      </c>
      <c r="R148" s="8">
        <v>5.2</v>
      </c>
      <c r="S148" s="8">
        <v>4.3</v>
      </c>
      <c r="T148" s="8">
        <v>3.9</v>
      </c>
    </row>
    <row r="149" spans="1:22" x14ac:dyDescent="0.25">
      <c r="A149" s="3">
        <v>3961</v>
      </c>
      <c r="B149" s="3" t="s">
        <v>234</v>
      </c>
      <c r="C149" s="3"/>
      <c r="D149" s="11">
        <v>0.2</v>
      </c>
      <c r="E149" s="17">
        <v>0.1</v>
      </c>
      <c r="F149" s="5"/>
      <c r="G149" s="5">
        <v>2</v>
      </c>
      <c r="H149" s="7">
        <f t="shared" si="12"/>
        <v>1.5649999999999999</v>
      </c>
      <c r="J149" s="10">
        <f t="shared" si="13"/>
        <v>3.13</v>
      </c>
      <c r="K149" s="10"/>
      <c r="L149" s="15">
        <f t="shared" si="14"/>
        <v>5</v>
      </c>
      <c r="M149" s="15">
        <f t="shared" si="15"/>
        <v>4.0999999999999996</v>
      </c>
      <c r="N149" s="15">
        <f t="shared" si="16"/>
        <v>3.8</v>
      </c>
      <c r="O149" s="15">
        <f t="shared" si="17"/>
        <v>2.2999999999999998</v>
      </c>
      <c r="P149" s="7"/>
      <c r="Q149" s="8">
        <v>3.33</v>
      </c>
      <c r="R149" s="8">
        <v>5.2</v>
      </c>
      <c r="S149" s="8">
        <v>4.3</v>
      </c>
      <c r="T149" s="8">
        <v>3.9</v>
      </c>
    </row>
    <row r="150" spans="1:22" x14ac:dyDescent="0.25">
      <c r="A150" s="3">
        <v>3962</v>
      </c>
      <c r="B150" s="3" t="s">
        <v>235</v>
      </c>
      <c r="C150" s="3"/>
      <c r="D150" s="11">
        <v>0.2</v>
      </c>
      <c r="E150" s="17">
        <v>0.1</v>
      </c>
      <c r="F150" s="5"/>
      <c r="G150" s="5">
        <v>2</v>
      </c>
      <c r="H150" s="7">
        <f t="shared" si="12"/>
        <v>1.5649999999999999</v>
      </c>
      <c r="J150" s="10">
        <f t="shared" si="13"/>
        <v>3.13</v>
      </c>
      <c r="K150" s="10"/>
      <c r="L150" s="15">
        <f t="shared" si="14"/>
        <v>5</v>
      </c>
      <c r="M150" s="15">
        <f t="shared" si="15"/>
        <v>4.0999999999999996</v>
      </c>
      <c r="N150" s="15">
        <f t="shared" si="16"/>
        <v>3.8</v>
      </c>
      <c r="O150" s="15">
        <f t="shared" si="17"/>
        <v>2.2999999999999998</v>
      </c>
      <c r="P150" s="7"/>
      <c r="Q150" s="8">
        <v>3.33</v>
      </c>
      <c r="R150" s="8">
        <v>5.2</v>
      </c>
      <c r="S150" s="8">
        <v>4.3</v>
      </c>
      <c r="T150" s="8">
        <v>3.9</v>
      </c>
    </row>
    <row r="151" spans="1:22" x14ac:dyDescent="0.25">
      <c r="A151" s="3">
        <v>3963</v>
      </c>
      <c r="B151" s="3" t="s">
        <v>273</v>
      </c>
      <c r="C151" s="3"/>
      <c r="D151" s="11">
        <v>0.2</v>
      </c>
      <c r="E151" s="17">
        <v>0.1</v>
      </c>
      <c r="F151" s="5"/>
      <c r="G151" s="5">
        <v>2</v>
      </c>
      <c r="H151" s="7">
        <f t="shared" si="12"/>
        <v>1.5649999999999999</v>
      </c>
      <c r="J151" s="10">
        <f t="shared" si="13"/>
        <v>3.13</v>
      </c>
      <c r="K151" s="10"/>
      <c r="L151" s="15">
        <f t="shared" si="14"/>
        <v>5</v>
      </c>
      <c r="M151" s="15">
        <f t="shared" si="15"/>
        <v>4.0999999999999996</v>
      </c>
      <c r="N151" s="15">
        <f t="shared" si="16"/>
        <v>3.8</v>
      </c>
      <c r="O151" s="15">
        <f t="shared" si="17"/>
        <v>2.2999999999999998</v>
      </c>
      <c r="P151" s="7"/>
      <c r="Q151" s="8">
        <v>3.33</v>
      </c>
      <c r="R151" s="8">
        <v>5.2</v>
      </c>
      <c r="S151" s="8">
        <v>4.3</v>
      </c>
      <c r="T151" s="8">
        <v>3.9</v>
      </c>
    </row>
    <row r="152" spans="1:22" x14ac:dyDescent="0.25">
      <c r="A152" s="3">
        <v>3964</v>
      </c>
      <c r="B152" s="3" t="s">
        <v>236</v>
      </c>
      <c r="C152" s="3"/>
      <c r="D152" s="11">
        <v>0.2</v>
      </c>
      <c r="E152" s="17">
        <v>0.1</v>
      </c>
      <c r="F152" s="5"/>
      <c r="G152" s="5">
        <v>2</v>
      </c>
      <c r="H152" s="7">
        <f t="shared" si="12"/>
        <v>1.5649999999999999</v>
      </c>
      <c r="J152" s="10">
        <f t="shared" si="13"/>
        <v>3.13</v>
      </c>
      <c r="K152" s="10"/>
      <c r="L152" s="15">
        <f t="shared" si="14"/>
        <v>5</v>
      </c>
      <c r="M152" s="15">
        <f t="shared" si="15"/>
        <v>4.0999999999999996</v>
      </c>
      <c r="N152" s="15">
        <f t="shared" si="16"/>
        <v>3.8</v>
      </c>
      <c r="O152" s="15">
        <f t="shared" si="17"/>
        <v>2.2999999999999998</v>
      </c>
      <c r="P152" s="7"/>
      <c r="Q152" s="8">
        <v>3.33</v>
      </c>
      <c r="R152" s="8">
        <v>5.2</v>
      </c>
      <c r="S152" s="8">
        <v>4.3</v>
      </c>
      <c r="T152" s="8">
        <v>3.9</v>
      </c>
    </row>
    <row r="153" spans="1:22" x14ac:dyDescent="0.25">
      <c r="A153" s="3">
        <v>3965</v>
      </c>
      <c r="B153" s="3" t="s">
        <v>237</v>
      </c>
      <c r="C153" s="3"/>
      <c r="D153" s="11">
        <v>0.2</v>
      </c>
      <c r="E153" s="17">
        <v>0.1</v>
      </c>
      <c r="F153" s="5"/>
      <c r="G153" s="5">
        <v>2</v>
      </c>
      <c r="H153" s="7">
        <f t="shared" si="12"/>
        <v>1.5649999999999999</v>
      </c>
      <c r="J153" s="10">
        <f t="shared" si="13"/>
        <v>3.13</v>
      </c>
      <c r="K153" s="10"/>
      <c r="L153" s="15">
        <f t="shared" si="14"/>
        <v>5</v>
      </c>
      <c r="M153" s="15">
        <f t="shared" si="15"/>
        <v>4.0999999999999996</v>
      </c>
      <c r="N153" s="15">
        <f t="shared" si="16"/>
        <v>3.8</v>
      </c>
      <c r="O153" s="15">
        <f t="shared" si="17"/>
        <v>2.2999999999999998</v>
      </c>
      <c r="P153" s="7"/>
      <c r="Q153" s="8">
        <v>3.33</v>
      </c>
      <c r="R153" s="8">
        <v>5.2</v>
      </c>
      <c r="S153" s="8">
        <v>4.3</v>
      </c>
      <c r="T153" s="8">
        <v>3.9</v>
      </c>
    </row>
    <row r="154" spans="1:22" x14ac:dyDescent="0.25">
      <c r="A154" s="3">
        <v>3966</v>
      </c>
      <c r="B154" s="3" t="s">
        <v>238</v>
      </c>
      <c r="C154" s="3"/>
      <c r="D154" s="11">
        <v>0.2</v>
      </c>
      <c r="E154" s="17">
        <v>0.1</v>
      </c>
      <c r="F154" s="5"/>
      <c r="G154" s="5">
        <v>2</v>
      </c>
      <c r="H154" s="7">
        <f t="shared" si="12"/>
        <v>1.5649999999999999</v>
      </c>
      <c r="J154" s="10">
        <f t="shared" si="13"/>
        <v>3.13</v>
      </c>
      <c r="K154" s="10"/>
      <c r="L154" s="15">
        <f t="shared" si="14"/>
        <v>5</v>
      </c>
      <c r="M154" s="15">
        <f t="shared" si="15"/>
        <v>4.0999999999999996</v>
      </c>
      <c r="N154" s="15">
        <f t="shared" si="16"/>
        <v>3.8</v>
      </c>
      <c r="O154" s="15">
        <f t="shared" si="17"/>
        <v>2.2999999999999998</v>
      </c>
      <c r="P154" s="7"/>
      <c r="Q154" s="8">
        <v>3.33</v>
      </c>
      <c r="R154" s="8">
        <v>5.2</v>
      </c>
      <c r="S154" s="8">
        <v>4.3</v>
      </c>
      <c r="T154" s="8">
        <v>3.9</v>
      </c>
    </row>
    <row r="155" spans="1:22" x14ac:dyDescent="0.25">
      <c r="A155" s="3">
        <v>3967</v>
      </c>
      <c r="B155" s="3" t="s">
        <v>239</v>
      </c>
      <c r="C155" s="3"/>
      <c r="D155" s="11">
        <v>0.2</v>
      </c>
      <c r="E155" s="17">
        <v>0.1</v>
      </c>
      <c r="F155" s="5"/>
      <c r="G155" s="5">
        <v>2</v>
      </c>
      <c r="H155" s="7">
        <f t="shared" si="12"/>
        <v>1.5649999999999999</v>
      </c>
      <c r="J155" s="10">
        <f t="shared" si="13"/>
        <v>3.13</v>
      </c>
      <c r="K155" s="10"/>
      <c r="L155" s="15">
        <f t="shared" si="14"/>
        <v>5</v>
      </c>
      <c r="M155" s="15">
        <f t="shared" si="15"/>
        <v>4.0999999999999996</v>
      </c>
      <c r="N155" s="15">
        <f t="shared" si="16"/>
        <v>3.8</v>
      </c>
      <c r="O155" s="15">
        <f t="shared" si="17"/>
        <v>2.2999999999999998</v>
      </c>
      <c r="P155" s="7"/>
      <c r="Q155" s="8">
        <v>3.33</v>
      </c>
      <c r="R155" s="8">
        <v>5.2</v>
      </c>
      <c r="S155" s="8">
        <v>4.3</v>
      </c>
      <c r="T155" s="8">
        <v>3.9</v>
      </c>
    </row>
    <row r="156" spans="1:22" x14ac:dyDescent="0.25">
      <c r="A156" s="3">
        <v>3968</v>
      </c>
      <c r="B156" s="3" t="s">
        <v>240</v>
      </c>
      <c r="C156" s="3"/>
      <c r="D156" s="11">
        <v>1.9000000000000001</v>
      </c>
      <c r="E156" s="17">
        <v>1.8</v>
      </c>
      <c r="F156" s="5"/>
      <c r="G156" s="5">
        <v>56</v>
      </c>
      <c r="H156" s="7">
        <f t="shared" si="12"/>
        <v>1.0044642857142858</v>
      </c>
      <c r="J156" s="10">
        <f t="shared" si="13"/>
        <v>56.25</v>
      </c>
      <c r="K156" s="10"/>
      <c r="L156" s="15">
        <f t="shared" si="14"/>
        <v>90</v>
      </c>
      <c r="M156" s="15">
        <f t="shared" si="15"/>
        <v>73.099999999999994</v>
      </c>
      <c r="N156" s="15">
        <f t="shared" si="16"/>
        <v>67.5</v>
      </c>
      <c r="O156" s="15">
        <f t="shared" si="17"/>
        <v>64.400000000000006</v>
      </c>
      <c r="P156" s="7"/>
      <c r="Q156" s="8">
        <v>55.67</v>
      </c>
      <c r="R156" s="8">
        <v>86.8</v>
      </c>
      <c r="S156" s="8">
        <v>72.400000000000006</v>
      </c>
      <c r="T156" s="8">
        <v>65.7</v>
      </c>
    </row>
    <row r="157" spans="1:22" x14ac:dyDescent="0.25">
      <c r="A157" s="3">
        <v>3969</v>
      </c>
      <c r="B157" s="3" t="s">
        <v>241</v>
      </c>
      <c r="C157" s="3"/>
      <c r="D157" s="11">
        <v>1.8</v>
      </c>
      <c r="E157" s="17">
        <v>1.7</v>
      </c>
      <c r="F157" s="5"/>
      <c r="G157" s="5">
        <v>51</v>
      </c>
      <c r="H157" s="7">
        <f t="shared" si="12"/>
        <v>1.0417647058823529</v>
      </c>
      <c r="J157" s="10">
        <f t="shared" si="13"/>
        <v>53.13</v>
      </c>
      <c r="K157" s="10"/>
      <c r="L157" s="15">
        <f t="shared" si="14"/>
        <v>85</v>
      </c>
      <c r="M157" s="15">
        <f t="shared" si="15"/>
        <v>69.099999999999994</v>
      </c>
      <c r="N157" s="15">
        <f t="shared" si="16"/>
        <v>63.8</v>
      </c>
      <c r="O157" s="15">
        <f t="shared" si="17"/>
        <v>58.7</v>
      </c>
      <c r="P157" s="7"/>
      <c r="Q157" s="8">
        <v>51.67</v>
      </c>
      <c r="R157" s="8">
        <v>80.599999999999994</v>
      </c>
      <c r="S157" s="8">
        <v>67.2</v>
      </c>
      <c r="T157" s="8">
        <v>61</v>
      </c>
    </row>
    <row r="158" spans="1:22" x14ac:dyDescent="0.25">
      <c r="A158" s="3">
        <v>3970</v>
      </c>
      <c r="B158" s="3" t="s">
        <v>242</v>
      </c>
      <c r="C158" s="3"/>
      <c r="D158" s="11">
        <v>1.8</v>
      </c>
      <c r="E158" s="17">
        <v>1.7</v>
      </c>
      <c r="F158" s="5"/>
      <c r="G158" s="5">
        <v>51</v>
      </c>
      <c r="H158" s="7">
        <f t="shared" si="12"/>
        <v>1.0417647058823529</v>
      </c>
      <c r="J158" s="10">
        <f t="shared" si="13"/>
        <v>53.13</v>
      </c>
      <c r="K158" s="10"/>
      <c r="L158" s="15">
        <f t="shared" si="14"/>
        <v>85</v>
      </c>
      <c r="M158" s="15">
        <f t="shared" si="15"/>
        <v>69.099999999999994</v>
      </c>
      <c r="N158" s="15">
        <f t="shared" si="16"/>
        <v>63.8</v>
      </c>
      <c r="O158" s="15">
        <f t="shared" si="17"/>
        <v>58.7</v>
      </c>
      <c r="P158" s="7"/>
      <c r="Q158" s="8">
        <v>51</v>
      </c>
      <c r="R158" s="8">
        <v>79.599999999999994</v>
      </c>
      <c r="S158" s="8">
        <v>66.3</v>
      </c>
      <c r="T158" s="8">
        <v>60.2</v>
      </c>
    </row>
    <row r="159" spans="1:22" x14ac:dyDescent="0.25">
      <c r="A159" s="3">
        <v>3971</v>
      </c>
      <c r="B159" s="3" t="s">
        <v>243</v>
      </c>
      <c r="C159" s="3"/>
      <c r="D159" s="11">
        <v>2.3000000000000003</v>
      </c>
      <c r="E159" s="17">
        <v>2.1</v>
      </c>
      <c r="F159" s="5"/>
      <c r="G159" s="5">
        <v>51</v>
      </c>
      <c r="H159" s="7">
        <f t="shared" si="12"/>
        <v>1.2868627450980392</v>
      </c>
      <c r="J159" s="10">
        <f t="shared" si="13"/>
        <v>65.63</v>
      </c>
      <c r="K159" s="10"/>
      <c r="L159" s="15">
        <f t="shared" si="14"/>
        <v>105</v>
      </c>
      <c r="M159" s="15">
        <f t="shared" si="15"/>
        <v>85.3</v>
      </c>
      <c r="N159" s="15">
        <f t="shared" si="16"/>
        <v>78.8</v>
      </c>
      <c r="O159" s="15">
        <f t="shared" si="17"/>
        <v>58.7</v>
      </c>
      <c r="P159" s="7"/>
      <c r="Q159" s="8">
        <v>66.67</v>
      </c>
      <c r="R159" s="8">
        <v>104</v>
      </c>
      <c r="S159" s="8">
        <v>86.7</v>
      </c>
      <c r="T159" s="8">
        <v>78.7</v>
      </c>
    </row>
    <row r="160" spans="1:22" x14ac:dyDescent="0.25">
      <c r="A160" s="3">
        <v>3972</v>
      </c>
      <c r="B160" s="3" t="s">
        <v>244</v>
      </c>
      <c r="C160" s="3"/>
      <c r="D160" s="11">
        <v>1.7000000000000002</v>
      </c>
      <c r="E160" s="17">
        <v>1.6</v>
      </c>
      <c r="F160" s="5"/>
      <c r="G160" s="5">
        <v>48</v>
      </c>
      <c r="H160" s="7">
        <f t="shared" si="12"/>
        <v>1.0416666666666667</v>
      </c>
      <c r="J160" s="10">
        <f t="shared" si="13"/>
        <v>50</v>
      </c>
      <c r="K160" s="10"/>
      <c r="L160" s="15">
        <f t="shared" si="14"/>
        <v>80</v>
      </c>
      <c r="M160" s="15">
        <f t="shared" si="15"/>
        <v>65</v>
      </c>
      <c r="N160" s="15">
        <f t="shared" si="16"/>
        <v>60</v>
      </c>
      <c r="O160" s="15">
        <f t="shared" si="17"/>
        <v>55.2</v>
      </c>
      <c r="P160" s="7"/>
      <c r="Q160" s="8">
        <v>48.67</v>
      </c>
      <c r="R160" s="8">
        <v>75.900000000000006</v>
      </c>
      <c r="S160" s="8">
        <v>63.3</v>
      </c>
      <c r="T160" s="8">
        <v>57.4</v>
      </c>
    </row>
    <row r="161" spans="1:22" x14ac:dyDescent="0.25">
      <c r="A161" s="3">
        <v>3973</v>
      </c>
      <c r="B161" s="3" t="s">
        <v>245</v>
      </c>
      <c r="C161" s="3"/>
      <c r="D161" s="11">
        <v>2.7</v>
      </c>
      <c r="E161" s="17">
        <v>2.5</v>
      </c>
      <c r="F161" s="5"/>
      <c r="G161" s="5">
        <v>79</v>
      </c>
      <c r="H161" s="7">
        <f t="shared" si="12"/>
        <v>0.98898734177215186</v>
      </c>
      <c r="J161" s="10">
        <f t="shared" si="13"/>
        <v>78.13</v>
      </c>
      <c r="K161" s="10"/>
      <c r="L161" s="15">
        <f t="shared" si="14"/>
        <v>125</v>
      </c>
      <c r="M161" s="15">
        <f t="shared" si="15"/>
        <v>101.6</v>
      </c>
      <c r="N161" s="15">
        <f t="shared" si="16"/>
        <v>93.8</v>
      </c>
      <c r="O161" s="15">
        <f t="shared" si="17"/>
        <v>90.9</v>
      </c>
      <c r="P161" s="7"/>
      <c r="Q161" s="8">
        <v>79.33</v>
      </c>
      <c r="R161" s="8">
        <v>123.8</v>
      </c>
      <c r="S161" s="8">
        <v>103.1</v>
      </c>
      <c r="T161" s="8">
        <v>93.6</v>
      </c>
    </row>
    <row r="162" spans="1:22" x14ac:dyDescent="0.25">
      <c r="A162" s="3">
        <v>3974</v>
      </c>
      <c r="B162" s="3" t="s">
        <v>246</v>
      </c>
      <c r="C162" s="3"/>
      <c r="D162" s="11">
        <v>1.7000000000000002</v>
      </c>
      <c r="E162" s="17">
        <v>1.6</v>
      </c>
      <c r="F162" s="5"/>
      <c r="G162" s="5">
        <v>35</v>
      </c>
      <c r="H162" s="7">
        <f t="shared" si="12"/>
        <v>1.4285714285714286</v>
      </c>
      <c r="J162" s="10">
        <f t="shared" si="13"/>
        <v>50</v>
      </c>
      <c r="K162" s="10"/>
      <c r="L162" s="15">
        <f t="shared" si="14"/>
        <v>80</v>
      </c>
      <c r="M162" s="15">
        <f t="shared" si="15"/>
        <v>65</v>
      </c>
      <c r="N162" s="15">
        <f t="shared" si="16"/>
        <v>60</v>
      </c>
      <c r="O162" s="15">
        <f t="shared" si="17"/>
        <v>40.299999999999997</v>
      </c>
      <c r="P162" s="7"/>
      <c r="Q162" s="8">
        <v>50</v>
      </c>
      <c r="R162" s="8">
        <v>78</v>
      </c>
      <c r="S162" s="8">
        <v>65</v>
      </c>
      <c r="T162" s="8">
        <v>59</v>
      </c>
    </row>
    <row r="163" spans="1:22" x14ac:dyDescent="0.25">
      <c r="A163" s="3">
        <v>3975</v>
      </c>
      <c r="B163" s="3" t="s">
        <v>247</v>
      </c>
      <c r="C163" s="3"/>
      <c r="D163" s="11">
        <v>1.7000000000000002</v>
      </c>
      <c r="E163" s="17">
        <v>1.6</v>
      </c>
      <c r="F163" s="5"/>
      <c r="G163" s="5">
        <v>36</v>
      </c>
      <c r="H163" s="7">
        <f t="shared" si="12"/>
        <v>1.3888888888888888</v>
      </c>
      <c r="J163" s="10">
        <f t="shared" si="13"/>
        <v>50</v>
      </c>
      <c r="K163" s="10"/>
      <c r="L163" s="15">
        <f t="shared" si="14"/>
        <v>80</v>
      </c>
      <c r="M163" s="15">
        <f t="shared" si="15"/>
        <v>65</v>
      </c>
      <c r="N163" s="15">
        <f t="shared" si="16"/>
        <v>60</v>
      </c>
      <c r="O163" s="15">
        <f t="shared" si="17"/>
        <v>41.4</v>
      </c>
      <c r="P163" s="7"/>
      <c r="Q163" s="8">
        <v>50</v>
      </c>
      <c r="R163" s="8">
        <v>78</v>
      </c>
      <c r="S163" s="8">
        <v>65</v>
      </c>
      <c r="T163" s="8">
        <v>59</v>
      </c>
    </row>
    <row r="164" spans="1:22" x14ac:dyDescent="0.25">
      <c r="A164" s="3">
        <v>3976</v>
      </c>
      <c r="B164" s="3" t="s">
        <v>248</v>
      </c>
      <c r="C164" s="3"/>
      <c r="D164" s="11">
        <v>2.3000000000000003</v>
      </c>
      <c r="E164" s="17">
        <v>2.1</v>
      </c>
      <c r="F164" s="5"/>
      <c r="G164" s="5">
        <v>65</v>
      </c>
      <c r="H164" s="7">
        <f t="shared" si="12"/>
        <v>1.0096923076923077</v>
      </c>
      <c r="J164" s="10">
        <f t="shared" si="13"/>
        <v>65.63</v>
      </c>
      <c r="K164" s="10"/>
      <c r="L164" s="15">
        <f t="shared" si="14"/>
        <v>105</v>
      </c>
      <c r="M164" s="15">
        <f t="shared" si="15"/>
        <v>85.3</v>
      </c>
      <c r="N164" s="15">
        <f t="shared" si="16"/>
        <v>78.8</v>
      </c>
      <c r="O164" s="15">
        <f t="shared" si="17"/>
        <v>74.8</v>
      </c>
      <c r="P164" s="7"/>
      <c r="Q164" s="8">
        <v>66.67</v>
      </c>
      <c r="R164" s="8">
        <v>104</v>
      </c>
      <c r="S164" s="8">
        <v>86.7</v>
      </c>
      <c r="T164" s="8">
        <v>78.7</v>
      </c>
      <c r="V164">
        <v>1</v>
      </c>
    </row>
    <row r="165" spans="1:22" x14ac:dyDescent="0.25">
      <c r="A165" s="3">
        <v>3977</v>
      </c>
      <c r="B165" s="3" t="s">
        <v>249</v>
      </c>
      <c r="C165" s="3"/>
      <c r="D165" s="11">
        <v>3.4</v>
      </c>
      <c r="E165" s="17">
        <v>3.2</v>
      </c>
      <c r="F165" s="5"/>
      <c r="G165" s="5">
        <v>80</v>
      </c>
      <c r="H165" s="7">
        <f t="shared" si="12"/>
        <v>1.25</v>
      </c>
      <c r="J165" s="10">
        <f t="shared" si="13"/>
        <v>100</v>
      </c>
      <c r="K165" s="10"/>
      <c r="L165" s="15">
        <f t="shared" si="14"/>
        <v>160</v>
      </c>
      <c r="M165" s="15">
        <f t="shared" si="15"/>
        <v>130</v>
      </c>
      <c r="N165" s="15">
        <f t="shared" si="16"/>
        <v>120</v>
      </c>
      <c r="O165" s="15">
        <f t="shared" si="17"/>
        <v>92</v>
      </c>
      <c r="P165" s="7"/>
      <c r="Q165" s="8">
        <v>100</v>
      </c>
      <c r="R165" s="8">
        <v>156</v>
      </c>
      <c r="S165" s="8">
        <v>130</v>
      </c>
      <c r="T165" s="8">
        <v>118</v>
      </c>
    </row>
    <row r="166" spans="1:22" x14ac:dyDescent="0.25">
      <c r="A166" s="3">
        <v>3978</v>
      </c>
      <c r="B166" s="3" t="s">
        <v>250</v>
      </c>
      <c r="C166" s="3"/>
      <c r="D166" s="11">
        <v>3.4</v>
      </c>
      <c r="E166" s="17">
        <v>3.2</v>
      </c>
      <c r="F166" s="5"/>
      <c r="G166" s="5">
        <v>87</v>
      </c>
      <c r="H166" s="7">
        <f t="shared" si="12"/>
        <v>1.1494252873563218</v>
      </c>
      <c r="J166" s="10">
        <f t="shared" si="13"/>
        <v>100</v>
      </c>
      <c r="K166" s="10"/>
      <c r="L166" s="15">
        <f t="shared" si="14"/>
        <v>160</v>
      </c>
      <c r="M166" s="15">
        <f t="shared" si="15"/>
        <v>130</v>
      </c>
      <c r="N166" s="15">
        <f t="shared" si="16"/>
        <v>120</v>
      </c>
      <c r="O166" s="15">
        <f t="shared" si="17"/>
        <v>100.1</v>
      </c>
      <c r="P166" s="7"/>
      <c r="Q166" s="8">
        <v>100</v>
      </c>
      <c r="R166" s="8">
        <v>156</v>
      </c>
      <c r="S166" s="8">
        <v>130</v>
      </c>
      <c r="T166" s="8">
        <v>118</v>
      </c>
    </row>
    <row r="167" spans="1:22" x14ac:dyDescent="0.25">
      <c r="A167" s="3">
        <v>3979</v>
      </c>
      <c r="B167" s="3" t="s">
        <v>251</v>
      </c>
      <c r="C167" s="3"/>
      <c r="D167" s="11">
        <v>1.7000000000000002</v>
      </c>
      <c r="E167" s="17">
        <v>1.6</v>
      </c>
      <c r="F167" s="5"/>
      <c r="G167" s="5">
        <v>36</v>
      </c>
      <c r="H167" s="7">
        <f t="shared" si="12"/>
        <v>1.3888888888888888</v>
      </c>
      <c r="J167" s="10">
        <f t="shared" si="13"/>
        <v>50</v>
      </c>
      <c r="K167" s="10"/>
      <c r="L167" s="15">
        <f t="shared" si="14"/>
        <v>80</v>
      </c>
      <c r="M167" s="15">
        <f t="shared" si="15"/>
        <v>65</v>
      </c>
      <c r="N167" s="15">
        <f t="shared" si="16"/>
        <v>60</v>
      </c>
      <c r="O167" s="15">
        <f t="shared" si="17"/>
        <v>41.4</v>
      </c>
      <c r="P167" s="7"/>
      <c r="Q167" s="8">
        <v>50</v>
      </c>
      <c r="R167" s="8">
        <v>78</v>
      </c>
      <c r="S167" s="8">
        <v>65</v>
      </c>
      <c r="T167" s="8">
        <v>59</v>
      </c>
    </row>
    <row r="168" spans="1:22" x14ac:dyDescent="0.25">
      <c r="A168" s="3">
        <v>3980</v>
      </c>
      <c r="B168" s="3" t="s">
        <v>252</v>
      </c>
      <c r="C168" s="3"/>
      <c r="D168" s="11">
        <v>0.79999999999999993</v>
      </c>
      <c r="E168" s="17">
        <v>0.7</v>
      </c>
      <c r="F168" s="5"/>
      <c r="G168" s="5">
        <v>19</v>
      </c>
      <c r="H168" s="7">
        <f t="shared" si="12"/>
        <v>1.151578947368421</v>
      </c>
      <c r="J168" s="10">
        <f t="shared" si="13"/>
        <v>21.88</v>
      </c>
      <c r="K168" s="10"/>
      <c r="L168" s="15">
        <f t="shared" si="14"/>
        <v>35</v>
      </c>
      <c r="M168" s="15">
        <f t="shared" si="15"/>
        <v>28.4</v>
      </c>
      <c r="N168" s="15">
        <f t="shared" si="16"/>
        <v>26.3</v>
      </c>
      <c r="O168" s="15">
        <f t="shared" si="17"/>
        <v>21.9</v>
      </c>
      <c r="P168" s="7"/>
      <c r="Q168" s="8">
        <v>23.33</v>
      </c>
      <c r="R168" s="8">
        <v>36.4</v>
      </c>
      <c r="S168" s="8">
        <v>30.3</v>
      </c>
      <c r="T168" s="8">
        <v>27.5</v>
      </c>
    </row>
    <row r="169" spans="1:22" x14ac:dyDescent="0.25">
      <c r="A169" s="3">
        <v>3981</v>
      </c>
      <c r="B169" s="3" t="s">
        <v>253</v>
      </c>
      <c r="C169" s="3"/>
      <c r="D169" s="11">
        <v>2</v>
      </c>
      <c r="E169" s="17">
        <v>1.9</v>
      </c>
      <c r="F169" s="5"/>
      <c r="G169" s="5">
        <v>56</v>
      </c>
      <c r="H169" s="7">
        <f t="shared" si="12"/>
        <v>1.060357142857143</v>
      </c>
      <c r="J169" s="10">
        <f t="shared" si="13"/>
        <v>59.38</v>
      </c>
      <c r="K169" s="10"/>
      <c r="L169" s="15">
        <f t="shared" si="14"/>
        <v>95</v>
      </c>
      <c r="M169" s="15">
        <f t="shared" si="15"/>
        <v>77.2</v>
      </c>
      <c r="N169" s="15">
        <f t="shared" si="16"/>
        <v>71.3</v>
      </c>
      <c r="O169" s="15">
        <f t="shared" si="17"/>
        <v>64.400000000000006</v>
      </c>
      <c r="P169" s="7"/>
      <c r="Q169" s="8">
        <v>60</v>
      </c>
      <c r="R169" s="8">
        <v>93.6</v>
      </c>
      <c r="S169" s="8">
        <v>78</v>
      </c>
      <c r="T169" s="8">
        <v>70.8</v>
      </c>
    </row>
    <row r="170" spans="1:22" x14ac:dyDescent="0.25">
      <c r="A170" s="3">
        <v>3983</v>
      </c>
      <c r="B170" s="3" t="s">
        <v>254</v>
      </c>
      <c r="C170" s="3"/>
      <c r="D170" s="11">
        <v>1.8</v>
      </c>
      <c r="E170" s="17">
        <v>1.7</v>
      </c>
      <c r="F170" s="5"/>
      <c r="G170" s="5">
        <v>50</v>
      </c>
      <c r="H170" s="7">
        <f t="shared" si="12"/>
        <v>1.0626</v>
      </c>
      <c r="J170" s="10">
        <f t="shared" si="13"/>
        <v>53.13</v>
      </c>
      <c r="K170" s="10"/>
      <c r="L170" s="15">
        <f t="shared" si="14"/>
        <v>85</v>
      </c>
      <c r="M170" s="15">
        <f t="shared" si="15"/>
        <v>69.099999999999994</v>
      </c>
      <c r="N170" s="15">
        <f t="shared" si="16"/>
        <v>63.8</v>
      </c>
      <c r="O170" s="15">
        <f t="shared" si="17"/>
        <v>57.5</v>
      </c>
      <c r="P170" s="7"/>
      <c r="Q170" s="8">
        <v>53.33</v>
      </c>
      <c r="R170" s="8">
        <v>83.2</v>
      </c>
      <c r="S170" s="8">
        <v>69.3</v>
      </c>
      <c r="T170" s="8">
        <v>62.9</v>
      </c>
    </row>
    <row r="171" spans="1:22" x14ac:dyDescent="0.25">
      <c r="A171" s="3">
        <v>3984</v>
      </c>
      <c r="B171" s="3" t="s">
        <v>255</v>
      </c>
      <c r="C171" s="3"/>
      <c r="D171" s="11">
        <v>2.9</v>
      </c>
      <c r="E171" s="17">
        <v>2.7</v>
      </c>
      <c r="F171" s="5"/>
      <c r="G171" s="5">
        <v>80</v>
      </c>
      <c r="H171" s="7">
        <f t="shared" si="12"/>
        <v>1.0547499999999999</v>
      </c>
      <c r="J171" s="10">
        <f t="shared" si="13"/>
        <v>84.38</v>
      </c>
      <c r="K171" s="10"/>
      <c r="L171" s="15">
        <f t="shared" si="14"/>
        <v>135</v>
      </c>
      <c r="M171" s="15">
        <f t="shared" si="15"/>
        <v>109.7</v>
      </c>
      <c r="N171" s="15">
        <f t="shared" si="16"/>
        <v>101.3</v>
      </c>
      <c r="O171" s="15">
        <f t="shared" si="17"/>
        <v>92</v>
      </c>
      <c r="P171" s="7"/>
      <c r="Q171" s="8">
        <v>83.33</v>
      </c>
      <c r="R171" s="8">
        <v>130</v>
      </c>
      <c r="S171" s="8">
        <v>108.3</v>
      </c>
      <c r="T171" s="8">
        <v>98.3</v>
      </c>
    </row>
    <row r="172" spans="1:22" x14ac:dyDescent="0.25">
      <c r="A172" s="3">
        <v>3985</v>
      </c>
      <c r="B172" s="3" t="s">
        <v>256</v>
      </c>
      <c r="C172" s="3"/>
      <c r="D172" s="11">
        <v>2.6</v>
      </c>
      <c r="E172" s="17">
        <v>2.4</v>
      </c>
      <c r="F172" s="5"/>
      <c r="G172" s="5">
        <v>65</v>
      </c>
      <c r="H172" s="7">
        <f t="shared" si="12"/>
        <v>1.1538461538461537</v>
      </c>
      <c r="J172" s="10">
        <f t="shared" si="13"/>
        <v>75</v>
      </c>
      <c r="K172" s="10"/>
      <c r="L172" s="15">
        <f t="shared" si="14"/>
        <v>120</v>
      </c>
      <c r="M172" s="15">
        <f t="shared" si="15"/>
        <v>97.5</v>
      </c>
      <c r="N172" s="15">
        <f t="shared" si="16"/>
        <v>90</v>
      </c>
      <c r="O172" s="15">
        <f t="shared" si="17"/>
        <v>74.8</v>
      </c>
      <c r="P172" s="7"/>
      <c r="Q172" s="8">
        <v>73.33</v>
      </c>
      <c r="R172" s="8">
        <v>114.4</v>
      </c>
      <c r="S172" s="8">
        <v>95.3</v>
      </c>
      <c r="T172" s="8">
        <v>86.5</v>
      </c>
    </row>
    <row r="173" spans="1:22" x14ac:dyDescent="0.25">
      <c r="A173" s="3">
        <v>3986</v>
      </c>
      <c r="B173" s="3" t="s">
        <v>257</v>
      </c>
      <c r="C173" s="3"/>
      <c r="D173" s="11">
        <v>6.8</v>
      </c>
      <c r="E173" s="17">
        <v>6.4</v>
      </c>
      <c r="F173" s="5"/>
      <c r="G173" s="5">
        <v>182</v>
      </c>
      <c r="H173" s="7">
        <f t="shared" si="12"/>
        <v>1.098901098901099</v>
      </c>
      <c r="J173" s="10">
        <f t="shared" si="13"/>
        <v>200</v>
      </c>
      <c r="K173" s="10"/>
      <c r="L173" s="15">
        <f t="shared" si="14"/>
        <v>320</v>
      </c>
      <c r="M173" s="15">
        <f t="shared" si="15"/>
        <v>260</v>
      </c>
      <c r="N173" s="15">
        <f t="shared" si="16"/>
        <v>240</v>
      </c>
      <c r="O173" s="15">
        <f t="shared" si="17"/>
        <v>209.3</v>
      </c>
      <c r="P173" s="7"/>
      <c r="Q173" s="8">
        <v>200</v>
      </c>
      <c r="R173" s="8">
        <v>312</v>
      </c>
      <c r="S173" s="8">
        <v>260</v>
      </c>
      <c r="T173" s="8">
        <v>236</v>
      </c>
      <c r="V173">
        <v>1</v>
      </c>
    </row>
    <row r="174" spans="1:22" x14ac:dyDescent="0.25">
      <c r="A174" s="3">
        <v>3987</v>
      </c>
      <c r="B174" s="3" t="s">
        <v>258</v>
      </c>
      <c r="C174" s="3"/>
      <c r="D174" s="11">
        <v>6.8</v>
      </c>
      <c r="E174" s="17">
        <v>6.4</v>
      </c>
      <c r="F174" s="5"/>
      <c r="G174" s="5">
        <v>186</v>
      </c>
      <c r="H174" s="7">
        <f t="shared" si="12"/>
        <v>1.075268817204301</v>
      </c>
      <c r="J174" s="10">
        <f t="shared" si="13"/>
        <v>200</v>
      </c>
      <c r="K174" s="10"/>
      <c r="L174" s="15">
        <f t="shared" si="14"/>
        <v>320</v>
      </c>
      <c r="M174" s="15">
        <f t="shared" si="15"/>
        <v>260</v>
      </c>
      <c r="N174" s="15">
        <f t="shared" si="16"/>
        <v>240</v>
      </c>
      <c r="O174" s="15">
        <f t="shared" si="17"/>
        <v>213.9</v>
      </c>
      <c r="P174" s="7"/>
      <c r="Q174" s="8">
        <v>200</v>
      </c>
      <c r="R174" s="8">
        <v>312</v>
      </c>
      <c r="S174" s="8">
        <v>260</v>
      </c>
      <c r="T174" s="8">
        <v>236</v>
      </c>
    </row>
    <row r="175" spans="1:22" x14ac:dyDescent="0.25">
      <c r="A175" s="3">
        <v>3988</v>
      </c>
      <c r="B175" s="3" t="s">
        <v>259</v>
      </c>
      <c r="C175" s="3"/>
      <c r="D175" s="11">
        <v>7.8999999999999995</v>
      </c>
      <c r="E175" s="17">
        <v>7.5</v>
      </c>
      <c r="F175" s="5"/>
      <c r="G175" s="5">
        <v>207</v>
      </c>
      <c r="H175" s="7">
        <f t="shared" si="12"/>
        <v>1.1322705314009662</v>
      </c>
      <c r="J175" s="10">
        <f t="shared" si="13"/>
        <v>234.38</v>
      </c>
      <c r="K175" s="10"/>
      <c r="L175" s="15">
        <f t="shared" si="14"/>
        <v>375</v>
      </c>
      <c r="M175" s="15">
        <f t="shared" si="15"/>
        <v>304.7</v>
      </c>
      <c r="N175" s="15">
        <f t="shared" si="16"/>
        <v>281.3</v>
      </c>
      <c r="O175" s="15">
        <f t="shared" si="17"/>
        <v>238.1</v>
      </c>
      <c r="P175" s="7"/>
      <c r="Q175" s="8">
        <v>233.33</v>
      </c>
      <c r="R175" s="8">
        <v>364</v>
      </c>
      <c r="S175" s="8">
        <v>303.3</v>
      </c>
      <c r="T175" s="8">
        <v>275.3</v>
      </c>
    </row>
    <row r="176" spans="1:22" x14ac:dyDescent="0.25">
      <c r="A176" s="3">
        <v>3989</v>
      </c>
      <c r="B176" s="3" t="s">
        <v>260</v>
      </c>
      <c r="C176" s="3"/>
      <c r="D176" s="11">
        <v>7.3999999999999995</v>
      </c>
      <c r="E176" s="17">
        <v>7</v>
      </c>
      <c r="F176" s="5"/>
      <c r="G176" s="5">
        <v>197</v>
      </c>
      <c r="H176" s="7">
        <f t="shared" si="12"/>
        <v>1.1104060913705585</v>
      </c>
      <c r="J176" s="10">
        <f t="shared" si="13"/>
        <v>218.75</v>
      </c>
      <c r="K176" s="10"/>
      <c r="L176" s="15">
        <f t="shared" si="14"/>
        <v>350</v>
      </c>
      <c r="M176" s="15">
        <f t="shared" si="15"/>
        <v>284.39999999999998</v>
      </c>
      <c r="N176" s="15">
        <f t="shared" si="16"/>
        <v>262.5</v>
      </c>
      <c r="O176" s="15">
        <f t="shared" si="17"/>
        <v>226.6</v>
      </c>
      <c r="P176" s="7"/>
      <c r="Q176" s="8">
        <v>216.67</v>
      </c>
      <c r="R176" s="8">
        <v>338</v>
      </c>
      <c r="S176" s="8">
        <v>281.7</v>
      </c>
      <c r="T176" s="8">
        <v>255.7</v>
      </c>
    </row>
    <row r="177" spans="1:20" x14ac:dyDescent="0.25">
      <c r="A177" s="3">
        <v>3990</v>
      </c>
      <c r="B177" s="3" t="s">
        <v>261</v>
      </c>
      <c r="C177" s="3"/>
      <c r="D177" s="11">
        <v>5.6999999999999993</v>
      </c>
      <c r="E177" s="17">
        <v>5.4</v>
      </c>
      <c r="F177" s="5"/>
      <c r="G177" s="5">
        <v>154</v>
      </c>
      <c r="H177" s="7">
        <f t="shared" si="12"/>
        <v>1.0957792207792207</v>
      </c>
      <c r="J177" s="10">
        <f t="shared" si="13"/>
        <v>168.75</v>
      </c>
      <c r="K177" s="10"/>
      <c r="L177" s="15">
        <f t="shared" si="14"/>
        <v>270</v>
      </c>
      <c r="M177" s="15">
        <f t="shared" si="15"/>
        <v>219.4</v>
      </c>
      <c r="N177" s="15">
        <f t="shared" si="16"/>
        <v>202.5</v>
      </c>
      <c r="O177" s="15">
        <f t="shared" si="17"/>
        <v>177.1</v>
      </c>
      <c r="P177" s="7"/>
      <c r="Q177" s="8">
        <v>166.67</v>
      </c>
      <c r="R177" s="8">
        <v>260</v>
      </c>
      <c r="S177" s="8">
        <v>216.7</v>
      </c>
      <c r="T177" s="8">
        <v>196.7</v>
      </c>
    </row>
    <row r="178" spans="1:20" x14ac:dyDescent="0.25">
      <c r="A178" s="3">
        <v>3991</v>
      </c>
      <c r="B178" s="3" t="s">
        <v>262</v>
      </c>
      <c r="C178" s="3"/>
      <c r="D178" s="11">
        <v>6.1999999999999993</v>
      </c>
      <c r="E178" s="17">
        <v>5.9</v>
      </c>
      <c r="F178" s="5"/>
      <c r="G178" s="5">
        <v>169</v>
      </c>
      <c r="H178" s="7">
        <f t="shared" si="12"/>
        <v>1.0910059171597632</v>
      </c>
      <c r="J178" s="10">
        <f t="shared" si="13"/>
        <v>184.38</v>
      </c>
      <c r="K178" s="10"/>
      <c r="L178" s="15">
        <f t="shared" si="14"/>
        <v>295</v>
      </c>
      <c r="M178" s="15">
        <f t="shared" si="15"/>
        <v>239.7</v>
      </c>
      <c r="N178" s="15">
        <f t="shared" si="16"/>
        <v>221.3</v>
      </c>
      <c r="O178" s="15">
        <f t="shared" si="17"/>
        <v>194.4</v>
      </c>
      <c r="P178" s="7"/>
      <c r="Q178" s="8">
        <v>183.33</v>
      </c>
      <c r="R178" s="8">
        <v>286</v>
      </c>
      <c r="S178" s="8">
        <v>238.3</v>
      </c>
      <c r="T178" s="8">
        <v>216.3</v>
      </c>
    </row>
    <row r="179" spans="1:20" x14ac:dyDescent="0.25">
      <c r="A179" s="3">
        <v>3992</v>
      </c>
      <c r="B179" s="3" t="s">
        <v>263</v>
      </c>
      <c r="C179" s="3"/>
      <c r="D179" s="11">
        <v>6.8</v>
      </c>
      <c r="E179" s="17">
        <v>6.4</v>
      </c>
      <c r="F179" s="5"/>
      <c r="G179" s="5">
        <v>175</v>
      </c>
      <c r="H179" s="7">
        <f t="shared" si="12"/>
        <v>1.1428571428571428</v>
      </c>
      <c r="J179" s="10">
        <f t="shared" si="13"/>
        <v>200</v>
      </c>
      <c r="K179" s="10"/>
      <c r="L179" s="15">
        <f t="shared" si="14"/>
        <v>320</v>
      </c>
      <c r="M179" s="15">
        <f t="shared" si="15"/>
        <v>260</v>
      </c>
      <c r="N179" s="15">
        <f t="shared" si="16"/>
        <v>240</v>
      </c>
      <c r="O179" s="15">
        <f t="shared" si="17"/>
        <v>201.3</v>
      </c>
      <c r="P179" s="7"/>
      <c r="Q179" s="8">
        <v>200</v>
      </c>
      <c r="R179" s="8">
        <v>312</v>
      </c>
      <c r="S179" s="8">
        <v>260</v>
      </c>
      <c r="T179" s="8">
        <v>236</v>
      </c>
    </row>
    <row r="180" spans="1:20" x14ac:dyDescent="0.25">
      <c r="A180" s="3">
        <v>3993</v>
      </c>
      <c r="B180" s="3" t="s">
        <v>264</v>
      </c>
      <c r="C180" s="3"/>
      <c r="D180" s="11">
        <v>7.3999999999999995</v>
      </c>
      <c r="E180" s="17">
        <v>7</v>
      </c>
      <c r="F180" s="5"/>
      <c r="G180" s="5">
        <v>191</v>
      </c>
      <c r="H180" s="7">
        <f t="shared" si="12"/>
        <v>1.1452879581151831</v>
      </c>
      <c r="J180" s="10">
        <f t="shared" si="13"/>
        <v>218.75</v>
      </c>
      <c r="K180" s="10"/>
      <c r="L180" s="15">
        <f t="shared" si="14"/>
        <v>350</v>
      </c>
      <c r="M180" s="15">
        <f t="shared" si="15"/>
        <v>284.39999999999998</v>
      </c>
      <c r="N180" s="15">
        <f t="shared" si="16"/>
        <v>262.5</v>
      </c>
      <c r="O180" s="15">
        <f t="shared" si="17"/>
        <v>219.7</v>
      </c>
      <c r="P180" s="7"/>
      <c r="Q180" s="8">
        <v>216.67</v>
      </c>
      <c r="R180" s="8">
        <v>338</v>
      </c>
      <c r="S180" s="8">
        <v>281.7</v>
      </c>
      <c r="T180" s="8">
        <v>255.7</v>
      </c>
    </row>
    <row r="181" spans="1:20" x14ac:dyDescent="0.25">
      <c r="A181" s="3">
        <v>3994</v>
      </c>
      <c r="B181" s="3" t="s">
        <v>265</v>
      </c>
      <c r="C181" s="3"/>
      <c r="D181" s="11">
        <v>6.1999999999999993</v>
      </c>
      <c r="E181" s="17">
        <v>5.9</v>
      </c>
      <c r="F181" s="5"/>
      <c r="G181" s="5">
        <v>163</v>
      </c>
      <c r="H181" s="7">
        <f t="shared" si="12"/>
        <v>1.131165644171779</v>
      </c>
      <c r="J181" s="10">
        <f t="shared" si="13"/>
        <v>184.38</v>
      </c>
      <c r="K181" s="10"/>
      <c r="L181" s="15">
        <f t="shared" si="14"/>
        <v>295</v>
      </c>
      <c r="M181" s="15">
        <f t="shared" si="15"/>
        <v>239.7</v>
      </c>
      <c r="N181" s="15">
        <f t="shared" si="16"/>
        <v>221.3</v>
      </c>
      <c r="O181" s="15">
        <f t="shared" si="17"/>
        <v>187.5</v>
      </c>
      <c r="P181" s="7"/>
      <c r="Q181" s="8">
        <v>183.33</v>
      </c>
      <c r="R181" s="8">
        <v>286</v>
      </c>
      <c r="S181" s="8">
        <v>238.3</v>
      </c>
      <c r="T181" s="8">
        <v>216.3</v>
      </c>
    </row>
    <row r="182" spans="1:20" x14ac:dyDescent="0.25">
      <c r="A182" s="3">
        <v>3995</v>
      </c>
      <c r="B182" s="3" t="s">
        <v>266</v>
      </c>
      <c r="C182" s="3"/>
      <c r="D182" s="11">
        <v>2.3000000000000003</v>
      </c>
      <c r="E182" s="17">
        <v>2.1</v>
      </c>
      <c r="F182" s="5"/>
      <c r="G182" s="5">
        <v>69</v>
      </c>
      <c r="H182" s="7">
        <f t="shared" si="12"/>
        <v>0.95115942028985501</v>
      </c>
      <c r="J182" s="10">
        <f t="shared" si="13"/>
        <v>65.63</v>
      </c>
      <c r="K182" s="10"/>
      <c r="L182" s="15">
        <f t="shared" si="14"/>
        <v>105</v>
      </c>
      <c r="M182" s="15">
        <f t="shared" si="15"/>
        <v>85.3</v>
      </c>
      <c r="N182" s="15">
        <f t="shared" si="16"/>
        <v>78.8</v>
      </c>
      <c r="O182" s="15">
        <f t="shared" si="17"/>
        <v>79.400000000000006</v>
      </c>
      <c r="P182" s="7"/>
      <c r="Q182" s="8">
        <v>66.67</v>
      </c>
      <c r="R182" s="8">
        <v>104</v>
      </c>
      <c r="S182" s="8">
        <v>86.7</v>
      </c>
      <c r="T182" s="8">
        <v>78.7</v>
      </c>
    </row>
    <row r="183" spans="1:20" x14ac:dyDescent="0.25">
      <c r="A183" s="3">
        <v>3997</v>
      </c>
      <c r="B183" s="3" t="s">
        <v>267</v>
      </c>
      <c r="C183" s="3"/>
      <c r="D183" s="11">
        <v>2.3000000000000003</v>
      </c>
      <c r="E183" s="17">
        <v>2.1</v>
      </c>
      <c r="F183" s="5"/>
      <c r="G183" s="5">
        <v>68</v>
      </c>
      <c r="H183" s="7">
        <f t="shared" si="12"/>
        <v>0.96514705882352936</v>
      </c>
      <c r="J183" s="10">
        <f t="shared" si="13"/>
        <v>65.63</v>
      </c>
      <c r="K183" s="10"/>
      <c r="L183" s="15">
        <f t="shared" si="14"/>
        <v>105</v>
      </c>
      <c r="M183" s="15">
        <f t="shared" si="15"/>
        <v>85.3</v>
      </c>
      <c r="N183" s="15">
        <f t="shared" si="16"/>
        <v>78.8</v>
      </c>
      <c r="O183" s="15">
        <f t="shared" si="17"/>
        <v>78.2</v>
      </c>
      <c r="P183" s="7"/>
      <c r="Q183" s="8">
        <v>66.67</v>
      </c>
      <c r="R183" s="8">
        <v>104</v>
      </c>
      <c r="S183" s="8">
        <v>86.7</v>
      </c>
      <c r="T183" s="8">
        <v>78.7</v>
      </c>
    </row>
    <row r="184" spans="1:20" x14ac:dyDescent="0.25">
      <c r="A184" s="3">
        <v>1800</v>
      </c>
      <c r="B184" s="3" t="s">
        <v>275</v>
      </c>
      <c r="C184" s="3"/>
      <c r="D184" s="11">
        <v>3.2</v>
      </c>
      <c r="E184" s="17">
        <v>3.02</v>
      </c>
      <c r="F184" s="5"/>
      <c r="G184" s="5"/>
      <c r="H184" s="7" t="e">
        <f t="shared" si="12"/>
        <v>#DIV/0!</v>
      </c>
      <c r="J184" s="10">
        <f t="shared" si="13"/>
        <v>94.38</v>
      </c>
      <c r="K184" s="10"/>
      <c r="L184" s="13">
        <f>ROUND(J184*2,1)</f>
        <v>188.8</v>
      </c>
      <c r="M184" s="13">
        <f>ROUND(J184*1.8,1)</f>
        <v>169.9</v>
      </c>
      <c r="N184" s="13">
        <f>ROUND(J184*1.7,1)</f>
        <v>160.4</v>
      </c>
      <c r="O184" s="13">
        <f>ROUND(J184*1.4,1)</f>
        <v>132.1</v>
      </c>
      <c r="P184" s="7"/>
      <c r="Q184" s="8">
        <v>94</v>
      </c>
      <c r="R184" s="8">
        <v>146.6</v>
      </c>
      <c r="S184" s="8">
        <v>122.2</v>
      </c>
      <c r="T184" s="8">
        <v>110.9</v>
      </c>
    </row>
    <row r="185" spans="1:20" x14ac:dyDescent="0.25">
      <c r="A185" s="3">
        <v>1801</v>
      </c>
      <c r="B185" s="3" t="s">
        <v>276</v>
      </c>
      <c r="C185" s="3"/>
      <c r="D185" s="11">
        <v>17.600000000000001</v>
      </c>
      <c r="E185" s="17">
        <v>16.670000000000002</v>
      </c>
      <c r="F185" s="5"/>
      <c r="G185" s="5"/>
      <c r="H185" s="7" t="e">
        <f t="shared" si="12"/>
        <v>#DIV/0!</v>
      </c>
      <c r="J185" s="10">
        <f t="shared" si="13"/>
        <v>520.94000000000005</v>
      </c>
      <c r="K185" s="10"/>
      <c r="L185" s="13">
        <f t="shared" ref="L185:L238" si="18">ROUND(J185*2,1)</f>
        <v>1041.9000000000001</v>
      </c>
      <c r="M185" s="13">
        <f t="shared" ref="M185:M238" si="19">ROUND(J185*1.8,1)</f>
        <v>937.7</v>
      </c>
      <c r="N185" s="13">
        <f t="shared" ref="N185:N238" si="20">ROUND(J185*1.7,1)</f>
        <v>885.6</v>
      </c>
      <c r="O185" s="13">
        <f t="shared" ref="O185:O238" si="21">ROUND(J185*1.4,1)</f>
        <v>729.3</v>
      </c>
      <c r="P185" s="7"/>
      <c r="Q185" s="8">
        <v>519.33000000000004</v>
      </c>
      <c r="R185" s="8">
        <v>810.2</v>
      </c>
      <c r="S185" s="8">
        <v>675.1</v>
      </c>
      <c r="T185" s="8">
        <v>612.79999999999995</v>
      </c>
    </row>
    <row r="186" spans="1:20" x14ac:dyDescent="0.25">
      <c r="A186" s="3">
        <v>1802</v>
      </c>
      <c r="B186" s="3" t="s">
        <v>277</v>
      </c>
      <c r="C186" s="3"/>
      <c r="D186" s="11">
        <v>7.3999999999999995</v>
      </c>
      <c r="E186" s="17">
        <v>6.98</v>
      </c>
      <c r="F186" s="5"/>
      <c r="G186" s="5"/>
      <c r="H186" s="7" t="e">
        <f t="shared" si="12"/>
        <v>#DIV/0!</v>
      </c>
      <c r="J186" s="10">
        <f t="shared" si="13"/>
        <v>218.13</v>
      </c>
      <c r="K186" s="10"/>
      <c r="L186" s="13">
        <f t="shared" si="18"/>
        <v>436.3</v>
      </c>
      <c r="M186" s="13">
        <f t="shared" si="19"/>
        <v>392.6</v>
      </c>
      <c r="N186" s="13">
        <f t="shared" si="20"/>
        <v>370.8</v>
      </c>
      <c r="O186" s="13">
        <f t="shared" si="21"/>
        <v>305.39999999999998</v>
      </c>
      <c r="P186" s="7"/>
      <c r="Q186" s="8">
        <v>217.33</v>
      </c>
      <c r="R186" s="8">
        <v>339</v>
      </c>
      <c r="S186" s="8">
        <v>282.5</v>
      </c>
      <c r="T186" s="8">
        <v>256.39999999999998</v>
      </c>
    </row>
    <row r="187" spans="1:20" x14ac:dyDescent="0.25">
      <c r="A187" s="3">
        <v>1805</v>
      </c>
      <c r="B187" s="3" t="s">
        <v>278</v>
      </c>
      <c r="C187" s="3"/>
      <c r="D187" s="11">
        <v>1.2000000000000002</v>
      </c>
      <c r="E187" s="17">
        <v>1.1299999999999999</v>
      </c>
      <c r="F187" s="5"/>
      <c r="G187" s="5"/>
      <c r="H187" s="7" t="e">
        <f t="shared" si="12"/>
        <v>#DIV/0!</v>
      </c>
      <c r="J187" s="10">
        <f t="shared" si="13"/>
        <v>35.31</v>
      </c>
      <c r="K187" s="10"/>
      <c r="L187" s="13">
        <f t="shared" si="18"/>
        <v>70.599999999999994</v>
      </c>
      <c r="M187" s="13">
        <f t="shared" si="19"/>
        <v>63.6</v>
      </c>
      <c r="N187" s="13">
        <f t="shared" si="20"/>
        <v>60</v>
      </c>
      <c r="O187" s="13">
        <f t="shared" si="21"/>
        <v>49.4</v>
      </c>
      <c r="P187" s="7"/>
      <c r="Q187" s="8">
        <v>35.33</v>
      </c>
      <c r="R187" s="8">
        <v>55.1</v>
      </c>
      <c r="S187" s="8">
        <v>45.9</v>
      </c>
      <c r="T187" s="8">
        <v>41.7</v>
      </c>
    </row>
    <row r="188" spans="1:20" x14ac:dyDescent="0.25">
      <c r="A188" s="3">
        <v>1806</v>
      </c>
      <c r="B188" s="3" t="s">
        <v>279</v>
      </c>
      <c r="C188" s="3"/>
      <c r="D188" s="11">
        <v>1.2000000000000002</v>
      </c>
      <c r="E188" s="17">
        <v>1.1299999999999999</v>
      </c>
      <c r="F188" s="5"/>
      <c r="G188" s="5"/>
      <c r="H188" s="7" t="e">
        <f t="shared" si="12"/>
        <v>#DIV/0!</v>
      </c>
      <c r="J188" s="10">
        <f t="shared" si="13"/>
        <v>35.31</v>
      </c>
      <c r="K188" s="10"/>
      <c r="L188" s="13">
        <f t="shared" si="18"/>
        <v>70.599999999999994</v>
      </c>
      <c r="M188" s="13">
        <f t="shared" si="19"/>
        <v>63.6</v>
      </c>
      <c r="N188" s="13">
        <f t="shared" si="20"/>
        <v>60</v>
      </c>
      <c r="O188" s="13">
        <f t="shared" si="21"/>
        <v>49.4</v>
      </c>
      <c r="P188" s="7"/>
      <c r="Q188" s="8">
        <v>35.33</v>
      </c>
      <c r="R188" s="8">
        <v>55.1</v>
      </c>
      <c r="S188" s="8">
        <v>45.9</v>
      </c>
      <c r="T188" s="8">
        <v>41.7</v>
      </c>
    </row>
    <row r="189" spans="1:20" x14ac:dyDescent="0.25">
      <c r="A189" s="3">
        <v>1807</v>
      </c>
      <c r="B189" s="3" t="s">
        <v>280</v>
      </c>
      <c r="C189" s="3"/>
      <c r="D189" s="11">
        <v>1.2000000000000002</v>
      </c>
      <c r="E189" s="17">
        <v>1.1299999999999999</v>
      </c>
      <c r="F189" s="5"/>
      <c r="G189" s="5"/>
      <c r="H189" s="7" t="e">
        <f t="shared" si="12"/>
        <v>#DIV/0!</v>
      </c>
      <c r="J189" s="10">
        <f t="shared" si="13"/>
        <v>35.31</v>
      </c>
      <c r="K189" s="10"/>
      <c r="L189" s="13">
        <f t="shared" si="18"/>
        <v>70.599999999999994</v>
      </c>
      <c r="M189" s="13">
        <f t="shared" si="19"/>
        <v>63.6</v>
      </c>
      <c r="N189" s="13">
        <f t="shared" si="20"/>
        <v>60</v>
      </c>
      <c r="O189" s="13">
        <f t="shared" si="21"/>
        <v>49.4</v>
      </c>
      <c r="P189" s="7"/>
      <c r="Q189" s="8">
        <v>35.33</v>
      </c>
      <c r="R189" s="8">
        <v>55.1</v>
      </c>
      <c r="S189" s="8">
        <v>45.9</v>
      </c>
      <c r="T189" s="8">
        <v>41.7</v>
      </c>
    </row>
    <row r="190" spans="1:20" x14ac:dyDescent="0.25">
      <c r="A190" s="3">
        <v>1808</v>
      </c>
      <c r="B190" s="3" t="s">
        <v>281</v>
      </c>
      <c r="C190" s="3"/>
      <c r="D190" s="11">
        <v>1.2000000000000002</v>
      </c>
      <c r="E190" s="17">
        <v>1.1299999999999999</v>
      </c>
      <c r="F190" s="5"/>
      <c r="G190" s="5"/>
      <c r="H190" s="7" t="e">
        <f t="shared" si="12"/>
        <v>#DIV/0!</v>
      </c>
      <c r="J190" s="10">
        <f t="shared" si="13"/>
        <v>35.31</v>
      </c>
      <c r="K190" s="10"/>
      <c r="L190" s="13">
        <f t="shared" si="18"/>
        <v>70.599999999999994</v>
      </c>
      <c r="M190" s="13">
        <f t="shared" si="19"/>
        <v>63.6</v>
      </c>
      <c r="N190" s="13">
        <f t="shared" si="20"/>
        <v>60</v>
      </c>
      <c r="O190" s="13">
        <f t="shared" si="21"/>
        <v>49.4</v>
      </c>
      <c r="P190" s="7"/>
      <c r="Q190" s="8">
        <v>35.33</v>
      </c>
      <c r="R190" s="8">
        <v>55.1</v>
      </c>
      <c r="S190" s="8">
        <v>45.9</v>
      </c>
      <c r="T190" s="8">
        <v>41.7</v>
      </c>
    </row>
    <row r="191" spans="1:20" x14ac:dyDescent="0.25">
      <c r="A191" s="3">
        <v>1811</v>
      </c>
      <c r="B191" s="3" t="s">
        <v>282</v>
      </c>
      <c r="C191" s="3"/>
      <c r="D191" s="11">
        <v>4.5</v>
      </c>
      <c r="E191" s="17">
        <v>4.2699999999999996</v>
      </c>
      <c r="F191" s="5"/>
      <c r="G191" s="5"/>
      <c r="H191" s="7" t="e">
        <f t="shared" si="12"/>
        <v>#DIV/0!</v>
      </c>
      <c r="J191" s="10">
        <f t="shared" si="13"/>
        <v>133.44</v>
      </c>
      <c r="K191" s="10"/>
      <c r="L191" s="13">
        <f t="shared" si="18"/>
        <v>266.89999999999998</v>
      </c>
      <c r="M191" s="13">
        <f t="shared" si="19"/>
        <v>240.2</v>
      </c>
      <c r="N191" s="13">
        <f t="shared" si="20"/>
        <v>226.8</v>
      </c>
      <c r="O191" s="13">
        <f t="shared" si="21"/>
        <v>186.8</v>
      </c>
      <c r="P191" s="7"/>
      <c r="Q191" s="8">
        <v>133</v>
      </c>
      <c r="R191" s="8">
        <v>207.5</v>
      </c>
      <c r="S191" s="8">
        <v>172.9</v>
      </c>
      <c r="T191" s="8">
        <v>156.9</v>
      </c>
    </row>
    <row r="192" spans="1:20" x14ac:dyDescent="0.25">
      <c r="A192" s="3">
        <v>1812</v>
      </c>
      <c r="B192" s="3" t="s">
        <v>283</v>
      </c>
      <c r="C192" s="3"/>
      <c r="D192" s="11">
        <v>4.8</v>
      </c>
      <c r="E192" s="17">
        <v>4.49</v>
      </c>
      <c r="F192" s="5"/>
      <c r="G192" s="5"/>
      <c r="H192" s="7" t="e">
        <f t="shared" si="12"/>
        <v>#DIV/0!</v>
      </c>
      <c r="J192" s="10">
        <f t="shared" si="13"/>
        <v>140.31</v>
      </c>
      <c r="K192" s="10"/>
      <c r="L192" s="13">
        <f t="shared" si="18"/>
        <v>280.60000000000002</v>
      </c>
      <c r="M192" s="13">
        <f t="shared" si="19"/>
        <v>252.6</v>
      </c>
      <c r="N192" s="13">
        <f t="shared" si="20"/>
        <v>238.5</v>
      </c>
      <c r="O192" s="13">
        <f t="shared" si="21"/>
        <v>196.4</v>
      </c>
      <c r="P192" s="7"/>
      <c r="Q192" s="8">
        <v>140</v>
      </c>
      <c r="R192" s="8">
        <v>218.4</v>
      </c>
      <c r="S192" s="8">
        <v>182</v>
      </c>
      <c r="T192" s="8">
        <v>165.2</v>
      </c>
    </row>
    <row r="193" spans="1:20" x14ac:dyDescent="0.25">
      <c r="A193" s="3">
        <v>1813</v>
      </c>
      <c r="B193" s="3" t="s">
        <v>284</v>
      </c>
      <c r="C193" s="3"/>
      <c r="D193" s="11">
        <v>7.1</v>
      </c>
      <c r="E193" s="17">
        <v>6.67</v>
      </c>
      <c r="F193" s="5"/>
      <c r="G193" s="5"/>
      <c r="H193" s="7" t="e">
        <f t="shared" si="12"/>
        <v>#DIV/0!</v>
      </c>
      <c r="J193" s="10">
        <f t="shared" si="13"/>
        <v>208.44</v>
      </c>
      <c r="K193" s="10"/>
      <c r="L193" s="13">
        <f t="shared" si="18"/>
        <v>416.9</v>
      </c>
      <c r="M193" s="13">
        <f t="shared" si="19"/>
        <v>375.2</v>
      </c>
      <c r="N193" s="13">
        <f t="shared" si="20"/>
        <v>354.3</v>
      </c>
      <c r="O193" s="13">
        <f t="shared" si="21"/>
        <v>291.8</v>
      </c>
      <c r="P193" s="7"/>
      <c r="Q193" s="8">
        <v>207.67</v>
      </c>
      <c r="R193" s="8">
        <v>324</v>
      </c>
      <c r="S193" s="8">
        <v>270</v>
      </c>
      <c r="T193" s="8">
        <v>245.1</v>
      </c>
    </row>
    <row r="194" spans="1:20" x14ac:dyDescent="0.25">
      <c r="A194" s="3">
        <v>1814</v>
      </c>
      <c r="B194" s="3" t="s">
        <v>285</v>
      </c>
      <c r="C194" s="3"/>
      <c r="D194" s="11">
        <v>7.3999999999999995</v>
      </c>
      <c r="E194" s="17">
        <v>6.98</v>
      </c>
      <c r="F194" s="5"/>
      <c r="G194" s="5"/>
      <c r="H194" s="7" t="e">
        <f t="shared" si="12"/>
        <v>#DIV/0!</v>
      </c>
      <c r="J194" s="10">
        <f t="shared" si="13"/>
        <v>218.13</v>
      </c>
      <c r="K194" s="10"/>
      <c r="L194" s="13">
        <f t="shared" si="18"/>
        <v>436.3</v>
      </c>
      <c r="M194" s="13">
        <f t="shared" si="19"/>
        <v>392.6</v>
      </c>
      <c r="N194" s="13">
        <f t="shared" si="20"/>
        <v>370.8</v>
      </c>
      <c r="O194" s="13">
        <f t="shared" si="21"/>
        <v>305.39999999999998</v>
      </c>
      <c r="P194" s="7"/>
      <c r="Q194" s="8">
        <v>217.33</v>
      </c>
      <c r="R194" s="8">
        <v>339</v>
      </c>
      <c r="S194" s="8">
        <v>282.5</v>
      </c>
      <c r="T194" s="8">
        <v>256.39999999999998</v>
      </c>
    </row>
    <row r="195" spans="1:20" x14ac:dyDescent="0.25">
      <c r="A195" s="3">
        <v>1815</v>
      </c>
      <c r="B195" s="3" t="s">
        <v>286</v>
      </c>
      <c r="C195" s="3"/>
      <c r="D195" s="11">
        <v>8.7999999999999989</v>
      </c>
      <c r="E195" s="17">
        <v>8.3000000000000007</v>
      </c>
      <c r="F195" s="5"/>
      <c r="G195" s="5"/>
      <c r="H195" s="7" t="e">
        <f t="shared" si="12"/>
        <v>#DIV/0!</v>
      </c>
      <c r="J195" s="10">
        <f t="shared" si="13"/>
        <v>259.38</v>
      </c>
      <c r="K195" s="10"/>
      <c r="L195" s="13">
        <f t="shared" si="18"/>
        <v>518.79999999999995</v>
      </c>
      <c r="M195" s="13">
        <f t="shared" si="19"/>
        <v>466.9</v>
      </c>
      <c r="N195" s="13">
        <f t="shared" si="20"/>
        <v>440.9</v>
      </c>
      <c r="O195" s="13">
        <f t="shared" si="21"/>
        <v>363.1</v>
      </c>
      <c r="P195" s="7"/>
      <c r="Q195" s="8">
        <v>258.67</v>
      </c>
      <c r="R195" s="8">
        <v>403.5</v>
      </c>
      <c r="S195" s="8">
        <v>336.3</v>
      </c>
      <c r="T195" s="8">
        <v>305.2</v>
      </c>
    </row>
    <row r="196" spans="1:20" x14ac:dyDescent="0.25">
      <c r="A196" s="3">
        <v>1816</v>
      </c>
      <c r="B196" s="3" t="s">
        <v>287</v>
      </c>
      <c r="C196" s="3"/>
      <c r="D196" s="11">
        <v>1.8</v>
      </c>
      <c r="E196" s="17">
        <v>1.7</v>
      </c>
      <c r="F196" s="5"/>
      <c r="G196" s="5"/>
      <c r="H196" s="7" t="e">
        <f t="shared" ref="H196:H238" si="22">J196/G196</f>
        <v>#DIV/0!</v>
      </c>
      <c r="J196" s="10">
        <f t="shared" ref="J196:J238" si="23">ROUND(E196*10000/320,2)</f>
        <v>53.13</v>
      </c>
      <c r="K196" s="10"/>
      <c r="L196" s="13">
        <f t="shared" si="18"/>
        <v>106.3</v>
      </c>
      <c r="M196" s="13">
        <f t="shared" si="19"/>
        <v>95.6</v>
      </c>
      <c r="N196" s="13">
        <f t="shared" si="20"/>
        <v>90.3</v>
      </c>
      <c r="O196" s="13">
        <f t="shared" si="21"/>
        <v>74.400000000000006</v>
      </c>
      <c r="P196" s="7"/>
      <c r="Q196" s="8">
        <v>53</v>
      </c>
      <c r="R196" s="8">
        <v>82.7</v>
      </c>
      <c r="S196" s="8">
        <v>68.900000000000006</v>
      </c>
      <c r="T196" s="8">
        <v>62.5</v>
      </c>
    </row>
    <row r="197" spans="1:20" x14ac:dyDescent="0.25">
      <c r="A197" s="3">
        <v>1817</v>
      </c>
      <c r="B197" s="3" t="s">
        <v>288</v>
      </c>
      <c r="C197" s="3"/>
      <c r="D197" s="11">
        <v>3.2</v>
      </c>
      <c r="E197" s="17">
        <v>3.03</v>
      </c>
      <c r="F197" s="5"/>
      <c r="G197" s="5"/>
      <c r="H197" s="7" t="e">
        <f t="shared" si="22"/>
        <v>#DIV/0!</v>
      </c>
      <c r="J197" s="10">
        <f t="shared" si="23"/>
        <v>94.69</v>
      </c>
      <c r="K197" s="10"/>
      <c r="L197" s="13">
        <f t="shared" si="18"/>
        <v>189.4</v>
      </c>
      <c r="M197" s="13">
        <f t="shared" si="19"/>
        <v>170.4</v>
      </c>
      <c r="N197" s="13">
        <f t="shared" si="20"/>
        <v>161</v>
      </c>
      <c r="O197" s="13">
        <f t="shared" si="21"/>
        <v>132.6</v>
      </c>
      <c r="P197" s="7"/>
      <c r="Q197" s="8">
        <v>94.33</v>
      </c>
      <c r="R197" s="8">
        <v>147.19999999999999</v>
      </c>
      <c r="S197" s="8">
        <v>122.6</v>
      </c>
      <c r="T197" s="8">
        <v>111.3</v>
      </c>
    </row>
    <row r="198" spans="1:20" x14ac:dyDescent="0.25">
      <c r="A198" s="3">
        <v>1818</v>
      </c>
      <c r="B198" s="3" t="s">
        <v>289</v>
      </c>
      <c r="C198" s="3"/>
      <c r="D198" s="11">
        <v>3.2</v>
      </c>
      <c r="E198" s="17">
        <v>3.03</v>
      </c>
      <c r="F198" s="5"/>
      <c r="G198" s="5"/>
      <c r="H198" s="7" t="e">
        <f t="shared" si="22"/>
        <v>#DIV/0!</v>
      </c>
      <c r="J198" s="10">
        <f t="shared" si="23"/>
        <v>94.69</v>
      </c>
      <c r="K198" s="10"/>
      <c r="L198" s="13">
        <f t="shared" si="18"/>
        <v>189.4</v>
      </c>
      <c r="M198" s="13">
        <f t="shared" si="19"/>
        <v>170.4</v>
      </c>
      <c r="N198" s="13">
        <f t="shared" si="20"/>
        <v>161</v>
      </c>
      <c r="O198" s="13">
        <f t="shared" si="21"/>
        <v>132.6</v>
      </c>
      <c r="P198" s="7"/>
      <c r="Q198" s="8">
        <v>94.33</v>
      </c>
      <c r="R198" s="8">
        <v>147.19999999999999</v>
      </c>
      <c r="S198" s="8">
        <v>122.6</v>
      </c>
      <c r="T198" s="8">
        <v>111.3</v>
      </c>
    </row>
    <row r="199" spans="1:20" x14ac:dyDescent="0.25">
      <c r="A199" s="3">
        <v>1819</v>
      </c>
      <c r="B199" s="3" t="s">
        <v>290</v>
      </c>
      <c r="C199" s="3"/>
      <c r="D199" s="11">
        <v>3.4</v>
      </c>
      <c r="E199" s="17">
        <v>3.18</v>
      </c>
      <c r="F199" s="5"/>
      <c r="G199" s="5"/>
      <c r="H199" s="7" t="e">
        <f t="shared" si="22"/>
        <v>#DIV/0!</v>
      </c>
      <c r="J199" s="10">
        <f t="shared" si="23"/>
        <v>99.38</v>
      </c>
      <c r="K199" s="10"/>
      <c r="L199" s="13">
        <f t="shared" si="18"/>
        <v>198.8</v>
      </c>
      <c r="M199" s="13">
        <f t="shared" si="19"/>
        <v>178.9</v>
      </c>
      <c r="N199" s="13">
        <f t="shared" si="20"/>
        <v>168.9</v>
      </c>
      <c r="O199" s="13">
        <f t="shared" si="21"/>
        <v>139.1</v>
      </c>
      <c r="P199" s="7"/>
      <c r="Q199" s="8">
        <v>99</v>
      </c>
      <c r="R199" s="8">
        <v>154.4</v>
      </c>
      <c r="S199" s="8">
        <v>128.69999999999999</v>
      </c>
      <c r="T199" s="8">
        <v>116.8</v>
      </c>
    </row>
    <row r="200" spans="1:20" s="9" customFormat="1" x14ac:dyDescent="0.25">
      <c r="A200" s="3">
        <v>1820</v>
      </c>
      <c r="B200" s="3" t="s">
        <v>291</v>
      </c>
      <c r="C200" s="3"/>
      <c r="D200" s="11">
        <v>3.4</v>
      </c>
      <c r="E200" s="17">
        <v>3.18</v>
      </c>
      <c r="F200" s="5"/>
      <c r="G200" s="5"/>
      <c r="H200" s="7" t="e">
        <f t="shared" si="22"/>
        <v>#DIV/0!</v>
      </c>
      <c r="J200" s="10">
        <f t="shared" si="23"/>
        <v>99.38</v>
      </c>
      <c r="K200" s="10"/>
      <c r="L200" s="13">
        <f t="shared" si="18"/>
        <v>198.8</v>
      </c>
      <c r="M200" s="13">
        <f t="shared" si="19"/>
        <v>178.9</v>
      </c>
      <c r="N200" s="13">
        <f t="shared" si="20"/>
        <v>168.9</v>
      </c>
      <c r="O200" s="13">
        <f t="shared" si="21"/>
        <v>139.1</v>
      </c>
      <c r="P200" s="7"/>
      <c r="Q200" s="8">
        <v>99</v>
      </c>
      <c r="R200" s="8">
        <v>154.4</v>
      </c>
      <c r="S200" s="8">
        <v>128.69999999999999</v>
      </c>
      <c r="T200" s="8">
        <v>116.8</v>
      </c>
    </row>
    <row r="201" spans="1:20" s="9" customFormat="1" x14ac:dyDescent="0.25">
      <c r="A201" s="3">
        <v>1821</v>
      </c>
      <c r="B201" s="3" t="s">
        <v>292</v>
      </c>
      <c r="C201" s="3"/>
      <c r="D201" s="11">
        <v>3</v>
      </c>
      <c r="E201" s="17">
        <v>2.77</v>
      </c>
      <c r="F201" s="5"/>
      <c r="G201" s="5"/>
      <c r="H201" s="7" t="e">
        <f t="shared" si="22"/>
        <v>#DIV/0!</v>
      </c>
      <c r="J201" s="10">
        <f t="shared" si="23"/>
        <v>86.56</v>
      </c>
      <c r="K201" s="10"/>
      <c r="L201" s="13">
        <f t="shared" si="18"/>
        <v>173.1</v>
      </c>
      <c r="M201" s="13">
        <f t="shared" si="19"/>
        <v>155.80000000000001</v>
      </c>
      <c r="N201" s="13">
        <f t="shared" si="20"/>
        <v>147.19999999999999</v>
      </c>
      <c r="O201" s="13">
        <f t="shared" si="21"/>
        <v>121.2</v>
      </c>
      <c r="P201" s="7"/>
      <c r="Q201" s="8">
        <v>86.33</v>
      </c>
      <c r="R201" s="8">
        <v>134.69999999999999</v>
      </c>
      <c r="S201" s="8">
        <v>112.2</v>
      </c>
      <c r="T201" s="8">
        <v>101.9</v>
      </c>
    </row>
    <row r="202" spans="1:20" s="9" customFormat="1" x14ac:dyDescent="0.25">
      <c r="A202" s="3">
        <v>1822</v>
      </c>
      <c r="B202" s="3" t="s">
        <v>293</v>
      </c>
      <c r="C202" s="3"/>
      <c r="D202" s="11">
        <v>3</v>
      </c>
      <c r="E202" s="17">
        <v>2.77</v>
      </c>
      <c r="F202" s="5"/>
      <c r="G202" s="5"/>
      <c r="H202" s="7" t="e">
        <f t="shared" si="22"/>
        <v>#DIV/0!</v>
      </c>
      <c r="J202" s="10">
        <f t="shared" si="23"/>
        <v>86.56</v>
      </c>
      <c r="K202" s="10"/>
      <c r="L202" s="13">
        <f t="shared" si="18"/>
        <v>173.1</v>
      </c>
      <c r="M202" s="13">
        <f t="shared" si="19"/>
        <v>155.80000000000001</v>
      </c>
      <c r="N202" s="13">
        <f t="shared" si="20"/>
        <v>147.19999999999999</v>
      </c>
      <c r="O202" s="13">
        <f t="shared" si="21"/>
        <v>121.2</v>
      </c>
      <c r="P202" s="7"/>
      <c r="Q202" s="8">
        <v>86.33</v>
      </c>
      <c r="R202" s="8">
        <v>134.69999999999999</v>
      </c>
      <c r="S202" s="8">
        <v>112.2</v>
      </c>
      <c r="T202" s="8">
        <v>101.9</v>
      </c>
    </row>
    <row r="203" spans="1:20" s="9" customFormat="1" x14ac:dyDescent="0.25">
      <c r="A203" s="3">
        <v>1823</v>
      </c>
      <c r="B203" s="3" t="s">
        <v>294</v>
      </c>
      <c r="C203" s="3"/>
      <c r="D203" s="11">
        <v>5.3</v>
      </c>
      <c r="E203" s="17">
        <v>4.96</v>
      </c>
      <c r="F203" s="5"/>
      <c r="G203" s="5"/>
      <c r="H203" s="7" t="e">
        <f t="shared" si="22"/>
        <v>#DIV/0!</v>
      </c>
      <c r="J203" s="10">
        <f t="shared" si="23"/>
        <v>155</v>
      </c>
      <c r="K203" s="10"/>
      <c r="L203" s="13">
        <f t="shared" si="18"/>
        <v>310</v>
      </c>
      <c r="M203" s="13">
        <f t="shared" si="19"/>
        <v>279</v>
      </c>
      <c r="N203" s="13">
        <f t="shared" si="20"/>
        <v>263.5</v>
      </c>
      <c r="O203" s="13">
        <f t="shared" si="21"/>
        <v>217</v>
      </c>
      <c r="P203" s="7"/>
      <c r="Q203" s="8">
        <v>154.66999999999999</v>
      </c>
      <c r="R203" s="8">
        <v>241.3</v>
      </c>
      <c r="S203" s="8">
        <v>201.1</v>
      </c>
      <c r="T203" s="8">
        <v>182.5</v>
      </c>
    </row>
    <row r="204" spans="1:20" s="9" customFormat="1" x14ac:dyDescent="0.25">
      <c r="A204" s="3">
        <v>1824</v>
      </c>
      <c r="B204" s="3" t="s">
        <v>295</v>
      </c>
      <c r="C204" s="3"/>
      <c r="D204" s="11">
        <v>5.3</v>
      </c>
      <c r="E204" s="17">
        <v>4.96</v>
      </c>
      <c r="F204" s="5"/>
      <c r="G204" s="5"/>
      <c r="H204" s="7" t="e">
        <f t="shared" si="22"/>
        <v>#DIV/0!</v>
      </c>
      <c r="J204" s="10">
        <f t="shared" si="23"/>
        <v>155</v>
      </c>
      <c r="K204" s="10"/>
      <c r="L204" s="13">
        <f t="shared" si="18"/>
        <v>310</v>
      </c>
      <c r="M204" s="13">
        <f t="shared" si="19"/>
        <v>279</v>
      </c>
      <c r="N204" s="13">
        <f t="shared" si="20"/>
        <v>263.5</v>
      </c>
      <c r="O204" s="13">
        <f t="shared" si="21"/>
        <v>217</v>
      </c>
      <c r="P204" s="7"/>
      <c r="Q204" s="8">
        <v>154.66999999999999</v>
      </c>
      <c r="R204" s="8">
        <v>241.3</v>
      </c>
      <c r="S204" s="8">
        <v>201.1</v>
      </c>
      <c r="T204" s="8">
        <v>182.5</v>
      </c>
    </row>
    <row r="205" spans="1:20" s="9" customFormat="1" x14ac:dyDescent="0.25">
      <c r="A205" s="3">
        <v>1830</v>
      </c>
      <c r="B205" s="3" t="s">
        <v>296</v>
      </c>
      <c r="C205" s="3"/>
      <c r="D205" s="11">
        <v>1.1000000000000001</v>
      </c>
      <c r="E205" s="17">
        <v>1.02</v>
      </c>
      <c r="F205" s="5"/>
      <c r="G205" s="5"/>
      <c r="H205" s="7" t="e">
        <f t="shared" si="22"/>
        <v>#DIV/0!</v>
      </c>
      <c r="J205" s="10">
        <f t="shared" si="23"/>
        <v>31.88</v>
      </c>
      <c r="K205" s="10"/>
      <c r="L205" s="13">
        <f t="shared" si="18"/>
        <v>63.8</v>
      </c>
      <c r="M205" s="13">
        <f t="shared" si="19"/>
        <v>57.4</v>
      </c>
      <c r="N205" s="13">
        <f t="shared" si="20"/>
        <v>54.2</v>
      </c>
      <c r="O205" s="13">
        <f t="shared" si="21"/>
        <v>44.6</v>
      </c>
      <c r="P205" s="7"/>
      <c r="Q205" s="8">
        <v>31.67</v>
      </c>
      <c r="R205" s="8">
        <v>49.4</v>
      </c>
      <c r="S205" s="8">
        <v>41.2</v>
      </c>
      <c r="T205" s="8">
        <v>37.4</v>
      </c>
    </row>
    <row r="206" spans="1:20" s="9" customFormat="1" x14ac:dyDescent="0.25">
      <c r="A206" s="3">
        <v>1831</v>
      </c>
      <c r="B206" s="3" t="s">
        <v>297</v>
      </c>
      <c r="C206" s="3"/>
      <c r="D206" s="11">
        <v>1.1000000000000001</v>
      </c>
      <c r="E206" s="17">
        <v>1.02</v>
      </c>
      <c r="F206" s="5"/>
      <c r="G206" s="5"/>
      <c r="H206" s="7" t="e">
        <f t="shared" si="22"/>
        <v>#DIV/0!</v>
      </c>
      <c r="J206" s="10">
        <f t="shared" si="23"/>
        <v>31.88</v>
      </c>
      <c r="K206" s="10"/>
      <c r="L206" s="13">
        <f t="shared" si="18"/>
        <v>63.8</v>
      </c>
      <c r="M206" s="13">
        <f t="shared" si="19"/>
        <v>57.4</v>
      </c>
      <c r="N206" s="13">
        <f t="shared" si="20"/>
        <v>54.2</v>
      </c>
      <c r="O206" s="13">
        <f t="shared" si="21"/>
        <v>44.6</v>
      </c>
      <c r="P206" s="7"/>
      <c r="Q206" s="8">
        <v>31.67</v>
      </c>
      <c r="R206" s="8">
        <v>49.4</v>
      </c>
      <c r="S206" s="8">
        <v>41.2</v>
      </c>
      <c r="T206" s="8">
        <v>37.4</v>
      </c>
    </row>
    <row r="207" spans="1:20" s="9" customFormat="1" x14ac:dyDescent="0.25">
      <c r="A207" s="3">
        <v>1832</v>
      </c>
      <c r="B207" s="3" t="s">
        <v>298</v>
      </c>
      <c r="C207" s="3"/>
      <c r="D207" s="11">
        <v>11.1</v>
      </c>
      <c r="E207" s="17">
        <v>10.55</v>
      </c>
      <c r="F207" s="5"/>
      <c r="G207" s="5"/>
      <c r="H207" s="7" t="e">
        <f t="shared" si="22"/>
        <v>#DIV/0!</v>
      </c>
      <c r="J207" s="10">
        <f t="shared" si="23"/>
        <v>329.69</v>
      </c>
      <c r="K207" s="10"/>
      <c r="L207" s="13">
        <f t="shared" si="18"/>
        <v>659.4</v>
      </c>
      <c r="M207" s="13">
        <f t="shared" si="19"/>
        <v>593.4</v>
      </c>
      <c r="N207" s="13">
        <f t="shared" si="20"/>
        <v>560.5</v>
      </c>
      <c r="O207" s="13">
        <f t="shared" si="21"/>
        <v>461.6</v>
      </c>
      <c r="P207" s="7"/>
      <c r="Q207" s="8">
        <v>328.67</v>
      </c>
      <c r="R207" s="8">
        <v>512.70000000000005</v>
      </c>
      <c r="S207" s="8">
        <v>427.3</v>
      </c>
      <c r="T207" s="8">
        <v>387.8</v>
      </c>
    </row>
    <row r="208" spans="1:20" s="9" customFormat="1" x14ac:dyDescent="0.25">
      <c r="A208" s="3">
        <v>1833</v>
      </c>
      <c r="B208" s="3" t="s">
        <v>299</v>
      </c>
      <c r="C208" s="3"/>
      <c r="D208" s="11">
        <v>3.6</v>
      </c>
      <c r="E208" s="17">
        <v>3.34</v>
      </c>
      <c r="F208" s="5"/>
      <c r="G208" s="5"/>
      <c r="H208" s="7" t="e">
        <f t="shared" si="22"/>
        <v>#DIV/0!</v>
      </c>
      <c r="J208" s="10">
        <f t="shared" si="23"/>
        <v>104.38</v>
      </c>
      <c r="K208" s="10"/>
      <c r="L208" s="13">
        <f t="shared" si="18"/>
        <v>208.8</v>
      </c>
      <c r="M208" s="13">
        <f t="shared" si="19"/>
        <v>187.9</v>
      </c>
      <c r="N208" s="13">
        <f t="shared" si="20"/>
        <v>177.4</v>
      </c>
      <c r="O208" s="13">
        <f t="shared" si="21"/>
        <v>146.1</v>
      </c>
      <c r="P208" s="7"/>
      <c r="Q208" s="8">
        <v>104</v>
      </c>
      <c r="R208" s="8">
        <v>162.19999999999999</v>
      </c>
      <c r="S208" s="8">
        <v>135.19999999999999</v>
      </c>
      <c r="T208" s="8">
        <v>122.7</v>
      </c>
    </row>
    <row r="209" spans="1:20" s="9" customFormat="1" x14ac:dyDescent="0.25">
      <c r="A209" s="3">
        <v>1834</v>
      </c>
      <c r="B209" s="3" t="s">
        <v>300</v>
      </c>
      <c r="C209" s="3"/>
      <c r="D209" s="11">
        <v>8</v>
      </c>
      <c r="E209" s="17">
        <v>7.6</v>
      </c>
      <c r="F209" s="5"/>
      <c r="G209" s="5"/>
      <c r="H209" s="7" t="e">
        <f t="shared" si="22"/>
        <v>#DIV/0!</v>
      </c>
      <c r="J209" s="10">
        <f t="shared" si="23"/>
        <v>237.5</v>
      </c>
      <c r="K209" s="10"/>
      <c r="L209" s="13">
        <f t="shared" si="18"/>
        <v>475</v>
      </c>
      <c r="M209" s="13">
        <f t="shared" si="19"/>
        <v>427.5</v>
      </c>
      <c r="N209" s="13">
        <f t="shared" si="20"/>
        <v>403.8</v>
      </c>
      <c r="O209" s="13">
        <f t="shared" si="21"/>
        <v>332.5</v>
      </c>
      <c r="P209" s="7"/>
      <c r="Q209" s="8">
        <v>236.67</v>
      </c>
      <c r="R209" s="8">
        <v>369.2</v>
      </c>
      <c r="S209" s="8">
        <v>307.7</v>
      </c>
      <c r="T209" s="8">
        <v>279.3</v>
      </c>
    </row>
    <row r="210" spans="1:20" s="9" customFormat="1" x14ac:dyDescent="0.25">
      <c r="A210" s="3">
        <v>1835</v>
      </c>
      <c r="B210" s="3" t="s">
        <v>301</v>
      </c>
      <c r="C210" s="3"/>
      <c r="D210" s="11">
        <v>2.2000000000000002</v>
      </c>
      <c r="E210" s="17">
        <v>2.0299999999999998</v>
      </c>
      <c r="F210" s="5"/>
      <c r="G210" s="5"/>
      <c r="H210" s="7" t="e">
        <f t="shared" si="22"/>
        <v>#DIV/0!</v>
      </c>
      <c r="J210" s="10">
        <f t="shared" si="23"/>
        <v>63.44</v>
      </c>
      <c r="K210" s="10"/>
      <c r="L210" s="13">
        <f t="shared" si="18"/>
        <v>126.9</v>
      </c>
      <c r="M210" s="13">
        <f t="shared" si="19"/>
        <v>114.2</v>
      </c>
      <c r="N210" s="13">
        <f t="shared" si="20"/>
        <v>107.8</v>
      </c>
      <c r="O210" s="13">
        <f t="shared" si="21"/>
        <v>88.8</v>
      </c>
      <c r="P210" s="7"/>
      <c r="Q210" s="8">
        <v>63.33</v>
      </c>
      <c r="R210" s="8">
        <v>98.8</v>
      </c>
      <c r="S210" s="8">
        <v>82.3</v>
      </c>
      <c r="T210" s="8">
        <v>74.7</v>
      </c>
    </row>
    <row r="211" spans="1:20" s="9" customFormat="1" x14ac:dyDescent="0.25">
      <c r="A211" s="3">
        <v>1837</v>
      </c>
      <c r="B211" s="3" t="s">
        <v>302</v>
      </c>
      <c r="C211" s="3"/>
      <c r="D211" s="11">
        <v>1.6</v>
      </c>
      <c r="E211" s="17">
        <v>1.48</v>
      </c>
      <c r="F211" s="5"/>
      <c r="G211" s="5"/>
      <c r="H211" s="7" t="e">
        <f t="shared" si="22"/>
        <v>#DIV/0!</v>
      </c>
      <c r="J211" s="10">
        <f t="shared" si="23"/>
        <v>46.25</v>
      </c>
      <c r="K211" s="10"/>
      <c r="L211" s="13">
        <f t="shared" si="18"/>
        <v>92.5</v>
      </c>
      <c r="M211" s="13">
        <f t="shared" si="19"/>
        <v>83.3</v>
      </c>
      <c r="N211" s="13">
        <f t="shared" si="20"/>
        <v>78.599999999999994</v>
      </c>
      <c r="O211" s="13">
        <f t="shared" si="21"/>
        <v>64.8</v>
      </c>
      <c r="P211" s="7"/>
      <c r="Q211" s="8">
        <v>46</v>
      </c>
      <c r="R211" s="8">
        <v>71.8</v>
      </c>
      <c r="S211" s="8">
        <v>59.8</v>
      </c>
      <c r="T211" s="8">
        <v>54.3</v>
      </c>
    </row>
    <row r="212" spans="1:20" s="9" customFormat="1" x14ac:dyDescent="0.25">
      <c r="A212" s="3">
        <v>1839</v>
      </c>
      <c r="B212" s="3" t="s">
        <v>303</v>
      </c>
      <c r="C212" s="3"/>
      <c r="D212" s="11">
        <v>4.8</v>
      </c>
      <c r="E212" s="17">
        <v>4.49</v>
      </c>
      <c r="F212" s="5"/>
      <c r="G212" s="5"/>
      <c r="H212" s="7" t="e">
        <f t="shared" si="22"/>
        <v>#DIV/0!</v>
      </c>
      <c r="J212" s="10">
        <f t="shared" si="23"/>
        <v>140.31</v>
      </c>
      <c r="K212" s="10"/>
      <c r="L212" s="13">
        <f t="shared" si="18"/>
        <v>280.60000000000002</v>
      </c>
      <c r="M212" s="13">
        <f t="shared" si="19"/>
        <v>252.6</v>
      </c>
      <c r="N212" s="13">
        <f t="shared" si="20"/>
        <v>238.5</v>
      </c>
      <c r="O212" s="13">
        <f t="shared" si="21"/>
        <v>196.4</v>
      </c>
      <c r="P212" s="7"/>
      <c r="Q212" s="8">
        <v>140</v>
      </c>
      <c r="R212" s="8">
        <v>218.4</v>
      </c>
      <c r="S212" s="8">
        <v>182</v>
      </c>
      <c r="T212" s="8">
        <v>165.2</v>
      </c>
    </row>
    <row r="213" spans="1:20" s="9" customFormat="1" x14ac:dyDescent="0.25">
      <c r="A213" s="3">
        <v>1841</v>
      </c>
      <c r="B213" s="3" t="s">
        <v>304</v>
      </c>
      <c r="C213" s="3"/>
      <c r="D213" s="11">
        <v>15.799999999999999</v>
      </c>
      <c r="E213" s="17">
        <v>14.97</v>
      </c>
      <c r="F213" s="5"/>
      <c r="G213" s="5"/>
      <c r="H213" s="7" t="e">
        <f t="shared" si="22"/>
        <v>#DIV/0!</v>
      </c>
      <c r="J213" s="10">
        <f t="shared" si="23"/>
        <v>467.81</v>
      </c>
      <c r="K213" s="10"/>
      <c r="L213" s="13">
        <f t="shared" si="18"/>
        <v>935.6</v>
      </c>
      <c r="M213" s="13">
        <f t="shared" si="19"/>
        <v>842.1</v>
      </c>
      <c r="N213" s="13">
        <f t="shared" si="20"/>
        <v>795.3</v>
      </c>
      <c r="O213" s="13">
        <f t="shared" si="21"/>
        <v>654.9</v>
      </c>
      <c r="P213" s="7"/>
      <c r="Q213" s="8">
        <v>466.33</v>
      </c>
      <c r="R213" s="8">
        <v>727.5</v>
      </c>
      <c r="S213" s="8">
        <v>606.20000000000005</v>
      </c>
      <c r="T213" s="8">
        <v>550.29999999999995</v>
      </c>
    </row>
    <row r="214" spans="1:20" s="9" customFormat="1" x14ac:dyDescent="0.25">
      <c r="A214" s="3">
        <v>1843</v>
      </c>
      <c r="B214" s="3" t="s">
        <v>305</v>
      </c>
      <c r="C214" s="3"/>
      <c r="D214" s="11">
        <v>4.8</v>
      </c>
      <c r="E214" s="17">
        <v>4.49</v>
      </c>
      <c r="F214" s="5"/>
      <c r="G214" s="5"/>
      <c r="H214" s="7" t="e">
        <f t="shared" si="22"/>
        <v>#DIV/0!</v>
      </c>
      <c r="J214" s="10">
        <f t="shared" si="23"/>
        <v>140.31</v>
      </c>
      <c r="K214" s="10"/>
      <c r="L214" s="13">
        <f t="shared" si="18"/>
        <v>280.60000000000002</v>
      </c>
      <c r="M214" s="13">
        <f t="shared" si="19"/>
        <v>252.6</v>
      </c>
      <c r="N214" s="13">
        <f t="shared" si="20"/>
        <v>238.5</v>
      </c>
      <c r="O214" s="13">
        <f t="shared" si="21"/>
        <v>196.4</v>
      </c>
      <c r="P214" s="7"/>
      <c r="Q214" s="8">
        <v>140</v>
      </c>
      <c r="R214" s="8">
        <v>218.4</v>
      </c>
      <c r="S214" s="8">
        <v>182</v>
      </c>
      <c r="T214" s="8">
        <v>165.2</v>
      </c>
    </row>
    <row r="215" spans="1:20" s="9" customFormat="1" x14ac:dyDescent="0.25">
      <c r="A215" s="3">
        <v>1847</v>
      </c>
      <c r="B215" s="3" t="s">
        <v>306</v>
      </c>
      <c r="C215" s="3"/>
      <c r="D215" s="11">
        <v>4</v>
      </c>
      <c r="E215" s="17">
        <v>3.72</v>
      </c>
      <c r="F215" s="5"/>
      <c r="G215" s="5"/>
      <c r="H215" s="7" t="e">
        <f t="shared" si="22"/>
        <v>#DIV/0!</v>
      </c>
      <c r="J215" s="10">
        <f t="shared" si="23"/>
        <v>116.25</v>
      </c>
      <c r="K215" s="10"/>
      <c r="L215" s="13">
        <f t="shared" si="18"/>
        <v>232.5</v>
      </c>
      <c r="M215" s="13">
        <f t="shared" si="19"/>
        <v>209.3</v>
      </c>
      <c r="N215" s="13">
        <f t="shared" si="20"/>
        <v>197.6</v>
      </c>
      <c r="O215" s="13">
        <f t="shared" si="21"/>
        <v>162.80000000000001</v>
      </c>
      <c r="P215" s="7"/>
      <c r="Q215" s="8">
        <v>116</v>
      </c>
      <c r="R215" s="8">
        <v>181</v>
      </c>
      <c r="S215" s="8">
        <v>150.80000000000001</v>
      </c>
      <c r="T215" s="8">
        <v>136.9</v>
      </c>
    </row>
    <row r="216" spans="1:20" s="9" customFormat="1" x14ac:dyDescent="0.25">
      <c r="A216" s="3">
        <v>1848</v>
      </c>
      <c r="B216" s="3" t="s">
        <v>307</v>
      </c>
      <c r="C216" s="3"/>
      <c r="D216" s="11">
        <v>4</v>
      </c>
      <c r="E216" s="17">
        <v>3.72</v>
      </c>
      <c r="F216" s="5"/>
      <c r="G216" s="5"/>
      <c r="H216" s="7" t="e">
        <f t="shared" si="22"/>
        <v>#DIV/0!</v>
      </c>
      <c r="J216" s="10">
        <f t="shared" si="23"/>
        <v>116.25</v>
      </c>
      <c r="K216" s="10"/>
      <c r="L216" s="13">
        <f t="shared" si="18"/>
        <v>232.5</v>
      </c>
      <c r="M216" s="13">
        <f t="shared" si="19"/>
        <v>209.3</v>
      </c>
      <c r="N216" s="13">
        <f t="shared" si="20"/>
        <v>197.6</v>
      </c>
      <c r="O216" s="13">
        <f t="shared" si="21"/>
        <v>162.80000000000001</v>
      </c>
      <c r="P216" s="7"/>
      <c r="Q216" s="8">
        <v>116</v>
      </c>
      <c r="R216" s="8">
        <v>181</v>
      </c>
      <c r="S216" s="8">
        <v>150.80000000000001</v>
      </c>
      <c r="T216" s="8">
        <v>136.9</v>
      </c>
    </row>
    <row r="217" spans="1:20" s="9" customFormat="1" x14ac:dyDescent="0.25">
      <c r="A217" s="3">
        <v>1850</v>
      </c>
      <c r="B217" s="3" t="s">
        <v>308</v>
      </c>
      <c r="C217" s="3"/>
      <c r="D217" s="11">
        <v>11.6</v>
      </c>
      <c r="E217" s="17">
        <v>11.01</v>
      </c>
      <c r="F217" s="5"/>
      <c r="G217" s="5"/>
      <c r="H217" s="7" t="e">
        <f t="shared" si="22"/>
        <v>#DIV/0!</v>
      </c>
      <c r="J217" s="10">
        <f t="shared" si="23"/>
        <v>344.06</v>
      </c>
      <c r="K217" s="10"/>
      <c r="L217" s="13">
        <f t="shared" si="18"/>
        <v>688.1</v>
      </c>
      <c r="M217" s="13">
        <f t="shared" si="19"/>
        <v>619.29999999999995</v>
      </c>
      <c r="N217" s="13">
        <f t="shared" si="20"/>
        <v>584.9</v>
      </c>
      <c r="O217" s="13">
        <f t="shared" si="21"/>
        <v>481.7</v>
      </c>
      <c r="P217" s="7"/>
      <c r="Q217" s="8">
        <v>343</v>
      </c>
      <c r="R217" s="8">
        <v>535.1</v>
      </c>
      <c r="S217" s="8">
        <v>445.9</v>
      </c>
      <c r="T217" s="8">
        <v>404.7</v>
      </c>
    </row>
    <row r="218" spans="1:20" s="9" customFormat="1" x14ac:dyDescent="0.25">
      <c r="A218" s="3">
        <v>1852</v>
      </c>
      <c r="B218" s="3" t="s">
        <v>309</v>
      </c>
      <c r="C218" s="3"/>
      <c r="D218" s="11">
        <v>3.6</v>
      </c>
      <c r="E218" s="17">
        <v>3.41</v>
      </c>
      <c r="F218" s="5"/>
      <c r="G218" s="5"/>
      <c r="H218" s="7" t="e">
        <f t="shared" si="22"/>
        <v>#DIV/0!</v>
      </c>
      <c r="J218" s="10">
        <f t="shared" si="23"/>
        <v>106.56</v>
      </c>
      <c r="K218" s="10"/>
      <c r="L218" s="13">
        <f t="shared" si="18"/>
        <v>213.1</v>
      </c>
      <c r="M218" s="13">
        <f t="shared" si="19"/>
        <v>191.8</v>
      </c>
      <c r="N218" s="13">
        <f t="shared" si="20"/>
        <v>181.2</v>
      </c>
      <c r="O218" s="13">
        <f t="shared" si="21"/>
        <v>149.19999999999999</v>
      </c>
      <c r="P218" s="7"/>
      <c r="Q218" s="8">
        <v>106.33</v>
      </c>
      <c r="R218" s="8">
        <v>165.9</v>
      </c>
      <c r="S218" s="8">
        <v>138.19999999999999</v>
      </c>
      <c r="T218" s="8">
        <v>125.5</v>
      </c>
    </row>
    <row r="219" spans="1:20" s="9" customFormat="1" x14ac:dyDescent="0.25">
      <c r="A219" s="3">
        <v>1854</v>
      </c>
      <c r="B219" s="3" t="s">
        <v>310</v>
      </c>
      <c r="C219" s="3"/>
      <c r="D219" s="11">
        <v>3.4</v>
      </c>
      <c r="E219" s="17">
        <v>3.18</v>
      </c>
      <c r="F219" s="5"/>
      <c r="G219" s="5"/>
      <c r="H219" s="7" t="e">
        <f t="shared" si="22"/>
        <v>#DIV/0!</v>
      </c>
      <c r="J219" s="10">
        <f t="shared" si="23"/>
        <v>99.38</v>
      </c>
      <c r="K219" s="10"/>
      <c r="L219" s="13">
        <f t="shared" si="18"/>
        <v>198.8</v>
      </c>
      <c r="M219" s="13">
        <f t="shared" si="19"/>
        <v>178.9</v>
      </c>
      <c r="N219" s="13">
        <f t="shared" si="20"/>
        <v>168.9</v>
      </c>
      <c r="O219" s="13">
        <f t="shared" si="21"/>
        <v>139.1</v>
      </c>
      <c r="P219" s="7"/>
      <c r="Q219" s="8">
        <v>99</v>
      </c>
      <c r="R219" s="8">
        <v>154.4</v>
      </c>
      <c r="S219" s="8">
        <v>128.69999999999999</v>
      </c>
      <c r="T219" s="8">
        <v>116.8</v>
      </c>
    </row>
    <row r="220" spans="1:20" s="9" customFormat="1" x14ac:dyDescent="0.25">
      <c r="A220" s="3">
        <v>1856</v>
      </c>
      <c r="B220" s="3" t="s">
        <v>311</v>
      </c>
      <c r="C220" s="3"/>
      <c r="D220" s="11">
        <v>0.6</v>
      </c>
      <c r="E220" s="17">
        <v>0.49</v>
      </c>
      <c r="F220" s="5"/>
      <c r="G220" s="5"/>
      <c r="H220" s="7" t="e">
        <f t="shared" si="22"/>
        <v>#DIV/0!</v>
      </c>
      <c r="J220" s="10">
        <f t="shared" si="23"/>
        <v>15.31</v>
      </c>
      <c r="K220" s="10"/>
      <c r="L220" s="13">
        <f t="shared" si="18"/>
        <v>30.6</v>
      </c>
      <c r="M220" s="13">
        <f t="shared" si="19"/>
        <v>27.6</v>
      </c>
      <c r="N220" s="13">
        <f t="shared" si="20"/>
        <v>26</v>
      </c>
      <c r="O220" s="13">
        <f t="shared" si="21"/>
        <v>21.4</v>
      </c>
      <c r="P220" s="7"/>
      <c r="Q220" s="8">
        <v>15.33</v>
      </c>
      <c r="R220" s="8">
        <v>23.9</v>
      </c>
      <c r="S220" s="8">
        <v>19.899999999999999</v>
      </c>
      <c r="T220" s="8">
        <v>18.100000000000001</v>
      </c>
    </row>
    <row r="221" spans="1:20" s="9" customFormat="1" x14ac:dyDescent="0.25">
      <c r="A221" s="3">
        <v>1858</v>
      </c>
      <c r="B221" s="3" t="s">
        <v>312</v>
      </c>
      <c r="C221" s="3"/>
      <c r="D221" s="11">
        <v>44.9</v>
      </c>
      <c r="E221" s="17">
        <v>42.73</v>
      </c>
      <c r="F221" s="5"/>
      <c r="G221" s="5"/>
      <c r="H221" s="7" t="e">
        <f t="shared" si="22"/>
        <v>#DIV/0!</v>
      </c>
      <c r="J221" s="10">
        <f t="shared" si="23"/>
        <v>1335.31</v>
      </c>
      <c r="K221" s="10"/>
      <c r="L221" s="13">
        <f t="shared" si="18"/>
        <v>2670.6</v>
      </c>
      <c r="M221" s="13">
        <f t="shared" si="19"/>
        <v>2403.6</v>
      </c>
      <c r="N221" s="13">
        <f t="shared" si="20"/>
        <v>2270</v>
      </c>
      <c r="O221" s="13">
        <f t="shared" si="21"/>
        <v>1869.4</v>
      </c>
      <c r="P221" s="7"/>
      <c r="Q221" s="8">
        <v>1331</v>
      </c>
      <c r="R221" s="8">
        <v>2076.4</v>
      </c>
      <c r="S221" s="8">
        <v>1730.3</v>
      </c>
      <c r="T221" s="8">
        <v>1570.6</v>
      </c>
    </row>
    <row r="222" spans="1:20" s="9" customFormat="1" x14ac:dyDescent="0.25">
      <c r="A222" s="3">
        <v>1860</v>
      </c>
      <c r="B222" s="3" t="s">
        <v>313</v>
      </c>
      <c r="C222" s="3"/>
      <c r="D222" s="11">
        <v>2.9</v>
      </c>
      <c r="E222" s="17">
        <v>2.69</v>
      </c>
      <c r="F222" s="5"/>
      <c r="G222" s="5"/>
      <c r="H222" s="7" t="e">
        <f t="shared" si="22"/>
        <v>#DIV/0!</v>
      </c>
      <c r="J222" s="10">
        <f t="shared" si="23"/>
        <v>84.06</v>
      </c>
      <c r="K222" s="10"/>
      <c r="L222" s="13">
        <f t="shared" si="18"/>
        <v>168.1</v>
      </c>
      <c r="M222" s="13">
        <f t="shared" si="19"/>
        <v>151.30000000000001</v>
      </c>
      <c r="N222" s="13">
        <f t="shared" si="20"/>
        <v>142.9</v>
      </c>
      <c r="O222" s="13">
        <f t="shared" si="21"/>
        <v>117.7</v>
      </c>
      <c r="P222" s="7"/>
      <c r="Q222" s="8">
        <v>83.67</v>
      </c>
      <c r="R222" s="8">
        <v>130.5</v>
      </c>
      <c r="S222" s="8">
        <v>108.8</v>
      </c>
      <c r="T222" s="8">
        <v>98.7</v>
      </c>
    </row>
    <row r="223" spans="1:20" s="9" customFormat="1" x14ac:dyDescent="0.25">
      <c r="A223" s="3">
        <v>1861</v>
      </c>
      <c r="B223" s="3" t="s">
        <v>314</v>
      </c>
      <c r="C223" s="3"/>
      <c r="D223" s="11">
        <v>2.9</v>
      </c>
      <c r="E223" s="17">
        <v>2.69</v>
      </c>
      <c r="F223" s="5"/>
      <c r="G223" s="5"/>
      <c r="H223" s="7" t="e">
        <f t="shared" si="22"/>
        <v>#DIV/0!</v>
      </c>
      <c r="J223" s="10">
        <f t="shared" si="23"/>
        <v>84.06</v>
      </c>
      <c r="K223" s="10"/>
      <c r="L223" s="13">
        <f t="shared" si="18"/>
        <v>168.1</v>
      </c>
      <c r="M223" s="13">
        <f t="shared" si="19"/>
        <v>151.30000000000001</v>
      </c>
      <c r="N223" s="13">
        <f t="shared" si="20"/>
        <v>142.9</v>
      </c>
      <c r="O223" s="13">
        <f t="shared" si="21"/>
        <v>117.7</v>
      </c>
      <c r="P223" s="7"/>
      <c r="Q223" s="8">
        <v>83.67</v>
      </c>
      <c r="R223" s="8">
        <v>130.5</v>
      </c>
      <c r="S223" s="8">
        <v>108.8</v>
      </c>
      <c r="T223" s="8">
        <v>98.7</v>
      </c>
    </row>
    <row r="224" spans="1:20" s="9" customFormat="1" x14ac:dyDescent="0.25">
      <c r="A224" s="3">
        <v>1862</v>
      </c>
      <c r="B224" s="3" t="s">
        <v>315</v>
      </c>
      <c r="C224" s="3"/>
      <c r="D224" s="11">
        <v>1.2000000000000002</v>
      </c>
      <c r="E224" s="17">
        <v>1.1000000000000001</v>
      </c>
      <c r="F224" s="5"/>
      <c r="G224" s="5"/>
      <c r="H224" s="7" t="e">
        <f t="shared" si="22"/>
        <v>#DIV/0!</v>
      </c>
      <c r="J224" s="10">
        <f t="shared" si="23"/>
        <v>34.380000000000003</v>
      </c>
      <c r="K224" s="10"/>
      <c r="L224" s="13">
        <f t="shared" si="18"/>
        <v>68.8</v>
      </c>
      <c r="M224" s="13">
        <f t="shared" si="19"/>
        <v>61.9</v>
      </c>
      <c r="N224" s="13">
        <f t="shared" si="20"/>
        <v>58.4</v>
      </c>
      <c r="O224" s="13">
        <f t="shared" si="21"/>
        <v>48.1</v>
      </c>
      <c r="P224" s="7"/>
      <c r="Q224" s="8">
        <v>34.33</v>
      </c>
      <c r="R224" s="8">
        <v>53.6</v>
      </c>
      <c r="S224" s="8">
        <v>44.6</v>
      </c>
      <c r="T224" s="8">
        <v>40.5</v>
      </c>
    </row>
    <row r="225" spans="1:20" s="9" customFormat="1" x14ac:dyDescent="0.25">
      <c r="A225" s="3">
        <v>1863</v>
      </c>
      <c r="B225" s="3" t="s">
        <v>316</v>
      </c>
      <c r="C225" s="3"/>
      <c r="D225" s="11">
        <v>1.7000000000000002</v>
      </c>
      <c r="E225" s="17">
        <v>1.58</v>
      </c>
      <c r="F225" s="5"/>
      <c r="G225" s="5"/>
      <c r="H225" s="7" t="e">
        <f t="shared" si="22"/>
        <v>#DIV/0!</v>
      </c>
      <c r="J225" s="10">
        <f t="shared" si="23"/>
        <v>49.38</v>
      </c>
      <c r="K225" s="10"/>
      <c r="L225" s="13">
        <f t="shared" si="18"/>
        <v>98.8</v>
      </c>
      <c r="M225" s="13">
        <f t="shared" si="19"/>
        <v>88.9</v>
      </c>
      <c r="N225" s="13">
        <f t="shared" si="20"/>
        <v>83.9</v>
      </c>
      <c r="O225" s="13">
        <f t="shared" si="21"/>
        <v>69.099999999999994</v>
      </c>
      <c r="P225" s="7"/>
      <c r="Q225" s="8">
        <v>49.33</v>
      </c>
      <c r="R225" s="8">
        <v>77</v>
      </c>
      <c r="S225" s="8">
        <v>64.099999999999994</v>
      </c>
      <c r="T225" s="8">
        <v>58.2</v>
      </c>
    </row>
    <row r="226" spans="1:20" s="9" customFormat="1" x14ac:dyDescent="0.25">
      <c r="A226" s="3">
        <v>1864</v>
      </c>
      <c r="B226" s="3" t="s">
        <v>317</v>
      </c>
      <c r="C226" s="3"/>
      <c r="D226" s="11">
        <v>2</v>
      </c>
      <c r="E226" s="17">
        <v>1.83</v>
      </c>
      <c r="F226" s="5"/>
      <c r="G226" s="5"/>
      <c r="H226" s="7" t="e">
        <f t="shared" si="22"/>
        <v>#DIV/0!</v>
      </c>
      <c r="J226" s="10">
        <f t="shared" si="23"/>
        <v>57.19</v>
      </c>
      <c r="K226" s="10"/>
      <c r="L226" s="13">
        <f t="shared" si="18"/>
        <v>114.4</v>
      </c>
      <c r="M226" s="13">
        <f t="shared" si="19"/>
        <v>102.9</v>
      </c>
      <c r="N226" s="13">
        <f t="shared" si="20"/>
        <v>97.2</v>
      </c>
      <c r="O226" s="13">
        <f t="shared" si="21"/>
        <v>80.099999999999994</v>
      </c>
      <c r="P226" s="7"/>
      <c r="Q226" s="8">
        <v>57</v>
      </c>
      <c r="R226" s="8">
        <v>88.9</v>
      </c>
      <c r="S226" s="8">
        <v>74.099999999999994</v>
      </c>
      <c r="T226" s="8">
        <v>67.3</v>
      </c>
    </row>
    <row r="227" spans="1:20" s="9" customFormat="1" x14ac:dyDescent="0.25">
      <c r="A227" s="3">
        <v>1865</v>
      </c>
      <c r="B227" s="3" t="s">
        <v>318</v>
      </c>
      <c r="C227" s="3"/>
      <c r="D227" s="11">
        <v>2.9</v>
      </c>
      <c r="E227" s="17">
        <v>2.69</v>
      </c>
      <c r="F227" s="5"/>
      <c r="G227" s="5"/>
      <c r="H227" s="7" t="e">
        <f t="shared" si="22"/>
        <v>#DIV/0!</v>
      </c>
      <c r="J227" s="10">
        <f t="shared" si="23"/>
        <v>84.06</v>
      </c>
      <c r="K227" s="10"/>
      <c r="L227" s="13">
        <f t="shared" si="18"/>
        <v>168.1</v>
      </c>
      <c r="M227" s="13">
        <f t="shared" si="19"/>
        <v>151.30000000000001</v>
      </c>
      <c r="N227" s="13">
        <f t="shared" si="20"/>
        <v>142.9</v>
      </c>
      <c r="O227" s="13">
        <f t="shared" si="21"/>
        <v>117.7</v>
      </c>
      <c r="P227" s="7"/>
      <c r="Q227" s="8">
        <v>83.67</v>
      </c>
      <c r="R227" s="8">
        <v>130.5</v>
      </c>
      <c r="S227" s="8">
        <v>108.8</v>
      </c>
      <c r="T227" s="8">
        <v>98.7</v>
      </c>
    </row>
    <row r="228" spans="1:20" s="9" customFormat="1" x14ac:dyDescent="0.25">
      <c r="A228" s="3">
        <v>1866</v>
      </c>
      <c r="B228" s="3" t="s">
        <v>319</v>
      </c>
      <c r="C228" s="3"/>
      <c r="D228" s="11">
        <v>1.8</v>
      </c>
      <c r="E228" s="17">
        <v>1.71</v>
      </c>
      <c r="F228" s="5"/>
      <c r="G228" s="5"/>
      <c r="H228" s="7" t="e">
        <f t="shared" si="22"/>
        <v>#DIV/0!</v>
      </c>
      <c r="J228" s="10">
        <f t="shared" si="23"/>
        <v>53.44</v>
      </c>
      <c r="K228" s="10"/>
      <c r="L228" s="13">
        <f t="shared" si="18"/>
        <v>106.9</v>
      </c>
      <c r="M228" s="13">
        <f t="shared" si="19"/>
        <v>96.2</v>
      </c>
      <c r="N228" s="13">
        <f t="shared" si="20"/>
        <v>90.8</v>
      </c>
      <c r="O228" s="13">
        <f t="shared" si="21"/>
        <v>74.8</v>
      </c>
      <c r="P228" s="7"/>
      <c r="Q228" s="8">
        <v>53.33</v>
      </c>
      <c r="R228" s="8">
        <v>83.2</v>
      </c>
      <c r="S228" s="8">
        <v>69.3</v>
      </c>
      <c r="T228" s="8">
        <v>62.9</v>
      </c>
    </row>
    <row r="229" spans="1:20" s="9" customFormat="1" x14ac:dyDescent="0.25">
      <c r="A229" s="3">
        <v>1867</v>
      </c>
      <c r="B229" s="3" t="s">
        <v>320</v>
      </c>
      <c r="C229" s="3"/>
      <c r="D229" s="11">
        <v>4</v>
      </c>
      <c r="E229" s="17">
        <v>3.75</v>
      </c>
      <c r="F229" s="5"/>
      <c r="G229" s="5"/>
      <c r="H229" s="7" t="e">
        <f t="shared" si="22"/>
        <v>#DIV/0!</v>
      </c>
      <c r="J229" s="10">
        <f t="shared" si="23"/>
        <v>117.19</v>
      </c>
      <c r="K229" s="10"/>
      <c r="L229" s="13">
        <f t="shared" si="18"/>
        <v>234.4</v>
      </c>
      <c r="M229" s="13">
        <f t="shared" si="19"/>
        <v>210.9</v>
      </c>
      <c r="N229" s="13">
        <f t="shared" si="20"/>
        <v>199.2</v>
      </c>
      <c r="O229" s="13">
        <f t="shared" si="21"/>
        <v>164.1</v>
      </c>
      <c r="P229" s="7"/>
      <c r="Q229" s="8">
        <v>116.67</v>
      </c>
      <c r="R229" s="8">
        <v>182</v>
      </c>
      <c r="S229" s="8">
        <v>151.69999999999999</v>
      </c>
      <c r="T229" s="8">
        <v>137.69999999999999</v>
      </c>
    </row>
    <row r="230" spans="1:20" s="9" customFormat="1" x14ac:dyDescent="0.25">
      <c r="A230" s="3">
        <v>1868</v>
      </c>
      <c r="B230" s="3" t="s">
        <v>321</v>
      </c>
      <c r="C230" s="3"/>
      <c r="D230" s="11">
        <v>2.9</v>
      </c>
      <c r="E230" s="17">
        <v>2.69</v>
      </c>
      <c r="F230" s="5"/>
      <c r="G230" s="5"/>
      <c r="H230" s="7" t="e">
        <f t="shared" si="22"/>
        <v>#DIV/0!</v>
      </c>
      <c r="J230" s="10">
        <f t="shared" si="23"/>
        <v>84.06</v>
      </c>
      <c r="K230" s="10"/>
      <c r="L230" s="13">
        <f t="shared" si="18"/>
        <v>168.1</v>
      </c>
      <c r="M230" s="13">
        <f t="shared" si="19"/>
        <v>151.30000000000001</v>
      </c>
      <c r="N230" s="13">
        <f t="shared" si="20"/>
        <v>142.9</v>
      </c>
      <c r="O230" s="13">
        <f t="shared" si="21"/>
        <v>117.7</v>
      </c>
      <c r="P230" s="7"/>
      <c r="Q230" s="8">
        <v>83.67</v>
      </c>
      <c r="R230" s="8">
        <v>130.5</v>
      </c>
      <c r="S230" s="8">
        <v>108.8</v>
      </c>
      <c r="T230" s="8">
        <v>98.7</v>
      </c>
    </row>
    <row r="231" spans="1:20" s="9" customFormat="1" x14ac:dyDescent="0.25">
      <c r="A231" s="3">
        <v>1869</v>
      </c>
      <c r="B231" s="3" t="s">
        <v>322</v>
      </c>
      <c r="C231" s="3"/>
      <c r="D231" s="11">
        <v>6</v>
      </c>
      <c r="E231" s="17">
        <v>5.62</v>
      </c>
      <c r="F231" s="5"/>
      <c r="G231" s="5"/>
      <c r="H231" s="7" t="e">
        <f t="shared" si="22"/>
        <v>#DIV/0!</v>
      </c>
      <c r="J231" s="10">
        <f t="shared" si="23"/>
        <v>175.63</v>
      </c>
      <c r="K231" s="10"/>
      <c r="L231" s="13">
        <f t="shared" si="18"/>
        <v>351.3</v>
      </c>
      <c r="M231" s="13">
        <f t="shared" si="19"/>
        <v>316.10000000000002</v>
      </c>
      <c r="N231" s="13">
        <f t="shared" si="20"/>
        <v>298.60000000000002</v>
      </c>
      <c r="O231" s="13">
        <f t="shared" si="21"/>
        <v>245.9</v>
      </c>
      <c r="P231" s="7"/>
      <c r="Q231" s="8">
        <v>175</v>
      </c>
      <c r="R231" s="8">
        <v>273</v>
      </c>
      <c r="S231" s="8">
        <v>227.5</v>
      </c>
      <c r="T231" s="8">
        <v>206.5</v>
      </c>
    </row>
    <row r="232" spans="1:20" s="9" customFormat="1" x14ac:dyDescent="0.25">
      <c r="A232" s="3">
        <v>1870</v>
      </c>
      <c r="B232" s="3" t="s">
        <v>323</v>
      </c>
      <c r="C232" s="3"/>
      <c r="D232" s="11">
        <v>13.7</v>
      </c>
      <c r="E232" s="17">
        <v>12.96</v>
      </c>
      <c r="F232" s="5"/>
      <c r="G232" s="5"/>
      <c r="H232" s="7" t="e">
        <f t="shared" si="22"/>
        <v>#DIV/0!</v>
      </c>
      <c r="J232" s="10">
        <f t="shared" si="23"/>
        <v>405</v>
      </c>
      <c r="K232" s="10"/>
      <c r="L232" s="13">
        <f t="shared" si="18"/>
        <v>810</v>
      </c>
      <c r="M232" s="13">
        <f t="shared" si="19"/>
        <v>729</v>
      </c>
      <c r="N232" s="13">
        <f t="shared" si="20"/>
        <v>688.5</v>
      </c>
      <c r="O232" s="13">
        <f t="shared" si="21"/>
        <v>567</v>
      </c>
      <c r="P232" s="7"/>
      <c r="Q232" s="8">
        <v>403.67</v>
      </c>
      <c r="R232" s="8">
        <v>629.70000000000005</v>
      </c>
      <c r="S232" s="8">
        <v>524.79999999999995</v>
      </c>
      <c r="T232" s="8">
        <v>476.3</v>
      </c>
    </row>
    <row r="233" spans="1:20" s="9" customFormat="1" x14ac:dyDescent="0.25">
      <c r="A233" s="3">
        <v>1872</v>
      </c>
      <c r="B233" s="3" t="s">
        <v>324</v>
      </c>
      <c r="C233" s="3"/>
      <c r="D233" s="11">
        <v>14.1</v>
      </c>
      <c r="E233" s="17">
        <v>13.42</v>
      </c>
      <c r="F233" s="5"/>
      <c r="G233" s="5"/>
      <c r="H233" s="7" t="e">
        <f t="shared" si="22"/>
        <v>#DIV/0!</v>
      </c>
      <c r="J233" s="10">
        <f t="shared" si="23"/>
        <v>419.38</v>
      </c>
      <c r="K233" s="10"/>
      <c r="L233" s="13">
        <f t="shared" si="18"/>
        <v>838.8</v>
      </c>
      <c r="M233" s="13">
        <f t="shared" si="19"/>
        <v>754.9</v>
      </c>
      <c r="N233" s="13">
        <f t="shared" si="20"/>
        <v>712.9</v>
      </c>
      <c r="O233" s="13">
        <f t="shared" si="21"/>
        <v>587.1</v>
      </c>
      <c r="P233" s="7"/>
      <c r="Q233" s="8">
        <v>418</v>
      </c>
      <c r="R233" s="8">
        <v>652.1</v>
      </c>
      <c r="S233" s="8">
        <v>543.4</v>
      </c>
      <c r="T233" s="8">
        <v>493.2</v>
      </c>
    </row>
    <row r="234" spans="1:20" s="9" customFormat="1" x14ac:dyDescent="0.25">
      <c r="A234" s="3">
        <v>1874</v>
      </c>
      <c r="B234" s="3" t="s">
        <v>325</v>
      </c>
      <c r="C234" s="3"/>
      <c r="D234" s="11">
        <v>2.4</v>
      </c>
      <c r="E234" s="17">
        <v>2.2000000000000002</v>
      </c>
      <c r="F234" s="5"/>
      <c r="G234" s="5"/>
      <c r="H234" s="7" t="e">
        <f t="shared" si="22"/>
        <v>#DIV/0!</v>
      </c>
      <c r="J234" s="10">
        <f t="shared" si="23"/>
        <v>68.75</v>
      </c>
      <c r="K234" s="10"/>
      <c r="L234" s="13">
        <f t="shared" si="18"/>
        <v>137.5</v>
      </c>
      <c r="M234" s="13">
        <f t="shared" si="19"/>
        <v>123.8</v>
      </c>
      <c r="N234" s="13">
        <f t="shared" si="20"/>
        <v>116.9</v>
      </c>
      <c r="O234" s="13">
        <f t="shared" si="21"/>
        <v>96.3</v>
      </c>
      <c r="P234" s="7"/>
      <c r="Q234" s="8">
        <v>68.67</v>
      </c>
      <c r="R234" s="8">
        <v>107.1</v>
      </c>
      <c r="S234" s="8">
        <v>89.3</v>
      </c>
      <c r="T234" s="8">
        <v>81</v>
      </c>
    </row>
    <row r="235" spans="1:20" s="9" customFormat="1" x14ac:dyDescent="0.25">
      <c r="A235" s="3">
        <v>1876</v>
      </c>
      <c r="B235" s="3" t="s">
        <v>326</v>
      </c>
      <c r="C235" s="3"/>
      <c r="D235" s="11">
        <v>8.7999999999999989</v>
      </c>
      <c r="E235" s="17">
        <v>8.3000000000000007</v>
      </c>
      <c r="F235" s="5"/>
      <c r="G235" s="5"/>
      <c r="H235" s="7" t="e">
        <f t="shared" si="22"/>
        <v>#DIV/0!</v>
      </c>
      <c r="J235" s="10">
        <f t="shared" si="23"/>
        <v>259.38</v>
      </c>
      <c r="K235" s="10"/>
      <c r="L235" s="13">
        <f t="shared" si="18"/>
        <v>518.79999999999995</v>
      </c>
      <c r="M235" s="13">
        <f t="shared" si="19"/>
        <v>466.9</v>
      </c>
      <c r="N235" s="13">
        <f t="shared" si="20"/>
        <v>440.9</v>
      </c>
      <c r="O235" s="13">
        <f t="shared" si="21"/>
        <v>363.1</v>
      </c>
      <c r="P235" s="7"/>
      <c r="Q235" s="8">
        <v>258.67</v>
      </c>
      <c r="R235" s="8">
        <v>403.5</v>
      </c>
      <c r="S235" s="8">
        <v>336.3</v>
      </c>
      <c r="T235" s="8">
        <v>305.2</v>
      </c>
    </row>
    <row r="236" spans="1:20" s="9" customFormat="1" x14ac:dyDescent="0.25">
      <c r="A236" s="3">
        <v>1878</v>
      </c>
      <c r="B236" s="3" t="s">
        <v>327</v>
      </c>
      <c r="C236" s="3"/>
      <c r="D236" s="11">
        <v>1.4000000000000001</v>
      </c>
      <c r="E236" s="17">
        <v>1.33</v>
      </c>
      <c r="F236" s="5"/>
      <c r="G236" s="5"/>
      <c r="H236" s="7" t="e">
        <f t="shared" si="22"/>
        <v>#DIV/0!</v>
      </c>
      <c r="J236" s="10">
        <f t="shared" si="23"/>
        <v>41.56</v>
      </c>
      <c r="K236" s="10"/>
      <c r="L236" s="13">
        <f t="shared" si="18"/>
        <v>83.1</v>
      </c>
      <c r="M236" s="13">
        <f t="shared" si="19"/>
        <v>74.8</v>
      </c>
      <c r="N236" s="13">
        <f t="shared" si="20"/>
        <v>70.7</v>
      </c>
      <c r="O236" s="13">
        <f t="shared" si="21"/>
        <v>58.2</v>
      </c>
      <c r="P236" s="7"/>
      <c r="Q236" s="8">
        <v>41.33</v>
      </c>
      <c r="R236" s="8">
        <v>64.5</v>
      </c>
      <c r="S236" s="8">
        <v>53.7</v>
      </c>
      <c r="T236" s="8">
        <v>48.8</v>
      </c>
    </row>
    <row r="237" spans="1:20" s="9" customFormat="1" x14ac:dyDescent="0.25">
      <c r="A237" s="3">
        <v>1880</v>
      </c>
      <c r="B237" s="3" t="s">
        <v>328</v>
      </c>
      <c r="C237" s="3"/>
      <c r="D237" s="11">
        <v>5.6999999999999993</v>
      </c>
      <c r="E237" s="17">
        <v>5.39</v>
      </c>
      <c r="F237" s="5"/>
      <c r="G237" s="5"/>
      <c r="H237" s="7" t="e">
        <f t="shared" si="22"/>
        <v>#DIV/0!</v>
      </c>
      <c r="J237" s="10">
        <f t="shared" si="23"/>
        <v>168.44</v>
      </c>
      <c r="K237" s="10"/>
      <c r="L237" s="13">
        <f t="shared" si="18"/>
        <v>336.9</v>
      </c>
      <c r="M237" s="13">
        <f t="shared" si="19"/>
        <v>303.2</v>
      </c>
      <c r="N237" s="13">
        <f t="shared" si="20"/>
        <v>286.3</v>
      </c>
      <c r="O237" s="13">
        <f t="shared" si="21"/>
        <v>235.8</v>
      </c>
      <c r="P237" s="7"/>
      <c r="Q237" s="8">
        <v>168</v>
      </c>
      <c r="R237" s="8">
        <v>262.10000000000002</v>
      </c>
      <c r="S237" s="8">
        <v>218.4</v>
      </c>
      <c r="T237" s="8">
        <v>198.2</v>
      </c>
    </row>
    <row r="238" spans="1:20" s="9" customFormat="1" x14ac:dyDescent="0.25">
      <c r="A238" s="3">
        <v>1882</v>
      </c>
      <c r="B238" s="3" t="s">
        <v>329</v>
      </c>
      <c r="C238" s="3"/>
      <c r="D238" s="11">
        <v>1.7000000000000002</v>
      </c>
      <c r="E238" s="17">
        <v>1.55</v>
      </c>
      <c r="F238" s="5"/>
      <c r="G238" s="5"/>
      <c r="H238" s="7" t="e">
        <f t="shared" si="22"/>
        <v>#DIV/0!</v>
      </c>
      <c r="J238" s="10">
        <f t="shared" si="23"/>
        <v>48.44</v>
      </c>
      <c r="K238" s="10"/>
      <c r="L238" s="13">
        <f t="shared" si="18"/>
        <v>96.9</v>
      </c>
      <c r="M238" s="13">
        <f t="shared" si="19"/>
        <v>87.2</v>
      </c>
      <c r="N238" s="13">
        <f t="shared" si="20"/>
        <v>82.3</v>
      </c>
      <c r="O238" s="13">
        <f t="shared" si="21"/>
        <v>67.8</v>
      </c>
      <c r="P238" s="7"/>
      <c r="Q238" s="8">
        <v>48.33</v>
      </c>
      <c r="R238" s="8">
        <v>75.400000000000006</v>
      </c>
      <c r="S238" s="8">
        <v>62.8</v>
      </c>
      <c r="T238" s="8">
        <v>57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1"/>
  <sheetViews>
    <sheetView topLeftCell="A54" workbookViewId="0">
      <selection activeCell="D67" sqref="D67"/>
    </sheetView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7" max="7" width="9.5703125" customWidth="1"/>
    <col min="8" max="8" width="11.42578125" bestFit="1" customWidth="1"/>
    <col min="9" max="11" width="10.7109375" customWidth="1"/>
    <col min="14" max="14" width="10.85546875" bestFit="1" customWidth="1"/>
    <col min="15" max="16" width="10.7109375" customWidth="1"/>
    <col min="18" max="18" width="11" customWidth="1"/>
  </cols>
  <sheetData>
    <row r="1" spans="1:18" x14ac:dyDescent="0.25">
      <c r="I1" s="3" t="s">
        <v>378</v>
      </c>
      <c r="J1" s="3" t="s">
        <v>337</v>
      </c>
      <c r="K1" s="3" t="s">
        <v>377</v>
      </c>
      <c r="N1" t="s">
        <v>348</v>
      </c>
      <c r="O1" t="s">
        <v>337</v>
      </c>
      <c r="P1" t="s">
        <v>347</v>
      </c>
    </row>
    <row r="2" spans="1:18" s="1" customFormat="1" ht="48" customHeight="1" x14ac:dyDescent="0.25">
      <c r="A2" s="2" t="s">
        <v>268</v>
      </c>
      <c r="B2" s="2" t="s">
        <v>269</v>
      </c>
      <c r="C2" s="2" t="s">
        <v>270</v>
      </c>
      <c r="D2" s="2" t="s">
        <v>271</v>
      </c>
      <c r="E2" s="2" t="s">
        <v>272</v>
      </c>
      <c r="H2" s="2" t="s">
        <v>376</v>
      </c>
      <c r="I2" s="2" t="s">
        <v>346</v>
      </c>
      <c r="J2" s="2" t="s">
        <v>345</v>
      </c>
      <c r="K2" s="2" t="s">
        <v>373</v>
      </c>
      <c r="M2" s="1" t="s">
        <v>372</v>
      </c>
      <c r="N2" s="1" t="s">
        <v>346</v>
      </c>
      <c r="O2" s="1" t="s">
        <v>345</v>
      </c>
      <c r="P2" s="1" t="s">
        <v>373</v>
      </c>
      <c r="R2" s="1" t="s">
        <v>340</v>
      </c>
    </row>
    <row r="3" spans="1:18" x14ac:dyDescent="0.25">
      <c r="A3" s="3">
        <v>3710</v>
      </c>
      <c r="B3" s="3" t="s">
        <v>0</v>
      </c>
      <c r="C3" s="3"/>
      <c r="D3" s="5">
        <v>8</v>
      </c>
      <c r="E3" s="4"/>
      <c r="H3" s="10">
        <f>ROUND(D3*10000/300,2)</f>
        <v>266.67</v>
      </c>
      <c r="I3" s="10">
        <f>ROUND(H3*1.56,1)</f>
        <v>416</v>
      </c>
      <c r="J3" s="10">
        <f>ROUND(H3*1.3,1)</f>
        <v>346.7</v>
      </c>
      <c r="K3" s="10">
        <f>ROUND(H3*1.18,1)</f>
        <v>314.7</v>
      </c>
      <c r="L3" s="7"/>
      <c r="M3" s="8">
        <v>217.81</v>
      </c>
      <c r="N3" s="8">
        <v>326.7</v>
      </c>
      <c r="O3" s="8">
        <v>283.2</v>
      </c>
      <c r="P3" s="8">
        <v>261.39999999999998</v>
      </c>
    </row>
    <row r="4" spans="1:18" x14ac:dyDescent="0.25">
      <c r="A4" s="3">
        <v>3711</v>
      </c>
      <c r="B4" s="3" t="s">
        <v>1</v>
      </c>
      <c r="C4" s="3"/>
      <c r="D4" s="5">
        <v>4.5</v>
      </c>
      <c r="E4" s="4"/>
      <c r="H4" s="10">
        <f t="shared" ref="H4:H67" si="0">ROUND(D4*10000/300,2)</f>
        <v>150</v>
      </c>
      <c r="I4" s="10">
        <f t="shared" ref="I4:I67" si="1">ROUND(H4*1.56,1)</f>
        <v>234</v>
      </c>
      <c r="J4" s="10">
        <f t="shared" ref="J4:J70" si="2">ROUND(H4*1.3,1)</f>
        <v>195</v>
      </c>
      <c r="K4" s="10">
        <f t="shared" ref="K4:K67" si="3">ROUND(H4*1.18,1)</f>
        <v>177</v>
      </c>
      <c r="L4" s="7"/>
      <c r="M4" s="8">
        <v>124.06</v>
      </c>
      <c r="N4" s="8">
        <v>186.1</v>
      </c>
      <c r="O4" s="8">
        <v>161.30000000000001</v>
      </c>
      <c r="P4" s="8">
        <v>148.9</v>
      </c>
    </row>
    <row r="5" spans="1:18" x14ac:dyDescent="0.25">
      <c r="A5" s="3">
        <v>3712</v>
      </c>
      <c r="B5" s="3" t="s">
        <v>2</v>
      </c>
      <c r="C5" s="3"/>
      <c r="D5" s="5">
        <v>8</v>
      </c>
      <c r="E5" s="4"/>
      <c r="H5" s="10">
        <f t="shared" si="0"/>
        <v>266.67</v>
      </c>
      <c r="I5" s="10">
        <f t="shared" si="1"/>
        <v>416</v>
      </c>
      <c r="J5" s="10">
        <f t="shared" si="2"/>
        <v>346.7</v>
      </c>
      <c r="K5" s="10">
        <f t="shared" si="3"/>
        <v>314.7</v>
      </c>
      <c r="L5" s="7"/>
      <c r="M5" s="8">
        <v>222.22</v>
      </c>
      <c r="N5" s="8">
        <v>333.3</v>
      </c>
      <c r="O5" s="8">
        <v>288.89999999999998</v>
      </c>
      <c r="P5" s="8">
        <v>266.7</v>
      </c>
    </row>
    <row r="6" spans="1:18" x14ac:dyDescent="0.25">
      <c r="A6" s="3">
        <v>3713</v>
      </c>
      <c r="B6" s="3" t="s">
        <v>3</v>
      </c>
      <c r="C6" s="3"/>
      <c r="D6" s="5">
        <v>8.5</v>
      </c>
      <c r="E6" s="4"/>
      <c r="H6" s="10">
        <f t="shared" si="0"/>
        <v>283.33</v>
      </c>
      <c r="I6" s="10">
        <f t="shared" si="1"/>
        <v>442</v>
      </c>
      <c r="J6" s="10">
        <f t="shared" si="2"/>
        <v>368.3</v>
      </c>
      <c r="K6" s="10">
        <f t="shared" si="3"/>
        <v>334.3</v>
      </c>
      <c r="L6" s="7"/>
      <c r="M6" s="8">
        <v>229.64</v>
      </c>
      <c r="N6" s="8">
        <v>344.5</v>
      </c>
      <c r="O6" s="8">
        <v>298.5</v>
      </c>
      <c r="P6" s="8">
        <v>275.60000000000002</v>
      </c>
    </row>
    <row r="7" spans="1:18" x14ac:dyDescent="0.25">
      <c r="A7" s="3">
        <v>3714</v>
      </c>
      <c r="B7" s="3" t="s">
        <v>4</v>
      </c>
      <c r="C7" s="3"/>
      <c r="D7" s="5">
        <v>0.06</v>
      </c>
      <c r="E7" s="4"/>
      <c r="H7" s="10">
        <f t="shared" si="0"/>
        <v>2</v>
      </c>
      <c r="I7" s="10">
        <f t="shared" si="1"/>
        <v>3.1</v>
      </c>
      <c r="J7" s="10">
        <f t="shared" si="2"/>
        <v>2.6</v>
      </c>
      <c r="K7" s="10">
        <f t="shared" si="3"/>
        <v>2.4</v>
      </c>
      <c r="L7" s="7"/>
      <c r="M7" s="8">
        <v>1.85</v>
      </c>
      <c r="N7" s="8">
        <v>2.8</v>
      </c>
      <c r="O7" s="8">
        <v>2.4</v>
      </c>
      <c r="P7" s="8">
        <v>2.2000000000000002</v>
      </c>
    </row>
    <row r="8" spans="1:18" x14ac:dyDescent="0.25">
      <c r="A8" s="3">
        <v>3720</v>
      </c>
      <c r="B8" s="3" t="s">
        <v>333</v>
      </c>
      <c r="C8" s="3"/>
      <c r="D8" s="5">
        <v>1.5</v>
      </c>
      <c r="E8" s="4"/>
      <c r="H8" s="10">
        <f t="shared" si="0"/>
        <v>50</v>
      </c>
      <c r="I8" s="10">
        <f t="shared" si="1"/>
        <v>78</v>
      </c>
      <c r="J8" s="10">
        <f t="shared" si="2"/>
        <v>65</v>
      </c>
      <c r="K8" s="10">
        <f t="shared" si="3"/>
        <v>59</v>
      </c>
      <c r="L8" s="7"/>
      <c r="M8" s="8">
        <v>37.08</v>
      </c>
      <c r="N8" s="8">
        <v>55.6</v>
      </c>
      <c r="O8" s="8">
        <v>48.2</v>
      </c>
      <c r="P8" s="8">
        <v>44.5</v>
      </c>
    </row>
    <row r="9" spans="1:18" x14ac:dyDescent="0.25">
      <c r="A9" s="3">
        <v>3721</v>
      </c>
      <c r="B9" s="3" t="s">
        <v>334</v>
      </c>
      <c r="C9" s="3"/>
      <c r="D9" s="5">
        <v>1.5</v>
      </c>
      <c r="E9" s="4"/>
      <c r="H9" s="10">
        <f t="shared" si="0"/>
        <v>50</v>
      </c>
      <c r="I9" s="10">
        <f t="shared" si="1"/>
        <v>78</v>
      </c>
      <c r="J9" s="10">
        <f t="shared" si="2"/>
        <v>65</v>
      </c>
      <c r="K9" s="10">
        <f t="shared" si="3"/>
        <v>59</v>
      </c>
      <c r="L9" s="7"/>
      <c r="M9" s="8">
        <v>37.08</v>
      </c>
      <c r="N9" s="8">
        <v>55.6</v>
      </c>
      <c r="O9" s="8">
        <v>48.2</v>
      </c>
      <c r="P9" s="8">
        <v>44.5</v>
      </c>
    </row>
    <row r="10" spans="1:18" x14ac:dyDescent="0.25">
      <c r="A10" s="3">
        <v>3724</v>
      </c>
      <c r="B10" s="3" t="s">
        <v>5</v>
      </c>
      <c r="C10" s="3"/>
      <c r="D10" s="5">
        <v>2</v>
      </c>
      <c r="E10" s="4"/>
      <c r="H10" s="10">
        <f t="shared" si="0"/>
        <v>66.67</v>
      </c>
      <c r="I10" s="10">
        <f t="shared" si="1"/>
        <v>104</v>
      </c>
      <c r="J10" s="10">
        <f t="shared" si="2"/>
        <v>86.7</v>
      </c>
      <c r="K10" s="10">
        <f t="shared" si="3"/>
        <v>78.7</v>
      </c>
      <c r="L10" s="7"/>
      <c r="M10" s="8">
        <v>50.86</v>
      </c>
      <c r="N10" s="8">
        <v>76.3</v>
      </c>
      <c r="O10" s="8">
        <v>66.099999999999994</v>
      </c>
      <c r="P10" s="8">
        <v>61</v>
      </c>
    </row>
    <row r="11" spans="1:18" x14ac:dyDescent="0.25">
      <c r="A11" s="3">
        <v>3727</v>
      </c>
      <c r="B11" s="3" t="s">
        <v>6</v>
      </c>
      <c r="C11" s="3"/>
      <c r="D11" s="5">
        <v>2</v>
      </c>
      <c r="E11" s="4"/>
      <c r="H11" s="10">
        <f t="shared" si="0"/>
        <v>66.67</v>
      </c>
      <c r="I11" s="10">
        <f t="shared" si="1"/>
        <v>104</v>
      </c>
      <c r="J11" s="10">
        <f t="shared" si="2"/>
        <v>86.7</v>
      </c>
      <c r="K11" s="10">
        <f t="shared" si="3"/>
        <v>78.7</v>
      </c>
      <c r="L11" s="7"/>
      <c r="M11" s="8">
        <v>50.86</v>
      </c>
      <c r="N11" s="8">
        <v>76.3</v>
      </c>
      <c r="O11" s="8">
        <v>66.099999999999994</v>
      </c>
      <c r="P11" s="8">
        <v>61</v>
      </c>
    </row>
    <row r="12" spans="1:18" x14ac:dyDescent="0.25">
      <c r="A12" s="3">
        <v>3732</v>
      </c>
      <c r="B12" s="3" t="s">
        <v>332</v>
      </c>
      <c r="C12" s="3"/>
      <c r="D12" s="5">
        <v>1.1000000000000001</v>
      </c>
      <c r="E12" s="4"/>
      <c r="H12" s="10">
        <f t="shared" si="0"/>
        <v>36.67</v>
      </c>
      <c r="I12" s="10">
        <f t="shared" si="1"/>
        <v>57.2</v>
      </c>
      <c r="J12" s="10">
        <f t="shared" si="2"/>
        <v>47.7</v>
      </c>
      <c r="K12" s="10">
        <f t="shared" si="3"/>
        <v>43.3</v>
      </c>
      <c r="L12" s="7"/>
      <c r="M12" s="8">
        <v>30.63</v>
      </c>
      <c r="N12" s="8">
        <v>45.9</v>
      </c>
      <c r="O12" s="8">
        <v>39.799999999999997</v>
      </c>
      <c r="P12" s="8">
        <v>36.799999999999997</v>
      </c>
    </row>
    <row r="13" spans="1:18" x14ac:dyDescent="0.25">
      <c r="A13" s="3">
        <v>3733</v>
      </c>
      <c r="B13" s="3" t="s">
        <v>7</v>
      </c>
      <c r="C13" s="3"/>
      <c r="D13" s="5">
        <v>1.1000000000000001</v>
      </c>
      <c r="E13" s="4"/>
      <c r="H13" s="10">
        <f t="shared" si="0"/>
        <v>36.67</v>
      </c>
      <c r="I13" s="10">
        <f t="shared" si="1"/>
        <v>57.2</v>
      </c>
      <c r="J13" s="10">
        <f t="shared" si="2"/>
        <v>47.7</v>
      </c>
      <c r="K13" s="10">
        <f t="shared" si="3"/>
        <v>43.3</v>
      </c>
      <c r="L13" s="7"/>
      <c r="M13" s="8">
        <v>30.63</v>
      </c>
      <c r="N13" s="8">
        <v>45.9</v>
      </c>
      <c r="O13" s="8">
        <v>39.799999999999997</v>
      </c>
      <c r="P13" s="8">
        <v>36.799999999999997</v>
      </c>
    </row>
    <row r="14" spans="1:18" x14ac:dyDescent="0.25">
      <c r="A14" s="3">
        <v>3734</v>
      </c>
      <c r="B14" s="3" t="s">
        <v>8</v>
      </c>
      <c r="C14" s="3"/>
      <c r="D14" s="5">
        <v>1.1000000000000001</v>
      </c>
      <c r="E14" s="4"/>
      <c r="H14" s="10">
        <f t="shared" si="0"/>
        <v>36.67</v>
      </c>
      <c r="I14" s="10">
        <f t="shared" si="1"/>
        <v>57.2</v>
      </c>
      <c r="J14" s="10">
        <f t="shared" si="2"/>
        <v>47.7</v>
      </c>
      <c r="K14" s="10">
        <f t="shared" si="3"/>
        <v>43.3</v>
      </c>
      <c r="L14" s="7"/>
      <c r="M14" s="8">
        <v>31.56</v>
      </c>
      <c r="N14" s="8">
        <v>47.3</v>
      </c>
      <c r="O14" s="8">
        <v>41</v>
      </c>
      <c r="P14" s="8">
        <v>37.9</v>
      </c>
    </row>
    <row r="15" spans="1:18" x14ac:dyDescent="0.25">
      <c r="A15" s="3">
        <v>3735</v>
      </c>
      <c r="B15" s="3" t="s">
        <v>9</v>
      </c>
      <c r="C15" s="3"/>
      <c r="D15" s="5">
        <v>1.1000000000000001</v>
      </c>
      <c r="E15" s="4"/>
      <c r="H15" s="10">
        <f t="shared" si="0"/>
        <v>36.67</v>
      </c>
      <c r="I15" s="10">
        <f t="shared" si="1"/>
        <v>57.2</v>
      </c>
      <c r="J15" s="10">
        <f t="shared" si="2"/>
        <v>47.7</v>
      </c>
      <c r="K15" s="10">
        <f t="shared" si="3"/>
        <v>43.3</v>
      </c>
      <c r="L15" s="7"/>
      <c r="M15" s="8">
        <v>31.56</v>
      </c>
      <c r="N15" s="8">
        <v>47.3</v>
      </c>
      <c r="O15" s="8">
        <v>41</v>
      </c>
      <c r="P15" s="8">
        <v>37.9</v>
      </c>
    </row>
    <row r="16" spans="1:18" x14ac:dyDescent="0.25">
      <c r="A16" s="3">
        <v>3740</v>
      </c>
      <c r="B16" s="3" t="s">
        <v>10</v>
      </c>
      <c r="C16" s="3" t="s">
        <v>11</v>
      </c>
      <c r="D16" s="11"/>
      <c r="E16" s="4"/>
      <c r="H16" s="10">
        <f t="shared" si="0"/>
        <v>0</v>
      </c>
      <c r="I16" s="10">
        <f t="shared" si="1"/>
        <v>0</v>
      </c>
      <c r="J16" s="10">
        <f t="shared" si="2"/>
        <v>0</v>
      </c>
      <c r="K16" s="10">
        <f t="shared" si="3"/>
        <v>0</v>
      </c>
      <c r="L16" s="7"/>
      <c r="M16" s="8">
        <v>175.82</v>
      </c>
      <c r="N16" s="8">
        <v>263.7</v>
      </c>
      <c r="O16" s="8">
        <v>228.6</v>
      </c>
      <c r="P16" s="8">
        <v>211</v>
      </c>
      <c r="R16">
        <v>1</v>
      </c>
    </row>
    <row r="17" spans="1:18" x14ac:dyDescent="0.25">
      <c r="A17" s="3">
        <v>3741</v>
      </c>
      <c r="B17" s="3" t="s">
        <v>349</v>
      </c>
      <c r="C17" s="3" t="s">
        <v>357</v>
      </c>
      <c r="D17" s="5">
        <v>6</v>
      </c>
      <c r="E17" s="4"/>
      <c r="H17" s="10">
        <f t="shared" si="0"/>
        <v>200</v>
      </c>
      <c r="I17" s="10">
        <f t="shared" si="1"/>
        <v>312</v>
      </c>
      <c r="J17" s="10">
        <f t="shared" si="2"/>
        <v>260</v>
      </c>
      <c r="K17" s="10">
        <f t="shared" si="3"/>
        <v>236</v>
      </c>
      <c r="L17" s="7"/>
      <c r="M17" s="8">
        <v>170.93</v>
      </c>
      <c r="N17" s="8">
        <v>256.39999999999998</v>
      </c>
      <c r="O17" s="8">
        <v>222.2</v>
      </c>
      <c r="P17" s="8">
        <v>205.1</v>
      </c>
    </row>
    <row r="18" spans="1:18" x14ac:dyDescent="0.25">
      <c r="A18" s="3">
        <v>3742</v>
      </c>
      <c r="B18" s="3" t="s">
        <v>350</v>
      </c>
      <c r="C18" s="3" t="s">
        <v>358</v>
      </c>
      <c r="D18" s="5">
        <v>6</v>
      </c>
      <c r="E18" s="4"/>
      <c r="H18" s="10">
        <f t="shared" si="0"/>
        <v>200</v>
      </c>
      <c r="I18" s="10">
        <f t="shared" si="1"/>
        <v>312</v>
      </c>
      <c r="J18" s="10">
        <f t="shared" si="2"/>
        <v>260</v>
      </c>
      <c r="K18" s="10">
        <f t="shared" si="3"/>
        <v>236</v>
      </c>
      <c r="L18" s="7"/>
      <c r="M18" s="8">
        <v>170.93</v>
      </c>
      <c r="N18" s="8">
        <v>256.39999999999998</v>
      </c>
      <c r="O18" s="8">
        <v>222.2</v>
      </c>
      <c r="P18" s="8">
        <v>205.1</v>
      </c>
    </row>
    <row r="19" spans="1:18" x14ac:dyDescent="0.25">
      <c r="A19" s="3">
        <v>3743</v>
      </c>
      <c r="B19" s="3" t="s">
        <v>351</v>
      </c>
      <c r="C19" s="3" t="s">
        <v>356</v>
      </c>
      <c r="D19" s="5">
        <v>6</v>
      </c>
      <c r="E19" s="4"/>
      <c r="H19" s="10">
        <f t="shared" si="0"/>
        <v>200</v>
      </c>
      <c r="I19" s="10">
        <f t="shared" si="1"/>
        <v>312</v>
      </c>
      <c r="J19" s="10">
        <f t="shared" si="2"/>
        <v>260</v>
      </c>
      <c r="K19" s="10">
        <f t="shared" si="3"/>
        <v>236</v>
      </c>
      <c r="L19" s="7"/>
      <c r="M19" s="8">
        <v>170.93</v>
      </c>
      <c r="N19" s="8">
        <v>256.39999999999998</v>
      </c>
      <c r="O19" s="8">
        <v>222.2</v>
      </c>
      <c r="P19" s="8">
        <v>205.1</v>
      </c>
    </row>
    <row r="20" spans="1:18" x14ac:dyDescent="0.25">
      <c r="A20" s="3">
        <v>3744</v>
      </c>
      <c r="B20" s="3" t="s">
        <v>352</v>
      </c>
      <c r="C20" s="3" t="s">
        <v>355</v>
      </c>
      <c r="D20" s="5">
        <v>6</v>
      </c>
      <c r="E20" s="4"/>
      <c r="H20" s="10">
        <f t="shared" si="0"/>
        <v>200</v>
      </c>
      <c r="I20" s="10">
        <f t="shared" si="1"/>
        <v>312</v>
      </c>
      <c r="J20" s="10">
        <f t="shared" si="2"/>
        <v>260</v>
      </c>
      <c r="K20" s="10">
        <f t="shared" si="3"/>
        <v>236</v>
      </c>
      <c r="L20" s="7"/>
      <c r="M20" s="8">
        <v>170.93</v>
      </c>
      <c r="N20" s="8">
        <v>256.39999999999998</v>
      </c>
      <c r="O20" s="8">
        <v>222.2</v>
      </c>
      <c r="P20" s="8">
        <v>205.1</v>
      </c>
    </row>
    <row r="21" spans="1:18" x14ac:dyDescent="0.25">
      <c r="A21" s="3">
        <v>3747</v>
      </c>
      <c r="B21" s="3" t="s">
        <v>353</v>
      </c>
      <c r="C21" s="3" t="s">
        <v>354</v>
      </c>
      <c r="D21" s="5">
        <v>8.5</v>
      </c>
      <c r="E21" s="4"/>
      <c r="H21" s="10">
        <f t="shared" si="0"/>
        <v>283.33</v>
      </c>
      <c r="I21" s="10">
        <f t="shared" si="1"/>
        <v>442</v>
      </c>
      <c r="J21" s="10">
        <f t="shared" si="2"/>
        <v>368.3</v>
      </c>
      <c r="K21" s="10">
        <f t="shared" si="3"/>
        <v>334.3</v>
      </c>
      <c r="L21" s="7"/>
      <c r="M21" s="8">
        <v>231.27</v>
      </c>
      <c r="N21" s="8">
        <v>346.9</v>
      </c>
      <c r="O21" s="8">
        <v>300.7</v>
      </c>
      <c r="P21" s="8">
        <v>277.5</v>
      </c>
      <c r="R21">
        <v>1</v>
      </c>
    </row>
    <row r="22" spans="1:18" x14ac:dyDescent="0.25">
      <c r="A22" s="3">
        <v>3748</v>
      </c>
      <c r="B22" s="3" t="s">
        <v>359</v>
      </c>
      <c r="C22" s="3" t="s">
        <v>360</v>
      </c>
      <c r="D22" s="5">
        <v>8.5</v>
      </c>
      <c r="E22" s="4"/>
      <c r="H22" s="10">
        <f t="shared" si="0"/>
        <v>283.33</v>
      </c>
      <c r="I22" s="10">
        <f t="shared" si="1"/>
        <v>442</v>
      </c>
      <c r="J22" s="10">
        <f t="shared" si="2"/>
        <v>368.3</v>
      </c>
      <c r="K22" s="10">
        <f t="shared" si="3"/>
        <v>334.3</v>
      </c>
      <c r="L22" s="7"/>
      <c r="M22" s="8">
        <v>231.27</v>
      </c>
      <c r="N22" s="8">
        <v>346.9</v>
      </c>
      <c r="O22" s="8">
        <v>300.7</v>
      </c>
      <c r="P22" s="8">
        <v>277.5</v>
      </c>
    </row>
    <row r="23" spans="1:18" x14ac:dyDescent="0.25">
      <c r="A23" s="3">
        <v>3749</v>
      </c>
      <c r="B23" s="3" t="s">
        <v>361</v>
      </c>
      <c r="C23" s="3" t="s">
        <v>362</v>
      </c>
      <c r="D23" s="5">
        <v>8.5</v>
      </c>
      <c r="E23" s="4"/>
      <c r="H23" s="10">
        <f t="shared" si="0"/>
        <v>283.33</v>
      </c>
      <c r="I23" s="10">
        <f t="shared" si="1"/>
        <v>442</v>
      </c>
      <c r="J23" s="10">
        <f t="shared" si="2"/>
        <v>368.3</v>
      </c>
      <c r="K23" s="10">
        <f t="shared" si="3"/>
        <v>334.3</v>
      </c>
      <c r="L23" s="7"/>
      <c r="M23" s="8">
        <v>231.27</v>
      </c>
      <c r="N23" s="8">
        <v>346.9</v>
      </c>
      <c r="O23" s="8">
        <v>300.7</v>
      </c>
      <c r="P23" s="8">
        <v>277.5</v>
      </c>
    </row>
    <row r="24" spans="1:18" x14ac:dyDescent="0.25">
      <c r="A24" s="3">
        <v>3750</v>
      </c>
      <c r="B24" s="3" t="s">
        <v>374</v>
      </c>
      <c r="C24" s="3" t="s">
        <v>375</v>
      </c>
      <c r="D24" s="5">
        <v>8.5</v>
      </c>
      <c r="E24" s="4"/>
      <c r="H24" s="10">
        <f t="shared" si="0"/>
        <v>283.33</v>
      </c>
      <c r="I24" s="10">
        <f t="shared" si="1"/>
        <v>442</v>
      </c>
      <c r="J24" s="10">
        <f t="shared" si="2"/>
        <v>368.3</v>
      </c>
      <c r="K24" s="10">
        <f t="shared" si="3"/>
        <v>334.3</v>
      </c>
      <c r="L24" s="7"/>
      <c r="M24" s="8">
        <v>231.27</v>
      </c>
      <c r="N24" s="8">
        <v>346.9</v>
      </c>
      <c r="O24" s="8">
        <v>300.7</v>
      </c>
      <c r="P24" s="8">
        <v>277.5</v>
      </c>
    </row>
    <row r="25" spans="1:18" x14ac:dyDescent="0.25">
      <c r="A25" s="3">
        <v>3753</v>
      </c>
      <c r="B25" s="3" t="s">
        <v>363</v>
      </c>
      <c r="C25" s="3" t="s">
        <v>364</v>
      </c>
      <c r="D25" s="5">
        <v>13</v>
      </c>
      <c r="E25" s="4"/>
      <c r="H25" s="10">
        <f t="shared" si="0"/>
        <v>433.33</v>
      </c>
      <c r="I25" s="10">
        <f t="shared" si="1"/>
        <v>676</v>
      </c>
      <c r="J25" s="10">
        <f t="shared" si="2"/>
        <v>563.29999999999995</v>
      </c>
      <c r="K25" s="10">
        <f t="shared" si="3"/>
        <v>511.3</v>
      </c>
      <c r="L25" s="7"/>
      <c r="M25" s="8">
        <v>351.95</v>
      </c>
      <c r="N25" s="8">
        <v>527.9</v>
      </c>
      <c r="O25" s="8">
        <v>457.5</v>
      </c>
      <c r="P25" s="8">
        <v>422.3</v>
      </c>
      <c r="R25">
        <v>1</v>
      </c>
    </row>
    <row r="26" spans="1:18" x14ac:dyDescent="0.25">
      <c r="A26" s="3">
        <v>3754</v>
      </c>
      <c r="B26" s="3" t="s">
        <v>371</v>
      </c>
      <c r="C26" s="3" t="s">
        <v>365</v>
      </c>
      <c r="D26" s="5">
        <v>13</v>
      </c>
      <c r="E26" s="4"/>
      <c r="H26" s="10">
        <f t="shared" si="0"/>
        <v>433.33</v>
      </c>
      <c r="I26" s="10">
        <f t="shared" si="1"/>
        <v>676</v>
      </c>
      <c r="J26" s="10">
        <f t="shared" si="2"/>
        <v>563.29999999999995</v>
      </c>
      <c r="K26" s="10">
        <f t="shared" si="3"/>
        <v>511.3</v>
      </c>
      <c r="L26" s="7"/>
      <c r="M26" s="8">
        <v>351.95</v>
      </c>
      <c r="N26" s="8">
        <v>527.9</v>
      </c>
      <c r="O26" s="8">
        <v>457.5</v>
      </c>
      <c r="P26" s="8">
        <v>422.3</v>
      </c>
    </row>
    <row r="27" spans="1:18" x14ac:dyDescent="0.25">
      <c r="A27" s="3">
        <v>3758</v>
      </c>
      <c r="B27" s="3" t="s">
        <v>366</v>
      </c>
      <c r="C27" s="3" t="s">
        <v>367</v>
      </c>
      <c r="D27" s="5">
        <v>13</v>
      </c>
      <c r="E27" s="4"/>
      <c r="H27" s="10">
        <f t="shared" si="0"/>
        <v>433.33</v>
      </c>
      <c r="I27" s="10">
        <f t="shared" si="1"/>
        <v>676</v>
      </c>
      <c r="J27" s="10">
        <f t="shared" si="2"/>
        <v>563.29999999999995</v>
      </c>
      <c r="K27" s="10">
        <f t="shared" si="3"/>
        <v>511.3</v>
      </c>
      <c r="L27" s="7"/>
      <c r="M27" s="8">
        <v>351.95</v>
      </c>
      <c r="N27" s="8">
        <v>527.9</v>
      </c>
      <c r="O27" s="8">
        <v>457.5</v>
      </c>
      <c r="P27" s="8">
        <v>422.3</v>
      </c>
    </row>
    <row r="28" spans="1:18" x14ac:dyDescent="0.25">
      <c r="A28" s="3">
        <v>3759</v>
      </c>
      <c r="B28" s="3" t="s">
        <v>368</v>
      </c>
      <c r="C28" s="3" t="s">
        <v>369</v>
      </c>
      <c r="D28" s="5">
        <v>13</v>
      </c>
      <c r="E28" s="4"/>
      <c r="H28" s="10">
        <f t="shared" si="0"/>
        <v>433.33</v>
      </c>
      <c r="I28" s="10">
        <f t="shared" si="1"/>
        <v>676</v>
      </c>
      <c r="J28" s="10">
        <f t="shared" si="2"/>
        <v>563.29999999999995</v>
      </c>
      <c r="K28" s="10">
        <f t="shared" si="3"/>
        <v>511.3</v>
      </c>
      <c r="L28" s="7"/>
      <c r="M28" s="8">
        <v>351.95</v>
      </c>
      <c r="N28" s="8">
        <v>527.9</v>
      </c>
      <c r="O28" s="8">
        <v>457.5</v>
      </c>
      <c r="P28" s="8">
        <v>422.3</v>
      </c>
    </row>
    <row r="29" spans="1:18" x14ac:dyDescent="0.25">
      <c r="A29" s="3">
        <v>3771</v>
      </c>
      <c r="B29" s="3" t="s">
        <v>12</v>
      </c>
      <c r="C29" s="3" t="s">
        <v>13</v>
      </c>
      <c r="D29" s="5">
        <v>2</v>
      </c>
      <c r="E29" s="4"/>
      <c r="H29" s="10">
        <f t="shared" si="0"/>
        <v>66.67</v>
      </c>
      <c r="I29" s="10">
        <f t="shared" si="1"/>
        <v>104</v>
      </c>
      <c r="J29" s="10">
        <f t="shared" si="2"/>
        <v>86.7</v>
      </c>
      <c r="K29" s="10">
        <f t="shared" si="3"/>
        <v>78.7</v>
      </c>
      <c r="L29" s="7"/>
      <c r="M29" s="8">
        <v>46.55</v>
      </c>
      <c r="N29" s="8">
        <v>69.8</v>
      </c>
      <c r="O29" s="8">
        <v>60.5</v>
      </c>
      <c r="P29" s="8">
        <v>55.9</v>
      </c>
      <c r="R29">
        <v>1</v>
      </c>
    </row>
    <row r="30" spans="1:18" x14ac:dyDescent="0.25">
      <c r="A30" s="3">
        <v>3772</v>
      </c>
      <c r="B30" s="3" t="s">
        <v>14</v>
      </c>
      <c r="C30" s="3" t="s">
        <v>15</v>
      </c>
      <c r="D30" s="5">
        <v>2.5</v>
      </c>
      <c r="E30" s="4"/>
      <c r="H30" s="10">
        <f t="shared" si="0"/>
        <v>83.33</v>
      </c>
      <c r="I30" s="10">
        <f t="shared" si="1"/>
        <v>130</v>
      </c>
      <c r="J30" s="10">
        <f t="shared" si="2"/>
        <v>108.3</v>
      </c>
      <c r="K30" s="10">
        <f t="shared" si="3"/>
        <v>98.3</v>
      </c>
      <c r="L30" s="7"/>
      <c r="M30" s="8">
        <v>63.12</v>
      </c>
      <c r="N30" s="8">
        <v>94.7</v>
      </c>
      <c r="O30" s="8">
        <v>82.1</v>
      </c>
      <c r="P30" s="8">
        <v>75.7</v>
      </c>
    </row>
    <row r="31" spans="1:18" x14ac:dyDescent="0.25">
      <c r="A31" s="3">
        <v>3773</v>
      </c>
      <c r="B31" s="3" t="s">
        <v>16</v>
      </c>
      <c r="C31" s="3" t="s">
        <v>17</v>
      </c>
      <c r="D31" s="5">
        <v>3</v>
      </c>
      <c r="E31" s="4"/>
      <c r="H31" s="10">
        <f t="shared" si="0"/>
        <v>100</v>
      </c>
      <c r="I31" s="10">
        <f t="shared" si="1"/>
        <v>156</v>
      </c>
      <c r="J31" s="10">
        <f t="shared" si="2"/>
        <v>130</v>
      </c>
      <c r="K31" s="10">
        <f t="shared" si="3"/>
        <v>118</v>
      </c>
      <c r="L31" s="7"/>
      <c r="M31" s="8">
        <v>73.88</v>
      </c>
      <c r="N31" s="8">
        <v>110.8</v>
      </c>
      <c r="O31" s="8">
        <v>96</v>
      </c>
      <c r="P31" s="8">
        <v>88.7</v>
      </c>
    </row>
    <row r="32" spans="1:18" x14ac:dyDescent="0.25">
      <c r="A32" s="3">
        <v>3780</v>
      </c>
      <c r="B32" s="3" t="s">
        <v>18</v>
      </c>
      <c r="C32" s="3" t="s">
        <v>19</v>
      </c>
      <c r="D32" s="5">
        <v>2.5</v>
      </c>
      <c r="E32" s="4"/>
      <c r="H32" s="10">
        <f t="shared" si="0"/>
        <v>83.33</v>
      </c>
      <c r="I32" s="10">
        <f t="shared" si="1"/>
        <v>130</v>
      </c>
      <c r="J32" s="10">
        <f t="shared" si="2"/>
        <v>108.3</v>
      </c>
      <c r="K32" s="10">
        <f t="shared" si="3"/>
        <v>98.3</v>
      </c>
      <c r="L32" s="7"/>
      <c r="M32" s="8">
        <v>45.63</v>
      </c>
      <c r="N32" s="8">
        <v>68.400000000000006</v>
      </c>
      <c r="O32" s="8">
        <v>59.3</v>
      </c>
      <c r="P32" s="8">
        <v>54.8</v>
      </c>
      <c r="R32">
        <v>1</v>
      </c>
    </row>
    <row r="33" spans="1:18" x14ac:dyDescent="0.25">
      <c r="A33" s="3">
        <v>3781</v>
      </c>
      <c r="B33" s="3" t="s">
        <v>20</v>
      </c>
      <c r="C33" s="3" t="s">
        <v>21</v>
      </c>
      <c r="D33" s="5">
        <v>3</v>
      </c>
      <c r="E33" s="4"/>
      <c r="H33" s="10">
        <f t="shared" si="0"/>
        <v>100</v>
      </c>
      <c r="I33" s="10">
        <f t="shared" si="1"/>
        <v>156</v>
      </c>
      <c r="J33" s="10">
        <f t="shared" si="2"/>
        <v>130</v>
      </c>
      <c r="K33" s="10">
        <f t="shared" si="3"/>
        <v>118</v>
      </c>
      <c r="L33" s="7"/>
      <c r="M33" s="8">
        <v>80.569999999999993</v>
      </c>
      <c r="N33" s="8">
        <v>120.9</v>
      </c>
      <c r="O33" s="8">
        <v>104.7</v>
      </c>
      <c r="P33" s="8">
        <v>96.7</v>
      </c>
    </row>
    <row r="34" spans="1:18" x14ac:dyDescent="0.25">
      <c r="A34" s="3">
        <v>3782</v>
      </c>
      <c r="B34" s="3" t="s">
        <v>22</v>
      </c>
      <c r="C34" s="3" t="s">
        <v>23</v>
      </c>
      <c r="D34" s="5">
        <v>3.5</v>
      </c>
      <c r="E34" s="4"/>
      <c r="H34" s="10">
        <f t="shared" si="0"/>
        <v>116.67</v>
      </c>
      <c r="I34" s="10">
        <f t="shared" si="1"/>
        <v>182</v>
      </c>
      <c r="J34" s="10">
        <f t="shared" si="2"/>
        <v>151.69999999999999</v>
      </c>
      <c r="K34" s="10">
        <f t="shared" si="3"/>
        <v>137.69999999999999</v>
      </c>
      <c r="L34" s="7"/>
      <c r="M34" s="8">
        <v>90.97</v>
      </c>
      <c r="N34" s="8">
        <v>136.5</v>
      </c>
      <c r="O34" s="8">
        <v>118.3</v>
      </c>
      <c r="P34" s="8">
        <v>109.2</v>
      </c>
    </row>
    <row r="35" spans="1:18" x14ac:dyDescent="0.25">
      <c r="A35" s="3">
        <v>3784</v>
      </c>
      <c r="B35" s="3" t="s">
        <v>343</v>
      </c>
      <c r="C35" s="3" t="s">
        <v>344</v>
      </c>
      <c r="D35" s="5">
        <v>3.8</v>
      </c>
      <c r="E35" s="4"/>
      <c r="H35" s="10">
        <f t="shared" si="0"/>
        <v>126.67</v>
      </c>
      <c r="I35" s="10">
        <f t="shared" si="1"/>
        <v>197.6</v>
      </c>
      <c r="J35" s="10">
        <f t="shared" si="2"/>
        <v>164.7</v>
      </c>
      <c r="K35" s="10">
        <f t="shared" si="3"/>
        <v>149.5</v>
      </c>
      <c r="L35" s="7"/>
      <c r="M35" s="8">
        <v>94.67</v>
      </c>
      <c r="N35" s="8">
        <v>142</v>
      </c>
      <c r="O35" s="8">
        <v>123.1</v>
      </c>
      <c r="P35" s="8">
        <v>113.6</v>
      </c>
    </row>
    <row r="36" spans="1:18" x14ac:dyDescent="0.25">
      <c r="A36" s="3">
        <v>3785</v>
      </c>
      <c r="B36" s="3" t="s">
        <v>24</v>
      </c>
      <c r="C36" s="3" t="s">
        <v>25</v>
      </c>
      <c r="D36" s="5">
        <v>3</v>
      </c>
      <c r="E36" s="4"/>
      <c r="H36" s="10">
        <f t="shared" si="0"/>
        <v>100</v>
      </c>
      <c r="I36" s="10">
        <f t="shared" si="1"/>
        <v>156</v>
      </c>
      <c r="J36" s="10">
        <f t="shared" si="2"/>
        <v>130</v>
      </c>
      <c r="K36" s="10">
        <f t="shared" si="3"/>
        <v>118</v>
      </c>
      <c r="L36" s="7"/>
      <c r="M36" s="8">
        <v>80.569999999999993</v>
      </c>
      <c r="N36" s="8">
        <v>120.9</v>
      </c>
      <c r="O36" s="8">
        <v>104.7</v>
      </c>
      <c r="P36" s="8">
        <v>96.7</v>
      </c>
    </row>
    <row r="37" spans="1:18" x14ac:dyDescent="0.25">
      <c r="A37" s="3">
        <v>3786</v>
      </c>
      <c r="B37" s="3" t="s">
        <v>274</v>
      </c>
      <c r="C37" s="3" t="s">
        <v>26</v>
      </c>
      <c r="D37" s="5">
        <v>3.5</v>
      </c>
      <c r="E37" s="4"/>
      <c r="H37" s="10">
        <f t="shared" si="0"/>
        <v>116.67</v>
      </c>
      <c r="I37" s="10">
        <f t="shared" si="1"/>
        <v>182</v>
      </c>
      <c r="J37" s="10">
        <f t="shared" si="2"/>
        <v>151.69999999999999</v>
      </c>
      <c r="K37" s="10">
        <f t="shared" si="3"/>
        <v>137.69999999999999</v>
      </c>
      <c r="L37" s="7"/>
      <c r="M37" s="8">
        <v>92.5</v>
      </c>
      <c r="N37" s="8">
        <v>138.80000000000001</v>
      </c>
      <c r="O37" s="8">
        <v>120.3</v>
      </c>
      <c r="P37" s="8">
        <v>111</v>
      </c>
      <c r="R37">
        <v>1</v>
      </c>
    </row>
    <row r="38" spans="1:18" x14ac:dyDescent="0.25">
      <c r="A38" s="3">
        <v>3787</v>
      </c>
      <c r="B38" s="3" t="s">
        <v>27</v>
      </c>
      <c r="C38" s="3" t="s">
        <v>28</v>
      </c>
      <c r="D38" s="5">
        <v>3.5</v>
      </c>
      <c r="E38" s="4"/>
      <c r="H38" s="10">
        <f t="shared" si="0"/>
        <v>116.67</v>
      </c>
      <c r="I38" s="10">
        <f t="shared" si="1"/>
        <v>182</v>
      </c>
      <c r="J38" s="10">
        <f t="shared" si="2"/>
        <v>151.69999999999999</v>
      </c>
      <c r="K38" s="10">
        <f t="shared" si="3"/>
        <v>137.69999999999999</v>
      </c>
      <c r="L38" s="7"/>
      <c r="M38" s="8">
        <v>95.28</v>
      </c>
      <c r="N38" s="8">
        <v>142.9</v>
      </c>
      <c r="O38" s="8">
        <v>123.9</v>
      </c>
      <c r="P38" s="8">
        <v>114.3</v>
      </c>
    </row>
    <row r="39" spans="1:18" x14ac:dyDescent="0.25">
      <c r="A39" s="3">
        <v>3790</v>
      </c>
      <c r="B39" s="3" t="s">
        <v>29</v>
      </c>
      <c r="C39" s="3" t="s">
        <v>30</v>
      </c>
      <c r="D39" s="5">
        <v>2.5</v>
      </c>
      <c r="E39" s="4"/>
      <c r="H39" s="10">
        <f t="shared" si="0"/>
        <v>83.33</v>
      </c>
      <c r="I39" s="10">
        <f t="shared" si="1"/>
        <v>130</v>
      </c>
      <c r="J39" s="10">
        <f t="shared" si="2"/>
        <v>108.3</v>
      </c>
      <c r="K39" s="10">
        <f t="shared" si="3"/>
        <v>98.3</v>
      </c>
      <c r="L39" s="7"/>
      <c r="M39" s="8">
        <v>70.77</v>
      </c>
      <c r="N39" s="8">
        <v>106.2</v>
      </c>
      <c r="O39" s="8">
        <v>92</v>
      </c>
      <c r="P39" s="8">
        <v>84.9</v>
      </c>
    </row>
    <row r="40" spans="1:18" x14ac:dyDescent="0.25">
      <c r="A40" s="3">
        <v>3791</v>
      </c>
      <c r="B40" s="3" t="s">
        <v>31</v>
      </c>
      <c r="C40" s="3" t="s">
        <v>32</v>
      </c>
      <c r="D40" s="5">
        <v>2.5</v>
      </c>
      <c r="E40" s="4"/>
      <c r="H40" s="10">
        <f t="shared" si="0"/>
        <v>83.33</v>
      </c>
      <c r="I40" s="10">
        <f t="shared" si="1"/>
        <v>130</v>
      </c>
      <c r="J40" s="10">
        <f t="shared" si="2"/>
        <v>108.3</v>
      </c>
      <c r="K40" s="10">
        <f t="shared" si="3"/>
        <v>98.3</v>
      </c>
      <c r="L40" s="7"/>
      <c r="M40" s="8">
        <v>72.59</v>
      </c>
      <c r="N40" s="8">
        <v>108.9</v>
      </c>
      <c r="O40" s="8">
        <v>94.4</v>
      </c>
      <c r="P40" s="8">
        <v>87.1</v>
      </c>
      <c r="R40">
        <v>1</v>
      </c>
    </row>
    <row r="41" spans="1:18" x14ac:dyDescent="0.25">
      <c r="A41" s="3">
        <v>3792</v>
      </c>
      <c r="B41" s="3" t="s">
        <v>33</v>
      </c>
      <c r="C41" s="3" t="s">
        <v>34</v>
      </c>
      <c r="D41" s="5">
        <v>3</v>
      </c>
      <c r="E41" s="4"/>
      <c r="H41" s="10">
        <f t="shared" si="0"/>
        <v>100</v>
      </c>
      <c r="I41" s="10">
        <f t="shared" si="1"/>
        <v>156</v>
      </c>
      <c r="J41" s="10">
        <f t="shared" si="2"/>
        <v>130</v>
      </c>
      <c r="K41" s="10">
        <f t="shared" si="3"/>
        <v>118</v>
      </c>
      <c r="L41" s="7"/>
      <c r="M41" s="8">
        <v>81.78</v>
      </c>
      <c r="N41" s="8">
        <v>122.7</v>
      </c>
      <c r="O41" s="8">
        <v>106.3</v>
      </c>
      <c r="P41" s="8">
        <v>98.1</v>
      </c>
    </row>
    <row r="42" spans="1:18" x14ac:dyDescent="0.25">
      <c r="A42" s="3">
        <v>3795</v>
      </c>
      <c r="B42" s="3" t="s">
        <v>35</v>
      </c>
      <c r="C42" s="3" t="s">
        <v>36</v>
      </c>
      <c r="D42" s="5">
        <v>3</v>
      </c>
      <c r="E42" s="4"/>
      <c r="H42" s="10">
        <f t="shared" si="0"/>
        <v>100</v>
      </c>
      <c r="I42" s="10">
        <f t="shared" si="1"/>
        <v>156</v>
      </c>
      <c r="J42" s="10">
        <f t="shared" si="2"/>
        <v>130</v>
      </c>
      <c r="K42" s="10">
        <f t="shared" si="3"/>
        <v>118</v>
      </c>
      <c r="L42" s="7"/>
      <c r="M42" s="8">
        <v>80.86</v>
      </c>
      <c r="N42" s="8">
        <v>121.3</v>
      </c>
      <c r="O42" s="8">
        <v>105.1</v>
      </c>
      <c r="P42" s="8">
        <v>97</v>
      </c>
    </row>
    <row r="43" spans="1:18" x14ac:dyDescent="0.25">
      <c r="A43" s="3">
        <v>3796</v>
      </c>
      <c r="B43" s="3" t="s">
        <v>37</v>
      </c>
      <c r="C43" s="3" t="s">
        <v>38</v>
      </c>
      <c r="D43" s="5">
        <v>4</v>
      </c>
      <c r="E43" s="4"/>
      <c r="H43" s="10">
        <f t="shared" si="0"/>
        <v>133.33000000000001</v>
      </c>
      <c r="I43" s="10">
        <f t="shared" si="1"/>
        <v>208</v>
      </c>
      <c r="J43" s="10">
        <f t="shared" si="2"/>
        <v>173.3</v>
      </c>
      <c r="K43" s="10">
        <f t="shared" si="3"/>
        <v>157.30000000000001</v>
      </c>
      <c r="L43" s="7"/>
      <c r="M43" s="8">
        <v>113.34</v>
      </c>
      <c r="N43" s="8">
        <v>170</v>
      </c>
      <c r="O43" s="8">
        <v>147.30000000000001</v>
      </c>
      <c r="P43" s="8">
        <v>136</v>
      </c>
    </row>
    <row r="44" spans="1:18" x14ac:dyDescent="0.25">
      <c r="A44" s="3">
        <v>3797</v>
      </c>
      <c r="B44" s="3" t="s">
        <v>39</v>
      </c>
      <c r="C44" s="3" t="s">
        <v>40</v>
      </c>
      <c r="D44" s="5">
        <v>4</v>
      </c>
      <c r="E44" s="4"/>
      <c r="H44" s="10">
        <f t="shared" si="0"/>
        <v>133.33000000000001</v>
      </c>
      <c r="I44" s="10">
        <f t="shared" si="1"/>
        <v>208</v>
      </c>
      <c r="J44" s="10">
        <f t="shared" si="2"/>
        <v>173.3</v>
      </c>
      <c r="K44" s="10">
        <f t="shared" si="3"/>
        <v>157.30000000000001</v>
      </c>
      <c r="L44" s="7"/>
      <c r="M44" s="8">
        <v>110.88</v>
      </c>
      <c r="N44" s="8">
        <v>166.3</v>
      </c>
      <c r="O44" s="8">
        <v>144.1</v>
      </c>
      <c r="P44" s="8">
        <v>133.1</v>
      </c>
      <c r="R44">
        <v>1</v>
      </c>
    </row>
    <row r="45" spans="1:18" x14ac:dyDescent="0.25">
      <c r="A45" s="3">
        <v>3798</v>
      </c>
      <c r="B45" s="3" t="s">
        <v>41</v>
      </c>
      <c r="C45" s="3" t="s">
        <v>42</v>
      </c>
      <c r="D45" s="5">
        <v>4.5</v>
      </c>
      <c r="E45" s="4"/>
      <c r="H45" s="10">
        <f t="shared" si="0"/>
        <v>150</v>
      </c>
      <c r="I45" s="10">
        <f t="shared" si="1"/>
        <v>234</v>
      </c>
      <c r="J45" s="10">
        <f t="shared" si="2"/>
        <v>195</v>
      </c>
      <c r="K45" s="10">
        <f t="shared" si="3"/>
        <v>177</v>
      </c>
      <c r="L45" s="7"/>
      <c r="M45" s="8">
        <v>121</v>
      </c>
      <c r="N45" s="8">
        <v>181.5</v>
      </c>
      <c r="O45" s="8">
        <v>157.30000000000001</v>
      </c>
      <c r="P45" s="8">
        <v>145.19999999999999</v>
      </c>
    </row>
    <row r="46" spans="1:18" x14ac:dyDescent="0.25">
      <c r="A46" s="3">
        <v>3800</v>
      </c>
      <c r="B46" s="3" t="s">
        <v>43</v>
      </c>
      <c r="C46" s="3" t="s">
        <v>44</v>
      </c>
      <c r="D46" s="5">
        <v>6</v>
      </c>
      <c r="E46" s="4"/>
      <c r="H46" s="10">
        <f t="shared" si="0"/>
        <v>200</v>
      </c>
      <c r="I46" s="10">
        <f t="shared" si="1"/>
        <v>312</v>
      </c>
      <c r="J46" s="10">
        <f t="shared" si="2"/>
        <v>260</v>
      </c>
      <c r="K46" s="10">
        <f t="shared" si="3"/>
        <v>236</v>
      </c>
      <c r="L46" s="7"/>
      <c r="M46" s="8">
        <v>164.2</v>
      </c>
      <c r="N46" s="8">
        <v>246.3</v>
      </c>
      <c r="O46" s="8">
        <v>213.5</v>
      </c>
      <c r="P46" s="8">
        <v>197</v>
      </c>
    </row>
    <row r="47" spans="1:18" x14ac:dyDescent="0.25">
      <c r="A47" s="3">
        <v>3810</v>
      </c>
      <c r="B47" s="3" t="s">
        <v>45</v>
      </c>
      <c r="C47" s="3" t="s">
        <v>46</v>
      </c>
      <c r="D47" s="5">
        <v>3.5</v>
      </c>
      <c r="E47" s="4"/>
      <c r="H47" s="10">
        <f t="shared" si="0"/>
        <v>116.67</v>
      </c>
      <c r="I47" s="10">
        <f t="shared" si="1"/>
        <v>182</v>
      </c>
      <c r="J47" s="10">
        <f t="shared" si="2"/>
        <v>151.69999999999999</v>
      </c>
      <c r="K47" s="10">
        <f t="shared" si="3"/>
        <v>137.69999999999999</v>
      </c>
      <c r="L47" s="7"/>
      <c r="M47" s="8">
        <v>101.09</v>
      </c>
      <c r="N47" s="8">
        <v>151.6</v>
      </c>
      <c r="O47" s="8">
        <v>131.4</v>
      </c>
      <c r="P47" s="8">
        <v>121.3</v>
      </c>
    </row>
    <row r="48" spans="1:18" x14ac:dyDescent="0.25">
      <c r="A48" s="3">
        <v>3811</v>
      </c>
      <c r="B48" s="3" t="s">
        <v>47</v>
      </c>
      <c r="C48" s="3" t="s">
        <v>48</v>
      </c>
      <c r="D48" s="5">
        <v>4</v>
      </c>
      <c r="E48" s="4"/>
      <c r="H48" s="10">
        <f t="shared" si="0"/>
        <v>133.33000000000001</v>
      </c>
      <c r="I48" s="10">
        <f t="shared" si="1"/>
        <v>208</v>
      </c>
      <c r="J48" s="10">
        <f t="shared" si="2"/>
        <v>173.3</v>
      </c>
      <c r="K48" s="10">
        <f t="shared" si="3"/>
        <v>157.30000000000001</v>
      </c>
      <c r="L48" s="7"/>
      <c r="M48" s="8">
        <v>114.27</v>
      </c>
      <c r="N48" s="8">
        <v>171.4</v>
      </c>
      <c r="O48" s="8">
        <v>148.6</v>
      </c>
      <c r="P48" s="8">
        <v>137.1</v>
      </c>
      <c r="R48">
        <v>1</v>
      </c>
    </row>
    <row r="49" spans="1:18" x14ac:dyDescent="0.25">
      <c r="A49" s="3">
        <v>3812</v>
      </c>
      <c r="B49" s="3" t="s">
        <v>49</v>
      </c>
      <c r="C49" s="3" t="s">
        <v>50</v>
      </c>
      <c r="D49" s="5">
        <v>5.5</v>
      </c>
      <c r="E49" s="4"/>
      <c r="H49" s="10">
        <f t="shared" si="0"/>
        <v>183.33</v>
      </c>
      <c r="I49" s="10">
        <f t="shared" si="1"/>
        <v>286</v>
      </c>
      <c r="J49" s="10">
        <f t="shared" si="2"/>
        <v>238.3</v>
      </c>
      <c r="K49" s="10">
        <f t="shared" si="3"/>
        <v>216.3</v>
      </c>
      <c r="L49" s="7"/>
      <c r="M49" s="8">
        <v>151.02000000000001</v>
      </c>
      <c r="N49" s="8">
        <v>226.5</v>
      </c>
      <c r="O49" s="8">
        <v>196.3</v>
      </c>
      <c r="P49" s="8">
        <v>181.2</v>
      </c>
    </row>
    <row r="50" spans="1:18" x14ac:dyDescent="0.25">
      <c r="A50" s="3">
        <v>3820</v>
      </c>
      <c r="B50" s="3" t="s">
        <v>51</v>
      </c>
      <c r="C50" s="3" t="s">
        <v>52</v>
      </c>
      <c r="D50" s="5">
        <v>5.5</v>
      </c>
      <c r="E50" s="4"/>
      <c r="H50" s="10">
        <f t="shared" si="0"/>
        <v>183.33</v>
      </c>
      <c r="I50" s="10">
        <f t="shared" si="1"/>
        <v>286</v>
      </c>
      <c r="J50" s="10">
        <f t="shared" si="2"/>
        <v>238.3</v>
      </c>
      <c r="K50" s="10">
        <f t="shared" si="3"/>
        <v>216.3</v>
      </c>
      <c r="L50" s="7"/>
      <c r="M50" s="8">
        <v>154.38</v>
      </c>
      <c r="N50" s="8">
        <v>231.6</v>
      </c>
      <c r="O50" s="8">
        <v>200.7</v>
      </c>
      <c r="P50" s="8">
        <v>185.3</v>
      </c>
      <c r="R50">
        <v>1</v>
      </c>
    </row>
    <row r="51" spans="1:18" x14ac:dyDescent="0.25">
      <c r="A51" s="3">
        <v>3821</v>
      </c>
      <c r="B51" s="3" t="s">
        <v>53</v>
      </c>
      <c r="C51" s="3" t="s">
        <v>54</v>
      </c>
      <c r="D51" s="5">
        <v>6</v>
      </c>
      <c r="E51" s="4"/>
      <c r="H51" s="10">
        <f t="shared" si="0"/>
        <v>200</v>
      </c>
      <c r="I51" s="10">
        <f t="shared" si="1"/>
        <v>312</v>
      </c>
      <c r="J51" s="10">
        <f t="shared" si="2"/>
        <v>260</v>
      </c>
      <c r="K51" s="10">
        <f t="shared" si="3"/>
        <v>236</v>
      </c>
      <c r="L51" s="7"/>
      <c r="M51" s="8">
        <v>167.27</v>
      </c>
      <c r="N51" s="8">
        <v>250.9</v>
      </c>
      <c r="O51" s="8">
        <v>217.5</v>
      </c>
      <c r="P51" s="8">
        <v>200.7</v>
      </c>
    </row>
    <row r="52" spans="1:18" x14ac:dyDescent="0.25">
      <c r="A52" s="3">
        <v>3822</v>
      </c>
      <c r="B52" s="3" t="s">
        <v>55</v>
      </c>
      <c r="C52" s="3" t="s">
        <v>56</v>
      </c>
      <c r="D52" s="5">
        <v>7</v>
      </c>
      <c r="E52" s="4"/>
      <c r="H52" s="10">
        <f t="shared" si="0"/>
        <v>233.33</v>
      </c>
      <c r="I52" s="10">
        <f t="shared" si="1"/>
        <v>364</v>
      </c>
      <c r="J52" s="10">
        <f t="shared" si="2"/>
        <v>303.3</v>
      </c>
      <c r="K52" s="10">
        <f t="shared" si="3"/>
        <v>275.3</v>
      </c>
      <c r="L52" s="7"/>
      <c r="M52" s="8">
        <v>190.99</v>
      </c>
      <c r="N52" s="8">
        <v>286.5</v>
      </c>
      <c r="O52" s="8">
        <v>248.3</v>
      </c>
      <c r="P52" s="8">
        <v>229.2</v>
      </c>
      <c r="R52">
        <v>1</v>
      </c>
    </row>
    <row r="53" spans="1:18" x14ac:dyDescent="0.25">
      <c r="A53" s="3">
        <v>3830</v>
      </c>
      <c r="B53" s="3" t="s">
        <v>57</v>
      </c>
      <c r="C53" s="3" t="s">
        <v>58</v>
      </c>
      <c r="D53" s="5">
        <v>5.5</v>
      </c>
      <c r="E53" s="4"/>
      <c r="H53" s="10">
        <f t="shared" si="0"/>
        <v>183.33</v>
      </c>
      <c r="I53" s="10">
        <f t="shared" si="1"/>
        <v>286</v>
      </c>
      <c r="J53" s="10">
        <f t="shared" si="2"/>
        <v>238.3</v>
      </c>
      <c r="K53" s="10">
        <f t="shared" si="3"/>
        <v>216.3</v>
      </c>
      <c r="L53" s="7"/>
      <c r="M53" s="8">
        <v>145.82</v>
      </c>
      <c r="N53" s="8">
        <v>218.7</v>
      </c>
      <c r="O53" s="8">
        <v>189.6</v>
      </c>
      <c r="P53" s="8">
        <v>175</v>
      </c>
    </row>
    <row r="54" spans="1:18" x14ac:dyDescent="0.25">
      <c r="A54" s="3">
        <v>3831</v>
      </c>
      <c r="B54" s="3" t="s">
        <v>59</v>
      </c>
      <c r="C54" s="3" t="s">
        <v>60</v>
      </c>
      <c r="D54" s="5">
        <v>7.5</v>
      </c>
      <c r="E54" s="4"/>
      <c r="H54" s="10">
        <f t="shared" si="0"/>
        <v>250</v>
      </c>
      <c r="I54" s="10">
        <f t="shared" si="1"/>
        <v>390</v>
      </c>
      <c r="J54" s="10">
        <f t="shared" si="2"/>
        <v>325</v>
      </c>
      <c r="K54" s="10">
        <f t="shared" si="3"/>
        <v>295</v>
      </c>
      <c r="L54" s="7"/>
      <c r="M54" s="8">
        <v>211.05</v>
      </c>
      <c r="N54" s="8">
        <v>316.60000000000002</v>
      </c>
      <c r="O54" s="8">
        <v>274.39999999999998</v>
      </c>
      <c r="P54" s="8">
        <v>253.3</v>
      </c>
    </row>
    <row r="55" spans="1:18" x14ac:dyDescent="0.25">
      <c r="A55" s="3">
        <v>3840</v>
      </c>
      <c r="B55" s="3" t="s">
        <v>61</v>
      </c>
      <c r="C55" s="3" t="s">
        <v>62</v>
      </c>
      <c r="D55" s="5">
        <v>7.5</v>
      </c>
      <c r="E55" s="4"/>
      <c r="H55" s="10">
        <f t="shared" si="0"/>
        <v>250</v>
      </c>
      <c r="I55" s="10">
        <f t="shared" si="1"/>
        <v>390</v>
      </c>
      <c r="J55" s="10">
        <f t="shared" si="2"/>
        <v>325</v>
      </c>
      <c r="K55" s="10">
        <f t="shared" si="3"/>
        <v>295</v>
      </c>
      <c r="L55" s="7"/>
      <c r="M55" s="8">
        <v>211.05</v>
      </c>
      <c r="N55" s="8">
        <v>316.60000000000002</v>
      </c>
      <c r="O55" s="8">
        <v>274.39999999999998</v>
      </c>
      <c r="P55" s="8">
        <v>253.3</v>
      </c>
      <c r="R55">
        <v>1</v>
      </c>
    </row>
    <row r="56" spans="1:18" x14ac:dyDescent="0.25">
      <c r="A56" s="3">
        <v>3841</v>
      </c>
      <c r="B56" s="3" t="s">
        <v>63</v>
      </c>
      <c r="C56" s="3" t="s">
        <v>64</v>
      </c>
      <c r="D56" s="5">
        <v>9</v>
      </c>
      <c r="E56" s="4"/>
      <c r="H56" s="10">
        <f t="shared" si="0"/>
        <v>300</v>
      </c>
      <c r="I56" s="10">
        <f t="shared" si="1"/>
        <v>468</v>
      </c>
      <c r="J56" s="10">
        <f t="shared" si="2"/>
        <v>390</v>
      </c>
      <c r="K56" s="10">
        <f t="shared" si="3"/>
        <v>354</v>
      </c>
      <c r="L56" s="7"/>
      <c r="M56" s="8">
        <v>251.51</v>
      </c>
      <c r="N56" s="8">
        <v>377.3</v>
      </c>
      <c r="O56" s="8">
        <v>327</v>
      </c>
      <c r="P56" s="8">
        <v>301.8</v>
      </c>
      <c r="R56">
        <v>1</v>
      </c>
    </row>
    <row r="57" spans="1:18" x14ac:dyDescent="0.25">
      <c r="A57" s="3">
        <v>3842</v>
      </c>
      <c r="B57" s="3" t="s">
        <v>65</v>
      </c>
      <c r="C57" s="3" t="s">
        <v>66</v>
      </c>
      <c r="D57" s="5">
        <v>13.5</v>
      </c>
      <c r="E57" s="4"/>
      <c r="H57" s="10">
        <f t="shared" si="0"/>
        <v>450</v>
      </c>
      <c r="I57" s="10">
        <f t="shared" si="1"/>
        <v>702</v>
      </c>
      <c r="J57" s="10">
        <f t="shared" si="2"/>
        <v>585</v>
      </c>
      <c r="K57" s="10">
        <f t="shared" si="3"/>
        <v>531</v>
      </c>
      <c r="L57" s="7"/>
      <c r="M57" s="8">
        <v>371.86</v>
      </c>
      <c r="N57" s="8">
        <v>557.79999999999995</v>
      </c>
      <c r="O57" s="8">
        <v>483.4</v>
      </c>
      <c r="P57" s="8">
        <v>446.2</v>
      </c>
    </row>
    <row r="58" spans="1:18" x14ac:dyDescent="0.25">
      <c r="A58" s="3">
        <v>3843</v>
      </c>
      <c r="B58" s="3" t="s">
        <v>67</v>
      </c>
      <c r="C58" s="3" t="s">
        <v>68</v>
      </c>
      <c r="D58" s="5">
        <v>17</v>
      </c>
      <c r="E58" s="4"/>
      <c r="H58" s="10">
        <f t="shared" si="0"/>
        <v>566.66999999999996</v>
      </c>
      <c r="I58" s="10">
        <f t="shared" si="1"/>
        <v>884</v>
      </c>
      <c r="J58" s="10">
        <f t="shared" si="2"/>
        <v>736.7</v>
      </c>
      <c r="K58" s="10">
        <f t="shared" si="3"/>
        <v>668.7</v>
      </c>
      <c r="L58" s="7"/>
      <c r="M58" s="8">
        <v>472.66</v>
      </c>
      <c r="N58" s="8">
        <v>709</v>
      </c>
      <c r="O58" s="8">
        <v>614.5</v>
      </c>
      <c r="P58" s="8">
        <v>567.20000000000005</v>
      </c>
    </row>
    <row r="59" spans="1:18" x14ac:dyDescent="0.25">
      <c r="A59" s="3">
        <v>3850</v>
      </c>
      <c r="B59" s="3" t="s">
        <v>69</v>
      </c>
      <c r="C59" s="3" t="s">
        <v>70</v>
      </c>
      <c r="D59" s="5">
        <v>14</v>
      </c>
      <c r="E59" s="4"/>
      <c r="H59" s="10">
        <f t="shared" si="0"/>
        <v>466.67</v>
      </c>
      <c r="I59" s="10">
        <f t="shared" si="1"/>
        <v>728</v>
      </c>
      <c r="J59" s="10">
        <f t="shared" si="2"/>
        <v>606.70000000000005</v>
      </c>
      <c r="K59" s="10">
        <f t="shared" si="3"/>
        <v>550.70000000000005</v>
      </c>
      <c r="L59" s="7"/>
      <c r="M59" s="8">
        <v>381.98</v>
      </c>
      <c r="N59" s="8">
        <v>573</v>
      </c>
      <c r="O59" s="8">
        <v>496.6</v>
      </c>
      <c r="P59" s="8">
        <v>458.4</v>
      </c>
    </row>
    <row r="60" spans="1:18" x14ac:dyDescent="0.25">
      <c r="A60" s="3">
        <v>3851</v>
      </c>
      <c r="B60" s="3" t="s">
        <v>71</v>
      </c>
      <c r="C60" s="3" t="s">
        <v>72</v>
      </c>
      <c r="D60" s="5">
        <v>33</v>
      </c>
      <c r="E60" s="4"/>
      <c r="H60" s="10">
        <f t="shared" si="0"/>
        <v>1100</v>
      </c>
      <c r="I60" s="10">
        <f t="shared" si="1"/>
        <v>1716</v>
      </c>
      <c r="J60" s="10">
        <f t="shared" si="2"/>
        <v>1430</v>
      </c>
      <c r="K60" s="10">
        <f t="shared" si="3"/>
        <v>1298</v>
      </c>
      <c r="L60" s="7"/>
      <c r="M60" s="8">
        <v>909.78</v>
      </c>
      <c r="N60" s="8">
        <v>1364.7</v>
      </c>
      <c r="O60" s="8">
        <v>1182.7</v>
      </c>
      <c r="P60" s="8">
        <v>1091.7</v>
      </c>
      <c r="R60">
        <v>1</v>
      </c>
    </row>
    <row r="61" spans="1:18" x14ac:dyDescent="0.25">
      <c r="A61" s="3">
        <v>3855</v>
      </c>
      <c r="B61" s="3" t="s">
        <v>73</v>
      </c>
      <c r="C61" s="3" t="s">
        <v>74</v>
      </c>
      <c r="D61" s="5">
        <v>9</v>
      </c>
      <c r="E61" s="4"/>
      <c r="H61" s="10">
        <f t="shared" si="0"/>
        <v>300</v>
      </c>
      <c r="I61" s="10">
        <f t="shared" si="1"/>
        <v>468</v>
      </c>
      <c r="J61" s="10">
        <f t="shared" si="2"/>
        <v>390</v>
      </c>
      <c r="K61" s="10">
        <f t="shared" si="3"/>
        <v>354</v>
      </c>
      <c r="L61" s="7"/>
      <c r="M61" s="8">
        <v>241.39</v>
      </c>
      <c r="N61" s="8">
        <v>362.1</v>
      </c>
      <c r="O61" s="8">
        <v>313.8</v>
      </c>
      <c r="P61" s="8">
        <v>289.7</v>
      </c>
      <c r="R61">
        <v>1</v>
      </c>
    </row>
    <row r="62" spans="1:18" x14ac:dyDescent="0.25">
      <c r="A62" s="3">
        <v>3856</v>
      </c>
      <c r="B62" s="3" t="s">
        <v>75</v>
      </c>
      <c r="C62" s="3" t="s">
        <v>76</v>
      </c>
      <c r="D62" s="5">
        <v>11</v>
      </c>
      <c r="E62" s="4"/>
      <c r="H62" s="10">
        <f t="shared" si="0"/>
        <v>366.67</v>
      </c>
      <c r="I62" s="10">
        <f t="shared" si="1"/>
        <v>572</v>
      </c>
      <c r="J62" s="10">
        <f t="shared" si="2"/>
        <v>476.7</v>
      </c>
      <c r="K62" s="10">
        <f t="shared" si="3"/>
        <v>432.7</v>
      </c>
      <c r="L62" s="7"/>
      <c r="M62" s="8">
        <v>302.05</v>
      </c>
      <c r="N62" s="8">
        <v>453.1</v>
      </c>
      <c r="O62" s="8">
        <v>392.7</v>
      </c>
      <c r="P62" s="8">
        <v>362.5</v>
      </c>
    </row>
    <row r="63" spans="1:18" x14ac:dyDescent="0.25">
      <c r="A63" s="3">
        <v>3857</v>
      </c>
      <c r="B63" s="3" t="s">
        <v>77</v>
      </c>
      <c r="C63" s="3" t="s">
        <v>78</v>
      </c>
      <c r="D63" s="5">
        <v>14.5</v>
      </c>
      <c r="E63" s="4"/>
      <c r="H63" s="10">
        <f t="shared" si="0"/>
        <v>483.33</v>
      </c>
      <c r="I63" s="10">
        <f t="shared" si="1"/>
        <v>754</v>
      </c>
      <c r="J63" s="10">
        <f t="shared" si="2"/>
        <v>628.29999999999995</v>
      </c>
      <c r="K63" s="10">
        <f t="shared" si="3"/>
        <v>570.29999999999995</v>
      </c>
      <c r="L63" s="7"/>
      <c r="M63" s="8">
        <v>401.89</v>
      </c>
      <c r="N63" s="8">
        <v>602.79999999999995</v>
      </c>
      <c r="O63" s="8">
        <v>522.5</v>
      </c>
      <c r="P63" s="8">
        <v>482.3</v>
      </c>
    </row>
    <row r="64" spans="1:18" x14ac:dyDescent="0.25">
      <c r="A64" s="3">
        <v>3858</v>
      </c>
      <c r="B64" s="3" t="s">
        <v>79</v>
      </c>
      <c r="C64" s="3" t="s">
        <v>80</v>
      </c>
      <c r="D64" s="5">
        <v>17</v>
      </c>
      <c r="E64" s="4"/>
      <c r="H64" s="10">
        <f t="shared" si="0"/>
        <v>566.66999999999996</v>
      </c>
      <c r="I64" s="10">
        <f t="shared" si="1"/>
        <v>884</v>
      </c>
      <c r="J64" s="10">
        <f t="shared" si="2"/>
        <v>736.7</v>
      </c>
      <c r="K64" s="10">
        <f t="shared" si="3"/>
        <v>668.7</v>
      </c>
      <c r="L64" s="7"/>
      <c r="M64" s="8">
        <v>472.66</v>
      </c>
      <c r="N64" s="8">
        <v>709</v>
      </c>
      <c r="O64" s="8">
        <v>614.5</v>
      </c>
      <c r="P64" s="8">
        <v>567.20000000000005</v>
      </c>
    </row>
    <row r="65" spans="1:18" x14ac:dyDescent="0.25">
      <c r="A65" s="3">
        <v>3859</v>
      </c>
      <c r="B65" s="3" t="s">
        <v>81</v>
      </c>
      <c r="C65" s="3" t="s">
        <v>82</v>
      </c>
      <c r="D65" s="5">
        <v>21</v>
      </c>
      <c r="E65" s="4"/>
      <c r="H65" s="10">
        <f t="shared" si="0"/>
        <v>700</v>
      </c>
      <c r="I65" s="10">
        <f t="shared" si="1"/>
        <v>1092</v>
      </c>
      <c r="J65" s="10">
        <f t="shared" si="2"/>
        <v>910</v>
      </c>
      <c r="K65" s="10">
        <f t="shared" si="3"/>
        <v>826</v>
      </c>
      <c r="L65" s="7"/>
      <c r="M65" s="8">
        <v>584.47</v>
      </c>
      <c r="N65" s="8">
        <v>876.7</v>
      </c>
      <c r="O65" s="8">
        <v>759.8</v>
      </c>
      <c r="P65" s="8">
        <v>701.4</v>
      </c>
    </row>
    <row r="66" spans="1:18" x14ac:dyDescent="0.25">
      <c r="A66" s="3">
        <v>3860</v>
      </c>
      <c r="B66" s="3" t="s">
        <v>83</v>
      </c>
      <c r="C66" s="3" t="s">
        <v>84</v>
      </c>
      <c r="D66" s="5">
        <v>27</v>
      </c>
      <c r="E66" s="4"/>
      <c r="H66" s="10">
        <f t="shared" si="0"/>
        <v>900</v>
      </c>
      <c r="I66" s="10">
        <f t="shared" si="1"/>
        <v>1404</v>
      </c>
      <c r="J66" s="10">
        <f t="shared" si="2"/>
        <v>1170</v>
      </c>
      <c r="K66" s="10">
        <f t="shared" si="3"/>
        <v>1062</v>
      </c>
      <c r="L66" s="7"/>
      <c r="M66" s="8">
        <v>747.75</v>
      </c>
      <c r="N66" s="8">
        <v>1121.5999999999999</v>
      </c>
      <c r="O66" s="8">
        <v>972.1</v>
      </c>
      <c r="P66" s="8">
        <v>897.3</v>
      </c>
      <c r="R66">
        <v>1</v>
      </c>
    </row>
    <row r="67" spans="1:18" x14ac:dyDescent="0.25">
      <c r="A67" s="3">
        <v>3861</v>
      </c>
      <c r="B67" s="3" t="s">
        <v>85</v>
      </c>
      <c r="C67" s="3" t="s">
        <v>86</v>
      </c>
      <c r="D67" s="5">
        <v>56</v>
      </c>
      <c r="E67" s="4"/>
      <c r="H67" s="10">
        <f t="shared" si="0"/>
        <v>1866.67</v>
      </c>
      <c r="I67" s="10">
        <f t="shared" si="1"/>
        <v>2912</v>
      </c>
      <c r="J67" s="10">
        <f t="shared" si="2"/>
        <v>2426.6999999999998</v>
      </c>
      <c r="K67" s="10">
        <f t="shared" si="3"/>
        <v>2202.6999999999998</v>
      </c>
      <c r="L67" s="7"/>
      <c r="M67" s="8">
        <v>1558.26</v>
      </c>
      <c r="N67" s="8">
        <v>2337.4</v>
      </c>
      <c r="O67" s="8">
        <v>2025.7</v>
      </c>
      <c r="P67" s="8">
        <v>1869.9</v>
      </c>
    </row>
    <row r="68" spans="1:18" x14ac:dyDescent="0.25">
      <c r="A68" s="3">
        <v>3862</v>
      </c>
      <c r="B68" s="3" t="s">
        <v>87</v>
      </c>
      <c r="C68" s="3" t="s">
        <v>88</v>
      </c>
      <c r="D68" s="5">
        <v>58</v>
      </c>
      <c r="E68" s="4"/>
      <c r="H68" s="10">
        <f t="shared" ref="H68:H134" si="4">ROUND(D68*10000/300,2)</f>
        <v>1933.33</v>
      </c>
      <c r="I68" s="10">
        <f t="shared" ref="I68:I134" si="5">ROUND(H68*1.56,1)</f>
        <v>3016</v>
      </c>
      <c r="J68" s="10">
        <f t="shared" si="2"/>
        <v>2513.3000000000002</v>
      </c>
      <c r="K68" s="10">
        <f t="shared" ref="K68:K134" si="6">ROUND(H68*1.18,1)</f>
        <v>2281.3000000000002</v>
      </c>
      <c r="L68" s="7"/>
      <c r="M68" s="8">
        <v>1617.07</v>
      </c>
      <c r="N68" s="8">
        <v>2425.6</v>
      </c>
      <c r="O68" s="8">
        <v>2102.1999999999998</v>
      </c>
      <c r="P68" s="8">
        <v>1940.5</v>
      </c>
    </row>
    <row r="69" spans="1:18" x14ac:dyDescent="0.25">
      <c r="A69" s="3">
        <v>3865</v>
      </c>
      <c r="B69" s="3" t="s">
        <v>89</v>
      </c>
      <c r="C69" s="3" t="s">
        <v>90</v>
      </c>
      <c r="D69" s="5">
        <v>19</v>
      </c>
      <c r="E69" s="4"/>
      <c r="H69" s="10">
        <f t="shared" si="4"/>
        <v>633.33000000000004</v>
      </c>
      <c r="I69" s="10">
        <f t="shared" si="5"/>
        <v>988</v>
      </c>
      <c r="J69" s="10">
        <f t="shared" si="2"/>
        <v>823.3</v>
      </c>
      <c r="K69" s="10">
        <f t="shared" si="6"/>
        <v>747.3</v>
      </c>
      <c r="L69" s="7"/>
      <c r="M69" s="8">
        <v>533.61</v>
      </c>
      <c r="N69" s="8">
        <v>800.4</v>
      </c>
      <c r="O69" s="8">
        <v>693.7</v>
      </c>
      <c r="P69" s="8">
        <v>640.29999999999995</v>
      </c>
    </row>
    <row r="70" spans="1:18" x14ac:dyDescent="0.25">
      <c r="A70" s="3">
        <v>3866</v>
      </c>
      <c r="B70" s="3" t="s">
        <v>91</v>
      </c>
      <c r="C70" s="3" t="s">
        <v>92</v>
      </c>
      <c r="D70" s="5">
        <v>23.5</v>
      </c>
      <c r="E70" s="4"/>
      <c r="H70" s="10">
        <f t="shared" si="4"/>
        <v>783.33</v>
      </c>
      <c r="I70" s="10">
        <f t="shared" si="5"/>
        <v>1222</v>
      </c>
      <c r="J70" s="10">
        <f t="shared" si="2"/>
        <v>1018.3</v>
      </c>
      <c r="K70" s="10">
        <f t="shared" si="6"/>
        <v>924.3</v>
      </c>
      <c r="L70" s="7"/>
      <c r="M70" s="8">
        <v>653.65</v>
      </c>
      <c r="N70" s="8">
        <v>980.5</v>
      </c>
      <c r="O70" s="8">
        <v>849.7</v>
      </c>
      <c r="P70" s="8">
        <v>784.4</v>
      </c>
      <c r="R70">
        <v>1</v>
      </c>
    </row>
    <row r="71" spans="1:18" x14ac:dyDescent="0.25">
      <c r="A71" s="3">
        <v>3867</v>
      </c>
      <c r="B71" s="3" t="s">
        <v>93</v>
      </c>
      <c r="C71" s="3" t="s">
        <v>94</v>
      </c>
      <c r="D71" s="5">
        <v>27</v>
      </c>
      <c r="E71" s="4"/>
      <c r="H71" s="10">
        <f t="shared" si="4"/>
        <v>900</v>
      </c>
      <c r="I71" s="10">
        <f t="shared" si="5"/>
        <v>1404</v>
      </c>
      <c r="J71" s="10">
        <f t="shared" ref="J71:J137" si="7">ROUND(H71*1.3,1)</f>
        <v>1170</v>
      </c>
      <c r="K71" s="10">
        <f t="shared" si="6"/>
        <v>1062</v>
      </c>
      <c r="L71" s="7"/>
      <c r="M71" s="8">
        <v>781.73</v>
      </c>
      <c r="N71" s="8">
        <v>1172.5999999999999</v>
      </c>
      <c r="O71" s="8">
        <v>1016.2</v>
      </c>
      <c r="P71" s="8">
        <v>938.1</v>
      </c>
      <c r="R71">
        <v>1</v>
      </c>
    </row>
    <row r="72" spans="1:18" x14ac:dyDescent="0.25">
      <c r="A72" s="3">
        <v>3868</v>
      </c>
      <c r="B72" s="3" t="s">
        <v>95</v>
      </c>
      <c r="C72" s="3" t="s">
        <v>96</v>
      </c>
      <c r="D72" s="5">
        <v>33</v>
      </c>
      <c r="E72" s="4"/>
      <c r="H72" s="10">
        <f t="shared" si="4"/>
        <v>1100</v>
      </c>
      <c r="I72" s="10">
        <f t="shared" si="5"/>
        <v>1716</v>
      </c>
      <c r="J72" s="10">
        <f t="shared" si="7"/>
        <v>1430</v>
      </c>
      <c r="K72" s="10">
        <f t="shared" si="6"/>
        <v>1298</v>
      </c>
      <c r="L72" s="7"/>
      <c r="M72" s="8">
        <v>905.79</v>
      </c>
      <c r="N72" s="8">
        <v>1358.7</v>
      </c>
      <c r="O72" s="8">
        <v>1177.5</v>
      </c>
      <c r="P72" s="8">
        <v>1086.9000000000001</v>
      </c>
    </row>
    <row r="73" spans="1:18" x14ac:dyDescent="0.25">
      <c r="A73" s="3">
        <v>3869</v>
      </c>
      <c r="B73" s="3" t="s">
        <v>97</v>
      </c>
      <c r="C73" s="3" t="s">
        <v>98</v>
      </c>
      <c r="D73" s="5">
        <v>37</v>
      </c>
      <c r="E73" s="4"/>
      <c r="H73" s="10">
        <f t="shared" si="4"/>
        <v>1233.33</v>
      </c>
      <c r="I73" s="10">
        <f t="shared" si="5"/>
        <v>1924</v>
      </c>
      <c r="J73" s="10">
        <f t="shared" si="7"/>
        <v>1603.3</v>
      </c>
      <c r="K73" s="10">
        <f t="shared" si="6"/>
        <v>1455.3</v>
      </c>
      <c r="L73" s="7"/>
      <c r="M73" s="8">
        <v>1033.52</v>
      </c>
      <c r="N73" s="8">
        <v>1550.3</v>
      </c>
      <c r="O73" s="8">
        <v>1343.6</v>
      </c>
      <c r="P73" s="8">
        <v>1240.2</v>
      </c>
    </row>
    <row r="74" spans="1:18" x14ac:dyDescent="0.25">
      <c r="A74" s="3">
        <v>3870</v>
      </c>
      <c r="B74" s="3" t="s">
        <v>99</v>
      </c>
      <c r="C74" s="3" t="s">
        <v>100</v>
      </c>
      <c r="D74" s="5">
        <v>39</v>
      </c>
      <c r="E74" s="4"/>
      <c r="H74" s="10">
        <f t="shared" si="4"/>
        <v>1300</v>
      </c>
      <c r="I74" s="10">
        <f t="shared" si="5"/>
        <v>2028</v>
      </c>
      <c r="J74" s="10">
        <f t="shared" si="7"/>
        <v>1690</v>
      </c>
      <c r="K74" s="10">
        <f t="shared" si="6"/>
        <v>1534</v>
      </c>
      <c r="L74" s="7"/>
      <c r="M74" s="8">
        <v>1078.26</v>
      </c>
      <c r="N74" s="8">
        <v>1617.4</v>
      </c>
      <c r="O74" s="8">
        <v>1401.7</v>
      </c>
      <c r="P74" s="8">
        <v>1293.9000000000001</v>
      </c>
    </row>
    <row r="75" spans="1:18" x14ac:dyDescent="0.25">
      <c r="A75" s="3">
        <v>3871</v>
      </c>
      <c r="B75" s="3" t="s">
        <v>101</v>
      </c>
      <c r="C75" s="3" t="s">
        <v>102</v>
      </c>
      <c r="D75" s="5">
        <v>46.5</v>
      </c>
      <c r="E75" s="4"/>
      <c r="H75" s="10">
        <f t="shared" si="4"/>
        <v>1550</v>
      </c>
      <c r="I75" s="10">
        <f t="shared" si="5"/>
        <v>2418</v>
      </c>
      <c r="J75" s="10">
        <f t="shared" si="7"/>
        <v>2015</v>
      </c>
      <c r="K75" s="10">
        <f t="shared" si="6"/>
        <v>1829</v>
      </c>
      <c r="L75" s="7"/>
      <c r="M75" s="8">
        <v>1286.8800000000001</v>
      </c>
      <c r="N75" s="8">
        <v>1930.3</v>
      </c>
      <c r="O75" s="8">
        <v>1672.9</v>
      </c>
      <c r="P75" s="8">
        <v>1544.3</v>
      </c>
    </row>
    <row r="76" spans="1:18" x14ac:dyDescent="0.25">
      <c r="A76" s="3">
        <v>3872</v>
      </c>
      <c r="B76" s="3" t="s">
        <v>103</v>
      </c>
      <c r="C76" s="3" t="s">
        <v>104</v>
      </c>
      <c r="D76" s="5">
        <v>56</v>
      </c>
      <c r="E76" s="4"/>
      <c r="H76" s="10">
        <f t="shared" si="4"/>
        <v>1866.67</v>
      </c>
      <c r="I76" s="10">
        <f t="shared" si="5"/>
        <v>2912</v>
      </c>
      <c r="J76" s="10">
        <f t="shared" si="7"/>
        <v>2426.6999999999998</v>
      </c>
      <c r="K76" s="10">
        <f t="shared" si="6"/>
        <v>2202.6999999999998</v>
      </c>
      <c r="L76" s="7"/>
      <c r="M76" s="8">
        <v>1547.54</v>
      </c>
      <c r="N76" s="8">
        <v>2321.3000000000002</v>
      </c>
      <c r="O76" s="8">
        <v>2011.8</v>
      </c>
      <c r="P76" s="8">
        <v>1857</v>
      </c>
    </row>
    <row r="77" spans="1:18" x14ac:dyDescent="0.25">
      <c r="A77" s="3">
        <v>3873</v>
      </c>
      <c r="B77" s="3" t="s">
        <v>105</v>
      </c>
      <c r="C77" s="3" t="s">
        <v>106</v>
      </c>
      <c r="D77" s="5">
        <v>63</v>
      </c>
      <c r="E77" s="4"/>
      <c r="H77" s="10">
        <f t="shared" si="4"/>
        <v>2100</v>
      </c>
      <c r="I77" s="10">
        <f t="shared" si="5"/>
        <v>3276</v>
      </c>
      <c r="J77" s="10">
        <f t="shared" si="7"/>
        <v>2730</v>
      </c>
      <c r="K77" s="10">
        <f t="shared" si="6"/>
        <v>2478</v>
      </c>
      <c r="L77" s="7"/>
      <c r="M77" s="8">
        <v>1738.99</v>
      </c>
      <c r="N77" s="8">
        <v>2608.5</v>
      </c>
      <c r="O77" s="8">
        <v>2260.6999999999998</v>
      </c>
      <c r="P77" s="8">
        <v>2086.8000000000002</v>
      </c>
    </row>
    <row r="78" spans="1:18" x14ac:dyDescent="0.25">
      <c r="A78" s="3">
        <v>3874</v>
      </c>
      <c r="B78" s="3" t="s">
        <v>107</v>
      </c>
      <c r="C78" s="3" t="s">
        <v>108</v>
      </c>
      <c r="D78" s="5">
        <v>65</v>
      </c>
      <c r="E78" s="4"/>
      <c r="H78" s="10">
        <f t="shared" si="4"/>
        <v>2166.67</v>
      </c>
      <c r="I78" s="10">
        <f t="shared" si="5"/>
        <v>3380</v>
      </c>
      <c r="J78" s="10">
        <f t="shared" si="7"/>
        <v>2816.7</v>
      </c>
      <c r="K78" s="10">
        <f t="shared" si="6"/>
        <v>2556.6999999999998</v>
      </c>
      <c r="L78" s="7"/>
      <c r="M78" s="8">
        <v>1808.84</v>
      </c>
      <c r="N78" s="8">
        <v>2713.3</v>
      </c>
      <c r="O78" s="8">
        <v>2351.5</v>
      </c>
      <c r="P78" s="8">
        <v>2170.6</v>
      </c>
    </row>
    <row r="79" spans="1:18" x14ac:dyDescent="0.25">
      <c r="A79" s="3">
        <v>3875</v>
      </c>
      <c r="B79" s="3" t="s">
        <v>109</v>
      </c>
      <c r="C79" s="3" t="s">
        <v>110</v>
      </c>
      <c r="D79" s="5">
        <v>78</v>
      </c>
      <c r="E79" s="4"/>
      <c r="H79" s="10">
        <f t="shared" si="4"/>
        <v>2600</v>
      </c>
      <c r="I79" s="10">
        <f t="shared" si="5"/>
        <v>4056</v>
      </c>
      <c r="J79" s="10">
        <f t="shared" si="7"/>
        <v>3380</v>
      </c>
      <c r="K79" s="10">
        <f t="shared" si="6"/>
        <v>3068</v>
      </c>
      <c r="L79" s="7"/>
      <c r="M79" s="8">
        <v>2156.52</v>
      </c>
      <c r="N79" s="8">
        <v>3234.8</v>
      </c>
      <c r="O79" s="8">
        <v>2803.5</v>
      </c>
      <c r="P79" s="8">
        <v>2587.8000000000002</v>
      </c>
    </row>
    <row r="80" spans="1:18" x14ac:dyDescent="0.25">
      <c r="A80" s="3">
        <v>3878</v>
      </c>
      <c r="B80" s="3" t="s">
        <v>111</v>
      </c>
      <c r="C80" s="3" t="s">
        <v>112</v>
      </c>
      <c r="D80" s="5">
        <v>89</v>
      </c>
      <c r="E80" s="4"/>
      <c r="H80" s="10">
        <f t="shared" si="4"/>
        <v>2966.67</v>
      </c>
      <c r="I80" s="10">
        <f t="shared" si="5"/>
        <v>4628</v>
      </c>
      <c r="J80" s="10">
        <f t="shared" si="7"/>
        <v>3856.7</v>
      </c>
      <c r="K80" s="10">
        <f t="shared" si="6"/>
        <v>3500.7</v>
      </c>
      <c r="L80" s="7"/>
      <c r="M80" s="8">
        <v>2462.2399999999998</v>
      </c>
      <c r="N80" s="8">
        <v>3693.4</v>
      </c>
      <c r="O80" s="8">
        <v>3200.9</v>
      </c>
      <c r="P80" s="8">
        <v>2954.7</v>
      </c>
    </row>
    <row r="81" spans="1:18" x14ac:dyDescent="0.25">
      <c r="A81" s="3">
        <v>3880</v>
      </c>
      <c r="B81" s="3" t="s">
        <v>113</v>
      </c>
      <c r="C81" s="3" t="s">
        <v>114</v>
      </c>
      <c r="D81" s="5">
        <v>25</v>
      </c>
      <c r="E81" s="4"/>
      <c r="H81" s="10">
        <f t="shared" si="4"/>
        <v>833.33</v>
      </c>
      <c r="I81" s="10">
        <f t="shared" si="5"/>
        <v>1300</v>
      </c>
      <c r="J81" s="10">
        <f t="shared" si="7"/>
        <v>1083.3</v>
      </c>
      <c r="K81" s="10">
        <f t="shared" si="6"/>
        <v>983.3</v>
      </c>
      <c r="L81" s="7"/>
      <c r="M81" s="8">
        <v>686.48</v>
      </c>
      <c r="N81" s="8">
        <v>1029.7</v>
      </c>
      <c r="O81" s="8">
        <v>892.4</v>
      </c>
      <c r="P81" s="8">
        <v>823.8</v>
      </c>
      <c r="R81">
        <v>1</v>
      </c>
    </row>
    <row r="82" spans="1:18" x14ac:dyDescent="0.25">
      <c r="A82" s="3">
        <v>3881</v>
      </c>
      <c r="B82" s="3" t="s">
        <v>115</v>
      </c>
      <c r="C82" s="3" t="s">
        <v>116</v>
      </c>
      <c r="D82" s="5">
        <v>35</v>
      </c>
      <c r="E82" s="4"/>
      <c r="H82" s="10">
        <f t="shared" si="4"/>
        <v>1166.67</v>
      </c>
      <c r="I82" s="10">
        <f t="shared" si="5"/>
        <v>1820</v>
      </c>
      <c r="J82" s="10">
        <f t="shared" si="7"/>
        <v>1516.7</v>
      </c>
      <c r="K82" s="10">
        <f t="shared" si="6"/>
        <v>1376.7</v>
      </c>
      <c r="L82" s="7"/>
      <c r="M82" s="8">
        <v>956.66</v>
      </c>
      <c r="N82" s="8">
        <v>1435</v>
      </c>
      <c r="O82" s="8">
        <v>1243.7</v>
      </c>
      <c r="P82" s="8">
        <v>1148</v>
      </c>
    </row>
    <row r="83" spans="1:18" x14ac:dyDescent="0.25">
      <c r="A83" s="3">
        <v>3882</v>
      </c>
      <c r="B83" s="3" t="s">
        <v>117</v>
      </c>
      <c r="C83" s="3" t="s">
        <v>118</v>
      </c>
      <c r="D83" s="5">
        <v>36</v>
      </c>
      <c r="E83" s="4"/>
      <c r="H83" s="10">
        <f t="shared" si="4"/>
        <v>1200</v>
      </c>
      <c r="I83" s="10">
        <f t="shared" si="5"/>
        <v>1872</v>
      </c>
      <c r="J83" s="10">
        <f t="shared" si="7"/>
        <v>1560</v>
      </c>
      <c r="K83" s="10">
        <f t="shared" si="6"/>
        <v>1416</v>
      </c>
      <c r="L83" s="7"/>
      <c r="M83" s="8">
        <v>1008.73</v>
      </c>
      <c r="N83" s="8">
        <v>1513.1</v>
      </c>
      <c r="O83" s="8">
        <v>1311.3</v>
      </c>
      <c r="P83" s="8">
        <v>1210.5</v>
      </c>
    </row>
    <row r="84" spans="1:18" x14ac:dyDescent="0.25">
      <c r="A84" s="3">
        <v>3883</v>
      </c>
      <c r="B84" s="3" t="s">
        <v>119</v>
      </c>
      <c r="C84" s="3" t="s">
        <v>120</v>
      </c>
      <c r="D84" s="5">
        <v>38</v>
      </c>
      <c r="E84" s="4"/>
      <c r="H84" s="10">
        <f t="shared" si="4"/>
        <v>1266.67</v>
      </c>
      <c r="I84" s="10">
        <f t="shared" si="5"/>
        <v>1976</v>
      </c>
      <c r="J84" s="10">
        <f t="shared" si="7"/>
        <v>1646.7</v>
      </c>
      <c r="K84" s="10">
        <f t="shared" si="6"/>
        <v>1494.7</v>
      </c>
      <c r="L84" s="7"/>
      <c r="M84" s="8">
        <v>1055.5999999999999</v>
      </c>
      <c r="N84" s="8">
        <v>1583.4</v>
      </c>
      <c r="O84" s="8">
        <v>1372.3</v>
      </c>
      <c r="P84" s="8">
        <v>1266.7</v>
      </c>
      <c r="R84">
        <v>1</v>
      </c>
    </row>
    <row r="85" spans="1:18" x14ac:dyDescent="0.25">
      <c r="A85" s="3">
        <v>3884</v>
      </c>
      <c r="B85" s="3" t="s">
        <v>121</v>
      </c>
      <c r="C85" s="3" t="s">
        <v>122</v>
      </c>
      <c r="D85" s="5">
        <v>43</v>
      </c>
      <c r="E85" s="4"/>
      <c r="H85" s="10">
        <f t="shared" si="4"/>
        <v>1433.33</v>
      </c>
      <c r="I85" s="10">
        <f t="shared" si="5"/>
        <v>2236</v>
      </c>
      <c r="J85" s="10">
        <f t="shared" si="7"/>
        <v>1863.3</v>
      </c>
      <c r="K85" s="10">
        <f t="shared" si="6"/>
        <v>1691.3</v>
      </c>
      <c r="L85" s="7"/>
      <c r="M85" s="8">
        <v>1190.3900000000001</v>
      </c>
      <c r="N85" s="8">
        <v>1785.6</v>
      </c>
      <c r="O85" s="8">
        <v>1547.5</v>
      </c>
      <c r="P85" s="8">
        <v>1428.5</v>
      </c>
    </row>
    <row r="86" spans="1:18" x14ac:dyDescent="0.25">
      <c r="A86" s="3">
        <v>3885</v>
      </c>
      <c r="B86" s="3" t="s">
        <v>123</v>
      </c>
      <c r="C86" s="3" t="s">
        <v>124</v>
      </c>
      <c r="D86" s="5">
        <v>53</v>
      </c>
      <c r="E86" s="4"/>
      <c r="H86" s="10">
        <f t="shared" si="4"/>
        <v>1766.67</v>
      </c>
      <c r="I86" s="10">
        <f t="shared" si="5"/>
        <v>2756</v>
      </c>
      <c r="J86" s="10">
        <f t="shared" si="7"/>
        <v>2296.6999999999998</v>
      </c>
      <c r="K86" s="10">
        <f t="shared" si="6"/>
        <v>2084.6999999999998</v>
      </c>
      <c r="L86" s="7"/>
      <c r="M86" s="8">
        <v>1457.49</v>
      </c>
      <c r="N86" s="8">
        <v>2186.1999999999998</v>
      </c>
      <c r="O86" s="8">
        <v>1894.7</v>
      </c>
      <c r="P86" s="8">
        <v>1749</v>
      </c>
    </row>
    <row r="87" spans="1:18" x14ac:dyDescent="0.25">
      <c r="A87" s="3">
        <v>3886</v>
      </c>
      <c r="B87" s="3" t="s">
        <v>125</v>
      </c>
      <c r="C87" s="3" t="s">
        <v>126</v>
      </c>
      <c r="D87" s="5">
        <v>74</v>
      </c>
      <c r="E87" s="4"/>
      <c r="H87" s="10">
        <f t="shared" si="4"/>
        <v>2466.67</v>
      </c>
      <c r="I87" s="10">
        <f t="shared" si="5"/>
        <v>3848</v>
      </c>
      <c r="J87" s="10">
        <f t="shared" si="7"/>
        <v>3206.7</v>
      </c>
      <c r="K87" s="10">
        <f t="shared" si="6"/>
        <v>2910.7</v>
      </c>
      <c r="L87" s="7"/>
      <c r="M87" s="8">
        <v>2058.81</v>
      </c>
      <c r="N87" s="8">
        <v>3088.2</v>
      </c>
      <c r="O87" s="8">
        <v>2676.5</v>
      </c>
      <c r="P87" s="8">
        <v>2470.6</v>
      </c>
    </row>
    <row r="88" spans="1:18" x14ac:dyDescent="0.25">
      <c r="A88" s="3">
        <v>3887</v>
      </c>
      <c r="B88" s="3" t="s">
        <v>127</v>
      </c>
      <c r="C88" s="3" t="s">
        <v>128</v>
      </c>
      <c r="D88" s="5">
        <v>80</v>
      </c>
      <c r="E88" s="4"/>
      <c r="H88" s="10">
        <f t="shared" si="4"/>
        <v>2666.67</v>
      </c>
      <c r="I88" s="10">
        <f t="shared" si="5"/>
        <v>4160</v>
      </c>
      <c r="J88" s="10">
        <f t="shared" si="7"/>
        <v>3466.7</v>
      </c>
      <c r="K88" s="10">
        <f t="shared" si="6"/>
        <v>3146.7</v>
      </c>
      <c r="L88" s="7"/>
      <c r="M88" s="8">
        <v>2208.27</v>
      </c>
      <c r="N88" s="8">
        <v>3312.4</v>
      </c>
      <c r="O88" s="8">
        <v>2870.8</v>
      </c>
      <c r="P88" s="8">
        <v>2649.9</v>
      </c>
    </row>
    <row r="89" spans="1:18" x14ac:dyDescent="0.25">
      <c r="A89" s="3">
        <v>3888</v>
      </c>
      <c r="B89" s="3" t="s">
        <v>129</v>
      </c>
      <c r="C89" s="3" t="s">
        <v>130</v>
      </c>
      <c r="D89" s="5">
        <v>89</v>
      </c>
      <c r="E89" s="4"/>
      <c r="H89" s="10">
        <f t="shared" si="4"/>
        <v>2966.67</v>
      </c>
      <c r="I89" s="10">
        <f t="shared" si="5"/>
        <v>4628</v>
      </c>
      <c r="J89" s="10">
        <f t="shared" si="7"/>
        <v>3856.7</v>
      </c>
      <c r="K89" s="10">
        <f t="shared" si="6"/>
        <v>3500.7</v>
      </c>
      <c r="L89" s="7"/>
      <c r="M89" s="8">
        <v>2462.2399999999998</v>
      </c>
      <c r="N89" s="8">
        <v>3693.4</v>
      </c>
      <c r="O89" s="8">
        <v>3200.9</v>
      </c>
      <c r="P89" s="8">
        <v>2954.7</v>
      </c>
    </row>
    <row r="90" spans="1:18" x14ac:dyDescent="0.25">
      <c r="A90" s="3">
        <v>3889</v>
      </c>
      <c r="B90" s="3" t="s">
        <v>131</v>
      </c>
      <c r="C90" s="3" t="s">
        <v>132</v>
      </c>
      <c r="D90" s="5">
        <v>109</v>
      </c>
      <c r="E90" s="4"/>
      <c r="H90" s="10">
        <f t="shared" si="4"/>
        <v>3633.33</v>
      </c>
      <c r="I90" s="10">
        <f t="shared" si="5"/>
        <v>5668</v>
      </c>
      <c r="J90" s="10">
        <f t="shared" si="7"/>
        <v>4723.3</v>
      </c>
      <c r="K90" s="10">
        <f t="shared" si="6"/>
        <v>4287.3</v>
      </c>
      <c r="L90" s="7"/>
      <c r="M90" s="8">
        <v>3014.83</v>
      </c>
      <c r="N90" s="8">
        <v>4522.2</v>
      </c>
      <c r="O90" s="8">
        <v>3919.3</v>
      </c>
      <c r="P90" s="8">
        <v>3617.8</v>
      </c>
    </row>
    <row r="91" spans="1:18" x14ac:dyDescent="0.25">
      <c r="A91" s="3">
        <v>3890</v>
      </c>
      <c r="B91" s="3" t="s">
        <v>133</v>
      </c>
      <c r="C91" s="3" t="s">
        <v>134</v>
      </c>
      <c r="D91" s="5">
        <v>144</v>
      </c>
      <c r="E91" s="4"/>
      <c r="H91" s="10">
        <f t="shared" si="4"/>
        <v>4800</v>
      </c>
      <c r="I91" s="10">
        <f t="shared" si="5"/>
        <v>7488</v>
      </c>
      <c r="J91" s="10">
        <f t="shared" si="7"/>
        <v>6240</v>
      </c>
      <c r="K91" s="10">
        <f t="shared" si="6"/>
        <v>5664</v>
      </c>
      <c r="L91" s="7"/>
      <c r="M91" s="8">
        <v>3999.38</v>
      </c>
      <c r="N91" s="8">
        <v>5999.1</v>
      </c>
      <c r="O91" s="8">
        <v>5199.2</v>
      </c>
      <c r="P91" s="8">
        <v>4799.3</v>
      </c>
    </row>
    <row r="92" spans="1:18" x14ac:dyDescent="0.25">
      <c r="A92" s="3">
        <v>3891</v>
      </c>
      <c r="B92" s="3" t="s">
        <v>135</v>
      </c>
      <c r="C92" s="3" t="s">
        <v>136</v>
      </c>
      <c r="D92" s="5">
        <v>20</v>
      </c>
      <c r="E92" s="4"/>
      <c r="H92" s="10">
        <f t="shared" si="4"/>
        <v>666.67</v>
      </c>
      <c r="I92" s="10">
        <f t="shared" si="5"/>
        <v>1040</v>
      </c>
      <c r="J92" s="10">
        <f t="shared" si="7"/>
        <v>866.7</v>
      </c>
      <c r="K92" s="10">
        <f t="shared" si="6"/>
        <v>786.7</v>
      </c>
      <c r="L92" s="7"/>
      <c r="M92" s="8">
        <v>562.41999999999996</v>
      </c>
      <c r="N92" s="8">
        <v>843.6</v>
      </c>
      <c r="O92" s="8">
        <v>731.1</v>
      </c>
      <c r="P92" s="8">
        <v>674.9</v>
      </c>
      <c r="R92">
        <v>1</v>
      </c>
    </row>
    <row r="93" spans="1:18" x14ac:dyDescent="0.25">
      <c r="A93" s="3">
        <v>3892</v>
      </c>
      <c r="B93" s="3" t="s">
        <v>137</v>
      </c>
      <c r="C93" s="3" t="s">
        <v>138</v>
      </c>
      <c r="D93" s="5">
        <v>26</v>
      </c>
      <c r="E93" s="4"/>
      <c r="H93" s="10">
        <f t="shared" si="4"/>
        <v>866.67</v>
      </c>
      <c r="I93" s="10">
        <f t="shared" si="5"/>
        <v>1352</v>
      </c>
      <c r="J93" s="10">
        <f t="shared" si="7"/>
        <v>1126.7</v>
      </c>
      <c r="K93" s="10">
        <f t="shared" si="6"/>
        <v>1022.7</v>
      </c>
      <c r="L93" s="7"/>
      <c r="M93" s="8">
        <v>723.24</v>
      </c>
      <c r="N93" s="8">
        <v>1084.9000000000001</v>
      </c>
      <c r="O93" s="8">
        <v>940.2</v>
      </c>
      <c r="P93" s="8">
        <v>867.9</v>
      </c>
      <c r="R93">
        <v>1</v>
      </c>
    </row>
    <row r="94" spans="1:18" x14ac:dyDescent="0.25">
      <c r="A94" s="3">
        <v>3893</v>
      </c>
      <c r="B94" s="3" t="s">
        <v>139</v>
      </c>
      <c r="C94" s="3" t="s">
        <v>140</v>
      </c>
      <c r="D94" s="5">
        <v>38</v>
      </c>
      <c r="E94" s="4"/>
      <c r="G94" t="s">
        <v>379</v>
      </c>
      <c r="H94" s="10">
        <f t="shared" si="4"/>
        <v>1266.67</v>
      </c>
      <c r="I94" s="10">
        <f t="shared" si="5"/>
        <v>1976</v>
      </c>
      <c r="J94" s="10">
        <f t="shared" si="7"/>
        <v>1646.7</v>
      </c>
      <c r="K94" s="10">
        <f t="shared" si="6"/>
        <v>1494.7</v>
      </c>
      <c r="L94" s="7"/>
      <c r="M94" s="8">
        <v>1055.5999999999999</v>
      </c>
      <c r="N94" s="8">
        <v>1583.4</v>
      </c>
      <c r="O94" s="8">
        <v>1372.3</v>
      </c>
      <c r="P94" s="8">
        <v>1266.7</v>
      </c>
    </row>
    <row r="95" spans="1:18" x14ac:dyDescent="0.25">
      <c r="A95" s="3">
        <v>3894</v>
      </c>
      <c r="B95" s="3" t="s">
        <v>141</v>
      </c>
      <c r="C95" s="3" t="s">
        <v>142</v>
      </c>
      <c r="D95" s="5">
        <v>47</v>
      </c>
      <c r="E95" s="4"/>
      <c r="F95" t="s">
        <v>380</v>
      </c>
      <c r="G95" s="6">
        <v>1173</v>
      </c>
      <c r="H95" s="10">
        <f t="shared" si="4"/>
        <v>1566.67</v>
      </c>
      <c r="I95" s="10">
        <f t="shared" si="5"/>
        <v>2444</v>
      </c>
      <c r="J95" s="10">
        <f t="shared" si="7"/>
        <v>2036.7</v>
      </c>
      <c r="K95" s="10">
        <f t="shared" si="6"/>
        <v>1848.7</v>
      </c>
      <c r="L95" s="7"/>
      <c r="M95" s="8">
        <v>1304.33</v>
      </c>
      <c r="N95" s="8">
        <v>1956.5</v>
      </c>
      <c r="O95" s="8">
        <v>1695.6</v>
      </c>
      <c r="P95" s="8">
        <v>1565.2</v>
      </c>
      <c r="R95">
        <v>1</v>
      </c>
    </row>
    <row r="96" spans="1:18" x14ac:dyDescent="0.25">
      <c r="A96" s="3">
        <v>3900</v>
      </c>
      <c r="B96" s="3" t="s">
        <v>143</v>
      </c>
      <c r="C96" s="3" t="s">
        <v>144</v>
      </c>
      <c r="D96" s="5">
        <v>18</v>
      </c>
      <c r="E96" s="4"/>
      <c r="G96" t="s">
        <v>381</v>
      </c>
      <c r="H96" s="10">
        <f t="shared" si="4"/>
        <v>600</v>
      </c>
      <c r="I96" s="10">
        <f t="shared" si="5"/>
        <v>936</v>
      </c>
      <c r="J96" s="10">
        <f t="shared" si="7"/>
        <v>780</v>
      </c>
      <c r="K96" s="10">
        <f t="shared" si="6"/>
        <v>708</v>
      </c>
      <c r="L96" s="7"/>
      <c r="M96" s="8">
        <v>504.22</v>
      </c>
      <c r="N96" s="8">
        <v>756.3</v>
      </c>
      <c r="O96" s="8">
        <v>655.5</v>
      </c>
      <c r="P96" s="8">
        <v>605.1</v>
      </c>
      <c r="R96">
        <v>1</v>
      </c>
    </row>
    <row r="97" spans="1:18" x14ac:dyDescent="0.25">
      <c r="A97" s="3">
        <v>3901</v>
      </c>
      <c r="B97" s="3" t="s">
        <v>341</v>
      </c>
      <c r="C97" s="3" t="s">
        <v>342</v>
      </c>
      <c r="D97" s="5">
        <v>2.6</v>
      </c>
      <c r="E97" s="4"/>
      <c r="H97" s="10">
        <f t="shared" si="4"/>
        <v>86.67</v>
      </c>
      <c r="I97" s="10">
        <f t="shared" si="5"/>
        <v>135.19999999999999</v>
      </c>
      <c r="J97" s="10">
        <f t="shared" si="7"/>
        <v>112.7</v>
      </c>
      <c r="K97" s="10">
        <f t="shared" si="6"/>
        <v>102.3</v>
      </c>
      <c r="L97" s="7"/>
      <c r="M97" s="8">
        <v>15.87</v>
      </c>
      <c r="N97" s="8">
        <v>23.8</v>
      </c>
      <c r="O97" s="8">
        <v>20.6</v>
      </c>
      <c r="P97" s="8">
        <v>19</v>
      </c>
    </row>
    <row r="98" spans="1:18" x14ac:dyDescent="0.25">
      <c r="A98" s="3">
        <v>3902</v>
      </c>
      <c r="B98" s="3" t="s">
        <v>384</v>
      </c>
      <c r="C98" s="3" t="s">
        <v>385</v>
      </c>
      <c r="D98" s="5">
        <v>2.95</v>
      </c>
      <c r="E98" s="4"/>
      <c r="H98" s="10">
        <f t="shared" si="4"/>
        <v>98.33</v>
      </c>
      <c r="I98" s="10">
        <f t="shared" si="5"/>
        <v>153.4</v>
      </c>
      <c r="J98" s="10">
        <f t="shared" si="7"/>
        <v>127.8</v>
      </c>
      <c r="K98" s="10">
        <f t="shared" si="6"/>
        <v>116</v>
      </c>
      <c r="L98" s="7"/>
      <c r="M98" s="8"/>
      <c r="N98" s="8"/>
      <c r="O98" s="8"/>
      <c r="P98" s="8"/>
    </row>
    <row r="99" spans="1:18" x14ac:dyDescent="0.25">
      <c r="A99" s="3">
        <v>3934</v>
      </c>
      <c r="B99" s="3" t="s">
        <v>386</v>
      </c>
      <c r="C99" s="3" t="s">
        <v>387</v>
      </c>
      <c r="D99" s="5">
        <v>28.7</v>
      </c>
      <c r="E99" s="4"/>
      <c r="H99" s="10">
        <f t="shared" si="4"/>
        <v>956.67</v>
      </c>
      <c r="I99" s="10">
        <f t="shared" si="5"/>
        <v>1492.4</v>
      </c>
      <c r="J99" s="10">
        <f t="shared" si="7"/>
        <v>1243.7</v>
      </c>
      <c r="K99" s="10">
        <f t="shared" si="6"/>
        <v>1128.9000000000001</v>
      </c>
      <c r="L99" s="7"/>
      <c r="M99" s="8"/>
      <c r="N99" s="8"/>
      <c r="O99" s="8"/>
      <c r="P99" s="8"/>
    </row>
    <row r="100" spans="1:18" x14ac:dyDescent="0.25">
      <c r="A100" s="3">
        <v>3940</v>
      </c>
      <c r="B100" s="3" t="s">
        <v>335</v>
      </c>
      <c r="C100" s="3" t="s">
        <v>336</v>
      </c>
      <c r="D100" s="5">
        <v>34</v>
      </c>
      <c r="E100" s="4"/>
      <c r="H100" s="10">
        <f t="shared" si="4"/>
        <v>1133.33</v>
      </c>
      <c r="I100" s="10">
        <f t="shared" si="5"/>
        <v>1768</v>
      </c>
      <c r="J100" s="10">
        <f t="shared" si="7"/>
        <v>1473.3</v>
      </c>
      <c r="K100" s="10">
        <f t="shared" si="6"/>
        <v>1337.3</v>
      </c>
      <c r="L100" s="7"/>
      <c r="M100" s="8">
        <v>867.89</v>
      </c>
      <c r="N100" s="8">
        <v>1301.8</v>
      </c>
      <c r="O100" s="8">
        <v>1128.3</v>
      </c>
      <c r="P100" s="8">
        <v>1041.5</v>
      </c>
      <c r="R100">
        <v>1</v>
      </c>
    </row>
    <row r="101" spans="1:18" x14ac:dyDescent="0.25">
      <c r="A101" s="3">
        <v>3903</v>
      </c>
      <c r="B101" s="3" t="s">
        <v>382</v>
      </c>
      <c r="C101" s="3" t="s">
        <v>383</v>
      </c>
      <c r="D101" s="5">
        <v>57.29</v>
      </c>
      <c r="E101" s="4"/>
      <c r="H101" s="10">
        <f t="shared" si="4"/>
        <v>1909.67</v>
      </c>
      <c r="I101" s="10">
        <f t="shared" si="5"/>
        <v>2979.1</v>
      </c>
      <c r="J101" s="10">
        <f t="shared" si="7"/>
        <v>2482.6</v>
      </c>
      <c r="K101" s="10">
        <f t="shared" si="6"/>
        <v>2253.4</v>
      </c>
      <c r="L101" s="7"/>
      <c r="M101" s="8"/>
      <c r="N101" s="8"/>
      <c r="O101" s="8"/>
      <c r="P101" s="8"/>
    </row>
    <row r="102" spans="1:18" x14ac:dyDescent="0.25">
      <c r="A102" s="3">
        <v>3904</v>
      </c>
      <c r="B102" s="3" t="s">
        <v>330</v>
      </c>
      <c r="C102" s="3" t="s">
        <v>331</v>
      </c>
      <c r="D102" s="5">
        <v>23.5</v>
      </c>
      <c r="E102" s="12" t="s">
        <v>388</v>
      </c>
      <c r="H102" s="10">
        <f t="shared" si="4"/>
        <v>783.33</v>
      </c>
      <c r="I102" s="10">
        <f t="shared" si="5"/>
        <v>1222</v>
      </c>
      <c r="J102" s="10">
        <f t="shared" si="7"/>
        <v>1018.3</v>
      </c>
      <c r="K102" s="10">
        <f t="shared" si="6"/>
        <v>924.3</v>
      </c>
      <c r="L102" s="7"/>
      <c r="M102" s="8">
        <v>605.07000000000005</v>
      </c>
      <c r="N102" s="8">
        <v>907.6</v>
      </c>
      <c r="O102" s="8">
        <v>786.6</v>
      </c>
      <c r="P102" s="8">
        <v>726.1</v>
      </c>
      <c r="R102">
        <v>1</v>
      </c>
    </row>
    <row r="103" spans="1:18" x14ac:dyDescent="0.25">
      <c r="A103" s="3">
        <v>3905</v>
      </c>
      <c r="B103" s="3" t="s">
        <v>145</v>
      </c>
      <c r="C103" s="3" t="s">
        <v>146</v>
      </c>
      <c r="D103" s="5">
        <v>3.5</v>
      </c>
      <c r="E103" s="4"/>
      <c r="H103" s="10">
        <f t="shared" si="4"/>
        <v>116.67</v>
      </c>
      <c r="I103" s="10">
        <f t="shared" si="5"/>
        <v>182</v>
      </c>
      <c r="J103" s="10">
        <f t="shared" si="7"/>
        <v>151.69999999999999</v>
      </c>
      <c r="K103" s="10">
        <f t="shared" si="6"/>
        <v>137.69999999999999</v>
      </c>
      <c r="L103" s="7"/>
      <c r="M103" s="8">
        <v>76.3</v>
      </c>
      <c r="N103" s="8">
        <v>114.5</v>
      </c>
      <c r="O103" s="8">
        <v>99.2</v>
      </c>
      <c r="P103" s="8">
        <v>91.6</v>
      </c>
    </row>
    <row r="104" spans="1:18" x14ac:dyDescent="0.25">
      <c r="A104" s="3">
        <v>3906</v>
      </c>
      <c r="B104" s="3" t="s">
        <v>147</v>
      </c>
      <c r="C104" s="3" t="s">
        <v>148</v>
      </c>
      <c r="D104" s="5">
        <v>3.5</v>
      </c>
      <c r="E104" s="4"/>
      <c r="H104" s="10">
        <f t="shared" si="4"/>
        <v>116.67</v>
      </c>
      <c r="I104" s="10">
        <f t="shared" si="5"/>
        <v>182</v>
      </c>
      <c r="J104" s="10">
        <f t="shared" si="7"/>
        <v>151.69999999999999</v>
      </c>
      <c r="K104" s="10">
        <f t="shared" si="6"/>
        <v>137.69999999999999</v>
      </c>
      <c r="L104" s="7"/>
      <c r="M104" s="8">
        <v>90.68</v>
      </c>
      <c r="N104" s="8">
        <v>136</v>
      </c>
      <c r="O104" s="8">
        <v>117.9</v>
      </c>
      <c r="P104" s="8">
        <v>108.8</v>
      </c>
      <c r="R104">
        <v>1</v>
      </c>
    </row>
    <row r="105" spans="1:18" x14ac:dyDescent="0.25">
      <c r="A105" s="3">
        <v>3907</v>
      </c>
      <c r="B105" s="3" t="s">
        <v>149</v>
      </c>
      <c r="C105" s="3" t="s">
        <v>150</v>
      </c>
      <c r="D105" s="5">
        <v>4</v>
      </c>
      <c r="E105" s="4"/>
      <c r="H105" s="10">
        <f t="shared" si="4"/>
        <v>133.33000000000001</v>
      </c>
      <c r="I105" s="10">
        <f t="shared" si="5"/>
        <v>208</v>
      </c>
      <c r="J105" s="10">
        <f t="shared" si="7"/>
        <v>173.3</v>
      </c>
      <c r="K105" s="10">
        <f t="shared" si="6"/>
        <v>157.30000000000001</v>
      </c>
      <c r="L105" s="7"/>
      <c r="M105" s="8">
        <v>91.58</v>
      </c>
      <c r="N105" s="8">
        <v>137.4</v>
      </c>
      <c r="O105" s="8">
        <v>119.1</v>
      </c>
      <c r="P105" s="8">
        <v>109.9</v>
      </c>
    </row>
    <row r="106" spans="1:18" x14ac:dyDescent="0.25">
      <c r="A106" s="3">
        <v>3908</v>
      </c>
      <c r="B106" s="3" t="s">
        <v>151</v>
      </c>
      <c r="C106" s="3" t="s">
        <v>152</v>
      </c>
      <c r="D106" s="5">
        <v>4.5</v>
      </c>
      <c r="E106" s="4"/>
      <c r="H106" s="10">
        <f t="shared" si="4"/>
        <v>150</v>
      </c>
      <c r="I106" s="10">
        <f t="shared" si="5"/>
        <v>234</v>
      </c>
      <c r="J106" s="10">
        <f t="shared" si="7"/>
        <v>195</v>
      </c>
      <c r="K106" s="10">
        <f t="shared" si="6"/>
        <v>177</v>
      </c>
      <c r="L106" s="7"/>
      <c r="M106" s="8">
        <v>110.88</v>
      </c>
      <c r="N106" s="8">
        <v>166.3</v>
      </c>
      <c r="O106" s="8">
        <v>144.1</v>
      </c>
      <c r="P106" s="8">
        <v>133.1</v>
      </c>
    </row>
    <row r="107" spans="1:18" x14ac:dyDescent="0.25">
      <c r="A107" s="3">
        <v>3909</v>
      </c>
      <c r="B107" s="3" t="s">
        <v>153</v>
      </c>
      <c r="C107" s="3" t="s">
        <v>154</v>
      </c>
      <c r="D107" s="5">
        <v>2.5</v>
      </c>
      <c r="E107" s="4"/>
      <c r="H107" s="10">
        <f t="shared" si="4"/>
        <v>83.33</v>
      </c>
      <c r="I107" s="10">
        <f t="shared" si="5"/>
        <v>130</v>
      </c>
      <c r="J107" s="10">
        <f t="shared" si="7"/>
        <v>108.3</v>
      </c>
      <c r="K107" s="10">
        <f t="shared" si="6"/>
        <v>98.3</v>
      </c>
      <c r="L107" s="7"/>
      <c r="M107" s="8">
        <v>70.459999999999994</v>
      </c>
      <c r="N107" s="8">
        <v>105.7</v>
      </c>
      <c r="O107" s="8">
        <v>91.6</v>
      </c>
      <c r="P107" s="8">
        <v>84.6</v>
      </c>
      <c r="R107">
        <v>1</v>
      </c>
    </row>
    <row r="108" spans="1:18" x14ac:dyDescent="0.25">
      <c r="A108" s="3">
        <v>3910</v>
      </c>
      <c r="B108" s="3" t="s">
        <v>155</v>
      </c>
      <c r="C108" s="3" t="s">
        <v>156</v>
      </c>
      <c r="D108" s="5">
        <v>4.3</v>
      </c>
      <c r="E108" s="4"/>
      <c r="H108" s="10">
        <f t="shared" si="4"/>
        <v>143.33000000000001</v>
      </c>
      <c r="I108" s="10">
        <f t="shared" si="5"/>
        <v>223.6</v>
      </c>
      <c r="J108" s="10">
        <f t="shared" si="7"/>
        <v>186.3</v>
      </c>
      <c r="K108" s="10">
        <f t="shared" si="6"/>
        <v>169.1</v>
      </c>
      <c r="L108" s="7"/>
      <c r="M108" s="8">
        <v>78.72</v>
      </c>
      <c r="N108" s="8">
        <v>118.1</v>
      </c>
      <c r="O108" s="8">
        <v>102.3</v>
      </c>
      <c r="P108" s="8">
        <v>94.5</v>
      </c>
    </row>
    <row r="109" spans="1:18" x14ac:dyDescent="0.25">
      <c r="A109" s="3">
        <v>3911</v>
      </c>
      <c r="B109" s="3" t="s">
        <v>157</v>
      </c>
      <c r="C109" s="3" t="s">
        <v>158</v>
      </c>
      <c r="D109" s="5">
        <v>4.5</v>
      </c>
      <c r="E109" s="4"/>
      <c r="H109" s="10">
        <f t="shared" si="4"/>
        <v>150</v>
      </c>
      <c r="I109" s="10">
        <f t="shared" si="5"/>
        <v>234</v>
      </c>
      <c r="J109" s="10">
        <f t="shared" si="7"/>
        <v>195</v>
      </c>
      <c r="K109" s="10">
        <f t="shared" si="6"/>
        <v>177</v>
      </c>
      <c r="L109" s="7"/>
      <c r="M109" s="8">
        <v>87.08</v>
      </c>
      <c r="N109" s="8">
        <v>130.6</v>
      </c>
      <c r="O109" s="8">
        <v>113.2</v>
      </c>
      <c r="P109" s="8">
        <v>104.5</v>
      </c>
    </row>
    <row r="110" spans="1:18" x14ac:dyDescent="0.25">
      <c r="A110" s="3">
        <v>3912</v>
      </c>
      <c r="B110" s="3" t="s">
        <v>159</v>
      </c>
      <c r="C110" s="3" t="s">
        <v>160</v>
      </c>
      <c r="D110" s="5">
        <v>14.5</v>
      </c>
      <c r="E110" s="4"/>
      <c r="H110" s="10">
        <f t="shared" si="4"/>
        <v>483.33</v>
      </c>
      <c r="I110" s="10">
        <f t="shared" si="5"/>
        <v>754</v>
      </c>
      <c r="J110" s="10">
        <f t="shared" si="7"/>
        <v>628.29999999999995</v>
      </c>
      <c r="K110" s="10">
        <f t="shared" si="6"/>
        <v>570.29999999999995</v>
      </c>
      <c r="L110" s="7"/>
      <c r="M110" s="8">
        <v>401.89</v>
      </c>
      <c r="N110" s="8">
        <v>602.79999999999995</v>
      </c>
      <c r="O110" s="8">
        <v>522.5</v>
      </c>
      <c r="P110" s="8">
        <v>482.3</v>
      </c>
    </row>
    <row r="111" spans="1:18" x14ac:dyDescent="0.25">
      <c r="A111" s="3">
        <v>3913</v>
      </c>
      <c r="B111" s="3" t="s">
        <v>161</v>
      </c>
      <c r="C111" s="3" t="s">
        <v>162</v>
      </c>
      <c r="D111" s="5">
        <v>10</v>
      </c>
      <c r="E111" s="4"/>
      <c r="H111" s="10">
        <f t="shared" si="4"/>
        <v>333.33</v>
      </c>
      <c r="I111" s="10">
        <f t="shared" si="5"/>
        <v>520</v>
      </c>
      <c r="J111" s="10">
        <f t="shared" si="7"/>
        <v>433.3</v>
      </c>
      <c r="K111" s="10">
        <f t="shared" si="6"/>
        <v>393.3</v>
      </c>
      <c r="L111" s="7"/>
      <c r="M111" s="8">
        <v>215.03</v>
      </c>
      <c r="N111" s="8">
        <v>322.5</v>
      </c>
      <c r="O111" s="8">
        <v>279.5</v>
      </c>
      <c r="P111" s="8">
        <v>258</v>
      </c>
    </row>
    <row r="112" spans="1:18" x14ac:dyDescent="0.25">
      <c r="A112" s="3">
        <v>3914</v>
      </c>
      <c r="B112" s="3" t="s">
        <v>163</v>
      </c>
      <c r="C112" s="3" t="s">
        <v>164</v>
      </c>
      <c r="D112" s="5">
        <v>12</v>
      </c>
      <c r="E112" s="4"/>
      <c r="H112" s="10">
        <f t="shared" si="4"/>
        <v>400</v>
      </c>
      <c r="I112" s="10">
        <f t="shared" si="5"/>
        <v>624</v>
      </c>
      <c r="J112" s="10">
        <f t="shared" si="7"/>
        <v>520</v>
      </c>
      <c r="K112" s="10">
        <f t="shared" si="6"/>
        <v>472</v>
      </c>
      <c r="L112" s="7"/>
      <c r="M112" s="8">
        <v>231.27</v>
      </c>
      <c r="N112" s="8">
        <v>346.9</v>
      </c>
      <c r="O112" s="8">
        <v>300.7</v>
      </c>
      <c r="P112" s="8">
        <v>277.5</v>
      </c>
    </row>
    <row r="113" spans="1:18" x14ac:dyDescent="0.25">
      <c r="A113" s="3">
        <v>3915</v>
      </c>
      <c r="B113" s="3" t="s">
        <v>165</v>
      </c>
      <c r="C113" s="3" t="s">
        <v>166</v>
      </c>
      <c r="D113" s="5">
        <v>17.5</v>
      </c>
      <c r="E113" s="4"/>
      <c r="H113" s="10">
        <f t="shared" si="4"/>
        <v>583.33000000000004</v>
      </c>
      <c r="I113" s="10">
        <f t="shared" si="5"/>
        <v>910</v>
      </c>
      <c r="J113" s="10">
        <f t="shared" si="7"/>
        <v>758.3</v>
      </c>
      <c r="K113" s="10">
        <f t="shared" si="6"/>
        <v>688.3</v>
      </c>
      <c r="L113" s="7"/>
      <c r="M113" s="8">
        <v>391.17</v>
      </c>
      <c r="N113" s="8">
        <v>586.79999999999995</v>
      </c>
      <c r="O113" s="8">
        <v>508.5</v>
      </c>
      <c r="P113" s="8">
        <v>469.4</v>
      </c>
      <c r="R113">
        <v>1</v>
      </c>
    </row>
    <row r="114" spans="1:18" x14ac:dyDescent="0.25">
      <c r="A114" s="3">
        <v>3916</v>
      </c>
      <c r="B114" s="3" t="s">
        <v>167</v>
      </c>
      <c r="C114" s="3" t="s">
        <v>168</v>
      </c>
      <c r="D114" s="5">
        <v>22</v>
      </c>
      <c r="E114" s="4"/>
      <c r="H114" s="10">
        <f t="shared" si="4"/>
        <v>733.33</v>
      </c>
      <c r="I114" s="10">
        <f t="shared" si="5"/>
        <v>1144</v>
      </c>
      <c r="J114" s="10">
        <f t="shared" si="7"/>
        <v>953.3</v>
      </c>
      <c r="K114" s="10">
        <f t="shared" si="6"/>
        <v>865.3</v>
      </c>
      <c r="L114" s="7"/>
      <c r="M114" s="8">
        <v>562.41999999999996</v>
      </c>
      <c r="N114" s="8">
        <v>843.6</v>
      </c>
      <c r="O114" s="8">
        <v>731.1</v>
      </c>
      <c r="P114" s="8">
        <v>674.9</v>
      </c>
    </row>
    <row r="115" spans="1:18" x14ac:dyDescent="0.25">
      <c r="A115" s="3">
        <v>3917</v>
      </c>
      <c r="B115" s="3" t="s">
        <v>169</v>
      </c>
      <c r="C115" s="3" t="s">
        <v>170</v>
      </c>
      <c r="D115" s="5">
        <v>21.5</v>
      </c>
      <c r="E115" s="4"/>
      <c r="H115" s="10">
        <f t="shared" si="4"/>
        <v>716.67</v>
      </c>
      <c r="I115" s="10">
        <f t="shared" si="5"/>
        <v>1118</v>
      </c>
      <c r="J115" s="10">
        <f t="shared" si="7"/>
        <v>931.7</v>
      </c>
      <c r="K115" s="10">
        <f t="shared" si="6"/>
        <v>845.7</v>
      </c>
      <c r="L115" s="7"/>
      <c r="M115" s="8">
        <v>591.80999999999995</v>
      </c>
      <c r="N115" s="8">
        <v>887.7</v>
      </c>
      <c r="O115" s="8">
        <v>769.4</v>
      </c>
      <c r="P115" s="8">
        <v>710.2</v>
      </c>
      <c r="R115">
        <v>1</v>
      </c>
    </row>
    <row r="116" spans="1:18" x14ac:dyDescent="0.25">
      <c r="A116" s="3">
        <v>3918</v>
      </c>
      <c r="B116" s="3" t="s">
        <v>171</v>
      </c>
      <c r="C116" s="3" t="s">
        <v>172</v>
      </c>
      <c r="D116" s="5">
        <v>23</v>
      </c>
      <c r="E116" s="4"/>
      <c r="H116" s="10">
        <f t="shared" si="4"/>
        <v>766.67</v>
      </c>
      <c r="I116" s="10">
        <f t="shared" si="5"/>
        <v>1196</v>
      </c>
      <c r="J116" s="10">
        <f t="shared" si="7"/>
        <v>996.7</v>
      </c>
      <c r="K116" s="10">
        <f t="shared" si="6"/>
        <v>904.7</v>
      </c>
      <c r="L116" s="7"/>
      <c r="M116" s="8">
        <v>642.96</v>
      </c>
      <c r="N116" s="8">
        <v>964.4</v>
      </c>
      <c r="O116" s="8">
        <v>835.8</v>
      </c>
      <c r="P116" s="8">
        <v>771.6</v>
      </c>
    </row>
    <row r="117" spans="1:18" x14ac:dyDescent="0.25">
      <c r="A117" s="3">
        <v>3919</v>
      </c>
      <c r="B117" s="3" t="s">
        <v>173</v>
      </c>
      <c r="C117" s="3" t="s">
        <v>174</v>
      </c>
      <c r="D117" s="5">
        <v>61</v>
      </c>
      <c r="E117" s="4"/>
      <c r="H117" s="10">
        <f t="shared" si="4"/>
        <v>2033.33</v>
      </c>
      <c r="I117" s="10">
        <f t="shared" si="5"/>
        <v>3172</v>
      </c>
      <c r="J117" s="10">
        <f t="shared" si="7"/>
        <v>2643.3</v>
      </c>
      <c r="K117" s="10">
        <f t="shared" si="6"/>
        <v>2399.3000000000002</v>
      </c>
      <c r="L117" s="7"/>
      <c r="M117" s="8">
        <v>1566.85</v>
      </c>
      <c r="N117" s="8">
        <v>2350.3000000000002</v>
      </c>
      <c r="O117" s="8">
        <v>2036.9</v>
      </c>
      <c r="P117" s="8">
        <v>1880.2</v>
      </c>
      <c r="R117">
        <v>1</v>
      </c>
    </row>
    <row r="118" spans="1:18" x14ac:dyDescent="0.25">
      <c r="A118" s="3">
        <v>3920</v>
      </c>
      <c r="B118" s="3" t="s">
        <v>175</v>
      </c>
      <c r="C118" s="3" t="s">
        <v>176</v>
      </c>
      <c r="D118" s="5">
        <v>11</v>
      </c>
      <c r="E118" s="4"/>
      <c r="H118" s="10">
        <f t="shared" si="4"/>
        <v>366.67</v>
      </c>
      <c r="I118" s="10">
        <f t="shared" si="5"/>
        <v>572</v>
      </c>
      <c r="J118" s="10">
        <f t="shared" si="7"/>
        <v>476.7</v>
      </c>
      <c r="K118" s="10">
        <f t="shared" si="6"/>
        <v>432.7</v>
      </c>
      <c r="L118" s="7"/>
      <c r="M118" s="8">
        <v>311.85000000000002</v>
      </c>
      <c r="N118" s="8">
        <v>467.8</v>
      </c>
      <c r="O118" s="8">
        <v>405.4</v>
      </c>
      <c r="P118" s="8">
        <v>374.2</v>
      </c>
      <c r="R118">
        <v>1</v>
      </c>
    </row>
    <row r="119" spans="1:18" x14ac:dyDescent="0.25">
      <c r="A119" s="3">
        <v>3921</v>
      </c>
      <c r="B119" s="3" t="s">
        <v>177</v>
      </c>
      <c r="C119" s="3" t="s">
        <v>178</v>
      </c>
      <c r="D119" s="5">
        <v>16</v>
      </c>
      <c r="E119" s="4"/>
      <c r="H119" s="10">
        <f t="shared" si="4"/>
        <v>533.33000000000004</v>
      </c>
      <c r="I119" s="10">
        <f t="shared" si="5"/>
        <v>832</v>
      </c>
      <c r="J119" s="10">
        <f t="shared" si="7"/>
        <v>693.3</v>
      </c>
      <c r="K119" s="10">
        <f t="shared" si="6"/>
        <v>629.29999999999995</v>
      </c>
      <c r="L119" s="7"/>
      <c r="M119" s="8">
        <v>434.98</v>
      </c>
      <c r="N119" s="8">
        <v>652.5</v>
      </c>
      <c r="O119" s="8">
        <v>565.5</v>
      </c>
      <c r="P119" s="8">
        <v>522</v>
      </c>
    </row>
    <row r="120" spans="1:18" x14ac:dyDescent="0.25">
      <c r="A120" s="3">
        <v>3922</v>
      </c>
      <c r="B120" s="3" t="s">
        <v>179</v>
      </c>
      <c r="C120" s="3" t="s">
        <v>180</v>
      </c>
      <c r="D120" s="5">
        <v>9</v>
      </c>
      <c r="E120" s="4"/>
      <c r="H120" s="10">
        <f t="shared" si="4"/>
        <v>300</v>
      </c>
      <c r="I120" s="10">
        <f t="shared" si="5"/>
        <v>468</v>
      </c>
      <c r="J120" s="10">
        <f t="shared" si="7"/>
        <v>390</v>
      </c>
      <c r="K120" s="10">
        <f t="shared" si="6"/>
        <v>354</v>
      </c>
      <c r="L120" s="7"/>
      <c r="M120" s="8">
        <v>251.51</v>
      </c>
      <c r="N120" s="8">
        <v>377.3</v>
      </c>
      <c r="O120" s="8">
        <v>327</v>
      </c>
      <c r="P120" s="8">
        <v>301.8</v>
      </c>
      <c r="R120">
        <v>1</v>
      </c>
    </row>
    <row r="121" spans="1:18" x14ac:dyDescent="0.25">
      <c r="A121" s="3">
        <v>3923</v>
      </c>
      <c r="B121" s="3" t="s">
        <v>181</v>
      </c>
      <c r="C121" s="3" t="s">
        <v>182</v>
      </c>
      <c r="D121" s="5">
        <v>13</v>
      </c>
      <c r="E121" s="4"/>
      <c r="H121" s="10">
        <f t="shared" si="4"/>
        <v>433.33</v>
      </c>
      <c r="I121" s="10">
        <f t="shared" si="5"/>
        <v>676</v>
      </c>
      <c r="J121" s="10">
        <f t="shared" si="7"/>
        <v>563.29999999999995</v>
      </c>
      <c r="K121" s="10">
        <f t="shared" si="6"/>
        <v>511.3</v>
      </c>
      <c r="L121" s="7"/>
      <c r="M121" s="8">
        <v>365.45</v>
      </c>
      <c r="N121" s="8">
        <v>548.20000000000005</v>
      </c>
      <c r="O121" s="8">
        <v>475.1</v>
      </c>
      <c r="P121" s="8">
        <v>438.5</v>
      </c>
    </row>
    <row r="122" spans="1:18" x14ac:dyDescent="0.25">
      <c r="A122" s="3">
        <v>3924</v>
      </c>
      <c r="B122" s="3" t="s">
        <v>183</v>
      </c>
      <c r="C122" s="3" t="s">
        <v>184</v>
      </c>
      <c r="D122" s="5">
        <v>7.5</v>
      </c>
      <c r="E122" s="4"/>
      <c r="H122" s="10">
        <f t="shared" si="4"/>
        <v>250</v>
      </c>
      <c r="I122" s="10">
        <f t="shared" si="5"/>
        <v>390</v>
      </c>
      <c r="J122" s="10">
        <f t="shared" si="7"/>
        <v>325</v>
      </c>
      <c r="K122" s="10">
        <f t="shared" si="6"/>
        <v>295</v>
      </c>
      <c r="L122" s="7"/>
      <c r="M122" s="8">
        <v>211.05</v>
      </c>
      <c r="N122" s="8">
        <v>316.60000000000002</v>
      </c>
      <c r="O122" s="8">
        <v>274.39999999999998</v>
      </c>
      <c r="P122" s="8">
        <v>253.3</v>
      </c>
      <c r="R122">
        <v>1</v>
      </c>
    </row>
    <row r="123" spans="1:18" x14ac:dyDescent="0.25">
      <c r="A123" s="3">
        <v>3925</v>
      </c>
      <c r="B123" s="3" t="s">
        <v>185</v>
      </c>
      <c r="C123" s="3" t="s">
        <v>186</v>
      </c>
      <c r="D123" s="5">
        <v>16</v>
      </c>
      <c r="E123" s="4"/>
      <c r="H123" s="10">
        <f t="shared" si="4"/>
        <v>533.33000000000004</v>
      </c>
      <c r="I123" s="10">
        <f t="shared" si="5"/>
        <v>832</v>
      </c>
      <c r="J123" s="10">
        <f t="shared" si="7"/>
        <v>693.3</v>
      </c>
      <c r="K123" s="10">
        <f t="shared" si="6"/>
        <v>629.29999999999995</v>
      </c>
      <c r="L123" s="7"/>
      <c r="M123" s="8">
        <v>434.98</v>
      </c>
      <c r="N123" s="8">
        <v>652.5</v>
      </c>
      <c r="O123" s="8">
        <v>565.5</v>
      </c>
      <c r="P123" s="8">
        <v>522</v>
      </c>
    </row>
    <row r="124" spans="1:18" x14ac:dyDescent="0.25">
      <c r="A124" s="3">
        <v>3926</v>
      </c>
      <c r="B124" s="3" t="s">
        <v>187</v>
      </c>
      <c r="C124" s="3" t="s">
        <v>188</v>
      </c>
      <c r="D124" s="5">
        <v>15.5</v>
      </c>
      <c r="E124" s="4"/>
      <c r="H124" s="10">
        <f t="shared" si="4"/>
        <v>516.66999999999996</v>
      </c>
      <c r="I124" s="10">
        <f t="shared" si="5"/>
        <v>806</v>
      </c>
      <c r="J124" s="10">
        <f t="shared" si="7"/>
        <v>671.7</v>
      </c>
      <c r="K124" s="10">
        <f t="shared" si="6"/>
        <v>609.70000000000005</v>
      </c>
      <c r="L124" s="7"/>
      <c r="M124" s="8">
        <v>429.81</v>
      </c>
      <c r="N124" s="8">
        <v>644.70000000000005</v>
      </c>
      <c r="O124" s="8">
        <v>558.79999999999995</v>
      </c>
      <c r="P124" s="8">
        <v>515.79999999999995</v>
      </c>
    </row>
    <row r="125" spans="1:18" x14ac:dyDescent="0.25">
      <c r="A125" s="3">
        <v>3927</v>
      </c>
      <c r="B125" s="3" t="s">
        <v>189</v>
      </c>
      <c r="C125" s="3" t="s">
        <v>190</v>
      </c>
      <c r="D125" s="5">
        <v>22.5</v>
      </c>
      <c r="E125" s="4"/>
      <c r="H125" s="10">
        <f t="shared" si="4"/>
        <v>750</v>
      </c>
      <c r="I125" s="10">
        <f t="shared" si="5"/>
        <v>1170</v>
      </c>
      <c r="J125" s="10">
        <f t="shared" si="7"/>
        <v>975</v>
      </c>
      <c r="K125" s="10">
        <f t="shared" si="6"/>
        <v>885</v>
      </c>
      <c r="L125" s="7"/>
      <c r="M125" s="8">
        <v>626.11</v>
      </c>
      <c r="N125" s="8">
        <v>939.2</v>
      </c>
      <c r="O125" s="8">
        <v>813.9</v>
      </c>
      <c r="P125" s="8">
        <v>751.3</v>
      </c>
      <c r="R125">
        <v>1</v>
      </c>
    </row>
    <row r="126" spans="1:18" x14ac:dyDescent="0.25">
      <c r="A126" s="3">
        <v>3928</v>
      </c>
      <c r="B126" s="3" t="s">
        <v>191</v>
      </c>
      <c r="C126" s="3" t="s">
        <v>192</v>
      </c>
      <c r="D126" s="5">
        <v>5</v>
      </c>
      <c r="E126" s="4"/>
      <c r="H126" s="10">
        <f t="shared" si="4"/>
        <v>166.67</v>
      </c>
      <c r="I126" s="10">
        <f t="shared" si="5"/>
        <v>260</v>
      </c>
      <c r="J126" s="10">
        <f t="shared" si="7"/>
        <v>216.7</v>
      </c>
      <c r="K126" s="10">
        <f t="shared" si="6"/>
        <v>196.7</v>
      </c>
      <c r="L126" s="7"/>
      <c r="M126" s="8">
        <v>131.4</v>
      </c>
      <c r="N126" s="8">
        <v>197.1</v>
      </c>
      <c r="O126" s="8">
        <v>170.8</v>
      </c>
      <c r="P126" s="8">
        <v>157.69999999999999</v>
      </c>
      <c r="R126">
        <v>1</v>
      </c>
    </row>
    <row r="127" spans="1:18" x14ac:dyDescent="0.25">
      <c r="A127" s="3">
        <v>3929</v>
      </c>
      <c r="B127" s="3" t="s">
        <v>193</v>
      </c>
      <c r="C127" s="3" t="s">
        <v>194</v>
      </c>
      <c r="D127" s="5">
        <v>7.5</v>
      </c>
      <c r="E127" s="4"/>
      <c r="H127" s="10">
        <f t="shared" si="4"/>
        <v>250</v>
      </c>
      <c r="I127" s="10">
        <f t="shared" si="5"/>
        <v>390</v>
      </c>
      <c r="J127" s="10">
        <f t="shared" si="7"/>
        <v>325</v>
      </c>
      <c r="K127" s="10">
        <f t="shared" si="6"/>
        <v>295</v>
      </c>
      <c r="L127" s="7"/>
      <c r="M127" s="8">
        <v>201.57</v>
      </c>
      <c r="N127" s="8">
        <v>302.39999999999998</v>
      </c>
      <c r="O127" s="8">
        <v>262</v>
      </c>
      <c r="P127" s="8">
        <v>241.9</v>
      </c>
      <c r="R127">
        <v>1</v>
      </c>
    </row>
    <row r="128" spans="1:18" x14ac:dyDescent="0.25">
      <c r="A128" s="3">
        <v>3930</v>
      </c>
      <c r="B128" s="3" t="s">
        <v>195</v>
      </c>
      <c r="C128" s="3" t="s">
        <v>196</v>
      </c>
      <c r="D128" s="5">
        <v>7.5</v>
      </c>
      <c r="E128" s="4"/>
      <c r="H128" s="10">
        <f t="shared" si="4"/>
        <v>250</v>
      </c>
      <c r="I128" s="10">
        <f t="shared" si="5"/>
        <v>390</v>
      </c>
      <c r="J128" s="10">
        <f t="shared" si="7"/>
        <v>325</v>
      </c>
      <c r="K128" s="10">
        <f t="shared" si="6"/>
        <v>295</v>
      </c>
      <c r="L128" s="7"/>
      <c r="M128" s="8">
        <v>211.05</v>
      </c>
      <c r="N128" s="8">
        <v>316.60000000000002</v>
      </c>
      <c r="O128" s="8">
        <v>274.39999999999998</v>
      </c>
      <c r="P128" s="8">
        <v>253.3</v>
      </c>
    </row>
    <row r="129" spans="1:18" x14ac:dyDescent="0.25">
      <c r="A129" s="3">
        <v>3931</v>
      </c>
      <c r="B129" s="3" t="s">
        <v>197</v>
      </c>
      <c r="C129" s="3" t="s">
        <v>198</v>
      </c>
      <c r="D129" s="5">
        <v>20</v>
      </c>
      <c r="E129" s="4"/>
      <c r="H129" s="10">
        <f t="shared" si="4"/>
        <v>666.67</v>
      </c>
      <c r="I129" s="10">
        <f t="shared" si="5"/>
        <v>1040</v>
      </c>
      <c r="J129" s="10">
        <f t="shared" si="7"/>
        <v>866.7</v>
      </c>
      <c r="K129" s="10">
        <f t="shared" si="6"/>
        <v>786.7</v>
      </c>
      <c r="L129" s="7"/>
      <c r="M129" s="8">
        <v>562.41999999999996</v>
      </c>
      <c r="N129" s="8">
        <v>843.6</v>
      </c>
      <c r="O129" s="8">
        <v>731.1</v>
      </c>
      <c r="P129" s="8">
        <v>674.9</v>
      </c>
    </row>
    <row r="130" spans="1:18" x14ac:dyDescent="0.25">
      <c r="A130" s="3">
        <v>3932</v>
      </c>
      <c r="B130" s="3" t="s">
        <v>199</v>
      </c>
      <c r="C130" s="3" t="s">
        <v>200</v>
      </c>
      <c r="D130" s="5">
        <v>4</v>
      </c>
      <c r="E130" s="4"/>
      <c r="H130" s="10">
        <f t="shared" si="4"/>
        <v>133.33000000000001</v>
      </c>
      <c r="I130" s="10">
        <f t="shared" si="5"/>
        <v>208</v>
      </c>
      <c r="J130" s="10">
        <f t="shared" si="7"/>
        <v>173.3</v>
      </c>
      <c r="K130" s="10">
        <f t="shared" si="6"/>
        <v>157.30000000000001</v>
      </c>
      <c r="L130" s="7"/>
      <c r="M130" s="8">
        <v>110.28</v>
      </c>
      <c r="N130" s="8">
        <v>165.4</v>
      </c>
      <c r="O130" s="8">
        <v>143.4</v>
      </c>
      <c r="P130" s="8">
        <v>132.30000000000001</v>
      </c>
    </row>
    <row r="131" spans="1:18" x14ac:dyDescent="0.25">
      <c r="A131" s="3">
        <v>3933</v>
      </c>
      <c r="B131" s="3" t="s">
        <v>201</v>
      </c>
      <c r="C131" s="3" t="s">
        <v>202</v>
      </c>
      <c r="D131" s="5">
        <v>4</v>
      </c>
      <c r="E131" s="4"/>
      <c r="H131" s="10">
        <f t="shared" si="4"/>
        <v>133.33000000000001</v>
      </c>
      <c r="I131" s="10">
        <f t="shared" si="5"/>
        <v>208</v>
      </c>
      <c r="J131" s="10">
        <f t="shared" si="7"/>
        <v>173.3</v>
      </c>
      <c r="K131" s="10">
        <f t="shared" si="6"/>
        <v>157.30000000000001</v>
      </c>
      <c r="L131" s="7"/>
      <c r="M131" s="8">
        <v>115.8</v>
      </c>
      <c r="N131" s="8">
        <v>173.7</v>
      </c>
      <c r="O131" s="8">
        <v>150.5</v>
      </c>
      <c r="P131" s="8">
        <v>139</v>
      </c>
    </row>
    <row r="132" spans="1:18" x14ac:dyDescent="0.25">
      <c r="A132" s="3">
        <v>3934</v>
      </c>
      <c r="B132" s="3" t="s">
        <v>386</v>
      </c>
      <c r="C132" s="3" t="s">
        <v>387</v>
      </c>
      <c r="D132" s="5">
        <v>28.7</v>
      </c>
      <c r="E132" s="4"/>
      <c r="H132" s="10">
        <f t="shared" si="4"/>
        <v>956.67</v>
      </c>
      <c r="I132" s="10">
        <f t="shared" si="5"/>
        <v>1492.4</v>
      </c>
      <c r="J132" s="10">
        <f t="shared" si="7"/>
        <v>1243.7</v>
      </c>
      <c r="K132" s="10">
        <f t="shared" si="6"/>
        <v>1128.9000000000001</v>
      </c>
      <c r="L132" s="7"/>
      <c r="M132" s="8">
        <v>231.59</v>
      </c>
      <c r="N132" s="8">
        <v>347.4</v>
      </c>
      <c r="O132" s="8">
        <v>301.10000000000002</v>
      </c>
      <c r="P132" s="8">
        <v>277.89999999999998</v>
      </c>
    </row>
    <row r="133" spans="1:18" x14ac:dyDescent="0.25">
      <c r="A133" s="3">
        <v>3935</v>
      </c>
      <c r="B133" s="3" t="s">
        <v>203</v>
      </c>
      <c r="C133" s="3" t="s">
        <v>204</v>
      </c>
      <c r="D133" s="5">
        <v>8.5</v>
      </c>
      <c r="E133" s="4"/>
      <c r="H133" s="10">
        <f t="shared" si="4"/>
        <v>283.33</v>
      </c>
      <c r="I133" s="10">
        <f t="shared" si="5"/>
        <v>442</v>
      </c>
      <c r="J133" s="10">
        <f t="shared" si="7"/>
        <v>368.3</v>
      </c>
      <c r="K133" s="10">
        <f t="shared" si="6"/>
        <v>334.3</v>
      </c>
      <c r="L133" s="7"/>
      <c r="M133" s="8">
        <v>236.48</v>
      </c>
      <c r="N133" s="8">
        <v>354.7</v>
      </c>
      <c r="O133" s="8">
        <v>307.39999999999998</v>
      </c>
      <c r="P133" s="8">
        <v>283.8</v>
      </c>
    </row>
    <row r="134" spans="1:18" x14ac:dyDescent="0.25">
      <c r="A134" s="3">
        <v>3936</v>
      </c>
      <c r="B134" s="3" t="s">
        <v>205</v>
      </c>
      <c r="C134" s="3" t="s">
        <v>206</v>
      </c>
      <c r="D134" s="5">
        <v>10</v>
      </c>
      <c r="E134" s="4"/>
      <c r="H134" s="10">
        <f t="shared" si="4"/>
        <v>333.33</v>
      </c>
      <c r="I134" s="10">
        <f t="shared" si="5"/>
        <v>520</v>
      </c>
      <c r="J134" s="10">
        <f t="shared" si="7"/>
        <v>433.3</v>
      </c>
      <c r="K134" s="10">
        <f t="shared" si="6"/>
        <v>393.3</v>
      </c>
      <c r="L134" s="7"/>
      <c r="M134" s="8">
        <v>278.14999999999998</v>
      </c>
      <c r="N134" s="8">
        <v>417.2</v>
      </c>
      <c r="O134" s="8">
        <v>361.6</v>
      </c>
      <c r="P134" s="8">
        <v>333.8</v>
      </c>
    </row>
    <row r="135" spans="1:18" x14ac:dyDescent="0.25">
      <c r="A135" s="3">
        <v>3937</v>
      </c>
      <c r="B135" s="3" t="s">
        <v>207</v>
      </c>
      <c r="C135" s="3" t="s">
        <v>208</v>
      </c>
      <c r="D135" s="5">
        <v>15</v>
      </c>
      <c r="E135" s="4"/>
      <c r="H135" s="10">
        <f t="shared" ref="H135:H199" si="8">ROUND(D135*10000/300,2)</f>
        <v>500</v>
      </c>
      <c r="I135" s="10">
        <f t="shared" ref="I135:I199" si="9">ROUND(H135*1.56,1)</f>
        <v>780</v>
      </c>
      <c r="J135" s="10">
        <f t="shared" si="7"/>
        <v>650</v>
      </c>
      <c r="K135" s="10">
        <f t="shared" ref="K135:K199" si="10">ROUND(H135*1.18,1)</f>
        <v>590</v>
      </c>
      <c r="L135" s="7"/>
      <c r="M135" s="8">
        <v>422.41</v>
      </c>
      <c r="N135" s="8">
        <v>633.6</v>
      </c>
      <c r="O135" s="8">
        <v>549.1</v>
      </c>
      <c r="P135" s="8">
        <v>506.9</v>
      </c>
    </row>
    <row r="136" spans="1:18" x14ac:dyDescent="0.25">
      <c r="A136" s="3">
        <v>3938</v>
      </c>
      <c r="B136" s="3" t="s">
        <v>209</v>
      </c>
      <c r="C136" s="3" t="s">
        <v>210</v>
      </c>
      <c r="D136" s="5">
        <v>24</v>
      </c>
      <c r="E136" s="4"/>
      <c r="H136" s="10">
        <f t="shared" si="8"/>
        <v>800</v>
      </c>
      <c r="I136" s="10">
        <f t="shared" si="9"/>
        <v>1248</v>
      </c>
      <c r="J136" s="10">
        <f t="shared" si="7"/>
        <v>1040</v>
      </c>
      <c r="K136" s="10">
        <f t="shared" si="10"/>
        <v>944</v>
      </c>
      <c r="L136" s="7"/>
      <c r="M136" s="8">
        <v>657.38</v>
      </c>
      <c r="N136" s="8">
        <v>986.1</v>
      </c>
      <c r="O136" s="8">
        <v>854.6</v>
      </c>
      <c r="P136" s="8">
        <v>788.9</v>
      </c>
    </row>
    <row r="137" spans="1:18" x14ac:dyDescent="0.25">
      <c r="A137" s="3">
        <v>3939</v>
      </c>
      <c r="B137" s="3" t="s">
        <v>211</v>
      </c>
      <c r="C137" s="3" t="s">
        <v>212</v>
      </c>
      <c r="D137" s="5">
        <v>25</v>
      </c>
      <c r="E137" s="4"/>
      <c r="H137" s="10">
        <f t="shared" si="8"/>
        <v>833.33</v>
      </c>
      <c r="I137" s="10">
        <f t="shared" si="9"/>
        <v>1300</v>
      </c>
      <c r="J137" s="10">
        <f t="shared" si="7"/>
        <v>1083.3</v>
      </c>
      <c r="K137" s="10">
        <f t="shared" si="10"/>
        <v>983.3</v>
      </c>
      <c r="L137" s="7"/>
      <c r="M137" s="8">
        <v>694.75</v>
      </c>
      <c r="N137" s="8">
        <v>1042.0999999999999</v>
      </c>
      <c r="O137" s="8">
        <v>903.2</v>
      </c>
      <c r="P137" s="8">
        <v>833.7</v>
      </c>
    </row>
    <row r="138" spans="1:18" x14ac:dyDescent="0.25">
      <c r="A138" s="3">
        <v>3940</v>
      </c>
      <c r="B138" s="3" t="s">
        <v>335</v>
      </c>
      <c r="C138" s="3" t="s">
        <v>336</v>
      </c>
      <c r="D138" s="5">
        <v>34</v>
      </c>
      <c r="E138" s="4"/>
      <c r="H138" s="10">
        <f t="shared" ref="H138" si="11">ROUND(D138*10000/300,2)</f>
        <v>1133.33</v>
      </c>
      <c r="I138" s="10">
        <f t="shared" ref="I138" si="12">ROUND(H138*1.56,1)</f>
        <v>1768</v>
      </c>
      <c r="J138" s="10">
        <f t="shared" ref="J138" si="13">ROUND(H138*1.3,1)</f>
        <v>1473.3</v>
      </c>
      <c r="K138" s="10">
        <f t="shared" ref="K138" si="14">ROUND(H138*1.18,1)</f>
        <v>1337.3</v>
      </c>
      <c r="L138" s="7"/>
      <c r="M138" s="8"/>
      <c r="N138" s="8"/>
      <c r="O138" s="8"/>
      <c r="P138" s="8"/>
    </row>
    <row r="139" spans="1:18" x14ac:dyDescent="0.25">
      <c r="A139" s="3">
        <v>3945</v>
      </c>
      <c r="B139" s="3" t="s">
        <v>213</v>
      </c>
      <c r="C139" s="3" t="s">
        <v>214</v>
      </c>
      <c r="D139" s="5">
        <v>1.5</v>
      </c>
      <c r="E139" s="4"/>
      <c r="H139" s="10">
        <f t="shared" si="8"/>
        <v>50</v>
      </c>
      <c r="I139" s="10">
        <f t="shared" si="9"/>
        <v>78</v>
      </c>
      <c r="J139" s="10">
        <f t="shared" ref="J139:J203" si="15">ROUND(H139*1.3,1)</f>
        <v>65</v>
      </c>
      <c r="K139" s="10">
        <f t="shared" si="10"/>
        <v>59</v>
      </c>
      <c r="L139" s="7"/>
      <c r="M139" s="8">
        <v>35.840000000000003</v>
      </c>
      <c r="N139" s="8">
        <v>53.8</v>
      </c>
      <c r="O139" s="8">
        <v>46.6</v>
      </c>
      <c r="P139" s="8">
        <v>43</v>
      </c>
    </row>
    <row r="140" spans="1:18" x14ac:dyDescent="0.25">
      <c r="A140" s="3">
        <v>3946</v>
      </c>
      <c r="B140" s="3" t="s">
        <v>215</v>
      </c>
      <c r="C140" s="3" t="s">
        <v>216</v>
      </c>
      <c r="D140" s="5">
        <v>1.1000000000000001</v>
      </c>
      <c r="E140" s="4"/>
      <c r="H140" s="10">
        <f t="shared" si="8"/>
        <v>36.67</v>
      </c>
      <c r="I140" s="10">
        <f t="shared" si="9"/>
        <v>57.2</v>
      </c>
      <c r="J140" s="10">
        <f t="shared" si="15"/>
        <v>47.7</v>
      </c>
      <c r="K140" s="10">
        <f t="shared" si="10"/>
        <v>43.3</v>
      </c>
      <c r="L140" s="7"/>
      <c r="M140" s="8">
        <v>30.31</v>
      </c>
      <c r="N140" s="8">
        <v>45.5</v>
      </c>
      <c r="O140" s="8">
        <v>39.4</v>
      </c>
      <c r="P140" s="8">
        <v>36.4</v>
      </c>
    </row>
    <row r="141" spans="1:18" x14ac:dyDescent="0.25">
      <c r="A141" s="3">
        <v>3947</v>
      </c>
      <c r="B141" s="3" t="s">
        <v>217</v>
      </c>
      <c r="C141" s="3" t="s">
        <v>218</v>
      </c>
      <c r="D141" s="5">
        <v>1.2</v>
      </c>
      <c r="E141" s="4"/>
      <c r="H141" s="10">
        <f t="shared" si="8"/>
        <v>40</v>
      </c>
      <c r="I141" s="10">
        <f t="shared" si="9"/>
        <v>62.4</v>
      </c>
      <c r="J141" s="10">
        <f t="shared" si="15"/>
        <v>52</v>
      </c>
      <c r="K141" s="10">
        <f t="shared" si="10"/>
        <v>47.2</v>
      </c>
      <c r="L141" s="7"/>
      <c r="M141" s="8">
        <v>33.380000000000003</v>
      </c>
      <c r="N141" s="8">
        <v>50.1</v>
      </c>
      <c r="O141" s="8">
        <v>43.4</v>
      </c>
      <c r="P141" s="8">
        <v>40.1</v>
      </c>
    </row>
    <row r="142" spans="1:18" x14ac:dyDescent="0.25">
      <c r="A142" s="3">
        <v>3948</v>
      </c>
      <c r="B142" s="3" t="s">
        <v>219</v>
      </c>
      <c r="C142" s="3" t="s">
        <v>220</v>
      </c>
      <c r="D142" s="5">
        <v>1</v>
      </c>
      <c r="E142" s="12"/>
      <c r="H142" s="10">
        <f t="shared" si="8"/>
        <v>33.33</v>
      </c>
      <c r="I142" s="10">
        <f t="shared" si="9"/>
        <v>52</v>
      </c>
      <c r="J142" s="10">
        <f t="shared" si="15"/>
        <v>43.3</v>
      </c>
      <c r="K142" s="10">
        <f t="shared" si="10"/>
        <v>39.299999999999997</v>
      </c>
      <c r="L142" s="7"/>
      <c r="M142" s="8">
        <v>24.59</v>
      </c>
      <c r="N142" s="8">
        <v>36.9</v>
      </c>
      <c r="O142" s="8">
        <v>32</v>
      </c>
      <c r="P142" s="8">
        <v>29.5</v>
      </c>
      <c r="R142">
        <v>1</v>
      </c>
    </row>
    <row r="143" spans="1:18" x14ac:dyDescent="0.25">
      <c r="A143" s="3">
        <v>3949</v>
      </c>
      <c r="B143" s="3" t="s">
        <v>221</v>
      </c>
      <c r="C143" s="3" t="s">
        <v>222</v>
      </c>
      <c r="D143" s="5">
        <v>1</v>
      </c>
      <c r="E143" s="4"/>
      <c r="H143" s="10">
        <f t="shared" si="8"/>
        <v>33.33</v>
      </c>
      <c r="I143" s="10">
        <f t="shared" si="9"/>
        <v>52</v>
      </c>
      <c r="J143" s="10">
        <f t="shared" si="15"/>
        <v>43.3</v>
      </c>
      <c r="K143" s="10">
        <f t="shared" si="10"/>
        <v>39.299999999999997</v>
      </c>
      <c r="L143" s="7"/>
      <c r="M143" s="8">
        <v>27.57</v>
      </c>
      <c r="N143" s="8">
        <v>41.4</v>
      </c>
      <c r="O143" s="8">
        <v>35.799999999999997</v>
      </c>
      <c r="P143" s="8">
        <v>33.1</v>
      </c>
      <c r="R143">
        <v>1</v>
      </c>
    </row>
    <row r="144" spans="1:18" x14ac:dyDescent="0.25">
      <c r="A144" s="3">
        <v>3950</v>
      </c>
      <c r="B144" s="3" t="s">
        <v>223</v>
      </c>
      <c r="C144" s="3" t="s">
        <v>224</v>
      </c>
      <c r="D144" s="5">
        <v>1.5</v>
      </c>
      <c r="E144" s="4"/>
      <c r="H144" s="10">
        <f t="shared" si="8"/>
        <v>50</v>
      </c>
      <c r="I144" s="10">
        <f t="shared" si="9"/>
        <v>78</v>
      </c>
      <c r="J144" s="10">
        <f t="shared" si="15"/>
        <v>65</v>
      </c>
      <c r="K144" s="10">
        <f t="shared" si="10"/>
        <v>59</v>
      </c>
      <c r="L144" s="7"/>
      <c r="M144" s="8">
        <v>38.61</v>
      </c>
      <c r="N144" s="8">
        <v>57.9</v>
      </c>
      <c r="O144" s="8">
        <v>50.2</v>
      </c>
      <c r="P144" s="8">
        <v>46.3</v>
      </c>
    </row>
    <row r="145" spans="1:18" x14ac:dyDescent="0.25">
      <c r="A145" s="3">
        <v>3951</v>
      </c>
      <c r="B145" s="3" t="s">
        <v>225</v>
      </c>
      <c r="C145" s="3" t="s">
        <v>226</v>
      </c>
      <c r="D145" s="5">
        <v>1.18</v>
      </c>
      <c r="E145" s="4"/>
      <c r="H145" s="10">
        <f t="shared" si="8"/>
        <v>39.33</v>
      </c>
      <c r="I145" s="10">
        <f t="shared" si="9"/>
        <v>61.4</v>
      </c>
      <c r="J145" s="10">
        <f t="shared" si="15"/>
        <v>51.1</v>
      </c>
      <c r="K145" s="10">
        <f t="shared" si="10"/>
        <v>46.4</v>
      </c>
      <c r="L145" s="7"/>
      <c r="M145" s="8">
        <v>36.15</v>
      </c>
      <c r="N145" s="8">
        <v>54.2</v>
      </c>
      <c r="O145" s="8">
        <v>47</v>
      </c>
      <c r="P145" s="8">
        <v>43.4</v>
      </c>
      <c r="R145">
        <v>1</v>
      </c>
    </row>
    <row r="146" spans="1:18" x14ac:dyDescent="0.25">
      <c r="A146" s="3">
        <v>3952</v>
      </c>
      <c r="B146" s="3" t="s">
        <v>227</v>
      </c>
      <c r="C146" s="3" t="s">
        <v>228</v>
      </c>
      <c r="D146" s="5">
        <v>1.1000000000000001</v>
      </c>
      <c r="E146" s="4"/>
      <c r="H146" s="10">
        <f t="shared" si="8"/>
        <v>36.67</v>
      </c>
      <c r="I146" s="10">
        <f t="shared" si="9"/>
        <v>57.2</v>
      </c>
      <c r="J146" s="10">
        <f t="shared" si="15"/>
        <v>47.7</v>
      </c>
      <c r="K146" s="10">
        <f t="shared" si="10"/>
        <v>43.3</v>
      </c>
      <c r="L146" s="7"/>
      <c r="M146" s="8">
        <v>30.95</v>
      </c>
      <c r="N146" s="8">
        <v>46.4</v>
      </c>
      <c r="O146" s="8">
        <v>40.200000000000003</v>
      </c>
      <c r="P146" s="8">
        <v>37.1</v>
      </c>
      <c r="R146">
        <v>1</v>
      </c>
    </row>
    <row r="147" spans="1:18" x14ac:dyDescent="0.25">
      <c r="A147" s="3">
        <v>3953</v>
      </c>
      <c r="B147" s="3" t="s">
        <v>229</v>
      </c>
      <c r="C147" s="3" t="s">
        <v>230</v>
      </c>
      <c r="D147" s="5">
        <v>1.3</v>
      </c>
      <c r="E147" s="4"/>
      <c r="H147" s="10">
        <f t="shared" si="8"/>
        <v>43.33</v>
      </c>
      <c r="I147" s="10">
        <f t="shared" si="9"/>
        <v>67.599999999999994</v>
      </c>
      <c r="J147" s="10">
        <f t="shared" si="15"/>
        <v>56.3</v>
      </c>
      <c r="K147" s="10">
        <f t="shared" si="10"/>
        <v>51.1</v>
      </c>
      <c r="L147" s="7"/>
      <c r="M147" s="8">
        <v>44.1</v>
      </c>
      <c r="N147" s="8">
        <v>66.2</v>
      </c>
      <c r="O147" s="8">
        <v>57.3</v>
      </c>
      <c r="P147" s="8">
        <v>52.9</v>
      </c>
    </row>
    <row r="148" spans="1:18" x14ac:dyDescent="0.25">
      <c r="A148" s="3">
        <v>3954</v>
      </c>
      <c r="B148" s="3" t="s">
        <v>231</v>
      </c>
      <c r="C148" s="3" t="s">
        <v>232</v>
      </c>
      <c r="D148" s="5">
        <v>1.8</v>
      </c>
      <c r="E148" s="4"/>
      <c r="H148" s="10">
        <f t="shared" si="8"/>
        <v>60</v>
      </c>
      <c r="I148" s="10">
        <f t="shared" si="9"/>
        <v>93.6</v>
      </c>
      <c r="J148" s="10">
        <f t="shared" si="15"/>
        <v>78</v>
      </c>
      <c r="K148" s="10">
        <f t="shared" si="10"/>
        <v>70.8</v>
      </c>
      <c r="L148" s="7"/>
      <c r="M148" s="8">
        <v>37.68</v>
      </c>
      <c r="N148" s="8">
        <v>56.5</v>
      </c>
      <c r="O148" s="8">
        <v>49</v>
      </c>
      <c r="P148" s="8">
        <v>45.2</v>
      </c>
    </row>
    <row r="149" spans="1:18" x14ac:dyDescent="0.25">
      <c r="A149" s="3">
        <v>3955</v>
      </c>
      <c r="B149" s="3" t="s">
        <v>338</v>
      </c>
      <c r="C149" s="3" t="s">
        <v>339</v>
      </c>
      <c r="D149" s="5">
        <v>1.2</v>
      </c>
      <c r="E149" s="4"/>
      <c r="H149" s="10">
        <f>ROUND(D149*10000/300,2)</f>
        <v>40</v>
      </c>
      <c r="I149" s="10">
        <f>ROUND(H149*1.56,1)</f>
        <v>62.4</v>
      </c>
      <c r="J149" s="10">
        <f>ROUND(H149*1.3,1)</f>
        <v>52</v>
      </c>
      <c r="K149" s="10">
        <f>ROUND(H149*1.18,1)</f>
        <v>47.2</v>
      </c>
      <c r="L149" s="7"/>
      <c r="M149" s="8">
        <v>34.43</v>
      </c>
      <c r="N149" s="8">
        <v>51.6</v>
      </c>
      <c r="O149" s="8">
        <v>44.8</v>
      </c>
      <c r="P149" s="8">
        <v>41.3</v>
      </c>
      <c r="R149">
        <v>1</v>
      </c>
    </row>
    <row r="150" spans="1:18" x14ac:dyDescent="0.25">
      <c r="A150" s="3">
        <v>3960</v>
      </c>
      <c r="B150" s="3" t="s">
        <v>233</v>
      </c>
      <c r="C150" s="3"/>
      <c r="D150" s="5">
        <v>0.1</v>
      </c>
      <c r="E150" s="4"/>
      <c r="H150" s="10">
        <f t="shared" si="8"/>
        <v>3.33</v>
      </c>
      <c r="I150" s="10">
        <f t="shared" si="9"/>
        <v>5.2</v>
      </c>
      <c r="J150" s="10">
        <f t="shared" si="15"/>
        <v>4.3</v>
      </c>
      <c r="K150" s="10">
        <f t="shared" si="10"/>
        <v>3.9</v>
      </c>
      <c r="L150" s="7"/>
      <c r="M150" s="8">
        <v>2.33</v>
      </c>
      <c r="N150" s="8">
        <v>3.5</v>
      </c>
      <c r="O150" s="8">
        <v>3</v>
      </c>
      <c r="P150" s="8">
        <v>2.8</v>
      </c>
    </row>
    <row r="151" spans="1:18" x14ac:dyDescent="0.25">
      <c r="A151" s="3">
        <v>3961</v>
      </c>
      <c r="B151" s="3" t="s">
        <v>234</v>
      </c>
      <c r="C151" s="3"/>
      <c r="D151" s="5">
        <v>0.1</v>
      </c>
      <c r="E151" s="4"/>
      <c r="H151" s="10">
        <f t="shared" si="8"/>
        <v>3.33</v>
      </c>
      <c r="I151" s="10">
        <f t="shared" si="9"/>
        <v>5.2</v>
      </c>
      <c r="J151" s="10">
        <f t="shared" si="15"/>
        <v>4.3</v>
      </c>
      <c r="K151" s="10">
        <f t="shared" si="10"/>
        <v>3.9</v>
      </c>
      <c r="L151" s="7"/>
      <c r="M151" s="8">
        <v>2.33</v>
      </c>
      <c r="N151" s="8">
        <v>3.5</v>
      </c>
      <c r="O151" s="8">
        <v>3</v>
      </c>
      <c r="P151" s="8">
        <v>2.8</v>
      </c>
    </row>
    <row r="152" spans="1:18" x14ac:dyDescent="0.25">
      <c r="A152" s="3">
        <v>3962</v>
      </c>
      <c r="B152" s="3" t="s">
        <v>235</v>
      </c>
      <c r="C152" s="3"/>
      <c r="D152" s="5">
        <v>0.1</v>
      </c>
      <c r="E152" s="4"/>
      <c r="H152" s="10">
        <f t="shared" si="8"/>
        <v>3.33</v>
      </c>
      <c r="I152" s="10">
        <f t="shared" si="9"/>
        <v>5.2</v>
      </c>
      <c r="J152" s="10">
        <f t="shared" si="15"/>
        <v>4.3</v>
      </c>
      <c r="K152" s="10">
        <f t="shared" si="10"/>
        <v>3.9</v>
      </c>
      <c r="L152" s="7"/>
      <c r="M152" s="8">
        <v>2.33</v>
      </c>
      <c r="N152" s="8">
        <v>3.5</v>
      </c>
      <c r="O152" s="8">
        <v>3</v>
      </c>
      <c r="P152" s="8">
        <v>2.8</v>
      </c>
    </row>
    <row r="153" spans="1:18" x14ac:dyDescent="0.25">
      <c r="A153" s="3">
        <v>3963</v>
      </c>
      <c r="B153" s="3" t="s">
        <v>273</v>
      </c>
      <c r="C153" s="3"/>
      <c r="D153" s="5">
        <v>0.1</v>
      </c>
      <c r="E153" s="4"/>
      <c r="H153" s="10">
        <f t="shared" si="8"/>
        <v>3.33</v>
      </c>
      <c r="I153" s="10">
        <f t="shared" si="9"/>
        <v>5.2</v>
      </c>
      <c r="J153" s="10">
        <f t="shared" si="15"/>
        <v>4.3</v>
      </c>
      <c r="K153" s="10">
        <f t="shared" si="10"/>
        <v>3.9</v>
      </c>
      <c r="L153" s="7"/>
      <c r="M153" s="8">
        <v>2.33</v>
      </c>
      <c r="N153" s="8">
        <v>3.5</v>
      </c>
      <c r="O153" s="8">
        <v>3</v>
      </c>
      <c r="P153" s="8">
        <v>2.8</v>
      </c>
    </row>
    <row r="154" spans="1:18" x14ac:dyDescent="0.25">
      <c r="A154" s="3">
        <v>3964</v>
      </c>
      <c r="B154" s="3" t="s">
        <v>236</v>
      </c>
      <c r="C154" s="3"/>
      <c r="D154" s="5">
        <v>0.1</v>
      </c>
      <c r="E154" s="4"/>
      <c r="H154" s="10">
        <f t="shared" si="8"/>
        <v>3.33</v>
      </c>
      <c r="I154" s="10">
        <f t="shared" si="9"/>
        <v>5.2</v>
      </c>
      <c r="J154" s="10">
        <f t="shared" si="15"/>
        <v>4.3</v>
      </c>
      <c r="K154" s="10">
        <f t="shared" si="10"/>
        <v>3.9</v>
      </c>
      <c r="L154" s="7"/>
      <c r="M154" s="8">
        <v>2.33</v>
      </c>
      <c r="N154" s="8">
        <v>3.5</v>
      </c>
      <c r="O154" s="8">
        <v>3</v>
      </c>
      <c r="P154" s="8">
        <v>2.8</v>
      </c>
    </row>
    <row r="155" spans="1:18" x14ac:dyDescent="0.25">
      <c r="A155" s="3">
        <v>3965</v>
      </c>
      <c r="B155" s="3" t="s">
        <v>237</v>
      </c>
      <c r="C155" s="3"/>
      <c r="D155" s="5">
        <v>0.1</v>
      </c>
      <c r="E155" s="4"/>
      <c r="H155" s="10">
        <f t="shared" si="8"/>
        <v>3.33</v>
      </c>
      <c r="I155" s="10">
        <f t="shared" si="9"/>
        <v>5.2</v>
      </c>
      <c r="J155" s="10">
        <f t="shared" si="15"/>
        <v>4.3</v>
      </c>
      <c r="K155" s="10">
        <f t="shared" si="10"/>
        <v>3.9</v>
      </c>
      <c r="L155" s="7"/>
      <c r="M155" s="8">
        <v>2.33</v>
      </c>
      <c r="N155" s="8">
        <v>3.5</v>
      </c>
      <c r="O155" s="8">
        <v>3</v>
      </c>
      <c r="P155" s="8">
        <v>2.8</v>
      </c>
    </row>
    <row r="156" spans="1:18" x14ac:dyDescent="0.25">
      <c r="A156" s="3">
        <v>3966</v>
      </c>
      <c r="B156" s="3" t="s">
        <v>238</v>
      </c>
      <c r="C156" s="3"/>
      <c r="D156" s="5">
        <v>0.1</v>
      </c>
      <c r="E156" s="4"/>
      <c r="H156" s="10">
        <f t="shared" si="8"/>
        <v>3.33</v>
      </c>
      <c r="I156" s="10">
        <f t="shared" si="9"/>
        <v>5.2</v>
      </c>
      <c r="J156" s="10">
        <f t="shared" si="15"/>
        <v>4.3</v>
      </c>
      <c r="K156" s="10">
        <f t="shared" si="10"/>
        <v>3.9</v>
      </c>
      <c r="L156" s="7"/>
      <c r="M156" s="8">
        <v>2.33</v>
      </c>
      <c r="N156" s="8">
        <v>3.5</v>
      </c>
      <c r="O156" s="8">
        <v>3</v>
      </c>
      <c r="P156" s="8">
        <v>2.8</v>
      </c>
    </row>
    <row r="157" spans="1:18" x14ac:dyDescent="0.25">
      <c r="A157" s="3">
        <v>3967</v>
      </c>
      <c r="B157" s="3" t="s">
        <v>239</v>
      </c>
      <c r="C157" s="3"/>
      <c r="D157" s="5">
        <v>0.1</v>
      </c>
      <c r="E157" s="4"/>
      <c r="H157" s="10">
        <f t="shared" si="8"/>
        <v>3.33</v>
      </c>
      <c r="I157" s="10">
        <f t="shared" si="9"/>
        <v>5.2</v>
      </c>
      <c r="J157" s="10">
        <f t="shared" si="15"/>
        <v>4.3</v>
      </c>
      <c r="K157" s="10">
        <f t="shared" si="10"/>
        <v>3.9</v>
      </c>
      <c r="L157" s="7"/>
      <c r="M157" s="8">
        <v>2.33</v>
      </c>
      <c r="N157" s="8">
        <v>3.5</v>
      </c>
      <c r="O157" s="8">
        <v>3</v>
      </c>
      <c r="P157" s="8">
        <v>2.8</v>
      </c>
    </row>
    <row r="158" spans="1:18" x14ac:dyDescent="0.25">
      <c r="A158" s="3">
        <v>3968</v>
      </c>
      <c r="B158" s="3" t="s">
        <v>240</v>
      </c>
      <c r="C158" s="3"/>
      <c r="D158" s="5">
        <v>1.67</v>
      </c>
      <c r="E158" s="4"/>
      <c r="H158" s="10">
        <f t="shared" si="8"/>
        <v>55.67</v>
      </c>
      <c r="I158" s="10">
        <f t="shared" si="9"/>
        <v>86.8</v>
      </c>
      <c r="J158" s="10">
        <f t="shared" si="15"/>
        <v>72.400000000000006</v>
      </c>
      <c r="K158" s="10">
        <f t="shared" si="10"/>
        <v>65.7</v>
      </c>
      <c r="L158" s="7"/>
      <c r="M158" s="8">
        <v>50.86</v>
      </c>
      <c r="N158" s="8">
        <v>76.3</v>
      </c>
      <c r="O158" s="8">
        <v>66.099999999999994</v>
      </c>
      <c r="P158" s="8">
        <v>61</v>
      </c>
    </row>
    <row r="159" spans="1:18" x14ac:dyDescent="0.25">
      <c r="A159" s="3">
        <v>3969</v>
      </c>
      <c r="B159" s="3" t="s">
        <v>241</v>
      </c>
      <c r="C159" s="3"/>
      <c r="D159" s="5">
        <v>1.55</v>
      </c>
      <c r="E159" s="4"/>
      <c r="H159" s="10">
        <f t="shared" si="8"/>
        <v>51.67</v>
      </c>
      <c r="I159" s="10">
        <f t="shared" si="9"/>
        <v>80.599999999999994</v>
      </c>
      <c r="J159" s="10">
        <f t="shared" si="15"/>
        <v>67.2</v>
      </c>
      <c r="K159" s="10">
        <f t="shared" si="10"/>
        <v>61</v>
      </c>
      <c r="L159" s="7"/>
      <c r="M159" s="8">
        <v>47.16</v>
      </c>
      <c r="N159" s="8">
        <v>70.7</v>
      </c>
      <c r="O159" s="8">
        <v>61.3</v>
      </c>
      <c r="P159" s="8">
        <v>56.6</v>
      </c>
    </row>
    <row r="160" spans="1:18" x14ac:dyDescent="0.25">
      <c r="A160" s="3">
        <v>3970</v>
      </c>
      <c r="B160" s="3" t="s">
        <v>242</v>
      </c>
      <c r="C160" s="3"/>
      <c r="D160" s="5">
        <v>1.53</v>
      </c>
      <c r="E160" s="4"/>
      <c r="H160" s="10">
        <f t="shared" si="8"/>
        <v>51</v>
      </c>
      <c r="I160" s="10">
        <f t="shared" si="9"/>
        <v>79.599999999999994</v>
      </c>
      <c r="J160" s="10">
        <f t="shared" si="15"/>
        <v>66.3</v>
      </c>
      <c r="K160" s="10">
        <f t="shared" si="10"/>
        <v>60.2</v>
      </c>
      <c r="L160" s="7"/>
      <c r="M160" s="8">
        <v>46.55</v>
      </c>
      <c r="N160" s="8">
        <v>69.8</v>
      </c>
      <c r="O160" s="8">
        <v>60.5</v>
      </c>
      <c r="P160" s="8">
        <v>55.9</v>
      </c>
    </row>
    <row r="161" spans="1:18" x14ac:dyDescent="0.25">
      <c r="A161" s="3">
        <v>3971</v>
      </c>
      <c r="B161" s="3" t="s">
        <v>243</v>
      </c>
      <c r="C161" s="3"/>
      <c r="D161" s="5">
        <v>2</v>
      </c>
      <c r="E161" s="4"/>
      <c r="H161" s="10">
        <f t="shared" si="8"/>
        <v>66.67</v>
      </c>
      <c r="I161" s="10">
        <f t="shared" si="9"/>
        <v>104</v>
      </c>
      <c r="J161" s="10">
        <f t="shared" si="15"/>
        <v>86.7</v>
      </c>
      <c r="K161" s="10">
        <f t="shared" si="10"/>
        <v>78.7</v>
      </c>
      <c r="L161" s="7"/>
      <c r="M161" s="8">
        <v>46.55</v>
      </c>
      <c r="N161" s="8">
        <v>69.8</v>
      </c>
      <c r="O161" s="8">
        <v>60.5</v>
      </c>
      <c r="P161" s="8">
        <v>55.9</v>
      </c>
    </row>
    <row r="162" spans="1:18" x14ac:dyDescent="0.25">
      <c r="A162" s="3">
        <v>3972</v>
      </c>
      <c r="B162" s="3" t="s">
        <v>244</v>
      </c>
      <c r="C162" s="3"/>
      <c r="D162" s="5">
        <v>1.46</v>
      </c>
      <c r="E162" s="4"/>
      <c r="H162" s="10">
        <f t="shared" si="8"/>
        <v>48.67</v>
      </c>
      <c r="I162" s="10">
        <f t="shared" si="9"/>
        <v>75.900000000000006</v>
      </c>
      <c r="J162" s="10">
        <f t="shared" si="15"/>
        <v>63.3</v>
      </c>
      <c r="K162" s="10">
        <f t="shared" si="10"/>
        <v>57.4</v>
      </c>
      <c r="L162" s="7"/>
      <c r="M162" s="8">
        <v>44.42</v>
      </c>
      <c r="N162" s="8">
        <v>66.599999999999994</v>
      </c>
      <c r="O162" s="8">
        <v>57.7</v>
      </c>
      <c r="P162" s="8">
        <v>53.3</v>
      </c>
    </row>
    <row r="163" spans="1:18" x14ac:dyDescent="0.25">
      <c r="A163" s="3">
        <v>3973</v>
      </c>
      <c r="B163" s="3" t="s">
        <v>245</v>
      </c>
      <c r="C163" s="3"/>
      <c r="D163" s="5">
        <v>2.38</v>
      </c>
      <c r="E163" s="4"/>
      <c r="H163" s="10">
        <f t="shared" si="8"/>
        <v>79.33</v>
      </c>
      <c r="I163" s="10">
        <f t="shared" si="9"/>
        <v>123.8</v>
      </c>
      <c r="J163" s="10">
        <f t="shared" si="15"/>
        <v>103.1</v>
      </c>
      <c r="K163" s="10">
        <f t="shared" si="10"/>
        <v>93.6</v>
      </c>
      <c r="L163" s="7"/>
      <c r="M163" s="8">
        <v>72.59</v>
      </c>
      <c r="N163" s="8">
        <v>108.9</v>
      </c>
      <c r="O163" s="8">
        <v>94.4</v>
      </c>
      <c r="P163" s="8">
        <v>87.1</v>
      </c>
    </row>
    <row r="164" spans="1:18" x14ac:dyDescent="0.25">
      <c r="A164" s="3">
        <v>3974</v>
      </c>
      <c r="B164" s="3" t="s">
        <v>246</v>
      </c>
      <c r="C164" s="3"/>
      <c r="D164" s="5">
        <v>1.5</v>
      </c>
      <c r="E164" s="4"/>
      <c r="H164" s="10">
        <f t="shared" si="8"/>
        <v>50</v>
      </c>
      <c r="I164" s="10">
        <f t="shared" si="9"/>
        <v>78</v>
      </c>
      <c r="J164" s="10">
        <f t="shared" si="15"/>
        <v>65</v>
      </c>
      <c r="K164" s="10">
        <f t="shared" si="10"/>
        <v>59</v>
      </c>
      <c r="L164" s="7"/>
      <c r="M164" s="8">
        <v>32.479999999999997</v>
      </c>
      <c r="N164" s="8">
        <v>48.7</v>
      </c>
      <c r="O164" s="8">
        <v>42.2</v>
      </c>
      <c r="P164" s="8">
        <v>39</v>
      </c>
    </row>
    <row r="165" spans="1:18" x14ac:dyDescent="0.25">
      <c r="A165" s="3">
        <v>3975</v>
      </c>
      <c r="B165" s="3" t="s">
        <v>247</v>
      </c>
      <c r="C165" s="3"/>
      <c r="D165" s="5">
        <v>1.5</v>
      </c>
      <c r="E165" s="4"/>
      <c r="H165" s="10">
        <f t="shared" si="8"/>
        <v>50</v>
      </c>
      <c r="I165" s="10">
        <f t="shared" si="9"/>
        <v>78</v>
      </c>
      <c r="J165" s="10">
        <f t="shared" si="15"/>
        <v>65</v>
      </c>
      <c r="K165" s="10">
        <f t="shared" si="10"/>
        <v>59</v>
      </c>
      <c r="L165" s="7"/>
      <c r="M165" s="8">
        <v>33.380000000000003</v>
      </c>
      <c r="N165" s="8">
        <v>50.1</v>
      </c>
      <c r="O165" s="8">
        <v>43.4</v>
      </c>
      <c r="P165" s="8">
        <v>40.1</v>
      </c>
    </row>
    <row r="166" spans="1:18" x14ac:dyDescent="0.25">
      <c r="A166" s="3">
        <v>3976</v>
      </c>
      <c r="B166" s="3" t="s">
        <v>248</v>
      </c>
      <c r="C166" s="3"/>
      <c r="D166" s="5">
        <v>2</v>
      </c>
      <c r="E166" s="4"/>
      <c r="H166" s="10">
        <f t="shared" si="8"/>
        <v>66.67</v>
      </c>
      <c r="I166" s="10">
        <f t="shared" si="9"/>
        <v>104</v>
      </c>
      <c r="J166" s="10">
        <f t="shared" si="15"/>
        <v>86.7</v>
      </c>
      <c r="K166" s="10">
        <f t="shared" si="10"/>
        <v>78.7</v>
      </c>
      <c r="L166" s="7"/>
      <c r="M166" s="8">
        <v>60.34</v>
      </c>
      <c r="N166" s="8">
        <v>90.5</v>
      </c>
      <c r="O166" s="8">
        <v>78.400000000000006</v>
      </c>
      <c r="P166" s="8">
        <v>72.400000000000006</v>
      </c>
      <c r="R166">
        <v>1</v>
      </c>
    </row>
    <row r="167" spans="1:18" x14ac:dyDescent="0.25">
      <c r="A167" s="3">
        <v>3977</v>
      </c>
      <c r="B167" s="3" t="s">
        <v>249</v>
      </c>
      <c r="C167" s="3"/>
      <c r="D167" s="5">
        <v>3</v>
      </c>
      <c r="E167" s="4"/>
      <c r="H167" s="10">
        <f t="shared" si="8"/>
        <v>100</v>
      </c>
      <c r="I167" s="10">
        <f t="shared" si="9"/>
        <v>156</v>
      </c>
      <c r="J167" s="10">
        <f t="shared" si="15"/>
        <v>130</v>
      </c>
      <c r="K167" s="10">
        <f t="shared" si="10"/>
        <v>118</v>
      </c>
      <c r="L167" s="7"/>
      <c r="M167" s="8">
        <v>73.52</v>
      </c>
      <c r="N167" s="8">
        <v>110.3</v>
      </c>
      <c r="O167" s="8">
        <v>95.6</v>
      </c>
      <c r="P167" s="8">
        <v>88.2</v>
      </c>
    </row>
    <row r="168" spans="1:18" x14ac:dyDescent="0.25">
      <c r="A168" s="3">
        <v>3978</v>
      </c>
      <c r="B168" s="3" t="s">
        <v>250</v>
      </c>
      <c r="C168" s="3"/>
      <c r="D168" s="5">
        <v>3</v>
      </c>
      <c r="E168" s="4"/>
      <c r="H168" s="10">
        <f t="shared" si="8"/>
        <v>100</v>
      </c>
      <c r="I168" s="10">
        <f t="shared" si="9"/>
        <v>156</v>
      </c>
      <c r="J168" s="10">
        <f t="shared" si="15"/>
        <v>130</v>
      </c>
      <c r="K168" s="10">
        <f t="shared" si="10"/>
        <v>118</v>
      </c>
      <c r="L168" s="7"/>
      <c r="M168" s="8">
        <v>80.569999999999993</v>
      </c>
      <c r="N168" s="8">
        <v>120.9</v>
      </c>
      <c r="O168" s="8">
        <v>104.7</v>
      </c>
      <c r="P168" s="8">
        <v>96.7</v>
      </c>
    </row>
    <row r="169" spans="1:18" x14ac:dyDescent="0.25">
      <c r="A169" s="3">
        <v>3979</v>
      </c>
      <c r="B169" s="3" t="s">
        <v>251</v>
      </c>
      <c r="C169" s="3"/>
      <c r="D169" s="5">
        <v>1.5</v>
      </c>
      <c r="E169" s="4"/>
      <c r="H169" s="10">
        <f t="shared" si="8"/>
        <v>50</v>
      </c>
      <c r="I169" s="10">
        <f t="shared" si="9"/>
        <v>78</v>
      </c>
      <c r="J169" s="10">
        <f t="shared" si="15"/>
        <v>65</v>
      </c>
      <c r="K169" s="10">
        <f t="shared" si="10"/>
        <v>59</v>
      </c>
      <c r="L169" s="7"/>
      <c r="M169" s="8">
        <v>33.090000000000003</v>
      </c>
      <c r="N169" s="8">
        <v>49.6</v>
      </c>
      <c r="O169" s="8">
        <v>43</v>
      </c>
      <c r="P169" s="8">
        <v>39.700000000000003</v>
      </c>
    </row>
    <row r="170" spans="1:18" x14ac:dyDescent="0.25">
      <c r="A170" s="3">
        <v>3980</v>
      </c>
      <c r="B170" s="3" t="s">
        <v>252</v>
      </c>
      <c r="C170" s="3"/>
      <c r="D170" s="5">
        <v>0.7</v>
      </c>
      <c r="E170" s="4"/>
      <c r="H170" s="10">
        <f t="shared" si="8"/>
        <v>23.33</v>
      </c>
      <c r="I170" s="10">
        <f t="shared" si="9"/>
        <v>36.4</v>
      </c>
      <c r="J170" s="10">
        <f t="shared" si="15"/>
        <v>30.3</v>
      </c>
      <c r="K170" s="10">
        <f t="shared" si="10"/>
        <v>27.5</v>
      </c>
      <c r="L170" s="7"/>
      <c r="M170" s="8">
        <v>18.059999999999999</v>
      </c>
      <c r="N170" s="8">
        <v>27.1</v>
      </c>
      <c r="O170" s="8">
        <v>23.5</v>
      </c>
      <c r="P170" s="8">
        <v>21.7</v>
      </c>
    </row>
    <row r="171" spans="1:18" x14ac:dyDescent="0.25">
      <c r="A171" s="3">
        <v>3981</v>
      </c>
      <c r="B171" s="3" t="s">
        <v>253</v>
      </c>
      <c r="C171" s="3"/>
      <c r="D171" s="5">
        <v>1.8</v>
      </c>
      <c r="E171" s="4"/>
      <c r="H171" s="10">
        <f t="shared" si="8"/>
        <v>60</v>
      </c>
      <c r="I171" s="10">
        <f t="shared" si="9"/>
        <v>93.6</v>
      </c>
      <c r="J171" s="10">
        <f t="shared" si="15"/>
        <v>78</v>
      </c>
      <c r="K171" s="10">
        <f t="shared" si="10"/>
        <v>70.8</v>
      </c>
      <c r="L171" s="7"/>
      <c r="M171" s="8">
        <v>50.86</v>
      </c>
      <c r="N171" s="8">
        <v>76.3</v>
      </c>
      <c r="O171" s="8">
        <v>66.099999999999994</v>
      </c>
      <c r="P171" s="8">
        <v>61</v>
      </c>
    </row>
    <row r="172" spans="1:18" x14ac:dyDescent="0.25">
      <c r="A172" s="3">
        <v>3982</v>
      </c>
      <c r="B172" s="3" t="s">
        <v>370</v>
      </c>
      <c r="C172" s="3"/>
      <c r="D172" s="11"/>
      <c r="E172" s="4"/>
      <c r="H172" s="10">
        <f t="shared" si="8"/>
        <v>0</v>
      </c>
      <c r="I172" s="10">
        <f t="shared" si="9"/>
        <v>0</v>
      </c>
      <c r="J172" s="10">
        <f t="shared" si="15"/>
        <v>0</v>
      </c>
      <c r="K172" s="10">
        <f t="shared" si="10"/>
        <v>0</v>
      </c>
      <c r="L172" s="7"/>
      <c r="M172" s="8">
        <v>48.25</v>
      </c>
      <c r="N172" s="8">
        <v>72.400000000000006</v>
      </c>
      <c r="O172" s="8">
        <v>62.7</v>
      </c>
      <c r="P172" s="8">
        <v>57.9</v>
      </c>
    </row>
    <row r="173" spans="1:18" x14ac:dyDescent="0.25">
      <c r="A173" s="3">
        <v>3983</v>
      </c>
      <c r="B173" s="3" t="s">
        <v>254</v>
      </c>
      <c r="C173" s="3"/>
      <c r="D173" s="5">
        <v>1.6</v>
      </c>
      <c r="E173" s="4"/>
      <c r="H173" s="10">
        <f t="shared" si="8"/>
        <v>53.33</v>
      </c>
      <c r="I173" s="10">
        <f t="shared" si="9"/>
        <v>83.2</v>
      </c>
      <c r="J173" s="10">
        <f t="shared" si="15"/>
        <v>69.3</v>
      </c>
      <c r="K173" s="10">
        <f t="shared" si="10"/>
        <v>62.9</v>
      </c>
      <c r="L173" s="7"/>
      <c r="M173" s="8">
        <v>45.63</v>
      </c>
      <c r="N173" s="8">
        <v>68.400000000000006</v>
      </c>
      <c r="O173" s="8">
        <v>59.3</v>
      </c>
      <c r="P173" s="8">
        <v>54.8</v>
      </c>
    </row>
    <row r="174" spans="1:18" x14ac:dyDescent="0.25">
      <c r="A174" s="3">
        <v>3984</v>
      </c>
      <c r="B174" s="3" t="s">
        <v>255</v>
      </c>
      <c r="C174" s="3"/>
      <c r="D174" s="5">
        <v>2.5</v>
      </c>
      <c r="E174" s="4"/>
      <c r="H174" s="10">
        <f t="shared" si="8"/>
        <v>83.33</v>
      </c>
      <c r="I174" s="10">
        <f t="shared" si="9"/>
        <v>130</v>
      </c>
      <c r="J174" s="10">
        <f t="shared" si="15"/>
        <v>108.3</v>
      </c>
      <c r="K174" s="10">
        <f t="shared" si="10"/>
        <v>98.3</v>
      </c>
      <c r="L174" s="7"/>
      <c r="M174" s="8">
        <v>73.2</v>
      </c>
      <c r="N174" s="8">
        <v>109.8</v>
      </c>
      <c r="O174" s="8">
        <v>95.2</v>
      </c>
      <c r="P174" s="8">
        <v>87.8</v>
      </c>
    </row>
    <row r="175" spans="1:18" x14ac:dyDescent="0.25">
      <c r="A175" s="3">
        <v>3985</v>
      </c>
      <c r="B175" s="3" t="s">
        <v>256</v>
      </c>
      <c r="C175" s="3"/>
      <c r="D175" s="5">
        <v>2.2000000000000002</v>
      </c>
      <c r="E175" s="4"/>
      <c r="H175" s="10">
        <f t="shared" si="8"/>
        <v>73.33</v>
      </c>
      <c r="I175" s="10">
        <f t="shared" si="9"/>
        <v>114.4</v>
      </c>
      <c r="J175" s="10">
        <f t="shared" si="15"/>
        <v>95.3</v>
      </c>
      <c r="K175" s="10">
        <f t="shared" si="10"/>
        <v>86.5</v>
      </c>
      <c r="L175" s="7"/>
      <c r="M175" s="8">
        <v>60.34</v>
      </c>
      <c r="N175" s="8">
        <v>90.5</v>
      </c>
      <c r="O175" s="8">
        <v>78.400000000000006</v>
      </c>
      <c r="P175" s="8">
        <v>72.400000000000006</v>
      </c>
    </row>
    <row r="176" spans="1:18" x14ac:dyDescent="0.25">
      <c r="A176" s="3">
        <v>3986</v>
      </c>
      <c r="B176" s="3" t="s">
        <v>257</v>
      </c>
      <c r="C176" s="3"/>
      <c r="D176" s="5">
        <v>6</v>
      </c>
      <c r="E176" s="4"/>
      <c r="H176" s="10">
        <f t="shared" si="8"/>
        <v>200</v>
      </c>
      <c r="I176" s="10">
        <f t="shared" si="9"/>
        <v>312</v>
      </c>
      <c r="J176" s="10">
        <f t="shared" si="15"/>
        <v>260</v>
      </c>
      <c r="K176" s="10">
        <f t="shared" si="10"/>
        <v>236</v>
      </c>
      <c r="L176" s="7"/>
      <c r="M176" s="8">
        <v>166.34</v>
      </c>
      <c r="N176" s="8">
        <v>249.5</v>
      </c>
      <c r="O176" s="8">
        <v>216.2</v>
      </c>
      <c r="P176" s="8">
        <v>199.6</v>
      </c>
      <c r="R176">
        <v>1</v>
      </c>
    </row>
    <row r="177" spans="1:16" x14ac:dyDescent="0.25">
      <c r="A177" s="3">
        <v>3987</v>
      </c>
      <c r="B177" s="3" t="s">
        <v>258</v>
      </c>
      <c r="C177" s="3"/>
      <c r="D177" s="5">
        <v>6</v>
      </c>
      <c r="E177" s="4"/>
      <c r="H177" s="10">
        <f t="shared" si="8"/>
        <v>200</v>
      </c>
      <c r="I177" s="10">
        <f t="shared" si="9"/>
        <v>312</v>
      </c>
      <c r="J177" s="10">
        <f t="shared" si="15"/>
        <v>260</v>
      </c>
      <c r="K177" s="10">
        <f t="shared" si="10"/>
        <v>236</v>
      </c>
      <c r="L177" s="7"/>
      <c r="M177" s="8">
        <v>170.93</v>
      </c>
      <c r="N177" s="8">
        <v>256.39999999999998</v>
      </c>
      <c r="O177" s="8">
        <v>222.2</v>
      </c>
      <c r="P177" s="8">
        <v>205.1</v>
      </c>
    </row>
    <row r="178" spans="1:16" x14ac:dyDescent="0.25">
      <c r="A178" s="3">
        <v>3988</v>
      </c>
      <c r="B178" s="3" t="s">
        <v>259</v>
      </c>
      <c r="C178" s="3"/>
      <c r="D178" s="5">
        <v>7</v>
      </c>
      <c r="E178" s="4"/>
      <c r="H178" s="10">
        <f t="shared" si="8"/>
        <v>233.33</v>
      </c>
      <c r="I178" s="10">
        <f t="shared" si="9"/>
        <v>364</v>
      </c>
      <c r="J178" s="10">
        <f t="shared" si="15"/>
        <v>303.3</v>
      </c>
      <c r="K178" s="10">
        <f t="shared" si="10"/>
        <v>275.3</v>
      </c>
      <c r="L178" s="7"/>
      <c r="M178" s="8">
        <v>189.92</v>
      </c>
      <c r="N178" s="8">
        <v>284.89999999999998</v>
      </c>
      <c r="O178" s="8">
        <v>246.9</v>
      </c>
      <c r="P178" s="8">
        <v>227.9</v>
      </c>
    </row>
    <row r="179" spans="1:16" x14ac:dyDescent="0.25">
      <c r="A179" s="3">
        <v>3989</v>
      </c>
      <c r="B179" s="3" t="s">
        <v>260</v>
      </c>
      <c r="C179" s="3"/>
      <c r="D179" s="5">
        <v>6.5</v>
      </c>
      <c r="E179" s="4"/>
      <c r="H179" s="10">
        <f t="shared" si="8"/>
        <v>216.67</v>
      </c>
      <c r="I179" s="10">
        <f t="shared" si="9"/>
        <v>338</v>
      </c>
      <c r="J179" s="10">
        <f t="shared" si="15"/>
        <v>281.7</v>
      </c>
      <c r="K179" s="10">
        <f t="shared" si="10"/>
        <v>255.7</v>
      </c>
      <c r="L179" s="7"/>
      <c r="M179" s="8">
        <v>181.05</v>
      </c>
      <c r="N179" s="8">
        <v>271.60000000000002</v>
      </c>
      <c r="O179" s="8">
        <v>235.4</v>
      </c>
      <c r="P179" s="8">
        <v>217.3</v>
      </c>
    </row>
    <row r="180" spans="1:16" x14ac:dyDescent="0.25">
      <c r="A180" s="3">
        <v>3990</v>
      </c>
      <c r="B180" s="3" t="s">
        <v>261</v>
      </c>
      <c r="C180" s="3"/>
      <c r="D180" s="5">
        <v>5</v>
      </c>
      <c r="E180" s="4"/>
      <c r="H180" s="10">
        <f t="shared" si="8"/>
        <v>166.67</v>
      </c>
      <c r="I180" s="10">
        <f t="shared" si="9"/>
        <v>260</v>
      </c>
      <c r="J180" s="10">
        <f t="shared" si="15"/>
        <v>216.7</v>
      </c>
      <c r="K180" s="10">
        <f t="shared" si="10"/>
        <v>196.7</v>
      </c>
      <c r="L180" s="7"/>
      <c r="M180" s="8">
        <v>140.91</v>
      </c>
      <c r="N180" s="8">
        <v>211.4</v>
      </c>
      <c r="O180" s="8">
        <v>183.2</v>
      </c>
      <c r="P180" s="8">
        <v>169.1</v>
      </c>
    </row>
    <row r="181" spans="1:16" x14ac:dyDescent="0.25">
      <c r="A181" s="3">
        <v>3991</v>
      </c>
      <c r="B181" s="3" t="s">
        <v>262</v>
      </c>
      <c r="C181" s="3"/>
      <c r="D181" s="5">
        <v>5.5</v>
      </c>
      <c r="E181" s="4"/>
      <c r="H181" s="10">
        <f t="shared" si="8"/>
        <v>183.33</v>
      </c>
      <c r="I181" s="10">
        <f t="shared" si="9"/>
        <v>286</v>
      </c>
      <c r="J181" s="10">
        <f t="shared" si="15"/>
        <v>238.3</v>
      </c>
      <c r="K181" s="10">
        <f t="shared" si="10"/>
        <v>216.3</v>
      </c>
      <c r="L181" s="7"/>
      <c r="M181" s="8">
        <v>155.62</v>
      </c>
      <c r="N181" s="8">
        <v>233.4</v>
      </c>
      <c r="O181" s="8">
        <v>202.3</v>
      </c>
      <c r="P181" s="8">
        <v>186.7</v>
      </c>
    </row>
    <row r="182" spans="1:16" x14ac:dyDescent="0.25">
      <c r="A182" s="3">
        <v>3992</v>
      </c>
      <c r="B182" s="3" t="s">
        <v>263</v>
      </c>
      <c r="C182" s="3"/>
      <c r="D182" s="5">
        <v>6</v>
      </c>
      <c r="E182" s="4"/>
      <c r="H182" s="10">
        <f t="shared" si="8"/>
        <v>200</v>
      </c>
      <c r="I182" s="10">
        <f t="shared" si="9"/>
        <v>312</v>
      </c>
      <c r="J182" s="10">
        <f t="shared" si="15"/>
        <v>260</v>
      </c>
      <c r="K182" s="10">
        <f t="shared" si="10"/>
        <v>236</v>
      </c>
      <c r="L182" s="7"/>
      <c r="M182" s="8">
        <v>160.82</v>
      </c>
      <c r="N182" s="8">
        <v>241.2</v>
      </c>
      <c r="O182" s="8">
        <v>209.1</v>
      </c>
      <c r="P182" s="8">
        <v>193</v>
      </c>
    </row>
    <row r="183" spans="1:16" x14ac:dyDescent="0.25">
      <c r="A183" s="3">
        <v>3993</v>
      </c>
      <c r="B183" s="3" t="s">
        <v>264</v>
      </c>
      <c r="C183" s="3"/>
      <c r="D183" s="5">
        <v>6.5</v>
      </c>
      <c r="E183" s="4"/>
      <c r="H183" s="10">
        <f t="shared" si="8"/>
        <v>216.67</v>
      </c>
      <c r="I183" s="10">
        <f t="shared" si="9"/>
        <v>338</v>
      </c>
      <c r="J183" s="10">
        <f t="shared" si="15"/>
        <v>281.7</v>
      </c>
      <c r="K183" s="10">
        <f t="shared" si="10"/>
        <v>255.7</v>
      </c>
      <c r="L183" s="7"/>
      <c r="M183" s="8">
        <v>175.82</v>
      </c>
      <c r="N183" s="8">
        <v>263.7</v>
      </c>
      <c r="O183" s="8">
        <v>228.6</v>
      </c>
      <c r="P183" s="8">
        <v>211</v>
      </c>
    </row>
    <row r="184" spans="1:16" x14ac:dyDescent="0.25">
      <c r="A184" s="3">
        <v>3994</v>
      </c>
      <c r="B184" s="3" t="s">
        <v>265</v>
      </c>
      <c r="C184" s="3"/>
      <c r="D184" s="5">
        <v>5.5</v>
      </c>
      <c r="E184" s="4"/>
      <c r="H184" s="10">
        <f t="shared" si="8"/>
        <v>183.33</v>
      </c>
      <c r="I184" s="10">
        <f t="shared" si="9"/>
        <v>286</v>
      </c>
      <c r="J184" s="10">
        <f t="shared" si="15"/>
        <v>238.3</v>
      </c>
      <c r="K184" s="10">
        <f t="shared" si="10"/>
        <v>216.3</v>
      </c>
      <c r="L184" s="7"/>
      <c r="M184" s="8">
        <v>150.71</v>
      </c>
      <c r="N184" s="8">
        <v>226.1</v>
      </c>
      <c r="O184" s="8">
        <v>195.9</v>
      </c>
      <c r="P184" s="8">
        <v>180.9</v>
      </c>
    </row>
    <row r="185" spans="1:16" x14ac:dyDescent="0.25">
      <c r="A185" s="3">
        <v>3995</v>
      </c>
      <c r="B185" s="3" t="s">
        <v>266</v>
      </c>
      <c r="C185" s="3"/>
      <c r="D185" s="5">
        <v>2</v>
      </c>
      <c r="E185" s="4"/>
      <c r="H185" s="10">
        <f t="shared" si="8"/>
        <v>66.67</v>
      </c>
      <c r="I185" s="10">
        <f t="shared" si="9"/>
        <v>104</v>
      </c>
      <c r="J185" s="10">
        <f t="shared" si="15"/>
        <v>86.7</v>
      </c>
      <c r="K185" s="10">
        <f t="shared" si="10"/>
        <v>78.7</v>
      </c>
      <c r="L185" s="7"/>
      <c r="M185" s="8">
        <v>48.06</v>
      </c>
      <c r="N185" s="8">
        <v>72.099999999999994</v>
      </c>
      <c r="O185" s="8">
        <v>62.5</v>
      </c>
      <c r="P185" s="8">
        <v>57.7</v>
      </c>
    </row>
    <row r="186" spans="1:16" x14ac:dyDescent="0.25">
      <c r="A186" s="3">
        <v>3997</v>
      </c>
      <c r="B186" s="3" t="s">
        <v>267</v>
      </c>
      <c r="C186" s="3"/>
      <c r="D186" s="5">
        <v>2</v>
      </c>
      <c r="E186" s="4"/>
      <c r="H186" s="10">
        <f t="shared" si="8"/>
        <v>66.67</v>
      </c>
      <c r="I186" s="10">
        <f t="shared" si="9"/>
        <v>104</v>
      </c>
      <c r="J186" s="10">
        <f t="shared" si="15"/>
        <v>86.7</v>
      </c>
      <c r="K186" s="10">
        <f t="shared" si="10"/>
        <v>78.7</v>
      </c>
      <c r="L186" s="7"/>
      <c r="M186" s="8">
        <v>48.06</v>
      </c>
      <c r="N186" s="8">
        <v>72.099999999999994</v>
      </c>
      <c r="O186" s="8">
        <v>62.5</v>
      </c>
      <c r="P186" s="8">
        <v>57.7</v>
      </c>
    </row>
    <row r="187" spans="1:16" x14ac:dyDescent="0.25">
      <c r="A187" s="3">
        <v>1800</v>
      </c>
      <c r="B187" s="3" t="s">
        <v>275</v>
      </c>
      <c r="C187" s="3"/>
      <c r="D187" s="5">
        <v>2.82</v>
      </c>
      <c r="E187" s="4"/>
      <c r="H187" s="10">
        <f t="shared" si="8"/>
        <v>94</v>
      </c>
      <c r="I187" s="10">
        <f t="shared" si="9"/>
        <v>146.6</v>
      </c>
      <c r="J187" s="10">
        <f t="shared" si="15"/>
        <v>122.2</v>
      </c>
      <c r="K187" s="10">
        <f t="shared" si="10"/>
        <v>110.9</v>
      </c>
      <c r="L187" s="7"/>
      <c r="M187" s="8">
        <v>98.8</v>
      </c>
      <c r="N187" s="8">
        <v>148.19999999999999</v>
      </c>
      <c r="O187" s="8">
        <v>128.4</v>
      </c>
      <c r="P187" s="8">
        <v>118.6</v>
      </c>
    </row>
    <row r="188" spans="1:16" x14ac:dyDescent="0.25">
      <c r="A188" s="3">
        <v>1801</v>
      </c>
      <c r="B188" s="3" t="s">
        <v>276</v>
      </c>
      <c r="C188" s="3"/>
      <c r="D188" s="5">
        <v>15.58</v>
      </c>
      <c r="E188" s="4"/>
      <c r="H188" s="10">
        <f t="shared" si="8"/>
        <v>519.33000000000004</v>
      </c>
      <c r="I188" s="10">
        <f t="shared" si="9"/>
        <v>810.2</v>
      </c>
      <c r="J188" s="10">
        <f t="shared" si="15"/>
        <v>675.1</v>
      </c>
      <c r="K188" s="10">
        <f t="shared" si="10"/>
        <v>612.79999999999995</v>
      </c>
      <c r="L188" s="7"/>
      <c r="M188" s="8">
        <v>546.78</v>
      </c>
      <c r="N188" s="8">
        <v>820.2</v>
      </c>
      <c r="O188" s="8">
        <v>710.8</v>
      </c>
      <c r="P188" s="8">
        <v>656.1</v>
      </c>
    </row>
    <row r="189" spans="1:16" x14ac:dyDescent="0.25">
      <c r="A189" s="3">
        <v>1802</v>
      </c>
      <c r="B189" s="3" t="s">
        <v>277</v>
      </c>
      <c r="C189" s="3"/>
      <c r="D189" s="5">
        <v>6.52</v>
      </c>
      <c r="E189" s="4"/>
      <c r="H189" s="10">
        <f t="shared" si="8"/>
        <v>217.33</v>
      </c>
      <c r="I189" s="10">
        <f t="shared" si="9"/>
        <v>339</v>
      </c>
      <c r="J189" s="10">
        <f t="shared" si="15"/>
        <v>282.5</v>
      </c>
      <c r="K189" s="10">
        <f t="shared" si="10"/>
        <v>256.39999999999998</v>
      </c>
      <c r="L189" s="7"/>
      <c r="M189" s="8">
        <v>228.84</v>
      </c>
      <c r="N189" s="8">
        <v>343.3</v>
      </c>
      <c r="O189" s="8">
        <v>297.5</v>
      </c>
      <c r="P189" s="8">
        <v>274.60000000000002</v>
      </c>
    </row>
    <row r="190" spans="1:16" x14ac:dyDescent="0.25">
      <c r="A190" s="3">
        <v>1805</v>
      </c>
      <c r="B190" s="3" t="s">
        <v>278</v>
      </c>
      <c r="C190" s="3"/>
      <c r="D190" s="5">
        <v>1.06</v>
      </c>
      <c r="E190" s="4"/>
      <c r="H190" s="10">
        <f t="shared" si="8"/>
        <v>35.33</v>
      </c>
      <c r="I190" s="10">
        <f t="shared" si="9"/>
        <v>55.1</v>
      </c>
      <c r="J190" s="10">
        <f t="shared" si="15"/>
        <v>45.9</v>
      </c>
      <c r="K190" s="10">
        <f t="shared" si="10"/>
        <v>41.7</v>
      </c>
      <c r="L190" s="7"/>
      <c r="M190" s="8">
        <v>37.29</v>
      </c>
      <c r="N190" s="8">
        <v>55.9</v>
      </c>
      <c r="O190" s="8">
        <v>48.5</v>
      </c>
      <c r="P190" s="8">
        <v>44.7</v>
      </c>
    </row>
    <row r="191" spans="1:16" x14ac:dyDescent="0.25">
      <c r="A191" s="3">
        <v>1806</v>
      </c>
      <c r="B191" s="3" t="s">
        <v>279</v>
      </c>
      <c r="C191" s="3"/>
      <c r="D191" s="5">
        <v>1.06</v>
      </c>
      <c r="E191" s="4"/>
      <c r="H191" s="10">
        <f t="shared" si="8"/>
        <v>35.33</v>
      </c>
      <c r="I191" s="10">
        <f t="shared" si="9"/>
        <v>55.1</v>
      </c>
      <c r="J191" s="10">
        <f t="shared" si="15"/>
        <v>45.9</v>
      </c>
      <c r="K191" s="10">
        <f t="shared" si="10"/>
        <v>41.7</v>
      </c>
      <c r="L191" s="7"/>
      <c r="M191" s="8">
        <v>37.29</v>
      </c>
      <c r="N191" s="8">
        <v>55.9</v>
      </c>
      <c r="O191" s="8">
        <v>48.5</v>
      </c>
      <c r="P191" s="8">
        <v>44.7</v>
      </c>
    </row>
    <row r="192" spans="1:16" x14ac:dyDescent="0.25">
      <c r="A192" s="3">
        <v>1807</v>
      </c>
      <c r="B192" s="3" t="s">
        <v>280</v>
      </c>
      <c r="C192" s="3"/>
      <c r="D192" s="5">
        <v>1.06</v>
      </c>
      <c r="E192" s="4"/>
      <c r="H192" s="10">
        <f t="shared" si="8"/>
        <v>35.33</v>
      </c>
      <c r="I192" s="10">
        <f t="shared" si="9"/>
        <v>55.1</v>
      </c>
      <c r="J192" s="10">
        <f t="shared" si="15"/>
        <v>45.9</v>
      </c>
      <c r="K192" s="10">
        <f t="shared" si="10"/>
        <v>41.7</v>
      </c>
      <c r="L192" s="7"/>
      <c r="M192" s="8">
        <v>37.29</v>
      </c>
      <c r="N192" s="8">
        <v>55.9</v>
      </c>
      <c r="O192" s="8">
        <v>48.5</v>
      </c>
      <c r="P192" s="8">
        <v>44.7</v>
      </c>
    </row>
    <row r="193" spans="1:16" x14ac:dyDescent="0.25">
      <c r="A193" s="3">
        <v>1808</v>
      </c>
      <c r="B193" s="3" t="s">
        <v>281</v>
      </c>
      <c r="C193" s="3"/>
      <c r="D193" s="5">
        <v>1.06</v>
      </c>
      <c r="E193" s="4"/>
      <c r="H193" s="10">
        <f t="shared" si="8"/>
        <v>35.33</v>
      </c>
      <c r="I193" s="10">
        <f t="shared" si="9"/>
        <v>55.1</v>
      </c>
      <c r="J193" s="10">
        <f t="shared" si="15"/>
        <v>45.9</v>
      </c>
      <c r="K193" s="10">
        <f t="shared" si="10"/>
        <v>41.7</v>
      </c>
      <c r="L193" s="7"/>
      <c r="M193" s="8">
        <v>37.29</v>
      </c>
      <c r="N193" s="8">
        <v>55.9</v>
      </c>
      <c r="O193" s="8">
        <v>48.5</v>
      </c>
      <c r="P193" s="8">
        <v>44.7</v>
      </c>
    </row>
    <row r="194" spans="1:16" x14ac:dyDescent="0.25">
      <c r="A194" s="3">
        <v>1811</v>
      </c>
      <c r="B194" s="3" t="s">
        <v>282</v>
      </c>
      <c r="C194" s="3"/>
      <c r="D194" s="5">
        <v>3.99</v>
      </c>
      <c r="E194" s="4"/>
      <c r="H194" s="10">
        <f t="shared" si="8"/>
        <v>133</v>
      </c>
      <c r="I194" s="10">
        <f t="shared" si="9"/>
        <v>207.5</v>
      </c>
      <c r="J194" s="10">
        <f t="shared" si="15"/>
        <v>172.9</v>
      </c>
      <c r="K194" s="10">
        <f t="shared" si="10"/>
        <v>156.9</v>
      </c>
      <c r="L194" s="7"/>
      <c r="M194" s="8">
        <v>139.97</v>
      </c>
      <c r="N194" s="8">
        <v>210</v>
      </c>
      <c r="O194" s="8">
        <v>182</v>
      </c>
      <c r="P194" s="8">
        <v>168</v>
      </c>
    </row>
    <row r="195" spans="1:16" x14ac:dyDescent="0.25">
      <c r="A195" s="3">
        <v>1812</v>
      </c>
      <c r="B195" s="3" t="s">
        <v>283</v>
      </c>
      <c r="C195" s="3"/>
      <c r="D195" s="5">
        <v>4.2</v>
      </c>
      <c r="E195" s="4"/>
      <c r="H195" s="10">
        <f t="shared" si="8"/>
        <v>140</v>
      </c>
      <c r="I195" s="10">
        <f t="shared" si="9"/>
        <v>218.4</v>
      </c>
      <c r="J195" s="10">
        <f t="shared" si="15"/>
        <v>182</v>
      </c>
      <c r="K195" s="10">
        <f t="shared" si="10"/>
        <v>165.2</v>
      </c>
      <c r="L195" s="7"/>
      <c r="M195" s="8">
        <v>147.47999999999999</v>
      </c>
      <c r="N195" s="8">
        <v>221.2</v>
      </c>
      <c r="O195" s="8">
        <v>191.7</v>
      </c>
      <c r="P195" s="8">
        <v>177</v>
      </c>
    </row>
    <row r="196" spans="1:16" x14ac:dyDescent="0.25">
      <c r="A196" s="3">
        <v>1813</v>
      </c>
      <c r="B196" s="3" t="s">
        <v>284</v>
      </c>
      <c r="C196" s="3"/>
      <c r="D196" s="5">
        <v>6.23</v>
      </c>
      <c r="E196" s="4"/>
      <c r="H196" s="10">
        <f t="shared" si="8"/>
        <v>207.67</v>
      </c>
      <c r="I196" s="10">
        <f t="shared" si="9"/>
        <v>324</v>
      </c>
      <c r="J196" s="10">
        <f t="shared" si="15"/>
        <v>270</v>
      </c>
      <c r="K196" s="10">
        <f t="shared" si="10"/>
        <v>245.1</v>
      </c>
      <c r="L196" s="7"/>
      <c r="M196" s="8">
        <v>218.67</v>
      </c>
      <c r="N196" s="8">
        <v>328</v>
      </c>
      <c r="O196" s="8">
        <v>284.3</v>
      </c>
      <c r="P196" s="8">
        <v>262.39999999999998</v>
      </c>
    </row>
    <row r="197" spans="1:16" x14ac:dyDescent="0.25">
      <c r="A197" s="3">
        <v>1814</v>
      </c>
      <c r="B197" s="3" t="s">
        <v>285</v>
      </c>
      <c r="C197" s="3"/>
      <c r="D197" s="5">
        <v>6.52</v>
      </c>
      <c r="E197" s="4"/>
      <c r="H197" s="10">
        <f t="shared" si="8"/>
        <v>217.33</v>
      </c>
      <c r="I197" s="10">
        <f t="shared" si="9"/>
        <v>339</v>
      </c>
      <c r="J197" s="10">
        <f t="shared" si="15"/>
        <v>282.5</v>
      </c>
      <c r="K197" s="10">
        <f t="shared" si="10"/>
        <v>256.39999999999998</v>
      </c>
      <c r="L197" s="7"/>
      <c r="M197" s="8">
        <v>228.84</v>
      </c>
      <c r="N197" s="8">
        <v>343.3</v>
      </c>
      <c r="O197" s="8">
        <v>297.5</v>
      </c>
      <c r="P197" s="8">
        <v>274.60000000000002</v>
      </c>
    </row>
    <row r="198" spans="1:16" x14ac:dyDescent="0.25">
      <c r="A198" s="3">
        <v>1815</v>
      </c>
      <c r="B198" s="3" t="s">
        <v>286</v>
      </c>
      <c r="C198" s="3"/>
      <c r="D198" s="5">
        <v>7.76</v>
      </c>
      <c r="E198" s="4"/>
      <c r="H198" s="10">
        <f t="shared" si="8"/>
        <v>258.67</v>
      </c>
      <c r="I198" s="10">
        <f t="shared" si="9"/>
        <v>403.5</v>
      </c>
      <c r="J198" s="10">
        <f t="shared" si="15"/>
        <v>336.3</v>
      </c>
      <c r="K198" s="10">
        <f t="shared" si="10"/>
        <v>305.2</v>
      </c>
      <c r="L198" s="7"/>
      <c r="M198" s="8">
        <v>272.18</v>
      </c>
      <c r="N198" s="8">
        <v>408.3</v>
      </c>
      <c r="O198" s="8">
        <v>353.8</v>
      </c>
      <c r="P198" s="8">
        <v>326.60000000000002</v>
      </c>
    </row>
    <row r="199" spans="1:16" x14ac:dyDescent="0.25">
      <c r="A199" s="3">
        <v>1816</v>
      </c>
      <c r="B199" s="3" t="s">
        <v>287</v>
      </c>
      <c r="C199" s="3"/>
      <c r="D199" s="5">
        <v>1.59</v>
      </c>
      <c r="E199" s="4"/>
      <c r="H199" s="10">
        <f t="shared" si="8"/>
        <v>53</v>
      </c>
      <c r="I199" s="10">
        <f t="shared" si="9"/>
        <v>82.7</v>
      </c>
      <c r="J199" s="10">
        <f t="shared" si="15"/>
        <v>68.900000000000006</v>
      </c>
      <c r="K199" s="10">
        <f t="shared" si="10"/>
        <v>62.5</v>
      </c>
      <c r="L199" s="7"/>
      <c r="M199" s="8">
        <v>55.93</v>
      </c>
      <c r="N199" s="8">
        <v>83.9</v>
      </c>
      <c r="O199" s="8">
        <v>72.7</v>
      </c>
      <c r="P199" s="8">
        <v>67.099999999999994</v>
      </c>
    </row>
    <row r="200" spans="1:16" x14ac:dyDescent="0.25">
      <c r="A200" s="3">
        <v>1817</v>
      </c>
      <c r="B200" s="3" t="s">
        <v>288</v>
      </c>
      <c r="C200" s="3"/>
      <c r="D200" s="5">
        <v>2.83</v>
      </c>
      <c r="E200" s="4"/>
      <c r="H200" s="10">
        <f t="shared" ref="H200:H241" si="16">ROUND(D200*10000/300,2)</f>
        <v>94.33</v>
      </c>
      <c r="I200" s="10">
        <f t="shared" ref="I200:I241" si="17">ROUND(H200*1.56,1)</f>
        <v>147.19999999999999</v>
      </c>
      <c r="J200" s="10">
        <f t="shared" si="15"/>
        <v>122.6</v>
      </c>
      <c r="K200" s="10">
        <f t="shared" ref="K200:K241" si="18">ROUND(H200*1.18,1)</f>
        <v>111.3</v>
      </c>
      <c r="L200" s="7"/>
      <c r="M200" s="8">
        <v>99.28</v>
      </c>
      <c r="N200" s="8">
        <v>148.9</v>
      </c>
      <c r="O200" s="8">
        <v>129.1</v>
      </c>
      <c r="P200" s="8">
        <v>119.1</v>
      </c>
    </row>
    <row r="201" spans="1:16" x14ac:dyDescent="0.25">
      <c r="A201" s="3">
        <v>1818</v>
      </c>
      <c r="B201" s="3" t="s">
        <v>289</v>
      </c>
      <c r="C201" s="3"/>
      <c r="D201" s="5">
        <v>2.83</v>
      </c>
      <c r="E201" s="4"/>
      <c r="H201" s="10">
        <f t="shared" si="16"/>
        <v>94.33</v>
      </c>
      <c r="I201" s="10">
        <f t="shared" si="17"/>
        <v>147.19999999999999</v>
      </c>
      <c r="J201" s="10">
        <f t="shared" si="15"/>
        <v>122.6</v>
      </c>
      <c r="K201" s="10">
        <f t="shared" si="18"/>
        <v>111.3</v>
      </c>
      <c r="L201" s="7"/>
      <c r="M201" s="8">
        <v>99.28</v>
      </c>
      <c r="N201" s="8">
        <v>148.9</v>
      </c>
      <c r="O201" s="8">
        <v>129.1</v>
      </c>
      <c r="P201" s="8">
        <v>119.1</v>
      </c>
    </row>
    <row r="202" spans="1:16" x14ac:dyDescent="0.25">
      <c r="A202" s="3">
        <v>1819</v>
      </c>
      <c r="B202" s="3" t="s">
        <v>290</v>
      </c>
      <c r="C202" s="3"/>
      <c r="D202" s="5">
        <v>2.97</v>
      </c>
      <c r="E202" s="4"/>
      <c r="H202" s="10">
        <f t="shared" si="16"/>
        <v>99</v>
      </c>
      <c r="I202" s="10">
        <f t="shared" si="17"/>
        <v>154.4</v>
      </c>
      <c r="J202" s="10">
        <f t="shared" si="15"/>
        <v>128.69999999999999</v>
      </c>
      <c r="K202" s="10">
        <f t="shared" si="18"/>
        <v>116.8</v>
      </c>
      <c r="L202" s="7"/>
      <c r="M202" s="8">
        <v>104.36</v>
      </c>
      <c r="N202" s="8">
        <v>156.5</v>
      </c>
      <c r="O202" s="8">
        <v>135.69999999999999</v>
      </c>
      <c r="P202" s="8">
        <v>125.2</v>
      </c>
    </row>
    <row r="203" spans="1:16" s="9" customFormat="1" x14ac:dyDescent="0.25">
      <c r="A203" s="3">
        <v>1820</v>
      </c>
      <c r="B203" s="3" t="s">
        <v>291</v>
      </c>
      <c r="C203" s="3"/>
      <c r="D203" s="5">
        <v>2.97</v>
      </c>
      <c r="E203" s="4"/>
      <c r="F203"/>
      <c r="H203" s="10">
        <f t="shared" si="16"/>
        <v>99</v>
      </c>
      <c r="I203" s="10">
        <f t="shared" si="17"/>
        <v>154.4</v>
      </c>
      <c r="J203" s="10">
        <f t="shared" si="15"/>
        <v>128.69999999999999</v>
      </c>
      <c r="K203" s="10">
        <f t="shared" si="18"/>
        <v>116.8</v>
      </c>
      <c r="L203" s="7"/>
      <c r="M203" s="8">
        <v>104.36</v>
      </c>
      <c r="N203" s="8">
        <v>156.5</v>
      </c>
      <c r="O203" s="8">
        <v>135.69999999999999</v>
      </c>
      <c r="P203" s="8">
        <v>125.2</v>
      </c>
    </row>
    <row r="204" spans="1:16" s="9" customFormat="1" x14ac:dyDescent="0.25">
      <c r="A204" s="3">
        <v>1821</v>
      </c>
      <c r="B204" s="3" t="s">
        <v>292</v>
      </c>
      <c r="C204" s="3"/>
      <c r="D204" s="5">
        <v>2.59</v>
      </c>
      <c r="E204" s="4"/>
      <c r="F204"/>
      <c r="H204" s="10">
        <f t="shared" si="16"/>
        <v>86.33</v>
      </c>
      <c r="I204" s="10">
        <f t="shared" si="17"/>
        <v>134.69999999999999</v>
      </c>
      <c r="J204" s="10">
        <f t="shared" ref="J204:J241" si="19">ROUND(H204*1.3,1)</f>
        <v>112.2</v>
      </c>
      <c r="K204" s="10">
        <f t="shared" si="18"/>
        <v>101.9</v>
      </c>
      <c r="L204" s="7"/>
      <c r="M204" s="8">
        <v>90.81</v>
      </c>
      <c r="N204" s="8">
        <v>136.19999999999999</v>
      </c>
      <c r="O204" s="8">
        <v>118.1</v>
      </c>
      <c r="P204" s="8">
        <v>109</v>
      </c>
    </row>
    <row r="205" spans="1:16" s="9" customFormat="1" x14ac:dyDescent="0.25">
      <c r="A205" s="3">
        <v>1822</v>
      </c>
      <c r="B205" s="3" t="s">
        <v>293</v>
      </c>
      <c r="C205" s="3"/>
      <c r="D205" s="5">
        <v>2.59</v>
      </c>
      <c r="E205" s="4"/>
      <c r="F205"/>
      <c r="H205" s="10">
        <f t="shared" si="16"/>
        <v>86.33</v>
      </c>
      <c r="I205" s="10">
        <f t="shared" si="17"/>
        <v>134.69999999999999</v>
      </c>
      <c r="J205" s="10">
        <f t="shared" si="19"/>
        <v>112.2</v>
      </c>
      <c r="K205" s="10">
        <f t="shared" si="18"/>
        <v>101.9</v>
      </c>
      <c r="L205" s="7"/>
      <c r="M205" s="8">
        <v>90.81</v>
      </c>
      <c r="N205" s="8">
        <v>136.19999999999999</v>
      </c>
      <c r="O205" s="8">
        <v>118.1</v>
      </c>
      <c r="P205" s="8">
        <v>109</v>
      </c>
    </row>
    <row r="206" spans="1:16" s="9" customFormat="1" x14ac:dyDescent="0.25">
      <c r="A206" s="3">
        <v>1823</v>
      </c>
      <c r="B206" s="3" t="s">
        <v>294</v>
      </c>
      <c r="C206" s="3"/>
      <c r="D206" s="5">
        <v>4.6399999999999997</v>
      </c>
      <c r="E206" s="4"/>
      <c r="F206"/>
      <c r="H206" s="10">
        <f t="shared" si="16"/>
        <v>154.66999999999999</v>
      </c>
      <c r="I206" s="10">
        <f t="shared" si="17"/>
        <v>241.3</v>
      </c>
      <c r="J206" s="10">
        <f t="shared" si="19"/>
        <v>201.1</v>
      </c>
      <c r="K206" s="10">
        <f t="shared" si="18"/>
        <v>182.5</v>
      </c>
      <c r="L206" s="7"/>
      <c r="M206" s="8">
        <v>162.72999999999999</v>
      </c>
      <c r="N206" s="8">
        <v>244.1</v>
      </c>
      <c r="O206" s="8">
        <v>211.5</v>
      </c>
      <c r="P206" s="8">
        <v>195.3</v>
      </c>
    </row>
    <row r="207" spans="1:16" s="9" customFormat="1" x14ac:dyDescent="0.25">
      <c r="A207" s="3">
        <v>1824</v>
      </c>
      <c r="B207" s="3" t="s">
        <v>295</v>
      </c>
      <c r="C207" s="3"/>
      <c r="D207" s="5">
        <v>4.6399999999999997</v>
      </c>
      <c r="E207" s="4"/>
      <c r="F207"/>
      <c r="H207" s="10">
        <f t="shared" si="16"/>
        <v>154.66999999999999</v>
      </c>
      <c r="I207" s="10">
        <f t="shared" si="17"/>
        <v>241.3</v>
      </c>
      <c r="J207" s="10">
        <f t="shared" si="19"/>
        <v>201.1</v>
      </c>
      <c r="K207" s="10">
        <f t="shared" si="18"/>
        <v>182.5</v>
      </c>
      <c r="L207" s="7"/>
      <c r="M207" s="8">
        <v>162.72999999999999</v>
      </c>
      <c r="N207" s="8">
        <v>244.1</v>
      </c>
      <c r="O207" s="8">
        <v>211.5</v>
      </c>
      <c r="P207" s="8">
        <v>195.3</v>
      </c>
    </row>
    <row r="208" spans="1:16" s="9" customFormat="1" x14ac:dyDescent="0.25">
      <c r="A208" s="3">
        <v>1830</v>
      </c>
      <c r="B208" s="3" t="s">
        <v>296</v>
      </c>
      <c r="C208" s="3"/>
      <c r="D208" s="5">
        <v>0.95</v>
      </c>
      <c r="E208" s="4"/>
      <c r="F208"/>
      <c r="H208" s="10">
        <f t="shared" si="16"/>
        <v>31.67</v>
      </c>
      <c r="I208" s="10">
        <f t="shared" si="17"/>
        <v>49.4</v>
      </c>
      <c r="J208" s="10">
        <f t="shared" si="19"/>
        <v>41.2</v>
      </c>
      <c r="K208" s="10">
        <f t="shared" si="18"/>
        <v>37.4</v>
      </c>
      <c r="L208" s="7"/>
      <c r="M208" s="8">
        <v>33.409999999999997</v>
      </c>
      <c r="N208" s="8">
        <v>50.1</v>
      </c>
      <c r="O208" s="8">
        <v>43.4</v>
      </c>
      <c r="P208" s="8">
        <v>40.1</v>
      </c>
    </row>
    <row r="209" spans="1:16" s="9" customFormat="1" x14ac:dyDescent="0.25">
      <c r="A209" s="3">
        <v>1831</v>
      </c>
      <c r="B209" s="3" t="s">
        <v>297</v>
      </c>
      <c r="C209" s="3"/>
      <c r="D209" s="5">
        <v>0.95</v>
      </c>
      <c r="E209" s="4"/>
      <c r="F209"/>
      <c r="H209" s="10">
        <f t="shared" si="16"/>
        <v>31.67</v>
      </c>
      <c r="I209" s="10">
        <f t="shared" si="17"/>
        <v>49.4</v>
      </c>
      <c r="J209" s="10">
        <f t="shared" si="19"/>
        <v>41.2</v>
      </c>
      <c r="K209" s="10">
        <f t="shared" si="18"/>
        <v>37.4</v>
      </c>
      <c r="L209" s="7"/>
      <c r="M209" s="8">
        <v>33.409999999999997</v>
      </c>
      <c r="N209" s="8">
        <v>50.1</v>
      </c>
      <c r="O209" s="8">
        <v>43.4</v>
      </c>
      <c r="P209" s="8">
        <v>40.1</v>
      </c>
    </row>
    <row r="210" spans="1:16" s="9" customFormat="1" x14ac:dyDescent="0.25">
      <c r="A210" s="3">
        <v>1832</v>
      </c>
      <c r="B210" s="3" t="s">
        <v>298</v>
      </c>
      <c r="C210" s="3"/>
      <c r="D210" s="5">
        <v>9.86</v>
      </c>
      <c r="E210" s="4"/>
      <c r="F210"/>
      <c r="H210" s="10">
        <f t="shared" si="16"/>
        <v>328.67</v>
      </c>
      <c r="I210" s="10">
        <f t="shared" si="17"/>
        <v>512.70000000000005</v>
      </c>
      <c r="J210" s="10">
        <f t="shared" si="19"/>
        <v>427.3</v>
      </c>
      <c r="K210" s="10">
        <f t="shared" si="18"/>
        <v>387.8</v>
      </c>
      <c r="L210" s="7"/>
      <c r="M210" s="8">
        <v>345.79</v>
      </c>
      <c r="N210" s="8">
        <v>518.70000000000005</v>
      </c>
      <c r="O210" s="8">
        <v>449.5</v>
      </c>
      <c r="P210" s="8">
        <v>414.9</v>
      </c>
    </row>
    <row r="211" spans="1:16" s="9" customFormat="1" x14ac:dyDescent="0.25">
      <c r="A211" s="3">
        <v>1833</v>
      </c>
      <c r="B211" s="3" t="s">
        <v>299</v>
      </c>
      <c r="C211" s="3"/>
      <c r="D211" s="5">
        <v>3.12</v>
      </c>
      <c r="E211" s="4"/>
      <c r="F211"/>
      <c r="H211" s="10">
        <f t="shared" si="16"/>
        <v>104</v>
      </c>
      <c r="I211" s="10">
        <f t="shared" si="17"/>
        <v>162.19999999999999</v>
      </c>
      <c r="J211" s="10">
        <f t="shared" si="19"/>
        <v>135.19999999999999</v>
      </c>
      <c r="K211" s="10">
        <f t="shared" si="18"/>
        <v>122.7</v>
      </c>
      <c r="L211" s="7"/>
      <c r="M211" s="8">
        <v>109.45</v>
      </c>
      <c r="N211" s="8">
        <v>164.2</v>
      </c>
      <c r="O211" s="8">
        <v>142.30000000000001</v>
      </c>
      <c r="P211" s="8">
        <v>131.30000000000001</v>
      </c>
    </row>
    <row r="212" spans="1:16" s="9" customFormat="1" x14ac:dyDescent="0.25">
      <c r="A212" s="3">
        <v>1834</v>
      </c>
      <c r="B212" s="3" t="s">
        <v>300</v>
      </c>
      <c r="C212" s="3"/>
      <c r="D212" s="5">
        <v>7.1</v>
      </c>
      <c r="E212" s="4"/>
      <c r="F212"/>
      <c r="H212" s="10">
        <f t="shared" si="16"/>
        <v>236.67</v>
      </c>
      <c r="I212" s="10">
        <f t="shared" si="17"/>
        <v>369.2</v>
      </c>
      <c r="J212" s="10">
        <f t="shared" si="19"/>
        <v>307.7</v>
      </c>
      <c r="K212" s="10">
        <f t="shared" si="18"/>
        <v>279.3</v>
      </c>
      <c r="L212" s="7"/>
      <c r="M212" s="8">
        <v>249.18</v>
      </c>
      <c r="N212" s="8">
        <v>373.8</v>
      </c>
      <c r="O212" s="8">
        <v>323.89999999999998</v>
      </c>
      <c r="P212" s="8">
        <v>299</v>
      </c>
    </row>
    <row r="213" spans="1:16" s="9" customFormat="1" x14ac:dyDescent="0.25">
      <c r="A213" s="3">
        <v>1835</v>
      </c>
      <c r="B213" s="3" t="s">
        <v>301</v>
      </c>
      <c r="C213" s="3"/>
      <c r="D213" s="5">
        <v>1.9</v>
      </c>
      <c r="E213" s="4"/>
      <c r="F213"/>
      <c r="H213" s="10">
        <f t="shared" si="16"/>
        <v>63.33</v>
      </c>
      <c r="I213" s="10">
        <f t="shared" si="17"/>
        <v>98.8</v>
      </c>
      <c r="J213" s="10">
        <f t="shared" si="19"/>
        <v>82.3</v>
      </c>
      <c r="K213" s="10">
        <f t="shared" si="18"/>
        <v>74.7</v>
      </c>
      <c r="L213" s="7"/>
      <c r="M213" s="8">
        <v>66.84</v>
      </c>
      <c r="N213" s="8">
        <v>100.3</v>
      </c>
      <c r="O213" s="8">
        <v>86.9</v>
      </c>
      <c r="P213" s="8">
        <v>80.2</v>
      </c>
    </row>
    <row r="214" spans="1:16" s="9" customFormat="1" x14ac:dyDescent="0.25">
      <c r="A214" s="3">
        <v>1837</v>
      </c>
      <c r="B214" s="3" t="s">
        <v>302</v>
      </c>
      <c r="C214" s="3"/>
      <c r="D214" s="5">
        <v>1.38</v>
      </c>
      <c r="E214" s="4"/>
      <c r="F214"/>
      <c r="H214" s="10">
        <f t="shared" si="16"/>
        <v>46</v>
      </c>
      <c r="I214" s="10">
        <f t="shared" si="17"/>
        <v>71.8</v>
      </c>
      <c r="J214" s="10">
        <f t="shared" si="19"/>
        <v>59.8</v>
      </c>
      <c r="K214" s="10">
        <f t="shared" si="18"/>
        <v>54.3</v>
      </c>
      <c r="L214" s="7"/>
      <c r="M214" s="8">
        <v>48.43</v>
      </c>
      <c r="N214" s="8">
        <v>72.599999999999994</v>
      </c>
      <c r="O214" s="8">
        <v>63</v>
      </c>
      <c r="P214" s="8">
        <v>58.1</v>
      </c>
    </row>
    <row r="215" spans="1:16" s="9" customFormat="1" x14ac:dyDescent="0.25">
      <c r="A215" s="3">
        <v>1839</v>
      </c>
      <c r="B215" s="3" t="s">
        <v>303</v>
      </c>
      <c r="C215" s="3"/>
      <c r="D215" s="5">
        <v>4.2</v>
      </c>
      <c r="E215" s="4"/>
      <c r="F215"/>
      <c r="H215" s="10">
        <f t="shared" si="16"/>
        <v>140</v>
      </c>
      <c r="I215" s="10">
        <f t="shared" si="17"/>
        <v>218.4</v>
      </c>
      <c r="J215" s="10">
        <f t="shared" si="19"/>
        <v>182</v>
      </c>
      <c r="K215" s="10">
        <f t="shared" si="18"/>
        <v>165.2</v>
      </c>
      <c r="L215" s="7"/>
      <c r="M215" s="8">
        <v>147.47999999999999</v>
      </c>
      <c r="N215" s="8">
        <v>221.2</v>
      </c>
      <c r="O215" s="8">
        <v>191.7</v>
      </c>
      <c r="P215" s="8">
        <v>177</v>
      </c>
    </row>
    <row r="216" spans="1:16" s="9" customFormat="1" x14ac:dyDescent="0.25">
      <c r="A216" s="3">
        <v>1841</v>
      </c>
      <c r="B216" s="3" t="s">
        <v>304</v>
      </c>
      <c r="C216" s="3"/>
      <c r="D216" s="5">
        <v>13.99</v>
      </c>
      <c r="E216" s="4"/>
      <c r="F216"/>
      <c r="H216" s="10">
        <f t="shared" si="16"/>
        <v>466.33</v>
      </c>
      <c r="I216" s="10">
        <f t="shared" si="17"/>
        <v>727.5</v>
      </c>
      <c r="J216" s="10">
        <f t="shared" si="19"/>
        <v>606.20000000000005</v>
      </c>
      <c r="K216" s="10">
        <f t="shared" si="18"/>
        <v>550.29999999999995</v>
      </c>
      <c r="L216" s="7"/>
      <c r="M216" s="8">
        <v>490.85</v>
      </c>
      <c r="N216" s="8">
        <v>736.3</v>
      </c>
      <c r="O216" s="8">
        <v>638.1</v>
      </c>
      <c r="P216" s="8">
        <v>589</v>
      </c>
    </row>
    <row r="217" spans="1:16" s="9" customFormat="1" x14ac:dyDescent="0.25">
      <c r="A217" s="3">
        <v>1843</v>
      </c>
      <c r="B217" s="3" t="s">
        <v>305</v>
      </c>
      <c r="C217" s="3"/>
      <c r="D217" s="5">
        <v>4.2</v>
      </c>
      <c r="E217" s="4"/>
      <c r="F217"/>
      <c r="H217" s="10">
        <f t="shared" si="16"/>
        <v>140</v>
      </c>
      <c r="I217" s="10">
        <f t="shared" si="17"/>
        <v>218.4</v>
      </c>
      <c r="J217" s="10">
        <f t="shared" si="19"/>
        <v>182</v>
      </c>
      <c r="K217" s="10">
        <f t="shared" si="18"/>
        <v>165.2</v>
      </c>
      <c r="L217" s="7"/>
      <c r="M217" s="8">
        <v>147.47999999999999</v>
      </c>
      <c r="N217" s="8">
        <v>221.2</v>
      </c>
      <c r="O217" s="8">
        <v>191.7</v>
      </c>
      <c r="P217" s="8">
        <v>177</v>
      </c>
    </row>
    <row r="218" spans="1:16" s="9" customFormat="1" x14ac:dyDescent="0.25">
      <c r="A218" s="3">
        <v>1847</v>
      </c>
      <c r="B218" s="3" t="s">
        <v>306</v>
      </c>
      <c r="C218" s="3"/>
      <c r="D218" s="5">
        <v>3.48</v>
      </c>
      <c r="E218" s="4"/>
      <c r="F218"/>
      <c r="H218" s="10">
        <f t="shared" si="16"/>
        <v>116</v>
      </c>
      <c r="I218" s="10">
        <f t="shared" si="17"/>
        <v>181</v>
      </c>
      <c r="J218" s="10">
        <f t="shared" si="19"/>
        <v>150.80000000000001</v>
      </c>
      <c r="K218" s="10">
        <f t="shared" si="18"/>
        <v>136.9</v>
      </c>
      <c r="L218" s="7"/>
      <c r="M218" s="8">
        <v>122.04</v>
      </c>
      <c r="N218" s="8">
        <v>183.1</v>
      </c>
      <c r="O218" s="8">
        <v>158.69999999999999</v>
      </c>
      <c r="P218" s="8">
        <v>146.4</v>
      </c>
    </row>
    <row r="219" spans="1:16" s="9" customFormat="1" x14ac:dyDescent="0.25">
      <c r="A219" s="3">
        <v>1848</v>
      </c>
      <c r="B219" s="3" t="s">
        <v>307</v>
      </c>
      <c r="C219" s="3"/>
      <c r="D219" s="5">
        <v>3.48</v>
      </c>
      <c r="E219" s="4"/>
      <c r="F219"/>
      <c r="H219" s="10">
        <f t="shared" si="16"/>
        <v>116</v>
      </c>
      <c r="I219" s="10">
        <f t="shared" si="17"/>
        <v>181</v>
      </c>
      <c r="J219" s="10">
        <f t="shared" si="19"/>
        <v>150.80000000000001</v>
      </c>
      <c r="K219" s="10">
        <f t="shared" si="18"/>
        <v>136.9</v>
      </c>
      <c r="L219" s="7"/>
      <c r="M219" s="8">
        <v>122.04</v>
      </c>
      <c r="N219" s="8">
        <v>183.1</v>
      </c>
      <c r="O219" s="8">
        <v>158.69999999999999</v>
      </c>
      <c r="P219" s="8">
        <v>146.4</v>
      </c>
    </row>
    <row r="220" spans="1:16" s="9" customFormat="1" x14ac:dyDescent="0.25">
      <c r="A220" s="3">
        <v>1850</v>
      </c>
      <c r="B220" s="3" t="s">
        <v>308</v>
      </c>
      <c r="C220" s="3"/>
      <c r="D220" s="5">
        <v>10.29</v>
      </c>
      <c r="E220" s="4"/>
      <c r="F220"/>
      <c r="H220" s="10">
        <f t="shared" si="16"/>
        <v>343</v>
      </c>
      <c r="I220" s="10">
        <f t="shared" si="17"/>
        <v>535.1</v>
      </c>
      <c r="J220" s="10">
        <f t="shared" si="19"/>
        <v>445.9</v>
      </c>
      <c r="K220" s="10">
        <f t="shared" si="18"/>
        <v>404.7</v>
      </c>
      <c r="L220" s="7"/>
      <c r="M220" s="8">
        <v>361.05</v>
      </c>
      <c r="N220" s="8">
        <v>541.6</v>
      </c>
      <c r="O220" s="8">
        <v>469.4</v>
      </c>
      <c r="P220" s="8">
        <v>433.3</v>
      </c>
    </row>
    <row r="221" spans="1:16" s="9" customFormat="1" x14ac:dyDescent="0.25">
      <c r="A221" s="3">
        <v>1852</v>
      </c>
      <c r="B221" s="3" t="s">
        <v>309</v>
      </c>
      <c r="C221" s="3"/>
      <c r="D221" s="5">
        <v>3.19</v>
      </c>
      <c r="E221" s="4"/>
      <c r="F221"/>
      <c r="H221" s="10">
        <f t="shared" si="16"/>
        <v>106.33</v>
      </c>
      <c r="I221" s="10">
        <f t="shared" si="17"/>
        <v>165.9</v>
      </c>
      <c r="J221" s="10">
        <f t="shared" si="19"/>
        <v>138.19999999999999</v>
      </c>
      <c r="K221" s="10">
        <f t="shared" si="18"/>
        <v>125.5</v>
      </c>
      <c r="L221" s="7"/>
      <c r="M221" s="8">
        <v>111.87</v>
      </c>
      <c r="N221" s="8">
        <v>167.8</v>
      </c>
      <c r="O221" s="8">
        <v>145.4</v>
      </c>
      <c r="P221" s="8">
        <v>134.19999999999999</v>
      </c>
    </row>
    <row r="222" spans="1:16" s="9" customFormat="1" x14ac:dyDescent="0.25">
      <c r="A222" s="3">
        <v>1854</v>
      </c>
      <c r="B222" s="3" t="s">
        <v>310</v>
      </c>
      <c r="C222" s="3"/>
      <c r="D222" s="5">
        <v>2.97</v>
      </c>
      <c r="E222" s="4"/>
      <c r="F222"/>
      <c r="H222" s="10">
        <f t="shared" si="16"/>
        <v>99</v>
      </c>
      <c r="I222" s="10">
        <f t="shared" si="17"/>
        <v>154.4</v>
      </c>
      <c r="J222" s="10">
        <f t="shared" si="19"/>
        <v>128.69999999999999</v>
      </c>
      <c r="K222" s="10">
        <f t="shared" si="18"/>
        <v>116.8</v>
      </c>
      <c r="L222" s="7"/>
      <c r="M222" s="8">
        <v>104.36</v>
      </c>
      <c r="N222" s="8">
        <v>156.5</v>
      </c>
      <c r="O222" s="8">
        <v>135.69999999999999</v>
      </c>
      <c r="P222" s="8">
        <v>125.2</v>
      </c>
    </row>
    <row r="223" spans="1:16" s="9" customFormat="1" x14ac:dyDescent="0.25">
      <c r="A223" s="3">
        <v>1856</v>
      </c>
      <c r="B223" s="3" t="s">
        <v>311</v>
      </c>
      <c r="C223" s="3"/>
      <c r="D223" s="5">
        <v>0.46</v>
      </c>
      <c r="E223" s="4"/>
      <c r="F223"/>
      <c r="H223" s="10">
        <f t="shared" si="16"/>
        <v>15.33</v>
      </c>
      <c r="I223" s="10">
        <f t="shared" si="17"/>
        <v>23.9</v>
      </c>
      <c r="J223" s="10">
        <f t="shared" si="19"/>
        <v>19.899999999999999</v>
      </c>
      <c r="K223" s="10">
        <f t="shared" si="18"/>
        <v>18.100000000000001</v>
      </c>
      <c r="L223" s="7"/>
      <c r="M223" s="8">
        <v>15.98</v>
      </c>
      <c r="N223" s="8">
        <v>24</v>
      </c>
      <c r="O223" s="8">
        <v>20.8</v>
      </c>
      <c r="P223" s="8">
        <v>19.2</v>
      </c>
    </row>
    <row r="224" spans="1:16" s="9" customFormat="1" x14ac:dyDescent="0.25">
      <c r="A224" s="3">
        <v>1858</v>
      </c>
      <c r="B224" s="3" t="s">
        <v>312</v>
      </c>
      <c r="C224" s="3"/>
      <c r="D224" s="5">
        <v>39.93</v>
      </c>
      <c r="E224" s="4"/>
      <c r="F224"/>
      <c r="H224" s="10">
        <f t="shared" si="16"/>
        <v>1331</v>
      </c>
      <c r="I224" s="10">
        <f t="shared" si="17"/>
        <v>2076.4</v>
      </c>
      <c r="J224" s="10">
        <f t="shared" si="19"/>
        <v>1730.3</v>
      </c>
      <c r="K224" s="10">
        <f t="shared" si="18"/>
        <v>1570.6</v>
      </c>
      <c r="L224" s="7"/>
      <c r="M224" s="8">
        <v>1401.1</v>
      </c>
      <c r="N224" s="8">
        <v>2101.6999999999998</v>
      </c>
      <c r="O224" s="8">
        <v>1821.4</v>
      </c>
      <c r="P224" s="8">
        <v>1681.3</v>
      </c>
    </row>
    <row r="225" spans="1:16" s="9" customFormat="1" x14ac:dyDescent="0.25">
      <c r="A225" s="3">
        <v>1860</v>
      </c>
      <c r="B225" s="3" t="s">
        <v>313</v>
      </c>
      <c r="C225" s="3"/>
      <c r="D225" s="5">
        <v>2.5099999999999998</v>
      </c>
      <c r="E225" s="4"/>
      <c r="F225"/>
      <c r="H225" s="10">
        <f t="shared" si="16"/>
        <v>83.67</v>
      </c>
      <c r="I225" s="10">
        <f t="shared" si="17"/>
        <v>130.5</v>
      </c>
      <c r="J225" s="10">
        <f t="shared" si="19"/>
        <v>108.8</v>
      </c>
      <c r="K225" s="10">
        <f t="shared" si="18"/>
        <v>98.7</v>
      </c>
      <c r="L225" s="7"/>
      <c r="M225" s="8">
        <v>88.14</v>
      </c>
      <c r="N225" s="8">
        <v>132.19999999999999</v>
      </c>
      <c r="O225" s="8">
        <v>114.6</v>
      </c>
      <c r="P225" s="8">
        <v>105.8</v>
      </c>
    </row>
    <row r="226" spans="1:16" s="9" customFormat="1" x14ac:dyDescent="0.25">
      <c r="A226" s="3">
        <v>1861</v>
      </c>
      <c r="B226" s="3" t="s">
        <v>314</v>
      </c>
      <c r="C226" s="3"/>
      <c r="D226" s="5">
        <v>2.5099999999999998</v>
      </c>
      <c r="E226" s="4"/>
      <c r="F226"/>
      <c r="H226" s="10">
        <f t="shared" si="16"/>
        <v>83.67</v>
      </c>
      <c r="I226" s="10">
        <f t="shared" si="17"/>
        <v>130.5</v>
      </c>
      <c r="J226" s="10">
        <f t="shared" si="19"/>
        <v>108.8</v>
      </c>
      <c r="K226" s="10">
        <f t="shared" si="18"/>
        <v>98.7</v>
      </c>
      <c r="L226" s="7"/>
      <c r="M226" s="8">
        <v>88.14</v>
      </c>
      <c r="N226" s="8">
        <v>132.19999999999999</v>
      </c>
      <c r="O226" s="8">
        <v>114.6</v>
      </c>
      <c r="P226" s="8">
        <v>105.8</v>
      </c>
    </row>
    <row r="227" spans="1:16" s="9" customFormat="1" x14ac:dyDescent="0.25">
      <c r="A227" s="3">
        <v>1862</v>
      </c>
      <c r="B227" s="3" t="s">
        <v>315</v>
      </c>
      <c r="C227" s="3"/>
      <c r="D227" s="5">
        <v>1.03</v>
      </c>
      <c r="E227" s="4"/>
      <c r="F227"/>
      <c r="H227" s="10">
        <f t="shared" si="16"/>
        <v>34.33</v>
      </c>
      <c r="I227" s="10">
        <f t="shared" si="17"/>
        <v>53.6</v>
      </c>
      <c r="J227" s="10">
        <f t="shared" si="19"/>
        <v>44.6</v>
      </c>
      <c r="K227" s="10">
        <f t="shared" si="18"/>
        <v>40.5</v>
      </c>
      <c r="L227" s="7"/>
      <c r="M227" s="8">
        <v>36.08</v>
      </c>
      <c r="N227" s="8">
        <v>54.1</v>
      </c>
      <c r="O227" s="8">
        <v>46.9</v>
      </c>
      <c r="P227" s="8">
        <v>43.3</v>
      </c>
    </row>
    <row r="228" spans="1:16" s="9" customFormat="1" x14ac:dyDescent="0.25">
      <c r="A228" s="3">
        <v>1863</v>
      </c>
      <c r="B228" s="3" t="s">
        <v>316</v>
      </c>
      <c r="C228" s="3"/>
      <c r="D228" s="5">
        <v>1.48</v>
      </c>
      <c r="E228" s="4"/>
      <c r="F228"/>
      <c r="H228" s="10">
        <f t="shared" si="16"/>
        <v>49.33</v>
      </c>
      <c r="I228" s="10">
        <f t="shared" si="17"/>
        <v>77</v>
      </c>
      <c r="J228" s="10">
        <f t="shared" si="19"/>
        <v>64.099999999999994</v>
      </c>
      <c r="K228" s="10">
        <f t="shared" si="18"/>
        <v>58.2</v>
      </c>
      <c r="L228" s="7"/>
      <c r="M228" s="8">
        <v>52.07</v>
      </c>
      <c r="N228" s="8">
        <v>78.099999999999994</v>
      </c>
      <c r="O228" s="8">
        <v>67.7</v>
      </c>
      <c r="P228" s="8">
        <v>62.5</v>
      </c>
    </row>
    <row r="229" spans="1:16" s="9" customFormat="1" x14ac:dyDescent="0.25">
      <c r="A229" s="3">
        <v>1864</v>
      </c>
      <c r="B229" s="3" t="s">
        <v>317</v>
      </c>
      <c r="C229" s="3"/>
      <c r="D229" s="5">
        <v>1.71</v>
      </c>
      <c r="E229" s="4"/>
      <c r="F229"/>
      <c r="H229" s="10">
        <f t="shared" si="16"/>
        <v>57</v>
      </c>
      <c r="I229" s="10">
        <f t="shared" si="17"/>
        <v>88.9</v>
      </c>
      <c r="J229" s="10">
        <f t="shared" si="19"/>
        <v>74.099999999999994</v>
      </c>
      <c r="K229" s="10">
        <f t="shared" si="18"/>
        <v>67.3</v>
      </c>
      <c r="L229" s="7"/>
      <c r="M229" s="8">
        <v>59.84</v>
      </c>
      <c r="N229" s="8">
        <v>89.8</v>
      </c>
      <c r="O229" s="8">
        <v>77.8</v>
      </c>
      <c r="P229" s="8">
        <v>71.8</v>
      </c>
    </row>
    <row r="230" spans="1:16" s="9" customFormat="1" x14ac:dyDescent="0.25">
      <c r="A230" s="3">
        <v>1865</v>
      </c>
      <c r="B230" s="3" t="s">
        <v>318</v>
      </c>
      <c r="C230" s="3"/>
      <c r="D230" s="5">
        <v>2.5099999999999998</v>
      </c>
      <c r="E230" s="4"/>
      <c r="F230"/>
      <c r="H230" s="10">
        <f t="shared" si="16"/>
        <v>83.67</v>
      </c>
      <c r="I230" s="10">
        <f t="shared" si="17"/>
        <v>130.5</v>
      </c>
      <c r="J230" s="10">
        <f t="shared" si="19"/>
        <v>108.8</v>
      </c>
      <c r="K230" s="10">
        <f t="shared" si="18"/>
        <v>98.7</v>
      </c>
      <c r="L230" s="7"/>
      <c r="M230" s="8">
        <v>88.14</v>
      </c>
      <c r="N230" s="8">
        <v>132.19999999999999</v>
      </c>
      <c r="O230" s="8">
        <v>114.6</v>
      </c>
      <c r="P230" s="8">
        <v>105.8</v>
      </c>
    </row>
    <row r="231" spans="1:16" s="9" customFormat="1" x14ac:dyDescent="0.25">
      <c r="A231" s="3">
        <v>1866</v>
      </c>
      <c r="B231" s="3" t="s">
        <v>319</v>
      </c>
      <c r="C231" s="3"/>
      <c r="D231" s="5">
        <v>1.6</v>
      </c>
      <c r="E231" s="4"/>
      <c r="F231"/>
      <c r="H231" s="10">
        <f t="shared" si="16"/>
        <v>53.33</v>
      </c>
      <c r="I231" s="10">
        <f t="shared" si="17"/>
        <v>83.2</v>
      </c>
      <c r="J231" s="10">
        <f t="shared" si="19"/>
        <v>69.3</v>
      </c>
      <c r="K231" s="10">
        <f t="shared" si="18"/>
        <v>62.9</v>
      </c>
      <c r="L231" s="7"/>
      <c r="M231" s="8">
        <v>56.18</v>
      </c>
      <c r="N231" s="8">
        <v>84.3</v>
      </c>
      <c r="O231" s="8">
        <v>73</v>
      </c>
      <c r="P231" s="8">
        <v>67.400000000000006</v>
      </c>
    </row>
    <row r="232" spans="1:16" s="9" customFormat="1" x14ac:dyDescent="0.25">
      <c r="A232" s="3">
        <v>1867</v>
      </c>
      <c r="B232" s="3" t="s">
        <v>320</v>
      </c>
      <c r="C232" s="3"/>
      <c r="D232" s="5">
        <v>3.5</v>
      </c>
      <c r="E232" s="4"/>
      <c r="F232"/>
      <c r="H232" s="10">
        <f t="shared" si="16"/>
        <v>116.67</v>
      </c>
      <c r="I232" s="10">
        <f t="shared" si="17"/>
        <v>182</v>
      </c>
      <c r="J232" s="10">
        <f t="shared" si="19"/>
        <v>151.69999999999999</v>
      </c>
      <c r="K232" s="10">
        <f t="shared" si="18"/>
        <v>137.69999999999999</v>
      </c>
      <c r="L232" s="7"/>
      <c r="M232" s="8">
        <v>122.78</v>
      </c>
      <c r="N232" s="8">
        <v>184.2</v>
      </c>
      <c r="O232" s="8">
        <v>159.6</v>
      </c>
      <c r="P232" s="8">
        <v>147.30000000000001</v>
      </c>
    </row>
    <row r="233" spans="1:16" s="9" customFormat="1" x14ac:dyDescent="0.25">
      <c r="A233" s="3">
        <v>1868</v>
      </c>
      <c r="B233" s="3" t="s">
        <v>321</v>
      </c>
      <c r="C233" s="3"/>
      <c r="D233" s="5">
        <v>2.5099999999999998</v>
      </c>
      <c r="E233" s="4"/>
      <c r="F233"/>
      <c r="H233" s="10">
        <f t="shared" si="16"/>
        <v>83.67</v>
      </c>
      <c r="I233" s="10">
        <f t="shared" si="17"/>
        <v>130.5</v>
      </c>
      <c r="J233" s="10">
        <f t="shared" si="19"/>
        <v>108.8</v>
      </c>
      <c r="K233" s="10">
        <f t="shared" si="18"/>
        <v>98.7</v>
      </c>
      <c r="L233" s="7"/>
      <c r="M233" s="8">
        <v>88.14</v>
      </c>
      <c r="N233" s="8">
        <v>132.19999999999999</v>
      </c>
      <c r="O233" s="8">
        <v>114.6</v>
      </c>
      <c r="P233" s="8">
        <v>105.8</v>
      </c>
    </row>
    <row r="234" spans="1:16" s="9" customFormat="1" x14ac:dyDescent="0.25">
      <c r="A234" s="3">
        <v>1869</v>
      </c>
      <c r="B234" s="3" t="s">
        <v>322</v>
      </c>
      <c r="C234" s="3"/>
      <c r="D234" s="5">
        <v>5.25</v>
      </c>
      <c r="E234" s="4"/>
      <c r="F234"/>
      <c r="H234" s="10">
        <f t="shared" si="16"/>
        <v>175</v>
      </c>
      <c r="I234" s="10">
        <f t="shared" si="17"/>
        <v>273</v>
      </c>
      <c r="J234" s="10">
        <f t="shared" si="19"/>
        <v>227.5</v>
      </c>
      <c r="K234" s="10">
        <f t="shared" si="18"/>
        <v>206.5</v>
      </c>
      <c r="L234" s="7"/>
      <c r="M234" s="8">
        <v>184.28</v>
      </c>
      <c r="N234" s="8">
        <v>276.39999999999998</v>
      </c>
      <c r="O234" s="8">
        <v>239.6</v>
      </c>
      <c r="P234" s="8">
        <v>221.1</v>
      </c>
    </row>
    <row r="235" spans="1:16" s="9" customFormat="1" x14ac:dyDescent="0.25">
      <c r="A235" s="3">
        <v>1870</v>
      </c>
      <c r="B235" s="3" t="s">
        <v>323</v>
      </c>
      <c r="C235" s="3"/>
      <c r="D235" s="5">
        <v>12.11</v>
      </c>
      <c r="E235" s="4"/>
      <c r="F235"/>
      <c r="H235" s="10">
        <f t="shared" si="16"/>
        <v>403.67</v>
      </c>
      <c r="I235" s="10">
        <f t="shared" si="17"/>
        <v>629.70000000000005</v>
      </c>
      <c r="J235" s="10">
        <f t="shared" si="19"/>
        <v>524.79999999999995</v>
      </c>
      <c r="K235" s="10">
        <f t="shared" si="18"/>
        <v>476.3</v>
      </c>
      <c r="L235" s="7"/>
      <c r="M235" s="8">
        <v>424.74</v>
      </c>
      <c r="N235" s="8">
        <v>637.1</v>
      </c>
      <c r="O235" s="8">
        <v>552.20000000000005</v>
      </c>
      <c r="P235" s="8">
        <v>509.7</v>
      </c>
    </row>
    <row r="236" spans="1:16" s="9" customFormat="1" x14ac:dyDescent="0.25">
      <c r="A236" s="3">
        <v>1872</v>
      </c>
      <c r="B236" s="3" t="s">
        <v>324</v>
      </c>
      <c r="C236" s="3"/>
      <c r="D236" s="5">
        <v>12.54</v>
      </c>
      <c r="E236" s="4"/>
      <c r="F236"/>
      <c r="H236" s="10">
        <f t="shared" si="16"/>
        <v>418</v>
      </c>
      <c r="I236" s="10">
        <f t="shared" si="17"/>
        <v>652.1</v>
      </c>
      <c r="J236" s="10">
        <f t="shared" si="19"/>
        <v>543.4</v>
      </c>
      <c r="K236" s="10">
        <f t="shared" si="18"/>
        <v>493.2</v>
      </c>
      <c r="L236" s="7"/>
      <c r="M236" s="8">
        <v>440</v>
      </c>
      <c r="N236" s="8">
        <v>660</v>
      </c>
      <c r="O236" s="8">
        <v>572</v>
      </c>
      <c r="P236" s="8">
        <v>528</v>
      </c>
    </row>
    <row r="237" spans="1:16" s="9" customFormat="1" x14ac:dyDescent="0.25">
      <c r="A237" s="3">
        <v>1874</v>
      </c>
      <c r="B237" s="3" t="s">
        <v>325</v>
      </c>
      <c r="C237" s="3"/>
      <c r="D237" s="5">
        <v>2.06</v>
      </c>
      <c r="E237" s="4"/>
      <c r="F237"/>
      <c r="H237" s="10">
        <f t="shared" si="16"/>
        <v>68.67</v>
      </c>
      <c r="I237" s="10">
        <f t="shared" si="17"/>
        <v>107.1</v>
      </c>
      <c r="J237" s="10">
        <f t="shared" si="19"/>
        <v>89.3</v>
      </c>
      <c r="K237" s="10">
        <f t="shared" si="18"/>
        <v>81</v>
      </c>
      <c r="L237" s="7"/>
      <c r="M237" s="8">
        <v>72.16</v>
      </c>
      <c r="N237" s="8">
        <v>108.2</v>
      </c>
      <c r="O237" s="8">
        <v>93.8</v>
      </c>
      <c r="P237" s="8">
        <v>86.6</v>
      </c>
    </row>
    <row r="238" spans="1:16" s="9" customFormat="1" x14ac:dyDescent="0.25">
      <c r="A238" s="3">
        <v>1876</v>
      </c>
      <c r="B238" s="3" t="s">
        <v>326</v>
      </c>
      <c r="C238" s="3"/>
      <c r="D238" s="5">
        <v>7.76</v>
      </c>
      <c r="E238" s="4"/>
      <c r="F238"/>
      <c r="H238" s="10">
        <f t="shared" si="16"/>
        <v>258.67</v>
      </c>
      <c r="I238" s="10">
        <f t="shared" si="17"/>
        <v>403.5</v>
      </c>
      <c r="J238" s="10">
        <f t="shared" si="19"/>
        <v>336.3</v>
      </c>
      <c r="K238" s="10">
        <f t="shared" si="18"/>
        <v>305.2</v>
      </c>
      <c r="L238" s="7"/>
      <c r="M238" s="8">
        <v>272.18</v>
      </c>
      <c r="N238" s="8">
        <v>408.3</v>
      </c>
      <c r="O238" s="8">
        <v>353.8</v>
      </c>
      <c r="P238" s="8">
        <v>326.60000000000002</v>
      </c>
    </row>
    <row r="239" spans="1:16" s="9" customFormat="1" x14ac:dyDescent="0.25">
      <c r="A239" s="3">
        <v>1878</v>
      </c>
      <c r="B239" s="3" t="s">
        <v>327</v>
      </c>
      <c r="C239" s="3"/>
      <c r="D239" s="5">
        <v>1.24</v>
      </c>
      <c r="E239" s="4"/>
      <c r="F239"/>
      <c r="H239" s="10">
        <f t="shared" si="16"/>
        <v>41.33</v>
      </c>
      <c r="I239" s="10">
        <f t="shared" si="17"/>
        <v>64.5</v>
      </c>
      <c r="J239" s="10">
        <f t="shared" si="19"/>
        <v>53.7</v>
      </c>
      <c r="K239" s="10">
        <f t="shared" si="18"/>
        <v>48.8</v>
      </c>
      <c r="L239" s="7"/>
      <c r="M239" s="8">
        <v>43.34</v>
      </c>
      <c r="N239" s="8">
        <v>65</v>
      </c>
      <c r="O239" s="8">
        <v>56.3</v>
      </c>
      <c r="P239" s="8">
        <v>52</v>
      </c>
    </row>
    <row r="240" spans="1:16" s="9" customFormat="1" x14ac:dyDescent="0.25">
      <c r="A240" s="3">
        <v>1880</v>
      </c>
      <c r="B240" s="3" t="s">
        <v>328</v>
      </c>
      <c r="C240" s="3"/>
      <c r="D240" s="5">
        <v>5.04</v>
      </c>
      <c r="E240" s="4"/>
      <c r="F240"/>
      <c r="H240" s="10">
        <f t="shared" si="16"/>
        <v>168</v>
      </c>
      <c r="I240" s="10">
        <f t="shared" si="17"/>
        <v>262.10000000000002</v>
      </c>
      <c r="J240" s="10">
        <f t="shared" si="19"/>
        <v>218.4</v>
      </c>
      <c r="K240" s="10">
        <f t="shared" si="18"/>
        <v>198.2</v>
      </c>
      <c r="L240" s="7"/>
      <c r="M240" s="8">
        <v>176.77</v>
      </c>
      <c r="N240" s="8">
        <v>265.2</v>
      </c>
      <c r="O240" s="8">
        <v>229.8</v>
      </c>
      <c r="P240" s="8">
        <v>212.1</v>
      </c>
    </row>
    <row r="241" spans="1:16" s="9" customFormat="1" x14ac:dyDescent="0.25">
      <c r="A241" s="3">
        <v>1882</v>
      </c>
      <c r="B241" s="3" t="s">
        <v>329</v>
      </c>
      <c r="C241" s="3"/>
      <c r="D241" s="5">
        <v>1.45</v>
      </c>
      <c r="E241" s="4"/>
      <c r="F241"/>
      <c r="H241" s="10">
        <f t="shared" si="16"/>
        <v>48.33</v>
      </c>
      <c r="I241" s="10">
        <f t="shared" si="17"/>
        <v>75.400000000000006</v>
      </c>
      <c r="J241" s="10">
        <f t="shared" si="19"/>
        <v>62.8</v>
      </c>
      <c r="K241" s="10">
        <f t="shared" si="18"/>
        <v>57</v>
      </c>
      <c r="L241" s="7"/>
      <c r="M241" s="8">
        <v>50.85</v>
      </c>
      <c r="N241" s="8">
        <v>76.3</v>
      </c>
      <c r="O241" s="8">
        <v>66.099999999999994</v>
      </c>
      <c r="P241" s="8">
        <v>61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1"/>
  <sheetViews>
    <sheetView topLeftCell="A28" workbookViewId="0">
      <selection activeCell="F31" sqref="F31"/>
    </sheetView>
  </sheetViews>
  <sheetFormatPr defaultRowHeight="15" x14ac:dyDescent="0.2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 x14ac:dyDescent="0.25">
      <c r="B1" s="39" t="s">
        <v>530</v>
      </c>
      <c r="F1" s="35" t="s">
        <v>503</v>
      </c>
      <c r="G1" s="36"/>
      <c r="H1" s="36" t="s">
        <v>529</v>
      </c>
      <c r="I1" s="36" t="s">
        <v>501</v>
      </c>
      <c r="J1" s="36" t="s">
        <v>500</v>
      </c>
      <c r="K1" s="36" t="s">
        <v>528</v>
      </c>
    </row>
    <row r="2" spans="1:13" s="1" customFormat="1" ht="48" customHeight="1" x14ac:dyDescent="0.25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 x14ac:dyDescent="0.25">
      <c r="A3" s="3">
        <v>3712</v>
      </c>
      <c r="B3" s="3" t="s">
        <v>2</v>
      </c>
      <c r="C3" s="3"/>
      <c r="D3" s="31">
        <v>16.940000000000001</v>
      </c>
      <c r="E3" s="5"/>
      <c r="F3" s="33">
        <v>431</v>
      </c>
      <c r="G3" s="34"/>
      <c r="H3" s="15">
        <f>ROUND(F3*2,1)</f>
        <v>862</v>
      </c>
      <c r="I3" s="15">
        <f>ROUND(F3*1.8,1)</f>
        <v>775.8</v>
      </c>
      <c r="J3" s="15">
        <f>ROUND(F3*1.5,1)</f>
        <v>646.5</v>
      </c>
      <c r="K3" s="15">
        <f>ROUND(F3*1.18,1)</f>
        <v>508.6</v>
      </c>
      <c r="L3" s="7"/>
      <c r="M3">
        <f>ROUND(D3/0.03/F3,2)</f>
        <v>1.31</v>
      </c>
    </row>
    <row r="4" spans="1:13" x14ac:dyDescent="0.25">
      <c r="A4" s="3">
        <v>3713</v>
      </c>
      <c r="B4" s="3" t="s">
        <v>3</v>
      </c>
      <c r="C4" s="3"/>
      <c r="D4" s="31">
        <v>17.93</v>
      </c>
      <c r="E4" s="5"/>
      <c r="F4" s="33">
        <v>454</v>
      </c>
      <c r="G4" s="34"/>
      <c r="H4" s="15">
        <f t="shared" ref="H4:H67" si="0">ROUND(F4*2,1)</f>
        <v>908</v>
      </c>
      <c r="I4" s="15">
        <f t="shared" ref="I4:I67" si="1">ROUND(F4*1.8,1)</f>
        <v>817.2</v>
      </c>
      <c r="J4" s="15">
        <f t="shared" ref="J4:J67" si="2">ROUND(F4*1.5,1)</f>
        <v>681</v>
      </c>
      <c r="K4" s="15">
        <f t="shared" ref="K4:K67" si="3">ROUND(F4*1.18,1)</f>
        <v>535.70000000000005</v>
      </c>
      <c r="L4" s="7"/>
      <c r="M4">
        <f t="shared" ref="M4:M67" si="4">ROUND(D4/0.03/F4,2)</f>
        <v>1.32</v>
      </c>
    </row>
    <row r="5" spans="1:13" x14ac:dyDescent="0.25">
      <c r="A5" s="3">
        <v>3714</v>
      </c>
      <c r="B5" s="3" t="s">
        <v>4</v>
      </c>
      <c r="C5" s="3"/>
      <c r="D5" s="31">
        <v>0.13</v>
      </c>
      <c r="E5" s="5"/>
      <c r="F5" s="33">
        <v>2</v>
      </c>
      <c r="G5" s="34"/>
      <c r="H5" s="15">
        <f t="shared" si="0"/>
        <v>4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>
        <f t="shared" si="4"/>
        <v>2.17</v>
      </c>
    </row>
    <row r="6" spans="1:13" x14ac:dyDescent="0.25">
      <c r="A6" s="3">
        <v>3720</v>
      </c>
      <c r="B6" s="3" t="s">
        <v>436</v>
      </c>
      <c r="C6" s="3" t="s">
        <v>433</v>
      </c>
      <c r="D6" s="31">
        <v>3.08</v>
      </c>
      <c r="E6" s="5"/>
      <c r="F6" s="33">
        <v>77</v>
      </c>
      <c r="G6" s="34"/>
      <c r="H6" s="15">
        <f t="shared" si="0"/>
        <v>154</v>
      </c>
      <c r="I6" s="15">
        <f t="shared" si="1"/>
        <v>138.6</v>
      </c>
      <c r="J6" s="15">
        <f t="shared" si="2"/>
        <v>115.5</v>
      </c>
      <c r="K6" s="15">
        <f t="shared" si="3"/>
        <v>90.9</v>
      </c>
      <c r="L6" s="7"/>
      <c r="M6">
        <f t="shared" si="4"/>
        <v>1.33</v>
      </c>
    </row>
    <row r="7" spans="1:13" x14ac:dyDescent="0.25">
      <c r="A7" s="3">
        <v>3721</v>
      </c>
      <c r="B7" s="3" t="s">
        <v>437</v>
      </c>
      <c r="C7" s="3" t="s">
        <v>434</v>
      </c>
      <c r="D7" s="31">
        <v>3.08</v>
      </c>
      <c r="E7" s="5"/>
      <c r="F7" s="33">
        <v>77</v>
      </c>
      <c r="G7" s="34"/>
      <c r="H7" s="15">
        <f t="shared" si="0"/>
        <v>154</v>
      </c>
      <c r="I7" s="15">
        <f t="shared" si="1"/>
        <v>138.6</v>
      </c>
      <c r="J7" s="15">
        <f t="shared" si="2"/>
        <v>115.5</v>
      </c>
      <c r="K7" s="15">
        <f t="shared" si="3"/>
        <v>90.9</v>
      </c>
      <c r="L7" s="7"/>
      <c r="M7">
        <f t="shared" si="4"/>
        <v>1.33</v>
      </c>
    </row>
    <row r="8" spans="1:13" x14ac:dyDescent="0.25">
      <c r="A8" s="3">
        <v>3724</v>
      </c>
      <c r="B8" s="3" t="s">
        <v>438</v>
      </c>
      <c r="C8" s="3" t="s">
        <v>435</v>
      </c>
      <c r="D8" s="31">
        <v>4.18</v>
      </c>
      <c r="E8" s="5"/>
      <c r="F8" s="33">
        <v>106</v>
      </c>
      <c r="G8" s="34"/>
      <c r="H8" s="15">
        <f t="shared" si="0"/>
        <v>212</v>
      </c>
      <c r="I8" s="15">
        <f t="shared" si="1"/>
        <v>190.8</v>
      </c>
      <c r="J8" s="15">
        <f t="shared" si="2"/>
        <v>159</v>
      </c>
      <c r="K8" s="15">
        <f t="shared" si="3"/>
        <v>125.1</v>
      </c>
      <c r="L8" s="7"/>
      <c r="M8">
        <f t="shared" si="4"/>
        <v>1.31</v>
      </c>
    </row>
    <row r="9" spans="1:13" x14ac:dyDescent="0.25">
      <c r="A9" s="3">
        <v>3727</v>
      </c>
      <c r="B9" s="3" t="s">
        <v>439</v>
      </c>
      <c r="C9" s="3" t="s">
        <v>441</v>
      </c>
      <c r="D9" s="31">
        <v>4.18</v>
      </c>
      <c r="E9" s="5"/>
      <c r="F9" s="33">
        <v>106</v>
      </c>
      <c r="G9" s="34"/>
      <c r="H9" s="15">
        <f t="shared" si="0"/>
        <v>212</v>
      </c>
      <c r="I9" s="15">
        <f t="shared" si="1"/>
        <v>190.8</v>
      </c>
      <c r="J9" s="15">
        <f t="shared" si="2"/>
        <v>159</v>
      </c>
      <c r="K9" s="15">
        <f t="shared" si="3"/>
        <v>125.1</v>
      </c>
      <c r="L9" s="7"/>
      <c r="M9">
        <f t="shared" si="4"/>
        <v>1.31</v>
      </c>
    </row>
    <row r="10" spans="1:13" x14ac:dyDescent="0.25">
      <c r="A10" s="3">
        <v>3732</v>
      </c>
      <c r="B10" s="3" t="s">
        <v>445</v>
      </c>
      <c r="C10" s="3" t="s">
        <v>440</v>
      </c>
      <c r="D10" s="31">
        <v>2.42</v>
      </c>
      <c r="E10" s="5"/>
      <c r="F10" s="33">
        <v>63</v>
      </c>
      <c r="G10" s="34"/>
      <c r="H10" s="15">
        <f t="shared" si="0"/>
        <v>126</v>
      </c>
      <c r="I10" s="15">
        <f t="shared" si="1"/>
        <v>113.4</v>
      </c>
      <c r="J10" s="15">
        <f t="shared" si="2"/>
        <v>94.5</v>
      </c>
      <c r="K10" s="15">
        <f t="shared" si="3"/>
        <v>74.3</v>
      </c>
      <c r="L10" s="7"/>
      <c r="M10">
        <f t="shared" si="4"/>
        <v>1.28</v>
      </c>
    </row>
    <row r="11" spans="1:13" x14ac:dyDescent="0.25">
      <c r="A11" s="3">
        <v>3733</v>
      </c>
      <c r="B11" s="3" t="s">
        <v>446</v>
      </c>
      <c r="C11" s="3" t="s">
        <v>442</v>
      </c>
      <c r="D11" s="31">
        <v>2.42</v>
      </c>
      <c r="E11" s="5"/>
      <c r="F11" s="33">
        <v>63</v>
      </c>
      <c r="G11" s="34"/>
      <c r="H11" s="15">
        <f t="shared" si="0"/>
        <v>126</v>
      </c>
      <c r="I11" s="15">
        <f t="shared" si="1"/>
        <v>113.4</v>
      </c>
      <c r="J11" s="15">
        <f t="shared" si="2"/>
        <v>94.5</v>
      </c>
      <c r="K11" s="15">
        <f t="shared" si="3"/>
        <v>74.3</v>
      </c>
      <c r="L11" s="7"/>
      <c r="M11">
        <f t="shared" si="4"/>
        <v>1.28</v>
      </c>
    </row>
    <row r="12" spans="1:13" x14ac:dyDescent="0.25">
      <c r="A12" s="3">
        <v>3734</v>
      </c>
      <c r="B12" s="3" t="s">
        <v>447</v>
      </c>
      <c r="C12" s="3" t="s">
        <v>443</v>
      </c>
      <c r="D12" s="31">
        <v>2.5299999999999998</v>
      </c>
      <c r="E12" s="5"/>
      <c r="F12" s="33">
        <v>65</v>
      </c>
      <c r="G12" s="34"/>
      <c r="H12" s="15">
        <f t="shared" si="0"/>
        <v>130</v>
      </c>
      <c r="I12" s="15">
        <f t="shared" si="1"/>
        <v>117</v>
      </c>
      <c r="J12" s="15">
        <f t="shared" si="2"/>
        <v>97.5</v>
      </c>
      <c r="K12" s="15">
        <f t="shared" si="3"/>
        <v>76.7</v>
      </c>
      <c r="L12" s="7"/>
      <c r="M12">
        <f t="shared" si="4"/>
        <v>1.3</v>
      </c>
    </row>
    <row r="13" spans="1:13" x14ac:dyDescent="0.25">
      <c r="A13" s="3">
        <v>3735</v>
      </c>
      <c r="B13" s="3" t="s">
        <v>448</v>
      </c>
      <c r="C13" s="3" t="s">
        <v>444</v>
      </c>
      <c r="D13" s="31">
        <v>2.5299999999999998</v>
      </c>
      <c r="E13" s="5"/>
      <c r="F13" s="33">
        <v>65</v>
      </c>
      <c r="G13" s="34"/>
      <c r="H13" s="15">
        <f t="shared" si="0"/>
        <v>130</v>
      </c>
      <c r="I13" s="15">
        <f t="shared" si="1"/>
        <v>117</v>
      </c>
      <c r="J13" s="15">
        <f t="shared" si="2"/>
        <v>97.5</v>
      </c>
      <c r="K13" s="15">
        <f t="shared" si="3"/>
        <v>76.7</v>
      </c>
      <c r="L13" s="7"/>
      <c r="M13">
        <f t="shared" si="4"/>
        <v>1.3</v>
      </c>
    </row>
    <row r="14" spans="1:13" x14ac:dyDescent="0.25">
      <c r="A14" s="3">
        <v>3741</v>
      </c>
      <c r="B14" s="20" t="s">
        <v>423</v>
      </c>
      <c r="C14" s="3" t="s">
        <v>357</v>
      </c>
      <c r="D14" s="31">
        <v>14.08</v>
      </c>
      <c r="E14" s="5"/>
      <c r="F14" s="33">
        <v>358</v>
      </c>
      <c r="G14" s="34"/>
      <c r="H14" s="15">
        <f t="shared" si="0"/>
        <v>716</v>
      </c>
      <c r="I14" s="15">
        <f t="shared" si="1"/>
        <v>644.4</v>
      </c>
      <c r="J14" s="15">
        <f t="shared" si="2"/>
        <v>537</v>
      </c>
      <c r="K14" s="15">
        <f t="shared" si="3"/>
        <v>422.4</v>
      </c>
      <c r="L14" s="7"/>
      <c r="M14">
        <f t="shared" si="4"/>
        <v>1.31</v>
      </c>
    </row>
    <row r="15" spans="1:13" x14ac:dyDescent="0.25">
      <c r="A15" s="3">
        <v>3742</v>
      </c>
      <c r="B15" s="20" t="s">
        <v>424</v>
      </c>
      <c r="C15" s="3" t="s">
        <v>358</v>
      </c>
      <c r="D15" s="31">
        <v>14.08</v>
      </c>
      <c r="E15" s="5"/>
      <c r="F15" s="33">
        <v>358</v>
      </c>
      <c r="G15" s="34"/>
      <c r="H15" s="15">
        <f t="shared" si="0"/>
        <v>716</v>
      </c>
      <c r="I15" s="15">
        <f t="shared" si="1"/>
        <v>644.4</v>
      </c>
      <c r="J15" s="15">
        <f t="shared" si="2"/>
        <v>537</v>
      </c>
      <c r="K15" s="15">
        <f t="shared" si="3"/>
        <v>422.4</v>
      </c>
      <c r="L15" s="7"/>
      <c r="M15">
        <f t="shared" si="4"/>
        <v>1.31</v>
      </c>
    </row>
    <row r="16" spans="1:13" x14ac:dyDescent="0.25">
      <c r="A16" s="3">
        <v>3743</v>
      </c>
      <c r="B16" s="20" t="s">
        <v>425</v>
      </c>
      <c r="C16" s="3" t="s">
        <v>356</v>
      </c>
      <c r="D16" s="31">
        <v>14.08</v>
      </c>
      <c r="E16" s="5"/>
      <c r="F16" s="33">
        <v>358</v>
      </c>
      <c r="G16" s="34"/>
      <c r="H16" s="15">
        <f t="shared" si="0"/>
        <v>716</v>
      </c>
      <c r="I16" s="15">
        <f t="shared" si="1"/>
        <v>644.4</v>
      </c>
      <c r="J16" s="15">
        <f t="shared" si="2"/>
        <v>537</v>
      </c>
      <c r="K16" s="15">
        <f t="shared" si="3"/>
        <v>422.4</v>
      </c>
      <c r="L16" s="7"/>
      <c r="M16">
        <f t="shared" si="4"/>
        <v>1.31</v>
      </c>
    </row>
    <row r="17" spans="1:13" x14ac:dyDescent="0.25">
      <c r="A17" s="3">
        <v>3744</v>
      </c>
      <c r="B17" s="20" t="s">
        <v>427</v>
      </c>
      <c r="C17" s="3" t="s">
        <v>428</v>
      </c>
      <c r="D17" s="31">
        <v>14.08</v>
      </c>
      <c r="E17" s="5"/>
      <c r="F17" s="33">
        <v>358</v>
      </c>
      <c r="G17" s="34"/>
      <c r="H17" s="15">
        <f t="shared" si="0"/>
        <v>716</v>
      </c>
      <c r="I17" s="15">
        <f t="shared" si="1"/>
        <v>644.4</v>
      </c>
      <c r="J17" s="15">
        <f t="shared" si="2"/>
        <v>537</v>
      </c>
      <c r="K17" s="15">
        <f t="shared" si="3"/>
        <v>422.4</v>
      </c>
      <c r="L17" s="7"/>
      <c r="M17">
        <f t="shared" si="4"/>
        <v>1.31</v>
      </c>
    </row>
    <row r="18" spans="1:13" x14ac:dyDescent="0.25">
      <c r="A18" s="3">
        <v>3747</v>
      </c>
      <c r="B18" s="20" t="s">
        <v>399</v>
      </c>
      <c r="C18" s="3" t="s">
        <v>354</v>
      </c>
      <c r="D18" s="31">
        <v>19.03</v>
      </c>
      <c r="E18" s="5"/>
      <c r="F18" s="33">
        <v>484</v>
      </c>
      <c r="G18" s="34"/>
      <c r="H18" s="15">
        <f t="shared" si="0"/>
        <v>968</v>
      </c>
      <c r="I18" s="15">
        <f t="shared" si="1"/>
        <v>871.2</v>
      </c>
      <c r="J18" s="15">
        <f t="shared" si="2"/>
        <v>726</v>
      </c>
      <c r="K18" s="15">
        <f t="shared" si="3"/>
        <v>571.1</v>
      </c>
      <c r="L18" s="7"/>
      <c r="M18">
        <f t="shared" si="4"/>
        <v>1.31</v>
      </c>
    </row>
    <row r="19" spans="1:13" x14ac:dyDescent="0.25">
      <c r="A19" s="3">
        <v>3748</v>
      </c>
      <c r="B19" s="20" t="s">
        <v>407</v>
      </c>
      <c r="C19" s="3" t="s">
        <v>408</v>
      </c>
      <c r="D19" s="31">
        <v>19.03</v>
      </c>
      <c r="E19" s="5"/>
      <c r="F19" s="33">
        <v>484</v>
      </c>
      <c r="G19" s="34"/>
      <c r="H19" s="15">
        <f t="shared" si="0"/>
        <v>968</v>
      </c>
      <c r="I19" s="15">
        <f t="shared" si="1"/>
        <v>871.2</v>
      </c>
      <c r="J19" s="15">
        <f t="shared" si="2"/>
        <v>726</v>
      </c>
      <c r="K19" s="15">
        <f t="shared" si="3"/>
        <v>571.1</v>
      </c>
      <c r="L19" s="7"/>
      <c r="M19">
        <f t="shared" si="4"/>
        <v>1.31</v>
      </c>
    </row>
    <row r="20" spans="1:13" x14ac:dyDescent="0.25">
      <c r="A20" s="3">
        <v>3749</v>
      </c>
      <c r="B20" s="20" t="s">
        <v>400</v>
      </c>
      <c r="C20" s="3" t="s">
        <v>362</v>
      </c>
      <c r="D20" s="31">
        <v>19.03</v>
      </c>
      <c r="E20" s="5"/>
      <c r="F20" s="33">
        <v>484</v>
      </c>
      <c r="G20" s="34"/>
      <c r="H20" s="15">
        <f t="shared" si="0"/>
        <v>968</v>
      </c>
      <c r="I20" s="15">
        <f t="shared" si="1"/>
        <v>871.2</v>
      </c>
      <c r="J20" s="15">
        <f t="shared" si="2"/>
        <v>726</v>
      </c>
      <c r="K20" s="15">
        <f t="shared" si="3"/>
        <v>571.1</v>
      </c>
      <c r="L20" s="7"/>
      <c r="M20">
        <f t="shared" si="4"/>
        <v>1.31</v>
      </c>
    </row>
    <row r="21" spans="1:13" x14ac:dyDescent="0.25">
      <c r="A21" s="3">
        <v>3750</v>
      </c>
      <c r="B21" s="20" t="s">
        <v>401</v>
      </c>
      <c r="C21" s="3" t="s">
        <v>375</v>
      </c>
      <c r="D21" s="31">
        <v>19.03</v>
      </c>
      <c r="E21" s="5"/>
      <c r="F21" s="33">
        <v>484</v>
      </c>
      <c r="G21" s="34"/>
      <c r="H21" s="15">
        <f t="shared" si="0"/>
        <v>968</v>
      </c>
      <c r="I21" s="15">
        <f t="shared" si="1"/>
        <v>871.2</v>
      </c>
      <c r="J21" s="15">
        <f t="shared" si="2"/>
        <v>726</v>
      </c>
      <c r="K21" s="15">
        <f t="shared" si="3"/>
        <v>571.1</v>
      </c>
      <c r="L21" s="7"/>
      <c r="M21">
        <f t="shared" si="4"/>
        <v>1.31</v>
      </c>
    </row>
    <row r="22" spans="1:13" x14ac:dyDescent="0.25">
      <c r="A22" s="3">
        <v>3753</v>
      </c>
      <c r="B22" s="20" t="s">
        <v>402</v>
      </c>
      <c r="C22" s="3" t="s">
        <v>364</v>
      </c>
      <c r="D22" s="31">
        <v>28.93</v>
      </c>
      <c r="E22" s="5"/>
      <c r="F22" s="33">
        <v>735</v>
      </c>
      <c r="G22" s="34"/>
      <c r="H22" s="15">
        <f t="shared" si="0"/>
        <v>1470</v>
      </c>
      <c r="I22" s="15">
        <f t="shared" si="1"/>
        <v>1323</v>
      </c>
      <c r="J22" s="15">
        <f t="shared" si="2"/>
        <v>1102.5</v>
      </c>
      <c r="K22" s="15">
        <f t="shared" si="3"/>
        <v>867.3</v>
      </c>
      <c r="L22" s="7"/>
      <c r="M22">
        <f t="shared" si="4"/>
        <v>1.31</v>
      </c>
    </row>
    <row r="23" spans="1:13" x14ac:dyDescent="0.25">
      <c r="A23" s="3">
        <v>3754</v>
      </c>
      <c r="B23" s="20" t="s">
        <v>403</v>
      </c>
      <c r="C23" s="3" t="s">
        <v>409</v>
      </c>
      <c r="D23" s="31">
        <v>28.93</v>
      </c>
      <c r="E23" s="5"/>
      <c r="F23" s="33">
        <v>735</v>
      </c>
      <c r="G23" s="34"/>
      <c r="H23" s="15">
        <f t="shared" si="0"/>
        <v>1470</v>
      </c>
      <c r="I23" s="15">
        <f t="shared" si="1"/>
        <v>1323</v>
      </c>
      <c r="J23" s="15">
        <f t="shared" si="2"/>
        <v>1102.5</v>
      </c>
      <c r="K23" s="15">
        <f t="shared" si="3"/>
        <v>867.3</v>
      </c>
      <c r="L23" s="7"/>
      <c r="M23">
        <f t="shared" si="4"/>
        <v>1.31</v>
      </c>
    </row>
    <row r="24" spans="1:13" x14ac:dyDescent="0.25">
      <c r="A24" s="3">
        <v>3758</v>
      </c>
      <c r="B24" s="20" t="s">
        <v>404</v>
      </c>
      <c r="C24" s="3" t="s">
        <v>367</v>
      </c>
      <c r="D24" s="31">
        <v>28.93</v>
      </c>
      <c r="E24" s="5"/>
      <c r="F24" s="33">
        <v>735</v>
      </c>
      <c r="G24" s="34"/>
      <c r="H24" s="15">
        <f t="shared" si="0"/>
        <v>1470</v>
      </c>
      <c r="I24" s="15">
        <f t="shared" si="1"/>
        <v>1323</v>
      </c>
      <c r="J24" s="15">
        <f t="shared" si="2"/>
        <v>1102.5</v>
      </c>
      <c r="K24" s="15">
        <f t="shared" si="3"/>
        <v>867.3</v>
      </c>
      <c r="L24" s="7"/>
      <c r="M24">
        <f t="shared" si="4"/>
        <v>1.31</v>
      </c>
    </row>
    <row r="25" spans="1:13" x14ac:dyDescent="0.25">
      <c r="A25" s="3">
        <v>3759</v>
      </c>
      <c r="B25" s="20" t="s">
        <v>405</v>
      </c>
      <c r="C25" s="3" t="s">
        <v>369</v>
      </c>
      <c r="D25" s="31">
        <v>28.93</v>
      </c>
      <c r="E25" s="5"/>
      <c r="F25" s="33">
        <v>735</v>
      </c>
      <c r="G25" s="34"/>
      <c r="H25" s="15">
        <f t="shared" si="0"/>
        <v>1470</v>
      </c>
      <c r="I25" s="15">
        <f t="shared" si="1"/>
        <v>1323</v>
      </c>
      <c r="J25" s="15">
        <f t="shared" si="2"/>
        <v>1102.5</v>
      </c>
      <c r="K25" s="15">
        <f t="shared" si="3"/>
        <v>867.3</v>
      </c>
      <c r="L25" s="7"/>
      <c r="M25">
        <f t="shared" si="4"/>
        <v>1.31</v>
      </c>
    </row>
    <row r="26" spans="1:13" x14ac:dyDescent="0.25">
      <c r="A26" s="3">
        <v>3771</v>
      </c>
      <c r="B26" s="3" t="s">
        <v>12</v>
      </c>
      <c r="C26" s="3" t="s">
        <v>13</v>
      </c>
      <c r="D26" s="31">
        <v>3.85</v>
      </c>
      <c r="E26" s="5"/>
      <c r="F26" s="33">
        <v>98</v>
      </c>
      <c r="G26" s="34"/>
      <c r="H26" s="15">
        <f t="shared" si="0"/>
        <v>196</v>
      </c>
      <c r="I26" s="15">
        <f t="shared" si="1"/>
        <v>176.4</v>
      </c>
      <c r="J26" s="15">
        <f t="shared" si="2"/>
        <v>147</v>
      </c>
      <c r="K26" s="15">
        <f t="shared" si="3"/>
        <v>115.6</v>
      </c>
      <c r="L26" s="7"/>
      <c r="M26">
        <f t="shared" si="4"/>
        <v>1.31</v>
      </c>
    </row>
    <row r="27" spans="1:13" x14ac:dyDescent="0.25">
      <c r="A27" s="3">
        <v>3772</v>
      </c>
      <c r="B27" s="3" t="s">
        <v>14</v>
      </c>
      <c r="C27" s="3" t="s">
        <v>15</v>
      </c>
      <c r="D27" s="31">
        <v>5.17</v>
      </c>
      <c r="E27" s="5"/>
      <c r="F27" s="33">
        <v>133</v>
      </c>
      <c r="G27" s="34"/>
      <c r="H27" s="15">
        <f t="shared" si="0"/>
        <v>266</v>
      </c>
      <c r="I27" s="15">
        <f t="shared" si="1"/>
        <v>239.4</v>
      </c>
      <c r="J27" s="15">
        <f t="shared" si="2"/>
        <v>199.5</v>
      </c>
      <c r="K27" s="15">
        <f t="shared" si="3"/>
        <v>156.9</v>
      </c>
      <c r="L27" s="7"/>
      <c r="M27">
        <f t="shared" si="4"/>
        <v>1.3</v>
      </c>
    </row>
    <row r="28" spans="1:13" x14ac:dyDescent="0.25">
      <c r="A28" s="3">
        <v>3773</v>
      </c>
      <c r="B28" s="3" t="s">
        <v>16</v>
      </c>
      <c r="C28" s="3" t="s">
        <v>17</v>
      </c>
      <c r="D28" s="31">
        <v>6.16</v>
      </c>
      <c r="E28" s="5"/>
      <c r="F28" s="33">
        <v>155</v>
      </c>
      <c r="G28" s="34"/>
      <c r="H28" s="15">
        <f t="shared" si="0"/>
        <v>310</v>
      </c>
      <c r="I28" s="15">
        <f t="shared" si="1"/>
        <v>279</v>
      </c>
      <c r="J28" s="15">
        <f t="shared" si="2"/>
        <v>232.5</v>
      </c>
      <c r="K28" s="15">
        <f t="shared" si="3"/>
        <v>182.9</v>
      </c>
      <c r="L28" s="7"/>
      <c r="M28">
        <f t="shared" si="4"/>
        <v>1.32</v>
      </c>
    </row>
    <row r="29" spans="1:13" x14ac:dyDescent="0.25">
      <c r="A29" s="3">
        <v>3780</v>
      </c>
      <c r="B29" s="3" t="s">
        <v>18</v>
      </c>
      <c r="C29" s="3" t="s">
        <v>19</v>
      </c>
      <c r="D29" s="31">
        <v>4.7300000000000004</v>
      </c>
      <c r="E29" s="5"/>
      <c r="F29" s="33">
        <v>97</v>
      </c>
      <c r="G29" s="34"/>
      <c r="H29" s="15">
        <f t="shared" si="0"/>
        <v>194</v>
      </c>
      <c r="I29" s="15">
        <f t="shared" si="1"/>
        <v>174.6</v>
      </c>
      <c r="J29" s="15">
        <f t="shared" si="2"/>
        <v>145.5</v>
      </c>
      <c r="K29" s="15">
        <f t="shared" si="3"/>
        <v>114.5</v>
      </c>
      <c r="L29" s="7"/>
      <c r="M29">
        <f t="shared" si="4"/>
        <v>1.63</v>
      </c>
    </row>
    <row r="30" spans="1:13" x14ac:dyDescent="0.25">
      <c r="A30" s="3">
        <v>3781</v>
      </c>
      <c r="B30" s="3" t="s">
        <v>20</v>
      </c>
      <c r="C30" s="3" t="s">
        <v>21</v>
      </c>
      <c r="D30" s="31">
        <v>6.71</v>
      </c>
      <c r="E30" s="5"/>
      <c r="F30" s="33">
        <v>169</v>
      </c>
      <c r="G30" s="34"/>
      <c r="H30" s="15">
        <f t="shared" si="0"/>
        <v>338</v>
      </c>
      <c r="I30" s="15">
        <f t="shared" si="1"/>
        <v>304.2</v>
      </c>
      <c r="J30" s="15">
        <f t="shared" si="2"/>
        <v>253.5</v>
      </c>
      <c r="K30" s="15">
        <f t="shared" si="3"/>
        <v>199.4</v>
      </c>
      <c r="L30" s="7"/>
      <c r="M30">
        <f t="shared" si="4"/>
        <v>1.32</v>
      </c>
    </row>
    <row r="31" spans="1:13" x14ac:dyDescent="0.25">
      <c r="A31" s="3">
        <v>3782</v>
      </c>
      <c r="B31" s="3" t="s">
        <v>22</v>
      </c>
      <c r="C31" s="3" t="s">
        <v>23</v>
      </c>
      <c r="D31" s="31">
        <v>7.48</v>
      </c>
      <c r="E31" s="5"/>
      <c r="F31" s="33">
        <v>190</v>
      </c>
      <c r="G31" s="34"/>
      <c r="H31" s="15">
        <f t="shared" si="0"/>
        <v>380</v>
      </c>
      <c r="I31" s="15">
        <f t="shared" si="1"/>
        <v>342</v>
      </c>
      <c r="J31" s="15">
        <f t="shared" si="2"/>
        <v>285</v>
      </c>
      <c r="K31" s="15">
        <f t="shared" si="3"/>
        <v>224.2</v>
      </c>
      <c r="L31" s="7"/>
      <c r="M31">
        <f t="shared" si="4"/>
        <v>1.31</v>
      </c>
    </row>
    <row r="32" spans="1:13" x14ac:dyDescent="0.25">
      <c r="A32" s="3">
        <v>3784</v>
      </c>
      <c r="B32" s="3" t="s">
        <v>343</v>
      </c>
      <c r="C32" s="3" t="s">
        <v>344</v>
      </c>
      <c r="D32" s="31">
        <v>7.59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t="e">
        <f t="shared" si="4"/>
        <v>#DIV/0!</v>
      </c>
    </row>
    <row r="33" spans="1:13" x14ac:dyDescent="0.25">
      <c r="A33" s="3">
        <v>3785</v>
      </c>
      <c r="B33" s="3" t="s">
        <v>24</v>
      </c>
      <c r="C33" s="3" t="s">
        <v>25</v>
      </c>
      <c r="D33" s="31">
        <v>6.71</v>
      </c>
      <c r="E33" s="5"/>
      <c r="F33" s="33">
        <v>169</v>
      </c>
      <c r="G33" s="34"/>
      <c r="H33" s="15">
        <f t="shared" si="0"/>
        <v>338</v>
      </c>
      <c r="I33" s="15">
        <f t="shared" si="1"/>
        <v>304.2</v>
      </c>
      <c r="J33" s="15">
        <f t="shared" si="2"/>
        <v>253.5</v>
      </c>
      <c r="K33" s="15">
        <f t="shared" si="3"/>
        <v>199.4</v>
      </c>
      <c r="L33" s="7"/>
      <c r="M33">
        <f t="shared" si="4"/>
        <v>1.32</v>
      </c>
    </row>
    <row r="34" spans="1:13" x14ac:dyDescent="0.25">
      <c r="A34" s="3">
        <v>3786</v>
      </c>
      <c r="B34" s="3" t="s">
        <v>274</v>
      </c>
      <c r="C34" s="3" t="s">
        <v>26</v>
      </c>
      <c r="D34" s="31">
        <v>7.59</v>
      </c>
      <c r="E34" s="5"/>
      <c r="F34" s="33">
        <v>194</v>
      </c>
      <c r="G34" s="34"/>
      <c r="H34" s="15">
        <f t="shared" si="0"/>
        <v>388</v>
      </c>
      <c r="I34" s="15">
        <f t="shared" si="1"/>
        <v>349.2</v>
      </c>
      <c r="J34" s="15">
        <f t="shared" si="2"/>
        <v>291</v>
      </c>
      <c r="K34" s="15">
        <f t="shared" si="3"/>
        <v>228.9</v>
      </c>
      <c r="L34" s="7"/>
      <c r="M34">
        <f t="shared" si="4"/>
        <v>1.3</v>
      </c>
    </row>
    <row r="35" spans="1:13" x14ac:dyDescent="0.25">
      <c r="A35" s="3">
        <v>3787</v>
      </c>
      <c r="B35" s="3" t="s">
        <v>27</v>
      </c>
      <c r="C35" s="3" t="s">
        <v>28</v>
      </c>
      <c r="D35" s="31">
        <v>7.92</v>
      </c>
      <c r="E35" s="5"/>
      <c r="F35" s="33">
        <v>200</v>
      </c>
      <c r="G35" s="34"/>
      <c r="H35" s="15">
        <f t="shared" si="0"/>
        <v>400</v>
      </c>
      <c r="I35" s="15">
        <f t="shared" si="1"/>
        <v>360</v>
      </c>
      <c r="J35" s="15">
        <f t="shared" si="2"/>
        <v>300</v>
      </c>
      <c r="K35" s="15">
        <f t="shared" si="3"/>
        <v>236</v>
      </c>
      <c r="L35" s="7"/>
      <c r="M35">
        <f t="shared" si="4"/>
        <v>1.32</v>
      </c>
    </row>
    <row r="36" spans="1:13" x14ac:dyDescent="0.25">
      <c r="A36" s="3">
        <v>3790</v>
      </c>
      <c r="B36" s="3" t="s">
        <v>29</v>
      </c>
      <c r="C36" s="3" t="s">
        <v>30</v>
      </c>
      <c r="D36" s="31">
        <v>5.83</v>
      </c>
      <c r="E36" s="5"/>
      <c r="F36" s="33">
        <v>147</v>
      </c>
      <c r="G36" s="34"/>
      <c r="H36" s="15">
        <f t="shared" si="0"/>
        <v>294</v>
      </c>
      <c r="I36" s="15">
        <f t="shared" si="1"/>
        <v>264.60000000000002</v>
      </c>
      <c r="J36" s="15">
        <f t="shared" si="2"/>
        <v>220.5</v>
      </c>
      <c r="K36" s="15">
        <f t="shared" si="3"/>
        <v>173.5</v>
      </c>
      <c r="L36" s="7"/>
      <c r="M36">
        <f t="shared" si="4"/>
        <v>1.32</v>
      </c>
    </row>
    <row r="37" spans="1:13" x14ac:dyDescent="0.25">
      <c r="A37" s="3">
        <v>3791</v>
      </c>
      <c r="B37" s="3" t="s">
        <v>31</v>
      </c>
      <c r="C37" s="3" t="s">
        <v>32</v>
      </c>
      <c r="D37" s="31">
        <v>5.94</v>
      </c>
      <c r="E37" s="5"/>
      <c r="F37" s="33">
        <v>153</v>
      </c>
      <c r="G37" s="34"/>
      <c r="H37" s="15">
        <f t="shared" si="0"/>
        <v>306</v>
      </c>
      <c r="I37" s="15">
        <f t="shared" si="1"/>
        <v>275.39999999999998</v>
      </c>
      <c r="J37" s="15">
        <f t="shared" si="2"/>
        <v>229.5</v>
      </c>
      <c r="K37" s="15">
        <f t="shared" si="3"/>
        <v>180.5</v>
      </c>
      <c r="L37" s="7"/>
      <c r="M37">
        <f t="shared" si="4"/>
        <v>1.29</v>
      </c>
    </row>
    <row r="38" spans="1:13" x14ac:dyDescent="0.25">
      <c r="A38" s="3">
        <v>3792</v>
      </c>
      <c r="B38" s="3" t="s">
        <v>33</v>
      </c>
      <c r="C38" s="3" t="s">
        <v>34</v>
      </c>
      <c r="D38" s="31">
        <v>6.71</v>
      </c>
      <c r="E38" s="5"/>
      <c r="F38" s="33">
        <v>171</v>
      </c>
      <c r="G38" s="34"/>
      <c r="H38" s="15">
        <f t="shared" si="0"/>
        <v>342</v>
      </c>
      <c r="I38" s="15">
        <f t="shared" si="1"/>
        <v>307.8</v>
      </c>
      <c r="J38" s="15">
        <f t="shared" si="2"/>
        <v>256.5</v>
      </c>
      <c r="K38" s="15">
        <f t="shared" si="3"/>
        <v>201.8</v>
      </c>
      <c r="L38" s="7"/>
      <c r="M38">
        <f t="shared" si="4"/>
        <v>1.31</v>
      </c>
    </row>
    <row r="39" spans="1:13" x14ac:dyDescent="0.25">
      <c r="A39" s="3">
        <v>3795</v>
      </c>
      <c r="B39" s="3" t="s">
        <v>35</v>
      </c>
      <c r="C39" s="3" t="s">
        <v>36</v>
      </c>
      <c r="D39" s="31">
        <v>6.71</v>
      </c>
      <c r="E39" s="5"/>
      <c r="F39" s="33">
        <v>169</v>
      </c>
      <c r="G39" s="34"/>
      <c r="H39" s="15">
        <f t="shared" si="0"/>
        <v>338</v>
      </c>
      <c r="I39" s="15">
        <f t="shared" si="1"/>
        <v>304.2</v>
      </c>
      <c r="J39" s="15">
        <f t="shared" si="2"/>
        <v>253.5</v>
      </c>
      <c r="K39" s="15">
        <f t="shared" si="3"/>
        <v>199.4</v>
      </c>
      <c r="L39" s="7"/>
      <c r="M39">
        <f t="shared" si="4"/>
        <v>1.32</v>
      </c>
    </row>
    <row r="40" spans="1:13" x14ac:dyDescent="0.25">
      <c r="A40" s="3">
        <v>3796</v>
      </c>
      <c r="B40" s="3" t="s">
        <v>37</v>
      </c>
      <c r="C40" s="3" t="s">
        <v>38</v>
      </c>
      <c r="D40" s="31">
        <v>9.35</v>
      </c>
      <c r="E40" s="5"/>
      <c r="F40" s="33">
        <v>234</v>
      </c>
      <c r="G40" s="34"/>
      <c r="H40" s="15">
        <f t="shared" si="0"/>
        <v>468</v>
      </c>
      <c r="I40" s="15">
        <f t="shared" si="1"/>
        <v>421.2</v>
      </c>
      <c r="J40" s="15">
        <f t="shared" si="2"/>
        <v>351</v>
      </c>
      <c r="K40" s="15">
        <f t="shared" si="3"/>
        <v>276.10000000000002</v>
      </c>
      <c r="L40" s="7"/>
      <c r="M40">
        <f t="shared" si="4"/>
        <v>1.33</v>
      </c>
    </row>
    <row r="41" spans="1:13" x14ac:dyDescent="0.25">
      <c r="A41" s="3">
        <v>3797</v>
      </c>
      <c r="B41" s="3" t="s">
        <v>39</v>
      </c>
      <c r="C41" s="3" t="s">
        <v>40</v>
      </c>
      <c r="D41" s="31">
        <v>9.1300000000000008</v>
      </c>
      <c r="E41" s="5"/>
      <c r="F41" s="33">
        <v>232</v>
      </c>
      <c r="G41" s="34"/>
      <c r="H41" s="15">
        <f t="shared" si="0"/>
        <v>464</v>
      </c>
      <c r="I41" s="15">
        <f t="shared" si="1"/>
        <v>417.6</v>
      </c>
      <c r="J41" s="15">
        <f t="shared" si="2"/>
        <v>348</v>
      </c>
      <c r="K41" s="15">
        <f t="shared" si="3"/>
        <v>273.8</v>
      </c>
      <c r="L41" s="7"/>
      <c r="M41">
        <f t="shared" si="4"/>
        <v>1.31</v>
      </c>
    </row>
    <row r="42" spans="1:13" x14ac:dyDescent="0.25">
      <c r="A42" s="3">
        <v>3798</v>
      </c>
      <c r="B42" s="3" t="s">
        <v>41</v>
      </c>
      <c r="C42" s="3" t="s">
        <v>42</v>
      </c>
      <c r="D42" s="31">
        <v>10.01</v>
      </c>
      <c r="E42" s="5"/>
      <c r="F42" s="33">
        <v>253</v>
      </c>
      <c r="G42" s="34"/>
      <c r="H42" s="15">
        <f t="shared" si="0"/>
        <v>506</v>
      </c>
      <c r="I42" s="15">
        <f t="shared" si="1"/>
        <v>455.4</v>
      </c>
      <c r="J42" s="15">
        <f t="shared" si="2"/>
        <v>379.5</v>
      </c>
      <c r="K42" s="15">
        <f t="shared" si="3"/>
        <v>298.5</v>
      </c>
      <c r="L42" s="7"/>
      <c r="M42">
        <f t="shared" si="4"/>
        <v>1.32</v>
      </c>
    </row>
    <row r="43" spans="1:13" x14ac:dyDescent="0.25">
      <c r="A43" s="3">
        <v>3800</v>
      </c>
      <c r="B43" s="3" t="s">
        <v>43</v>
      </c>
      <c r="C43" s="3" t="s">
        <v>44</v>
      </c>
      <c r="D43" s="31">
        <v>13.53</v>
      </c>
      <c r="E43" s="5"/>
      <c r="F43" s="33">
        <v>343</v>
      </c>
      <c r="G43" s="34"/>
      <c r="H43" s="15">
        <f t="shared" si="0"/>
        <v>686</v>
      </c>
      <c r="I43" s="15">
        <f t="shared" si="1"/>
        <v>617.4</v>
      </c>
      <c r="J43" s="15">
        <f t="shared" si="2"/>
        <v>514.5</v>
      </c>
      <c r="K43" s="15">
        <f t="shared" si="3"/>
        <v>404.7</v>
      </c>
      <c r="L43" s="7"/>
      <c r="M43">
        <f t="shared" si="4"/>
        <v>1.31</v>
      </c>
    </row>
    <row r="44" spans="1:13" x14ac:dyDescent="0.25">
      <c r="A44" s="3">
        <v>3810</v>
      </c>
      <c r="B44" s="3" t="s">
        <v>45</v>
      </c>
      <c r="C44" s="3" t="s">
        <v>46</v>
      </c>
      <c r="D44" s="31">
        <v>8.25</v>
      </c>
      <c r="E44" s="5"/>
      <c r="F44" s="33">
        <v>210</v>
      </c>
      <c r="G44" s="34"/>
      <c r="H44" s="15">
        <f t="shared" si="0"/>
        <v>420</v>
      </c>
      <c r="I44" s="15">
        <f t="shared" si="1"/>
        <v>378</v>
      </c>
      <c r="J44" s="15">
        <f t="shared" si="2"/>
        <v>315</v>
      </c>
      <c r="K44" s="15">
        <f t="shared" si="3"/>
        <v>247.8</v>
      </c>
      <c r="L44" s="7"/>
      <c r="M44">
        <f t="shared" si="4"/>
        <v>1.31</v>
      </c>
    </row>
    <row r="45" spans="1:13" x14ac:dyDescent="0.25">
      <c r="A45" s="3">
        <v>3811</v>
      </c>
      <c r="B45" s="3" t="s">
        <v>47</v>
      </c>
      <c r="C45" s="3" t="s">
        <v>48</v>
      </c>
      <c r="D45" s="31">
        <v>9.35</v>
      </c>
      <c r="E45" s="5"/>
      <c r="F45" s="33">
        <v>239</v>
      </c>
      <c r="G45" s="34"/>
      <c r="H45" s="15">
        <f t="shared" si="0"/>
        <v>478</v>
      </c>
      <c r="I45" s="15">
        <f t="shared" si="1"/>
        <v>430.2</v>
      </c>
      <c r="J45" s="15">
        <f t="shared" si="2"/>
        <v>358.5</v>
      </c>
      <c r="K45" s="15">
        <f t="shared" si="3"/>
        <v>282</v>
      </c>
      <c r="L45" s="7"/>
      <c r="M45">
        <f t="shared" si="4"/>
        <v>1.3</v>
      </c>
    </row>
    <row r="46" spans="1:13" x14ac:dyDescent="0.25">
      <c r="A46" s="3">
        <v>3812</v>
      </c>
      <c r="B46" s="3" t="s">
        <v>49</v>
      </c>
      <c r="C46" s="3" t="s">
        <v>50</v>
      </c>
      <c r="D46" s="31">
        <v>12.43</v>
      </c>
      <c r="E46" s="5"/>
      <c r="F46" s="33">
        <v>315</v>
      </c>
      <c r="G46" s="34"/>
      <c r="H46" s="15">
        <f t="shared" si="0"/>
        <v>630</v>
      </c>
      <c r="I46" s="15">
        <f t="shared" si="1"/>
        <v>567</v>
      </c>
      <c r="J46" s="15">
        <f t="shared" si="2"/>
        <v>472.5</v>
      </c>
      <c r="K46" s="15">
        <f t="shared" si="3"/>
        <v>371.7</v>
      </c>
      <c r="L46" s="7"/>
      <c r="M46">
        <f t="shared" si="4"/>
        <v>1.32</v>
      </c>
    </row>
    <row r="47" spans="1:13" x14ac:dyDescent="0.25">
      <c r="A47" s="3">
        <v>3820</v>
      </c>
      <c r="B47" s="3" t="s">
        <v>51</v>
      </c>
      <c r="C47" s="3" t="s">
        <v>52</v>
      </c>
      <c r="D47" s="31">
        <v>12.65</v>
      </c>
      <c r="E47" s="5"/>
      <c r="F47" s="33">
        <v>323</v>
      </c>
      <c r="G47" s="34"/>
      <c r="H47" s="15">
        <f t="shared" si="0"/>
        <v>646</v>
      </c>
      <c r="I47" s="15">
        <f t="shared" si="1"/>
        <v>581.4</v>
      </c>
      <c r="J47" s="15">
        <f t="shared" si="2"/>
        <v>484.5</v>
      </c>
      <c r="K47" s="15">
        <f t="shared" si="3"/>
        <v>381.1</v>
      </c>
      <c r="L47" s="7"/>
      <c r="M47">
        <f t="shared" si="4"/>
        <v>1.31</v>
      </c>
    </row>
    <row r="48" spans="1:13" x14ac:dyDescent="0.25">
      <c r="A48" s="3">
        <v>3821</v>
      </c>
      <c r="B48" s="3" t="s">
        <v>53</v>
      </c>
      <c r="C48" s="3" t="s">
        <v>54</v>
      </c>
      <c r="D48" s="31">
        <v>13.75</v>
      </c>
      <c r="E48" s="5"/>
      <c r="F48" s="33">
        <v>350</v>
      </c>
      <c r="G48" s="34"/>
      <c r="H48" s="15">
        <f t="shared" si="0"/>
        <v>700</v>
      </c>
      <c r="I48" s="15">
        <f t="shared" si="1"/>
        <v>630</v>
      </c>
      <c r="J48" s="15">
        <f t="shared" si="2"/>
        <v>525</v>
      </c>
      <c r="K48" s="15">
        <f t="shared" si="3"/>
        <v>413</v>
      </c>
      <c r="L48" s="7"/>
      <c r="M48">
        <f t="shared" si="4"/>
        <v>1.31</v>
      </c>
    </row>
    <row r="49" spans="1:13" x14ac:dyDescent="0.25">
      <c r="A49" s="3">
        <v>3822</v>
      </c>
      <c r="B49" s="3" t="s">
        <v>55</v>
      </c>
      <c r="C49" s="3" t="s">
        <v>56</v>
      </c>
      <c r="D49" s="31">
        <v>15.95</v>
      </c>
      <c r="E49" s="5"/>
      <c r="F49" s="33">
        <v>404</v>
      </c>
      <c r="G49" s="34"/>
      <c r="H49" s="15">
        <f t="shared" si="0"/>
        <v>808</v>
      </c>
      <c r="I49" s="15">
        <f t="shared" si="1"/>
        <v>727.2</v>
      </c>
      <c r="J49" s="15">
        <f t="shared" si="2"/>
        <v>606</v>
      </c>
      <c r="K49" s="15">
        <f t="shared" si="3"/>
        <v>476.7</v>
      </c>
      <c r="L49" s="7"/>
      <c r="M49">
        <f t="shared" si="4"/>
        <v>1.32</v>
      </c>
    </row>
    <row r="50" spans="1:13" x14ac:dyDescent="0.25">
      <c r="A50" s="3">
        <v>3830</v>
      </c>
      <c r="B50" s="3" t="s">
        <v>57</v>
      </c>
      <c r="C50" s="3" t="s">
        <v>58</v>
      </c>
      <c r="D50" s="31">
        <v>11.99</v>
      </c>
      <c r="E50" s="5"/>
      <c r="F50" s="33">
        <v>306</v>
      </c>
      <c r="G50" s="34"/>
      <c r="H50" s="15">
        <f t="shared" si="0"/>
        <v>612</v>
      </c>
      <c r="I50" s="15">
        <f t="shared" si="1"/>
        <v>550.79999999999995</v>
      </c>
      <c r="J50" s="15">
        <f t="shared" si="2"/>
        <v>459</v>
      </c>
      <c r="K50" s="15">
        <f t="shared" si="3"/>
        <v>361.1</v>
      </c>
      <c r="L50" s="7"/>
      <c r="M50">
        <f t="shared" si="4"/>
        <v>1.31</v>
      </c>
    </row>
    <row r="51" spans="1:13" x14ac:dyDescent="0.25">
      <c r="A51" s="3">
        <v>3831</v>
      </c>
      <c r="B51" s="3" t="s">
        <v>59</v>
      </c>
      <c r="C51" s="3" t="s">
        <v>60</v>
      </c>
      <c r="D51" s="31">
        <v>17.489999999999998</v>
      </c>
      <c r="E51" s="5"/>
      <c r="F51" s="33">
        <v>442</v>
      </c>
      <c r="G51" s="34"/>
      <c r="H51" s="15">
        <f t="shared" si="0"/>
        <v>884</v>
      </c>
      <c r="I51" s="15">
        <f t="shared" si="1"/>
        <v>795.6</v>
      </c>
      <c r="J51" s="15">
        <f t="shared" si="2"/>
        <v>663</v>
      </c>
      <c r="K51" s="15">
        <f t="shared" si="3"/>
        <v>521.6</v>
      </c>
      <c r="L51" s="7"/>
      <c r="M51">
        <f t="shared" si="4"/>
        <v>1.32</v>
      </c>
    </row>
    <row r="52" spans="1:13" x14ac:dyDescent="0.25">
      <c r="A52" s="3">
        <v>3840</v>
      </c>
      <c r="B52" s="3" t="s">
        <v>61</v>
      </c>
      <c r="C52" s="3" t="s">
        <v>473</v>
      </c>
      <c r="D52" s="31">
        <v>17.489999999999998</v>
      </c>
      <c r="E52" s="5"/>
      <c r="F52" s="33">
        <v>442</v>
      </c>
      <c r="G52" s="34"/>
      <c r="H52" s="15">
        <f t="shared" si="0"/>
        <v>884</v>
      </c>
      <c r="I52" s="15">
        <f t="shared" si="1"/>
        <v>795.6</v>
      </c>
      <c r="J52" s="15">
        <f t="shared" si="2"/>
        <v>663</v>
      </c>
      <c r="K52" s="15">
        <f t="shared" si="3"/>
        <v>521.6</v>
      </c>
      <c r="L52" s="7"/>
      <c r="M52">
        <f t="shared" si="4"/>
        <v>1.32</v>
      </c>
    </row>
    <row r="53" spans="1:13" x14ac:dyDescent="0.25">
      <c r="A53" s="3">
        <v>3841</v>
      </c>
      <c r="B53" s="3" t="s">
        <v>63</v>
      </c>
      <c r="C53" s="3" t="s">
        <v>474</v>
      </c>
      <c r="D53" s="31">
        <v>20.68</v>
      </c>
      <c r="E53" s="5"/>
      <c r="F53" s="33">
        <v>527</v>
      </c>
      <c r="G53" s="34"/>
      <c r="H53" s="15">
        <f t="shared" si="0"/>
        <v>1054</v>
      </c>
      <c r="I53" s="15">
        <f t="shared" si="1"/>
        <v>948.6</v>
      </c>
      <c r="J53" s="15">
        <f t="shared" si="2"/>
        <v>790.5</v>
      </c>
      <c r="K53" s="15">
        <f t="shared" si="3"/>
        <v>621.9</v>
      </c>
      <c r="L53" s="7"/>
      <c r="M53">
        <f t="shared" si="4"/>
        <v>1.31</v>
      </c>
    </row>
    <row r="54" spans="1:13" x14ac:dyDescent="0.25">
      <c r="A54" s="3">
        <v>3842</v>
      </c>
      <c r="B54" s="3" t="s">
        <v>65</v>
      </c>
      <c r="C54" s="3" t="s">
        <v>475</v>
      </c>
      <c r="D54" s="31">
        <v>30.58</v>
      </c>
      <c r="E54" s="5"/>
      <c r="F54" s="33">
        <v>777</v>
      </c>
      <c r="G54" s="34"/>
      <c r="H54" s="15">
        <f t="shared" si="0"/>
        <v>1554</v>
      </c>
      <c r="I54" s="15">
        <f t="shared" si="1"/>
        <v>1398.6</v>
      </c>
      <c r="J54" s="15">
        <f t="shared" si="2"/>
        <v>1165.5</v>
      </c>
      <c r="K54" s="15">
        <f t="shared" si="3"/>
        <v>916.9</v>
      </c>
      <c r="L54" s="7"/>
      <c r="M54">
        <f t="shared" si="4"/>
        <v>1.31</v>
      </c>
    </row>
    <row r="55" spans="1:13" x14ac:dyDescent="0.25">
      <c r="A55" s="3">
        <v>3843</v>
      </c>
      <c r="B55" s="3" t="s">
        <v>67</v>
      </c>
      <c r="C55" s="3" t="s">
        <v>476</v>
      </c>
      <c r="D55" s="31">
        <v>38.94</v>
      </c>
      <c r="E55" s="5"/>
      <c r="F55" s="33">
        <v>987</v>
      </c>
      <c r="G55" s="34"/>
      <c r="H55" s="15">
        <f t="shared" si="0"/>
        <v>1974</v>
      </c>
      <c r="I55" s="15">
        <f t="shared" si="1"/>
        <v>1776.6</v>
      </c>
      <c r="J55" s="15">
        <f t="shared" si="2"/>
        <v>1480.5</v>
      </c>
      <c r="K55" s="15">
        <f t="shared" si="3"/>
        <v>1164.7</v>
      </c>
      <c r="L55" s="7"/>
      <c r="M55">
        <f t="shared" si="4"/>
        <v>1.32</v>
      </c>
    </row>
    <row r="56" spans="1:13" x14ac:dyDescent="0.25">
      <c r="A56" s="3">
        <v>3850</v>
      </c>
      <c r="B56" s="3" t="s">
        <v>69</v>
      </c>
      <c r="C56" s="3" t="s">
        <v>70</v>
      </c>
      <c r="D56" s="31">
        <v>31.46</v>
      </c>
      <c r="E56" s="5"/>
      <c r="F56" s="33">
        <v>796</v>
      </c>
      <c r="G56" s="34"/>
      <c r="H56" s="15">
        <f t="shared" si="0"/>
        <v>1592</v>
      </c>
      <c r="I56" s="15">
        <f t="shared" si="1"/>
        <v>1432.8</v>
      </c>
      <c r="J56" s="15">
        <f t="shared" si="2"/>
        <v>1194</v>
      </c>
      <c r="K56" s="15">
        <f t="shared" si="3"/>
        <v>939.3</v>
      </c>
      <c r="L56" s="7"/>
      <c r="M56">
        <f t="shared" si="4"/>
        <v>1.32</v>
      </c>
    </row>
    <row r="57" spans="1:13" x14ac:dyDescent="0.25">
      <c r="A57" s="3">
        <v>3851</v>
      </c>
      <c r="B57" s="3" t="s">
        <v>71</v>
      </c>
      <c r="C57" s="3" t="s">
        <v>72</v>
      </c>
      <c r="D57" s="31">
        <v>74.91</v>
      </c>
      <c r="E57" s="5"/>
      <c r="F57" s="33">
        <v>1902</v>
      </c>
      <c r="G57" s="34"/>
      <c r="H57" s="15">
        <f t="shared" si="0"/>
        <v>3804</v>
      </c>
      <c r="I57" s="15">
        <f t="shared" si="1"/>
        <v>3423.6</v>
      </c>
      <c r="J57" s="15">
        <f t="shared" si="2"/>
        <v>2853</v>
      </c>
      <c r="K57" s="15">
        <f t="shared" si="3"/>
        <v>2244.4</v>
      </c>
      <c r="L57" s="7"/>
      <c r="M57">
        <f t="shared" si="4"/>
        <v>1.31</v>
      </c>
    </row>
    <row r="58" spans="1:13" x14ac:dyDescent="0.25">
      <c r="A58" s="3">
        <v>3855</v>
      </c>
      <c r="B58" s="3" t="s">
        <v>73</v>
      </c>
      <c r="C58" s="3" t="s">
        <v>477</v>
      </c>
      <c r="D58" s="31">
        <v>19.91</v>
      </c>
      <c r="E58" s="5"/>
      <c r="F58" s="33">
        <v>506</v>
      </c>
      <c r="G58" s="34"/>
      <c r="H58" s="15">
        <f t="shared" si="0"/>
        <v>1012</v>
      </c>
      <c r="I58" s="15">
        <f t="shared" si="1"/>
        <v>910.8</v>
      </c>
      <c r="J58" s="15">
        <f t="shared" si="2"/>
        <v>759</v>
      </c>
      <c r="K58" s="15">
        <f t="shared" si="3"/>
        <v>597.1</v>
      </c>
      <c r="L58" s="7"/>
      <c r="M58">
        <f t="shared" si="4"/>
        <v>1.31</v>
      </c>
    </row>
    <row r="59" spans="1:13" x14ac:dyDescent="0.25">
      <c r="A59" s="3">
        <v>3856</v>
      </c>
      <c r="B59" s="3" t="s">
        <v>75</v>
      </c>
      <c r="C59" s="3" t="s">
        <v>478</v>
      </c>
      <c r="D59" s="31">
        <v>24.86</v>
      </c>
      <c r="E59" s="5"/>
      <c r="F59" s="33">
        <v>631</v>
      </c>
      <c r="G59" s="34"/>
      <c r="H59" s="15">
        <f t="shared" si="0"/>
        <v>1262</v>
      </c>
      <c r="I59" s="15">
        <f t="shared" si="1"/>
        <v>1135.8</v>
      </c>
      <c r="J59" s="15">
        <f t="shared" si="2"/>
        <v>946.5</v>
      </c>
      <c r="K59" s="15">
        <f t="shared" si="3"/>
        <v>744.6</v>
      </c>
      <c r="L59" s="7"/>
      <c r="M59">
        <f t="shared" si="4"/>
        <v>1.31</v>
      </c>
    </row>
    <row r="60" spans="1:13" x14ac:dyDescent="0.25">
      <c r="A60" s="3">
        <v>3857</v>
      </c>
      <c r="B60" s="3" t="s">
        <v>77</v>
      </c>
      <c r="C60" s="3" t="s">
        <v>479</v>
      </c>
      <c r="D60" s="31">
        <v>33.11</v>
      </c>
      <c r="E60" s="5"/>
      <c r="F60" s="33">
        <v>839</v>
      </c>
      <c r="G60" s="34"/>
      <c r="H60" s="15">
        <f t="shared" si="0"/>
        <v>1678</v>
      </c>
      <c r="I60" s="15">
        <f t="shared" si="1"/>
        <v>1510.2</v>
      </c>
      <c r="J60" s="15">
        <f t="shared" si="2"/>
        <v>1258.5</v>
      </c>
      <c r="K60" s="15">
        <f t="shared" si="3"/>
        <v>990</v>
      </c>
      <c r="L60" s="7"/>
      <c r="M60">
        <f t="shared" si="4"/>
        <v>1.32</v>
      </c>
    </row>
    <row r="61" spans="1:13" x14ac:dyDescent="0.25">
      <c r="A61" s="3">
        <v>3858</v>
      </c>
      <c r="B61" s="3" t="s">
        <v>79</v>
      </c>
      <c r="C61" s="3" t="s">
        <v>480</v>
      </c>
      <c r="D61" s="31">
        <v>38.94</v>
      </c>
      <c r="E61" s="5"/>
      <c r="F61" s="33">
        <v>987</v>
      </c>
      <c r="G61" s="34"/>
      <c r="H61" s="15">
        <f t="shared" si="0"/>
        <v>1974</v>
      </c>
      <c r="I61" s="15">
        <f t="shared" si="1"/>
        <v>1776.6</v>
      </c>
      <c r="J61" s="15">
        <f t="shared" si="2"/>
        <v>1480.5</v>
      </c>
      <c r="K61" s="15">
        <f t="shared" si="3"/>
        <v>1164.7</v>
      </c>
      <c r="L61" s="7"/>
      <c r="M61">
        <f t="shared" si="4"/>
        <v>1.32</v>
      </c>
    </row>
    <row r="62" spans="1:13" x14ac:dyDescent="0.25">
      <c r="A62" s="3">
        <v>3859</v>
      </c>
      <c r="B62" s="3" t="s">
        <v>81</v>
      </c>
      <c r="C62" s="3" t="s">
        <v>481</v>
      </c>
      <c r="D62" s="31">
        <v>48.07</v>
      </c>
      <c r="E62" s="5"/>
      <c r="F62" s="33">
        <v>1222</v>
      </c>
      <c r="G62" s="34"/>
      <c r="H62" s="15">
        <f t="shared" si="0"/>
        <v>2444</v>
      </c>
      <c r="I62" s="15">
        <f t="shared" si="1"/>
        <v>2199.6</v>
      </c>
      <c r="J62" s="15">
        <f t="shared" si="2"/>
        <v>1833</v>
      </c>
      <c r="K62" s="15">
        <f t="shared" si="3"/>
        <v>1442</v>
      </c>
      <c r="L62" s="7"/>
      <c r="M62">
        <f t="shared" si="4"/>
        <v>1.31</v>
      </c>
    </row>
    <row r="63" spans="1:13" x14ac:dyDescent="0.25">
      <c r="A63" s="3">
        <v>3860</v>
      </c>
      <c r="B63" s="3" t="s">
        <v>83</v>
      </c>
      <c r="C63" s="3" t="s">
        <v>482</v>
      </c>
      <c r="D63" s="31">
        <v>61.49</v>
      </c>
      <c r="E63" s="5"/>
      <c r="F63" s="33">
        <v>1561</v>
      </c>
      <c r="G63" s="34"/>
      <c r="H63" s="15">
        <f t="shared" si="0"/>
        <v>3122</v>
      </c>
      <c r="I63" s="15">
        <f t="shared" si="1"/>
        <v>2809.8</v>
      </c>
      <c r="J63" s="15">
        <f t="shared" si="2"/>
        <v>2341.5</v>
      </c>
      <c r="K63" s="15">
        <f t="shared" si="3"/>
        <v>1842</v>
      </c>
      <c r="L63" s="7"/>
      <c r="M63">
        <f t="shared" si="4"/>
        <v>1.31</v>
      </c>
    </row>
    <row r="64" spans="1:13" x14ac:dyDescent="0.25">
      <c r="A64" s="3">
        <v>3861</v>
      </c>
      <c r="B64" s="3" t="s">
        <v>85</v>
      </c>
      <c r="C64" s="3" t="s">
        <v>483</v>
      </c>
      <c r="D64" s="31">
        <v>128.26</v>
      </c>
      <c r="E64" s="5"/>
      <c r="F64" s="33">
        <v>3256</v>
      </c>
      <c r="G64" s="34"/>
      <c r="H64" s="15">
        <f t="shared" si="0"/>
        <v>6512</v>
      </c>
      <c r="I64" s="15">
        <f t="shared" si="1"/>
        <v>5860.8</v>
      </c>
      <c r="J64" s="15">
        <f t="shared" si="2"/>
        <v>4884</v>
      </c>
      <c r="K64" s="15">
        <f t="shared" si="3"/>
        <v>3842.1</v>
      </c>
      <c r="L64" s="7"/>
      <c r="M64">
        <f t="shared" si="4"/>
        <v>1.31</v>
      </c>
    </row>
    <row r="65" spans="1:13" x14ac:dyDescent="0.25">
      <c r="A65" s="3">
        <v>3862</v>
      </c>
      <c r="B65" s="3" t="s">
        <v>87</v>
      </c>
      <c r="C65" s="3" t="s">
        <v>484</v>
      </c>
      <c r="D65" s="31">
        <v>133.1</v>
      </c>
      <c r="E65" s="5"/>
      <c r="F65" s="33">
        <v>3378</v>
      </c>
      <c r="G65" s="34"/>
      <c r="H65" s="15">
        <f t="shared" si="0"/>
        <v>6756</v>
      </c>
      <c r="I65" s="15">
        <f t="shared" si="1"/>
        <v>6080.4</v>
      </c>
      <c r="J65" s="15">
        <f t="shared" si="2"/>
        <v>5067</v>
      </c>
      <c r="K65" s="15">
        <f t="shared" si="3"/>
        <v>3986</v>
      </c>
      <c r="L65" s="7"/>
      <c r="M65">
        <f t="shared" si="4"/>
        <v>1.31</v>
      </c>
    </row>
    <row r="66" spans="1:13" x14ac:dyDescent="0.25">
      <c r="A66" s="3">
        <v>3865</v>
      </c>
      <c r="B66" s="3" t="s">
        <v>89</v>
      </c>
      <c r="C66" s="3" t="s">
        <v>90</v>
      </c>
      <c r="D66" s="31">
        <v>43.89</v>
      </c>
      <c r="E66" s="5"/>
      <c r="F66" s="33">
        <v>1113</v>
      </c>
      <c r="G66" s="34"/>
      <c r="H66" s="15">
        <f t="shared" si="0"/>
        <v>2226</v>
      </c>
      <c r="I66" s="15">
        <f t="shared" si="1"/>
        <v>2003.4</v>
      </c>
      <c r="J66" s="15">
        <f t="shared" si="2"/>
        <v>1669.5</v>
      </c>
      <c r="K66" s="15">
        <f t="shared" si="3"/>
        <v>1313.3</v>
      </c>
      <c r="L66" s="7"/>
      <c r="M66">
        <f t="shared" si="4"/>
        <v>1.31</v>
      </c>
    </row>
    <row r="67" spans="1:13" x14ac:dyDescent="0.25">
      <c r="A67" s="3">
        <v>3866</v>
      </c>
      <c r="B67" s="3" t="s">
        <v>91</v>
      </c>
      <c r="C67" s="3" t="s">
        <v>92</v>
      </c>
      <c r="D67" s="31">
        <v>53.79</v>
      </c>
      <c r="E67" s="5"/>
      <c r="F67" s="33">
        <v>1365</v>
      </c>
      <c r="G67" s="34"/>
      <c r="H67" s="15">
        <f t="shared" si="0"/>
        <v>2730</v>
      </c>
      <c r="I67" s="15">
        <f t="shared" si="1"/>
        <v>2457</v>
      </c>
      <c r="J67" s="15">
        <f t="shared" si="2"/>
        <v>2047.5</v>
      </c>
      <c r="K67" s="15">
        <f t="shared" si="3"/>
        <v>1610.7</v>
      </c>
      <c r="L67" s="7"/>
      <c r="M67">
        <f t="shared" si="4"/>
        <v>1.31</v>
      </c>
    </row>
    <row r="68" spans="1:13" x14ac:dyDescent="0.25">
      <c r="A68" s="3">
        <v>3867</v>
      </c>
      <c r="B68" s="3" t="s">
        <v>93</v>
      </c>
      <c r="C68" s="3" t="s">
        <v>94</v>
      </c>
      <c r="D68" s="31">
        <v>64.349999999999994</v>
      </c>
      <c r="E68" s="5"/>
      <c r="F68" s="33">
        <v>1634</v>
      </c>
      <c r="G68" s="34"/>
      <c r="H68" s="15">
        <f t="shared" ref="H68:H131" si="5">ROUND(F68*2,1)</f>
        <v>3268</v>
      </c>
      <c r="I68" s="15">
        <f t="shared" ref="I68:I131" si="6">ROUND(F68*1.8,1)</f>
        <v>2941.2</v>
      </c>
      <c r="J68" s="15">
        <f t="shared" ref="J68:J131" si="7">ROUND(F68*1.5,1)</f>
        <v>2451</v>
      </c>
      <c r="K68" s="15">
        <f t="shared" ref="K68:K131" si="8">ROUND(F68*1.18,1)</f>
        <v>1928.1</v>
      </c>
      <c r="L68" s="7"/>
      <c r="M68">
        <f t="shared" ref="M68:M131" si="9">ROUND(D68/0.03/F68,2)</f>
        <v>1.31</v>
      </c>
    </row>
    <row r="69" spans="1:13" x14ac:dyDescent="0.25">
      <c r="A69" s="3">
        <v>3868</v>
      </c>
      <c r="B69" s="3" t="s">
        <v>95</v>
      </c>
      <c r="C69" s="3" t="s">
        <v>96</v>
      </c>
      <c r="D69" s="31">
        <v>74.47</v>
      </c>
      <c r="E69" s="5"/>
      <c r="F69" s="33">
        <v>1892</v>
      </c>
      <c r="G69" s="34"/>
      <c r="H69" s="15">
        <f t="shared" si="5"/>
        <v>3784</v>
      </c>
      <c r="I69" s="15">
        <f t="shared" si="6"/>
        <v>3405.6</v>
      </c>
      <c r="J69" s="15">
        <f t="shared" si="7"/>
        <v>2838</v>
      </c>
      <c r="K69" s="15">
        <f t="shared" si="8"/>
        <v>2232.6</v>
      </c>
      <c r="L69" s="7"/>
      <c r="M69">
        <f t="shared" si="9"/>
        <v>1.31</v>
      </c>
    </row>
    <row r="70" spans="1:13" x14ac:dyDescent="0.25">
      <c r="A70" s="3">
        <v>3869</v>
      </c>
      <c r="B70" s="3" t="s">
        <v>97</v>
      </c>
      <c r="C70" s="3" t="s">
        <v>98</v>
      </c>
      <c r="D70" s="31">
        <v>85.03</v>
      </c>
      <c r="E70" s="5"/>
      <c r="F70" s="33">
        <v>2157</v>
      </c>
      <c r="G70" s="34"/>
      <c r="H70" s="15">
        <f t="shared" si="5"/>
        <v>4314</v>
      </c>
      <c r="I70" s="15">
        <f t="shared" si="6"/>
        <v>3882.6</v>
      </c>
      <c r="J70" s="15">
        <f t="shared" si="7"/>
        <v>3235.5</v>
      </c>
      <c r="K70" s="15">
        <f t="shared" si="8"/>
        <v>2545.3000000000002</v>
      </c>
      <c r="L70" s="7"/>
      <c r="M70">
        <f t="shared" si="9"/>
        <v>1.31</v>
      </c>
    </row>
    <row r="71" spans="1:13" x14ac:dyDescent="0.25">
      <c r="A71" s="3">
        <v>3870</v>
      </c>
      <c r="B71" s="3" t="s">
        <v>99</v>
      </c>
      <c r="C71" s="3" t="s">
        <v>100</v>
      </c>
      <c r="D71" s="31">
        <v>88.77</v>
      </c>
      <c r="E71" s="5"/>
      <c r="F71" s="33">
        <v>2253</v>
      </c>
      <c r="G71" s="34"/>
      <c r="H71" s="15">
        <f t="shared" si="5"/>
        <v>4506</v>
      </c>
      <c r="I71" s="15">
        <f t="shared" si="6"/>
        <v>4055.4</v>
      </c>
      <c r="J71" s="15">
        <f t="shared" si="7"/>
        <v>3379.5</v>
      </c>
      <c r="K71" s="15">
        <f t="shared" si="8"/>
        <v>2658.5</v>
      </c>
      <c r="L71" s="7"/>
      <c r="M71">
        <f t="shared" si="9"/>
        <v>1.31</v>
      </c>
    </row>
    <row r="72" spans="1:13" x14ac:dyDescent="0.25">
      <c r="A72" s="3">
        <v>3871</v>
      </c>
      <c r="B72" s="3" t="s">
        <v>101</v>
      </c>
      <c r="C72" s="3" t="s">
        <v>102</v>
      </c>
      <c r="D72" s="31">
        <v>105.93</v>
      </c>
      <c r="E72" s="5"/>
      <c r="F72" s="33">
        <v>2688</v>
      </c>
      <c r="G72" s="34"/>
      <c r="H72" s="15">
        <f t="shared" si="5"/>
        <v>5376</v>
      </c>
      <c r="I72" s="15">
        <f t="shared" si="6"/>
        <v>4838.3999999999996</v>
      </c>
      <c r="J72" s="15">
        <f t="shared" si="7"/>
        <v>4032</v>
      </c>
      <c r="K72" s="15">
        <f t="shared" si="8"/>
        <v>3171.8</v>
      </c>
      <c r="L72" s="7"/>
      <c r="M72">
        <f t="shared" si="9"/>
        <v>1.31</v>
      </c>
    </row>
    <row r="73" spans="1:13" x14ac:dyDescent="0.25">
      <c r="A73" s="3">
        <v>3872</v>
      </c>
      <c r="B73" s="3" t="s">
        <v>103</v>
      </c>
      <c r="C73" s="3" t="s">
        <v>104</v>
      </c>
      <c r="D73" s="31">
        <v>127.38</v>
      </c>
      <c r="E73" s="5"/>
      <c r="F73" s="33">
        <v>3232</v>
      </c>
      <c r="G73" s="34"/>
      <c r="H73" s="15">
        <f t="shared" si="5"/>
        <v>6464</v>
      </c>
      <c r="I73" s="15">
        <f t="shared" si="6"/>
        <v>5817.6</v>
      </c>
      <c r="J73" s="15">
        <f t="shared" si="7"/>
        <v>4848</v>
      </c>
      <c r="K73" s="15">
        <f t="shared" si="8"/>
        <v>3813.8</v>
      </c>
      <c r="L73" s="7"/>
      <c r="M73">
        <f t="shared" si="9"/>
        <v>1.31</v>
      </c>
    </row>
    <row r="74" spans="1:13" x14ac:dyDescent="0.25">
      <c r="A74" s="3">
        <v>3873</v>
      </c>
      <c r="B74" s="3" t="s">
        <v>105</v>
      </c>
      <c r="C74" s="3" t="s">
        <v>106</v>
      </c>
      <c r="D74" s="31">
        <v>143.11000000000001</v>
      </c>
      <c r="E74" s="5"/>
      <c r="F74" s="33">
        <v>3634</v>
      </c>
      <c r="G74" s="34"/>
      <c r="H74" s="15">
        <f t="shared" si="5"/>
        <v>7268</v>
      </c>
      <c r="I74" s="15">
        <f t="shared" si="6"/>
        <v>6541.2</v>
      </c>
      <c r="J74" s="15">
        <f t="shared" si="7"/>
        <v>5451</v>
      </c>
      <c r="K74" s="15">
        <f t="shared" si="8"/>
        <v>4288.1000000000004</v>
      </c>
      <c r="L74" s="7"/>
      <c r="M74">
        <f t="shared" si="9"/>
        <v>1.31</v>
      </c>
    </row>
    <row r="75" spans="1:13" x14ac:dyDescent="0.25">
      <c r="A75" s="3">
        <v>3874</v>
      </c>
      <c r="B75" s="3" t="s">
        <v>107</v>
      </c>
      <c r="C75" s="3" t="s">
        <v>108</v>
      </c>
      <c r="D75" s="31">
        <v>148.94</v>
      </c>
      <c r="E75" s="5"/>
      <c r="F75" s="33">
        <v>3779</v>
      </c>
      <c r="G75" s="34"/>
      <c r="H75" s="15">
        <f t="shared" si="5"/>
        <v>7558</v>
      </c>
      <c r="I75" s="15">
        <f t="shared" si="6"/>
        <v>6802.2</v>
      </c>
      <c r="J75" s="15">
        <f t="shared" si="7"/>
        <v>5668.5</v>
      </c>
      <c r="K75" s="15">
        <f t="shared" si="8"/>
        <v>4459.2</v>
      </c>
      <c r="L75" s="7"/>
      <c r="M75">
        <f t="shared" si="9"/>
        <v>1.31</v>
      </c>
    </row>
    <row r="76" spans="1:13" x14ac:dyDescent="0.25">
      <c r="A76" s="3">
        <v>3875</v>
      </c>
      <c r="B76" s="3" t="s">
        <v>109</v>
      </c>
      <c r="C76" s="3" t="s">
        <v>110</v>
      </c>
      <c r="D76" s="31">
        <v>177.43</v>
      </c>
      <c r="E76" s="5"/>
      <c r="F76" s="33">
        <v>4505</v>
      </c>
      <c r="G76" s="34"/>
      <c r="H76" s="15">
        <f t="shared" si="5"/>
        <v>9010</v>
      </c>
      <c r="I76" s="15">
        <f t="shared" si="6"/>
        <v>8109</v>
      </c>
      <c r="J76" s="15">
        <f t="shared" si="7"/>
        <v>6757.5</v>
      </c>
      <c r="K76" s="15">
        <f t="shared" si="8"/>
        <v>5315.9</v>
      </c>
      <c r="L76" s="7"/>
      <c r="M76">
        <f t="shared" si="9"/>
        <v>1.31</v>
      </c>
    </row>
    <row r="77" spans="1:13" x14ac:dyDescent="0.25">
      <c r="A77" s="3">
        <v>3876</v>
      </c>
      <c r="B77" s="3" t="s">
        <v>111</v>
      </c>
      <c r="C77" s="3" t="s">
        <v>112</v>
      </c>
      <c r="D77" s="31">
        <v>202.62</v>
      </c>
      <c r="E77" s="5"/>
      <c r="F77" s="33">
        <v>5143</v>
      </c>
      <c r="G77" s="34"/>
      <c r="H77" s="15">
        <f t="shared" si="5"/>
        <v>10286</v>
      </c>
      <c r="I77" s="15">
        <f t="shared" si="6"/>
        <v>9257.4</v>
      </c>
      <c r="J77" s="15">
        <f t="shared" si="7"/>
        <v>7714.5</v>
      </c>
      <c r="K77" s="15">
        <f t="shared" si="8"/>
        <v>6068.7</v>
      </c>
      <c r="L77" s="7"/>
      <c r="M77">
        <f t="shared" si="9"/>
        <v>1.31</v>
      </c>
    </row>
    <row r="78" spans="1:13" x14ac:dyDescent="0.25">
      <c r="A78" s="3">
        <v>3880</v>
      </c>
      <c r="B78" s="3" t="s">
        <v>113</v>
      </c>
      <c r="C78" s="3" t="s">
        <v>114</v>
      </c>
      <c r="D78" s="31">
        <v>56.54</v>
      </c>
      <c r="E78" s="5"/>
      <c r="F78" s="33">
        <v>1434</v>
      </c>
      <c r="G78" s="34"/>
      <c r="H78" s="15">
        <f t="shared" si="5"/>
        <v>2868</v>
      </c>
      <c r="I78" s="15">
        <f t="shared" si="6"/>
        <v>2581.1999999999998</v>
      </c>
      <c r="J78" s="15">
        <f t="shared" si="7"/>
        <v>2151</v>
      </c>
      <c r="K78" s="15">
        <f t="shared" si="8"/>
        <v>1692.1</v>
      </c>
      <c r="L78" s="7"/>
      <c r="M78">
        <f t="shared" si="9"/>
        <v>1.31</v>
      </c>
    </row>
    <row r="79" spans="1:13" x14ac:dyDescent="0.25">
      <c r="A79" s="3">
        <v>3881</v>
      </c>
      <c r="B79" s="3" t="s">
        <v>115</v>
      </c>
      <c r="C79" s="3" t="s">
        <v>116</v>
      </c>
      <c r="D79" s="31">
        <v>78.760000000000005</v>
      </c>
      <c r="E79" s="5"/>
      <c r="F79" s="33">
        <v>1998</v>
      </c>
      <c r="G79" s="34"/>
      <c r="H79" s="15">
        <f t="shared" si="5"/>
        <v>3996</v>
      </c>
      <c r="I79" s="15">
        <f t="shared" si="6"/>
        <v>3596.4</v>
      </c>
      <c r="J79" s="15">
        <f t="shared" si="7"/>
        <v>2997</v>
      </c>
      <c r="K79" s="15">
        <f t="shared" si="8"/>
        <v>2357.6</v>
      </c>
      <c r="L79" s="7"/>
      <c r="M79">
        <f t="shared" si="9"/>
        <v>1.31</v>
      </c>
    </row>
    <row r="80" spans="1:13" x14ac:dyDescent="0.25">
      <c r="A80" s="3">
        <v>3882</v>
      </c>
      <c r="B80" s="3" t="s">
        <v>117</v>
      </c>
      <c r="C80" s="3" t="s">
        <v>118</v>
      </c>
      <c r="D80" s="31">
        <v>82.94</v>
      </c>
      <c r="E80" s="5"/>
      <c r="F80" s="33">
        <v>2107</v>
      </c>
      <c r="G80" s="34"/>
      <c r="H80" s="15">
        <f t="shared" si="5"/>
        <v>4214</v>
      </c>
      <c r="I80" s="15">
        <f t="shared" si="6"/>
        <v>3792.6</v>
      </c>
      <c r="J80" s="15">
        <f t="shared" si="7"/>
        <v>3160.5</v>
      </c>
      <c r="K80" s="15">
        <f t="shared" si="8"/>
        <v>2486.3000000000002</v>
      </c>
      <c r="L80" s="7"/>
      <c r="M80">
        <f t="shared" si="9"/>
        <v>1.31</v>
      </c>
    </row>
    <row r="81" spans="1:13" x14ac:dyDescent="0.25">
      <c r="A81" s="3">
        <v>3883</v>
      </c>
      <c r="B81" s="3" t="s">
        <v>119</v>
      </c>
      <c r="C81" s="3" t="s">
        <v>120</v>
      </c>
      <c r="D81" s="31">
        <v>86.9</v>
      </c>
      <c r="E81" s="5"/>
      <c r="F81" s="33">
        <v>2204</v>
      </c>
      <c r="G81" s="34"/>
      <c r="H81" s="15">
        <f t="shared" si="5"/>
        <v>4408</v>
      </c>
      <c r="I81" s="15">
        <f t="shared" si="6"/>
        <v>3967.2</v>
      </c>
      <c r="J81" s="15">
        <f t="shared" si="7"/>
        <v>3306</v>
      </c>
      <c r="K81" s="15">
        <f t="shared" si="8"/>
        <v>2600.6999999999998</v>
      </c>
      <c r="L81" s="7"/>
      <c r="M81">
        <f t="shared" si="9"/>
        <v>1.31</v>
      </c>
    </row>
    <row r="82" spans="1:13" x14ac:dyDescent="0.25">
      <c r="A82" s="3">
        <v>3884</v>
      </c>
      <c r="B82" s="3" t="s">
        <v>121</v>
      </c>
      <c r="C82" s="3" t="s">
        <v>122</v>
      </c>
      <c r="D82" s="31">
        <v>98.01</v>
      </c>
      <c r="E82" s="5"/>
      <c r="F82" s="33">
        <v>2488</v>
      </c>
      <c r="G82" s="34"/>
      <c r="H82" s="15">
        <f t="shared" si="5"/>
        <v>4976</v>
      </c>
      <c r="I82" s="15">
        <f t="shared" si="6"/>
        <v>4478.3999999999996</v>
      </c>
      <c r="J82" s="15">
        <f t="shared" si="7"/>
        <v>3732</v>
      </c>
      <c r="K82" s="15">
        <f t="shared" si="8"/>
        <v>2935.8</v>
      </c>
      <c r="L82" s="7"/>
      <c r="M82">
        <f t="shared" si="9"/>
        <v>1.31</v>
      </c>
    </row>
    <row r="83" spans="1:13" x14ac:dyDescent="0.25">
      <c r="A83" s="3">
        <v>3885</v>
      </c>
      <c r="B83" s="3" t="s">
        <v>123</v>
      </c>
      <c r="C83" s="3" t="s">
        <v>124</v>
      </c>
      <c r="D83" s="31">
        <v>119.9</v>
      </c>
      <c r="E83" s="5"/>
      <c r="F83" s="33">
        <v>3044</v>
      </c>
      <c r="G83" s="34"/>
      <c r="H83" s="15">
        <f t="shared" si="5"/>
        <v>6088</v>
      </c>
      <c r="I83" s="15">
        <f t="shared" si="6"/>
        <v>5479.2</v>
      </c>
      <c r="J83" s="15">
        <f t="shared" si="7"/>
        <v>4566</v>
      </c>
      <c r="K83" s="15">
        <f t="shared" si="8"/>
        <v>3591.9</v>
      </c>
      <c r="L83" s="7"/>
      <c r="M83">
        <f t="shared" si="9"/>
        <v>1.31</v>
      </c>
    </row>
    <row r="84" spans="1:13" x14ac:dyDescent="0.25">
      <c r="A84" s="3">
        <v>3886</v>
      </c>
      <c r="B84" s="3" t="s">
        <v>125</v>
      </c>
      <c r="C84" s="3" t="s">
        <v>126</v>
      </c>
      <c r="D84" s="31">
        <v>169.4</v>
      </c>
      <c r="E84" s="5"/>
      <c r="F84" s="33">
        <v>4299</v>
      </c>
      <c r="G84" s="34"/>
      <c r="H84" s="15">
        <f t="shared" si="5"/>
        <v>8598</v>
      </c>
      <c r="I84" s="15">
        <f t="shared" si="6"/>
        <v>7738.2</v>
      </c>
      <c r="J84" s="15">
        <f t="shared" si="7"/>
        <v>6448.5</v>
      </c>
      <c r="K84" s="15">
        <f t="shared" si="8"/>
        <v>5072.8</v>
      </c>
      <c r="L84" s="7"/>
      <c r="M84">
        <f t="shared" si="9"/>
        <v>1.31</v>
      </c>
    </row>
    <row r="85" spans="1:13" x14ac:dyDescent="0.25">
      <c r="A85" s="3">
        <v>3887</v>
      </c>
      <c r="B85" s="3" t="s">
        <v>127</v>
      </c>
      <c r="C85" s="3" t="s">
        <v>128</v>
      </c>
      <c r="D85" s="31">
        <v>181.72</v>
      </c>
      <c r="E85" s="5"/>
      <c r="F85" s="33">
        <v>4612</v>
      </c>
      <c r="G85" s="34"/>
      <c r="H85" s="15">
        <f t="shared" si="5"/>
        <v>9224</v>
      </c>
      <c r="I85" s="15">
        <f t="shared" si="6"/>
        <v>8301.6</v>
      </c>
      <c r="J85" s="15">
        <f t="shared" si="7"/>
        <v>6918</v>
      </c>
      <c r="K85" s="15">
        <f t="shared" si="8"/>
        <v>5442.2</v>
      </c>
      <c r="L85" s="7"/>
      <c r="M85">
        <f t="shared" si="9"/>
        <v>1.31</v>
      </c>
    </row>
    <row r="86" spans="1:13" x14ac:dyDescent="0.25">
      <c r="A86" s="3">
        <v>3888</v>
      </c>
      <c r="B86" s="3" t="s">
        <v>129</v>
      </c>
      <c r="C86" s="3" t="s">
        <v>130</v>
      </c>
      <c r="D86" s="31">
        <v>202.62</v>
      </c>
      <c r="E86" s="5"/>
      <c r="F86" s="33">
        <v>5143</v>
      </c>
      <c r="G86" s="34"/>
      <c r="H86" s="15">
        <f t="shared" si="5"/>
        <v>10286</v>
      </c>
      <c r="I86" s="15">
        <f t="shared" si="6"/>
        <v>9257.4</v>
      </c>
      <c r="J86" s="15">
        <f t="shared" si="7"/>
        <v>7714.5</v>
      </c>
      <c r="K86" s="15">
        <f t="shared" si="8"/>
        <v>6068.7</v>
      </c>
      <c r="L86" s="7"/>
      <c r="M86">
        <f t="shared" si="9"/>
        <v>1.31</v>
      </c>
    </row>
    <row r="87" spans="1:13" x14ac:dyDescent="0.25">
      <c r="A87" s="3">
        <v>3889</v>
      </c>
      <c r="B87" s="3" t="s">
        <v>131</v>
      </c>
      <c r="C87" s="3" t="s">
        <v>132</v>
      </c>
      <c r="D87" s="31">
        <v>248.05</v>
      </c>
      <c r="E87" s="5"/>
      <c r="F87" s="33">
        <v>6299</v>
      </c>
      <c r="G87" s="34"/>
      <c r="H87" s="15">
        <f t="shared" si="5"/>
        <v>12598</v>
      </c>
      <c r="I87" s="15">
        <f t="shared" si="6"/>
        <v>11338.2</v>
      </c>
      <c r="J87" s="15">
        <f t="shared" si="7"/>
        <v>9448.5</v>
      </c>
      <c r="K87" s="15">
        <f t="shared" si="8"/>
        <v>7432.8</v>
      </c>
      <c r="L87" s="7"/>
      <c r="M87">
        <f t="shared" si="9"/>
        <v>1.31</v>
      </c>
    </row>
    <row r="88" spans="1:13" x14ac:dyDescent="0.25">
      <c r="A88" s="3">
        <v>3890</v>
      </c>
      <c r="B88" s="3" t="s">
        <v>133</v>
      </c>
      <c r="C88" s="3" t="s">
        <v>134</v>
      </c>
      <c r="D88" s="31">
        <v>329.12</v>
      </c>
      <c r="E88" s="5"/>
      <c r="F88" s="33">
        <v>8352</v>
      </c>
      <c r="G88" s="34"/>
      <c r="H88" s="15">
        <f t="shared" si="5"/>
        <v>16704</v>
      </c>
      <c r="I88" s="15">
        <f t="shared" si="6"/>
        <v>15033.6</v>
      </c>
      <c r="J88" s="15">
        <f t="shared" si="7"/>
        <v>12528</v>
      </c>
      <c r="K88" s="15">
        <f t="shared" si="8"/>
        <v>9855.4</v>
      </c>
      <c r="L88" s="7"/>
      <c r="M88">
        <f t="shared" si="9"/>
        <v>1.31</v>
      </c>
    </row>
    <row r="89" spans="1:13" x14ac:dyDescent="0.25">
      <c r="A89" s="3">
        <v>3891</v>
      </c>
      <c r="B89" s="3" t="s">
        <v>135</v>
      </c>
      <c r="C89" s="3" t="s">
        <v>485</v>
      </c>
      <c r="D89" s="31">
        <v>46.31</v>
      </c>
      <c r="E89" s="5"/>
      <c r="F89" s="33">
        <v>1175</v>
      </c>
      <c r="G89" s="34"/>
      <c r="H89" s="15">
        <f t="shared" si="5"/>
        <v>2350</v>
      </c>
      <c r="I89" s="15">
        <f t="shared" si="6"/>
        <v>2115</v>
      </c>
      <c r="J89" s="15">
        <f t="shared" si="7"/>
        <v>1762.5</v>
      </c>
      <c r="K89" s="15">
        <f t="shared" si="8"/>
        <v>1386.5</v>
      </c>
      <c r="L89" s="7"/>
      <c r="M89">
        <f t="shared" si="9"/>
        <v>1.31</v>
      </c>
    </row>
    <row r="90" spans="1:13" x14ac:dyDescent="0.25">
      <c r="A90" s="3">
        <v>3892</v>
      </c>
      <c r="B90" s="3" t="s">
        <v>137</v>
      </c>
      <c r="C90" s="3" t="s">
        <v>486</v>
      </c>
      <c r="D90" s="31">
        <v>59.62</v>
      </c>
      <c r="E90" s="5"/>
      <c r="F90" s="33">
        <v>1511</v>
      </c>
      <c r="G90" s="34"/>
      <c r="H90" s="15">
        <f t="shared" si="5"/>
        <v>3022</v>
      </c>
      <c r="I90" s="15">
        <f t="shared" si="6"/>
        <v>2719.8</v>
      </c>
      <c r="J90" s="15">
        <f t="shared" si="7"/>
        <v>2266.5</v>
      </c>
      <c r="K90" s="15">
        <f t="shared" si="8"/>
        <v>1783</v>
      </c>
      <c r="L90" s="7"/>
      <c r="M90">
        <f t="shared" si="9"/>
        <v>1.32</v>
      </c>
    </row>
    <row r="91" spans="1:13" x14ac:dyDescent="0.25">
      <c r="A91" s="3">
        <v>3893</v>
      </c>
      <c r="B91" s="3" t="s">
        <v>139</v>
      </c>
      <c r="C91" s="3" t="s">
        <v>487</v>
      </c>
      <c r="D91" s="31">
        <v>86.9</v>
      </c>
      <c r="E91" s="5"/>
      <c r="F91" s="33">
        <v>2204</v>
      </c>
      <c r="G91" s="34"/>
      <c r="H91" s="15">
        <f t="shared" si="5"/>
        <v>4408</v>
      </c>
      <c r="I91" s="15">
        <f t="shared" si="6"/>
        <v>3967.2</v>
      </c>
      <c r="J91" s="15">
        <f t="shared" si="7"/>
        <v>3306</v>
      </c>
      <c r="K91" s="15">
        <f t="shared" si="8"/>
        <v>2600.6999999999998</v>
      </c>
      <c r="L91" s="7"/>
      <c r="M91">
        <f t="shared" si="9"/>
        <v>1.31</v>
      </c>
    </row>
    <row r="92" spans="1:13" x14ac:dyDescent="0.25">
      <c r="A92" s="3">
        <v>3894</v>
      </c>
      <c r="B92" s="3" t="s">
        <v>141</v>
      </c>
      <c r="C92" s="3" t="s">
        <v>488</v>
      </c>
      <c r="D92" s="31">
        <v>107.36</v>
      </c>
      <c r="E92" s="5"/>
      <c r="F92" s="33">
        <v>2725</v>
      </c>
      <c r="G92" s="34"/>
      <c r="H92" s="15">
        <f t="shared" si="5"/>
        <v>5450</v>
      </c>
      <c r="I92" s="15">
        <f t="shared" si="6"/>
        <v>4905</v>
      </c>
      <c r="J92" s="15">
        <f t="shared" si="7"/>
        <v>4087.5</v>
      </c>
      <c r="K92" s="15">
        <f t="shared" si="8"/>
        <v>3215.5</v>
      </c>
      <c r="L92" s="7"/>
      <c r="M92">
        <f t="shared" si="9"/>
        <v>1.31</v>
      </c>
    </row>
    <row r="93" spans="1:13" x14ac:dyDescent="0.25">
      <c r="A93" s="3">
        <v>3900</v>
      </c>
      <c r="B93" s="3" t="s">
        <v>143</v>
      </c>
      <c r="C93" s="3" t="s">
        <v>489</v>
      </c>
      <c r="D93" s="31">
        <v>74.58</v>
      </c>
      <c r="E93" s="5"/>
      <c r="F93" s="33">
        <v>1894</v>
      </c>
      <c r="G93" s="34"/>
      <c r="H93" s="15">
        <f t="shared" si="5"/>
        <v>3788</v>
      </c>
      <c r="I93" s="15">
        <f t="shared" si="6"/>
        <v>3409.2</v>
      </c>
      <c r="J93" s="15">
        <f t="shared" si="7"/>
        <v>2841</v>
      </c>
      <c r="K93" s="15">
        <f t="shared" si="8"/>
        <v>2234.9</v>
      </c>
      <c r="L93" s="7"/>
      <c r="M93">
        <f t="shared" si="9"/>
        <v>1.31</v>
      </c>
    </row>
    <row r="94" spans="1:13" x14ac:dyDescent="0.25">
      <c r="A94" s="3">
        <v>3901</v>
      </c>
      <c r="B94" s="3" t="s">
        <v>341</v>
      </c>
      <c r="C94" s="3" t="s">
        <v>342</v>
      </c>
      <c r="D94" s="31">
        <v>5.0599999999999996</v>
      </c>
      <c r="E94" s="5"/>
      <c r="F94" s="33">
        <v>129</v>
      </c>
      <c r="G94" s="34"/>
      <c r="H94" s="15">
        <f t="shared" si="5"/>
        <v>258</v>
      </c>
      <c r="I94" s="15">
        <f t="shared" si="6"/>
        <v>232.2</v>
      </c>
      <c r="J94" s="15">
        <f t="shared" si="7"/>
        <v>193.5</v>
      </c>
      <c r="K94" s="15">
        <f t="shared" si="8"/>
        <v>152.19999999999999</v>
      </c>
      <c r="L94" s="7"/>
      <c r="M94">
        <f t="shared" si="9"/>
        <v>1.31</v>
      </c>
    </row>
    <row r="95" spans="1:13" x14ac:dyDescent="0.25">
      <c r="A95" s="3">
        <v>3902</v>
      </c>
      <c r="B95" s="3" t="s">
        <v>384</v>
      </c>
      <c r="C95" s="3" t="s">
        <v>385</v>
      </c>
      <c r="D95" s="31">
        <v>6.16</v>
      </c>
      <c r="E95" s="5"/>
      <c r="F95" s="33">
        <v>157</v>
      </c>
      <c r="G95" s="34"/>
      <c r="H95" s="15">
        <f t="shared" si="5"/>
        <v>314</v>
      </c>
      <c r="I95" s="15">
        <f t="shared" si="6"/>
        <v>282.60000000000002</v>
      </c>
      <c r="J95" s="15">
        <f t="shared" si="7"/>
        <v>235.5</v>
      </c>
      <c r="K95" s="15">
        <f t="shared" si="8"/>
        <v>185.3</v>
      </c>
      <c r="L95" s="7"/>
      <c r="M95">
        <f t="shared" si="9"/>
        <v>1.31</v>
      </c>
    </row>
    <row r="96" spans="1:13" x14ac:dyDescent="0.25">
      <c r="A96" s="3">
        <v>3903</v>
      </c>
      <c r="B96" s="3" t="s">
        <v>382</v>
      </c>
      <c r="C96" s="3" t="s">
        <v>490</v>
      </c>
      <c r="D96" s="31">
        <v>104.28</v>
      </c>
      <c r="E96" s="5"/>
      <c r="F96" s="33">
        <v>2647</v>
      </c>
      <c r="G96" s="34"/>
      <c r="H96" s="15">
        <f t="shared" si="5"/>
        <v>5294</v>
      </c>
      <c r="I96" s="15">
        <f t="shared" si="6"/>
        <v>4764.6000000000004</v>
      </c>
      <c r="J96" s="15">
        <f t="shared" si="7"/>
        <v>3970.5</v>
      </c>
      <c r="K96" s="15">
        <f t="shared" si="8"/>
        <v>3123.5</v>
      </c>
      <c r="L96" s="7"/>
      <c r="M96">
        <f t="shared" si="9"/>
        <v>1.31</v>
      </c>
    </row>
    <row r="97" spans="1:13" x14ac:dyDescent="0.25">
      <c r="A97" s="3">
        <v>3904</v>
      </c>
      <c r="B97" s="3" t="s">
        <v>330</v>
      </c>
      <c r="C97" s="3" t="s">
        <v>491</v>
      </c>
      <c r="D97" s="31">
        <v>83.27</v>
      </c>
      <c r="E97" s="5"/>
      <c r="F97" s="33">
        <v>2114</v>
      </c>
      <c r="G97" s="34"/>
      <c r="H97" s="15">
        <f t="shared" si="5"/>
        <v>4228</v>
      </c>
      <c r="I97" s="15">
        <f t="shared" si="6"/>
        <v>3805.2</v>
      </c>
      <c r="J97" s="15">
        <f t="shared" si="7"/>
        <v>3171</v>
      </c>
      <c r="K97" s="15">
        <f t="shared" si="8"/>
        <v>2494.5</v>
      </c>
      <c r="L97" s="7"/>
      <c r="M97">
        <f t="shared" si="9"/>
        <v>1.31</v>
      </c>
    </row>
    <row r="98" spans="1:13" x14ac:dyDescent="0.25">
      <c r="A98" s="3">
        <v>3905</v>
      </c>
      <c r="B98" s="3" t="s">
        <v>145</v>
      </c>
      <c r="C98" s="3" t="s">
        <v>146</v>
      </c>
      <c r="D98" s="31">
        <v>6.27</v>
      </c>
      <c r="E98" s="5"/>
      <c r="F98" s="33">
        <v>160</v>
      </c>
      <c r="G98" s="34"/>
      <c r="H98" s="15">
        <f t="shared" si="5"/>
        <v>320</v>
      </c>
      <c r="I98" s="15">
        <f t="shared" si="6"/>
        <v>288</v>
      </c>
      <c r="J98" s="15">
        <f t="shared" si="7"/>
        <v>240</v>
      </c>
      <c r="K98" s="15">
        <f t="shared" si="8"/>
        <v>188.8</v>
      </c>
      <c r="L98" s="7"/>
      <c r="M98">
        <f t="shared" si="9"/>
        <v>1.31</v>
      </c>
    </row>
    <row r="99" spans="1:13" x14ac:dyDescent="0.25">
      <c r="A99" s="3">
        <v>3906</v>
      </c>
      <c r="B99" s="3" t="s">
        <v>147</v>
      </c>
      <c r="C99" s="3" t="s">
        <v>148</v>
      </c>
      <c r="D99" s="31">
        <v>7.48</v>
      </c>
      <c r="E99" s="5"/>
      <c r="F99" s="33">
        <v>190</v>
      </c>
      <c r="G99" s="34"/>
      <c r="H99" s="15">
        <f t="shared" si="5"/>
        <v>380</v>
      </c>
      <c r="I99" s="15">
        <f t="shared" si="6"/>
        <v>342</v>
      </c>
      <c r="J99" s="15">
        <f t="shared" si="7"/>
        <v>285</v>
      </c>
      <c r="K99" s="15">
        <f t="shared" si="8"/>
        <v>224.2</v>
      </c>
      <c r="L99" s="7"/>
      <c r="M99">
        <f t="shared" si="9"/>
        <v>1.31</v>
      </c>
    </row>
    <row r="100" spans="1:13" x14ac:dyDescent="0.25">
      <c r="A100" s="3">
        <v>3907</v>
      </c>
      <c r="B100" s="3" t="s">
        <v>149</v>
      </c>
      <c r="C100" s="3" t="s">
        <v>150</v>
      </c>
      <c r="D100" s="31">
        <v>7.59</v>
      </c>
      <c r="E100" s="5"/>
      <c r="F100" s="33">
        <v>191</v>
      </c>
      <c r="G100" s="34"/>
      <c r="H100" s="15">
        <f t="shared" si="5"/>
        <v>382</v>
      </c>
      <c r="I100" s="15">
        <f t="shared" si="6"/>
        <v>343.8</v>
      </c>
      <c r="J100" s="15">
        <f t="shared" si="7"/>
        <v>286.5</v>
      </c>
      <c r="K100" s="15">
        <f t="shared" si="8"/>
        <v>225.4</v>
      </c>
      <c r="L100" s="7"/>
      <c r="M100">
        <f t="shared" si="9"/>
        <v>1.32</v>
      </c>
    </row>
    <row r="101" spans="1:13" x14ac:dyDescent="0.25">
      <c r="A101" s="3">
        <v>3908</v>
      </c>
      <c r="B101" s="3" t="s">
        <v>151</v>
      </c>
      <c r="C101" s="3" t="s">
        <v>152</v>
      </c>
      <c r="D101" s="31">
        <v>9.1300000000000008</v>
      </c>
      <c r="E101" s="5"/>
      <c r="F101" s="33">
        <v>232</v>
      </c>
      <c r="G101" s="34"/>
      <c r="H101" s="15">
        <f t="shared" si="5"/>
        <v>464</v>
      </c>
      <c r="I101" s="15">
        <f t="shared" si="6"/>
        <v>417.6</v>
      </c>
      <c r="J101" s="15">
        <f t="shared" si="7"/>
        <v>348</v>
      </c>
      <c r="K101" s="15">
        <f t="shared" si="8"/>
        <v>273.8</v>
      </c>
      <c r="L101" s="7"/>
      <c r="M101">
        <f t="shared" si="9"/>
        <v>1.31</v>
      </c>
    </row>
    <row r="102" spans="1:13" x14ac:dyDescent="0.25">
      <c r="A102" s="3">
        <v>3909</v>
      </c>
      <c r="B102" s="3" t="s">
        <v>153</v>
      </c>
      <c r="C102" s="3" t="s">
        <v>154</v>
      </c>
      <c r="D102" s="31">
        <v>5.83</v>
      </c>
      <c r="E102" s="5"/>
      <c r="F102" s="33">
        <v>147</v>
      </c>
      <c r="G102" s="34"/>
      <c r="H102" s="15">
        <f t="shared" si="5"/>
        <v>294</v>
      </c>
      <c r="I102" s="15">
        <f t="shared" si="6"/>
        <v>264.60000000000002</v>
      </c>
      <c r="J102" s="15">
        <f t="shared" si="7"/>
        <v>220.5</v>
      </c>
      <c r="K102" s="15">
        <f t="shared" si="8"/>
        <v>173.5</v>
      </c>
      <c r="L102" s="7"/>
      <c r="M102">
        <f t="shared" si="9"/>
        <v>1.32</v>
      </c>
    </row>
    <row r="103" spans="1:13" x14ac:dyDescent="0.25">
      <c r="A103" s="3">
        <v>3910</v>
      </c>
      <c r="B103" s="3" t="s">
        <v>155</v>
      </c>
      <c r="C103" s="3" t="s">
        <v>156</v>
      </c>
      <c r="D103" s="31">
        <v>8.14</v>
      </c>
      <c r="E103" s="5"/>
      <c r="F103" s="33">
        <v>165</v>
      </c>
      <c r="G103" s="34"/>
      <c r="H103" s="15">
        <f t="shared" si="5"/>
        <v>330</v>
      </c>
      <c r="I103" s="15">
        <f t="shared" si="6"/>
        <v>297</v>
      </c>
      <c r="J103" s="15">
        <f t="shared" si="7"/>
        <v>247.5</v>
      </c>
      <c r="K103" s="15">
        <f t="shared" si="8"/>
        <v>194.7</v>
      </c>
      <c r="L103" s="7"/>
      <c r="M103">
        <f t="shared" si="9"/>
        <v>1.64</v>
      </c>
    </row>
    <row r="104" spans="1:13" x14ac:dyDescent="0.25">
      <c r="A104" s="3">
        <v>3911</v>
      </c>
      <c r="B104" s="3" t="s">
        <v>157</v>
      </c>
      <c r="C104" s="3" t="s">
        <v>158</v>
      </c>
      <c r="D104" s="31">
        <v>7.26</v>
      </c>
      <c r="E104" s="5"/>
      <c r="F104" s="33">
        <v>184</v>
      </c>
      <c r="G104" s="34"/>
      <c r="H104" s="15">
        <f t="shared" si="5"/>
        <v>368</v>
      </c>
      <c r="I104" s="15">
        <f t="shared" si="6"/>
        <v>331.2</v>
      </c>
      <c r="J104" s="15">
        <f t="shared" si="7"/>
        <v>276</v>
      </c>
      <c r="K104" s="15">
        <f t="shared" si="8"/>
        <v>217.1</v>
      </c>
      <c r="L104" s="7"/>
      <c r="M104">
        <f t="shared" si="9"/>
        <v>1.32</v>
      </c>
    </row>
    <row r="105" spans="1:13" x14ac:dyDescent="0.25">
      <c r="A105" s="3">
        <v>3912</v>
      </c>
      <c r="B105" s="3" t="s">
        <v>159</v>
      </c>
      <c r="C105" s="3" t="s">
        <v>160</v>
      </c>
      <c r="D105" s="31">
        <v>33.11</v>
      </c>
      <c r="E105" s="5"/>
      <c r="F105" s="33">
        <v>839</v>
      </c>
      <c r="G105" s="34"/>
      <c r="H105" s="15">
        <f t="shared" si="5"/>
        <v>1678</v>
      </c>
      <c r="I105" s="15">
        <f t="shared" si="6"/>
        <v>1510.2</v>
      </c>
      <c r="J105" s="15">
        <f t="shared" si="7"/>
        <v>1258.5</v>
      </c>
      <c r="K105" s="15">
        <f t="shared" si="8"/>
        <v>990</v>
      </c>
      <c r="L105" s="7"/>
      <c r="M105">
        <f t="shared" si="9"/>
        <v>1.32</v>
      </c>
    </row>
    <row r="106" spans="1:13" x14ac:dyDescent="0.25">
      <c r="A106" s="3">
        <v>3913</v>
      </c>
      <c r="B106" s="3" t="s">
        <v>161</v>
      </c>
      <c r="C106" s="3" t="s">
        <v>494</v>
      </c>
      <c r="D106" s="31">
        <v>17.71</v>
      </c>
      <c r="E106" s="5"/>
      <c r="F106" s="33">
        <v>449</v>
      </c>
      <c r="G106" s="34"/>
      <c r="H106" s="15">
        <f t="shared" si="5"/>
        <v>898</v>
      </c>
      <c r="I106" s="15">
        <f t="shared" si="6"/>
        <v>808.2</v>
      </c>
      <c r="J106" s="15">
        <f t="shared" si="7"/>
        <v>673.5</v>
      </c>
      <c r="K106" s="15">
        <f t="shared" si="8"/>
        <v>529.79999999999995</v>
      </c>
      <c r="L106" s="7"/>
      <c r="M106">
        <f t="shared" si="9"/>
        <v>1.31</v>
      </c>
    </row>
    <row r="107" spans="1:13" x14ac:dyDescent="0.25">
      <c r="A107" s="3">
        <v>3914</v>
      </c>
      <c r="B107" s="3" t="s">
        <v>163</v>
      </c>
      <c r="C107" s="3" t="s">
        <v>495</v>
      </c>
      <c r="D107" s="31">
        <v>23.87</v>
      </c>
      <c r="E107" s="5"/>
      <c r="F107" s="33">
        <v>484</v>
      </c>
      <c r="G107" s="34"/>
      <c r="H107" s="15">
        <f t="shared" si="5"/>
        <v>968</v>
      </c>
      <c r="I107" s="15">
        <f t="shared" si="6"/>
        <v>871.2</v>
      </c>
      <c r="J107" s="15">
        <f t="shared" si="7"/>
        <v>726</v>
      </c>
      <c r="K107" s="15">
        <f t="shared" si="8"/>
        <v>571.1</v>
      </c>
      <c r="L107" s="7"/>
      <c r="M107">
        <f t="shared" si="9"/>
        <v>1.64</v>
      </c>
    </row>
    <row r="108" spans="1:13" x14ac:dyDescent="0.25">
      <c r="A108" s="3">
        <v>3915</v>
      </c>
      <c r="B108" s="3" t="s">
        <v>165</v>
      </c>
      <c r="C108" s="3" t="s">
        <v>496</v>
      </c>
      <c r="D108" s="31">
        <v>32.229999999999997</v>
      </c>
      <c r="E108" s="5"/>
      <c r="F108" s="33">
        <v>815</v>
      </c>
      <c r="G108" s="34"/>
      <c r="H108" s="15">
        <f t="shared" si="5"/>
        <v>1630</v>
      </c>
      <c r="I108" s="15">
        <f t="shared" si="6"/>
        <v>1467</v>
      </c>
      <c r="J108" s="15">
        <f t="shared" si="7"/>
        <v>1222.5</v>
      </c>
      <c r="K108" s="15">
        <f t="shared" si="8"/>
        <v>961.7</v>
      </c>
      <c r="L108" s="7"/>
      <c r="M108">
        <f t="shared" si="9"/>
        <v>1.32</v>
      </c>
    </row>
    <row r="109" spans="1:13" x14ac:dyDescent="0.25">
      <c r="A109" s="3">
        <v>3916</v>
      </c>
      <c r="B109" s="3" t="s">
        <v>167</v>
      </c>
      <c r="C109" s="3" t="s">
        <v>497</v>
      </c>
      <c r="D109" s="31">
        <v>46.31</v>
      </c>
      <c r="E109" s="5"/>
      <c r="F109" s="33">
        <v>1175</v>
      </c>
      <c r="G109" s="34"/>
      <c r="H109" s="15">
        <f t="shared" si="5"/>
        <v>2350</v>
      </c>
      <c r="I109" s="15">
        <f t="shared" si="6"/>
        <v>2115</v>
      </c>
      <c r="J109" s="15">
        <f t="shared" si="7"/>
        <v>1762.5</v>
      </c>
      <c r="K109" s="15">
        <f t="shared" si="8"/>
        <v>1386.5</v>
      </c>
      <c r="L109" s="7"/>
      <c r="M109">
        <f t="shared" si="9"/>
        <v>1.31</v>
      </c>
    </row>
    <row r="110" spans="1:13" x14ac:dyDescent="0.25">
      <c r="A110" s="3">
        <v>3917</v>
      </c>
      <c r="B110" s="3" t="s">
        <v>169</v>
      </c>
      <c r="C110" s="3" t="s">
        <v>498</v>
      </c>
      <c r="D110" s="31">
        <v>48.73</v>
      </c>
      <c r="E110" s="5"/>
      <c r="F110" s="33">
        <v>1236</v>
      </c>
      <c r="G110" s="34"/>
      <c r="H110" s="15">
        <f t="shared" si="5"/>
        <v>2472</v>
      </c>
      <c r="I110" s="15">
        <f t="shared" si="6"/>
        <v>2224.8000000000002</v>
      </c>
      <c r="J110" s="15">
        <f t="shared" si="7"/>
        <v>1854</v>
      </c>
      <c r="K110" s="15">
        <f t="shared" si="8"/>
        <v>1458.5</v>
      </c>
      <c r="L110" s="7"/>
      <c r="M110">
        <f t="shared" si="9"/>
        <v>1.31</v>
      </c>
    </row>
    <row r="111" spans="1:13" x14ac:dyDescent="0.25">
      <c r="A111" s="3">
        <v>3918</v>
      </c>
      <c r="B111" s="3" t="s">
        <v>171</v>
      </c>
      <c r="C111" s="3" t="s">
        <v>499</v>
      </c>
      <c r="D111" s="31">
        <v>52.91</v>
      </c>
      <c r="E111" s="5"/>
      <c r="F111" s="33">
        <v>1342</v>
      </c>
      <c r="G111" s="34"/>
      <c r="H111" s="15">
        <f t="shared" si="5"/>
        <v>2684</v>
      </c>
      <c r="I111" s="15">
        <f t="shared" si="6"/>
        <v>2415.6</v>
      </c>
      <c r="J111" s="15">
        <f t="shared" si="7"/>
        <v>2013</v>
      </c>
      <c r="K111" s="15">
        <f t="shared" si="8"/>
        <v>1583.6</v>
      </c>
      <c r="L111" s="7"/>
      <c r="M111">
        <f t="shared" si="9"/>
        <v>1.31</v>
      </c>
    </row>
    <row r="112" spans="1:13" x14ac:dyDescent="0.25">
      <c r="A112" s="3">
        <v>3919</v>
      </c>
      <c r="B112" s="3" t="s">
        <v>173</v>
      </c>
      <c r="C112" s="3" t="s">
        <v>406</v>
      </c>
      <c r="D112" s="31">
        <v>128.91999999999999</v>
      </c>
      <c r="E112" s="5"/>
      <c r="F112" s="33">
        <v>3271</v>
      </c>
      <c r="G112" s="34"/>
      <c r="H112" s="15">
        <f t="shared" si="5"/>
        <v>6542</v>
      </c>
      <c r="I112" s="15">
        <f t="shared" si="6"/>
        <v>5887.8</v>
      </c>
      <c r="J112" s="15">
        <f t="shared" si="7"/>
        <v>4906.5</v>
      </c>
      <c r="K112" s="15">
        <f t="shared" si="8"/>
        <v>3859.8</v>
      </c>
      <c r="L112" s="7"/>
      <c r="M112">
        <f t="shared" si="9"/>
        <v>1.31</v>
      </c>
    </row>
    <row r="113" spans="1:13" x14ac:dyDescent="0.25">
      <c r="A113" s="3">
        <v>3920</v>
      </c>
      <c r="B113" s="3" t="s">
        <v>175</v>
      </c>
      <c r="C113" s="3" t="s">
        <v>176</v>
      </c>
      <c r="D113" s="31">
        <v>25.63</v>
      </c>
      <c r="E113" s="5"/>
      <c r="F113" s="33">
        <v>651</v>
      </c>
      <c r="G113" s="34"/>
      <c r="H113" s="15">
        <f t="shared" si="5"/>
        <v>1302</v>
      </c>
      <c r="I113" s="15">
        <f t="shared" si="6"/>
        <v>1171.8</v>
      </c>
      <c r="J113" s="15">
        <f t="shared" si="7"/>
        <v>976.5</v>
      </c>
      <c r="K113" s="15">
        <f t="shared" si="8"/>
        <v>768.2</v>
      </c>
      <c r="L113" s="7"/>
      <c r="M113">
        <f t="shared" si="9"/>
        <v>1.31</v>
      </c>
    </row>
    <row r="114" spans="1:13" x14ac:dyDescent="0.25">
      <c r="A114" s="3">
        <v>3921</v>
      </c>
      <c r="B114" s="3" t="s">
        <v>177</v>
      </c>
      <c r="C114" s="3" t="s">
        <v>178</v>
      </c>
      <c r="D114" s="31">
        <v>35.75</v>
      </c>
      <c r="E114" s="5"/>
      <c r="F114" s="33">
        <v>910</v>
      </c>
      <c r="G114" s="34"/>
      <c r="H114" s="15">
        <f t="shared" si="5"/>
        <v>1820</v>
      </c>
      <c r="I114" s="15">
        <f t="shared" si="6"/>
        <v>1638</v>
      </c>
      <c r="J114" s="15">
        <f t="shared" si="7"/>
        <v>1365</v>
      </c>
      <c r="K114" s="15">
        <f t="shared" si="8"/>
        <v>1073.8</v>
      </c>
      <c r="L114" s="7"/>
      <c r="M114">
        <f t="shared" si="9"/>
        <v>1.31</v>
      </c>
    </row>
    <row r="115" spans="1:13" x14ac:dyDescent="0.25">
      <c r="A115" s="3">
        <v>3922</v>
      </c>
      <c r="B115" s="3" t="s">
        <v>179</v>
      </c>
      <c r="C115" s="3" t="s">
        <v>180</v>
      </c>
      <c r="D115" s="31">
        <v>20.68</v>
      </c>
      <c r="E115" s="5"/>
      <c r="F115" s="33">
        <v>527</v>
      </c>
      <c r="G115" s="34"/>
      <c r="H115" s="15">
        <f t="shared" si="5"/>
        <v>1054</v>
      </c>
      <c r="I115" s="15">
        <f t="shared" si="6"/>
        <v>948.6</v>
      </c>
      <c r="J115" s="15">
        <f t="shared" si="7"/>
        <v>790.5</v>
      </c>
      <c r="K115" s="15">
        <f t="shared" si="8"/>
        <v>621.9</v>
      </c>
      <c r="L115" s="7"/>
      <c r="M115">
        <f t="shared" si="9"/>
        <v>1.31</v>
      </c>
    </row>
    <row r="116" spans="1:13" x14ac:dyDescent="0.25">
      <c r="A116" s="3">
        <v>3923</v>
      </c>
      <c r="B116" s="3" t="s">
        <v>181</v>
      </c>
      <c r="C116" s="3" t="s">
        <v>182</v>
      </c>
      <c r="D116" s="31">
        <v>30.14</v>
      </c>
      <c r="E116" s="5"/>
      <c r="F116" s="33">
        <v>765</v>
      </c>
      <c r="G116" s="34"/>
      <c r="H116" s="15">
        <f t="shared" si="5"/>
        <v>1530</v>
      </c>
      <c r="I116" s="15">
        <f t="shared" si="6"/>
        <v>1377</v>
      </c>
      <c r="J116" s="15">
        <f t="shared" si="7"/>
        <v>1147.5</v>
      </c>
      <c r="K116" s="15">
        <f t="shared" si="8"/>
        <v>902.7</v>
      </c>
      <c r="L116" s="7"/>
      <c r="M116">
        <f t="shared" si="9"/>
        <v>1.31</v>
      </c>
    </row>
    <row r="117" spans="1:13" x14ac:dyDescent="0.25">
      <c r="A117" s="3">
        <v>3924</v>
      </c>
      <c r="B117" s="3" t="s">
        <v>183</v>
      </c>
      <c r="C117" s="3" t="s">
        <v>184</v>
      </c>
      <c r="D117" s="31">
        <v>17.489999999999998</v>
      </c>
      <c r="E117" s="5"/>
      <c r="F117" s="33">
        <v>442</v>
      </c>
      <c r="G117" s="34"/>
      <c r="H117" s="15">
        <f t="shared" si="5"/>
        <v>884</v>
      </c>
      <c r="I117" s="15">
        <f t="shared" si="6"/>
        <v>795.6</v>
      </c>
      <c r="J117" s="15">
        <f t="shared" si="7"/>
        <v>663</v>
      </c>
      <c r="K117" s="15">
        <f t="shared" si="8"/>
        <v>521.6</v>
      </c>
      <c r="L117" s="7"/>
      <c r="M117">
        <f t="shared" si="9"/>
        <v>1.32</v>
      </c>
    </row>
    <row r="118" spans="1:13" x14ac:dyDescent="0.25">
      <c r="A118" s="3">
        <v>3925</v>
      </c>
      <c r="B118" s="3" t="s">
        <v>185</v>
      </c>
      <c r="C118" s="3" t="s">
        <v>186</v>
      </c>
      <c r="D118" s="31">
        <v>35.75</v>
      </c>
      <c r="E118" s="5"/>
      <c r="F118" s="33">
        <v>910</v>
      </c>
      <c r="G118" s="34"/>
      <c r="H118" s="15">
        <f t="shared" si="5"/>
        <v>1820</v>
      </c>
      <c r="I118" s="15">
        <f t="shared" si="6"/>
        <v>1638</v>
      </c>
      <c r="J118" s="15">
        <f t="shared" si="7"/>
        <v>1365</v>
      </c>
      <c r="K118" s="15">
        <f t="shared" si="8"/>
        <v>1073.8</v>
      </c>
      <c r="L118" s="7"/>
      <c r="M118">
        <f t="shared" si="9"/>
        <v>1.31</v>
      </c>
    </row>
    <row r="119" spans="1:13" x14ac:dyDescent="0.25">
      <c r="A119" s="3">
        <v>3926</v>
      </c>
      <c r="B119" s="3" t="s">
        <v>187</v>
      </c>
      <c r="C119" s="3" t="s">
        <v>188</v>
      </c>
      <c r="D119" s="31">
        <v>36.19</v>
      </c>
      <c r="E119" s="5"/>
      <c r="F119" s="33">
        <v>920</v>
      </c>
      <c r="G119" s="34"/>
      <c r="H119" s="15">
        <f t="shared" si="5"/>
        <v>1840</v>
      </c>
      <c r="I119" s="15">
        <f t="shared" si="6"/>
        <v>1656</v>
      </c>
      <c r="J119" s="15">
        <f t="shared" si="7"/>
        <v>1380</v>
      </c>
      <c r="K119" s="15">
        <f t="shared" si="8"/>
        <v>1085.5999999999999</v>
      </c>
      <c r="L119" s="7"/>
      <c r="M119">
        <f t="shared" si="9"/>
        <v>1.31</v>
      </c>
    </row>
    <row r="120" spans="1:13" x14ac:dyDescent="0.25">
      <c r="A120" s="3">
        <v>3927</v>
      </c>
      <c r="B120" s="3" t="s">
        <v>189</v>
      </c>
      <c r="C120" s="3" t="s">
        <v>190</v>
      </c>
      <c r="D120" s="31">
        <v>51.48</v>
      </c>
      <c r="E120" s="5"/>
      <c r="F120" s="33">
        <v>1308</v>
      </c>
      <c r="G120" s="34"/>
      <c r="H120" s="15">
        <f t="shared" si="5"/>
        <v>2616</v>
      </c>
      <c r="I120" s="15">
        <f t="shared" si="6"/>
        <v>2354.4</v>
      </c>
      <c r="J120" s="15">
        <f t="shared" si="7"/>
        <v>1962</v>
      </c>
      <c r="K120" s="15">
        <f t="shared" si="8"/>
        <v>1543.4</v>
      </c>
      <c r="L120" s="7"/>
      <c r="M120">
        <f t="shared" si="9"/>
        <v>1.31</v>
      </c>
    </row>
    <row r="121" spans="1:13" x14ac:dyDescent="0.25">
      <c r="A121" s="3">
        <v>3928</v>
      </c>
      <c r="B121" s="3" t="s">
        <v>191</v>
      </c>
      <c r="C121" s="3" t="s">
        <v>192</v>
      </c>
      <c r="D121" s="31">
        <v>10.89</v>
      </c>
      <c r="E121" s="5"/>
      <c r="F121" s="33">
        <v>275</v>
      </c>
      <c r="G121" s="34"/>
      <c r="H121" s="15">
        <f t="shared" si="5"/>
        <v>550</v>
      </c>
      <c r="I121" s="15">
        <f t="shared" si="6"/>
        <v>495</v>
      </c>
      <c r="J121" s="15">
        <f t="shared" si="7"/>
        <v>412.5</v>
      </c>
      <c r="K121" s="15">
        <f t="shared" si="8"/>
        <v>324.5</v>
      </c>
      <c r="L121" s="7"/>
      <c r="M121">
        <f t="shared" si="9"/>
        <v>1.32</v>
      </c>
    </row>
    <row r="122" spans="1:13" x14ac:dyDescent="0.25">
      <c r="A122" s="3">
        <v>3929</v>
      </c>
      <c r="B122" s="3" t="s">
        <v>193</v>
      </c>
      <c r="C122" s="3" t="s">
        <v>194</v>
      </c>
      <c r="D122" s="31">
        <v>16.5</v>
      </c>
      <c r="E122" s="5"/>
      <c r="F122" s="33">
        <v>421</v>
      </c>
      <c r="G122" s="34"/>
      <c r="H122" s="15">
        <f t="shared" si="5"/>
        <v>842</v>
      </c>
      <c r="I122" s="15">
        <f t="shared" si="6"/>
        <v>757.8</v>
      </c>
      <c r="J122" s="15">
        <f t="shared" si="7"/>
        <v>631.5</v>
      </c>
      <c r="K122" s="15">
        <f t="shared" si="8"/>
        <v>496.8</v>
      </c>
      <c r="L122" s="7"/>
      <c r="M122">
        <f t="shared" si="9"/>
        <v>1.31</v>
      </c>
    </row>
    <row r="123" spans="1:13" x14ac:dyDescent="0.25">
      <c r="A123" s="3">
        <v>3930</v>
      </c>
      <c r="B123" s="3" t="s">
        <v>195</v>
      </c>
      <c r="C123" s="3" t="s">
        <v>196</v>
      </c>
      <c r="D123" s="31">
        <v>17.489999999999998</v>
      </c>
      <c r="E123" s="5"/>
      <c r="F123" s="33">
        <v>442</v>
      </c>
      <c r="G123" s="34"/>
      <c r="H123" s="15">
        <f t="shared" si="5"/>
        <v>884</v>
      </c>
      <c r="I123" s="15">
        <f t="shared" si="6"/>
        <v>795.6</v>
      </c>
      <c r="J123" s="15">
        <f t="shared" si="7"/>
        <v>663</v>
      </c>
      <c r="K123" s="15">
        <f t="shared" si="8"/>
        <v>521.6</v>
      </c>
      <c r="L123" s="7"/>
      <c r="M123">
        <f t="shared" si="9"/>
        <v>1.32</v>
      </c>
    </row>
    <row r="124" spans="1:13" x14ac:dyDescent="0.25">
      <c r="A124" s="3">
        <v>3931</v>
      </c>
      <c r="B124" s="3" t="s">
        <v>197</v>
      </c>
      <c r="C124" s="3" t="s">
        <v>198</v>
      </c>
      <c r="D124" s="31">
        <v>46.31</v>
      </c>
      <c r="E124" s="5"/>
      <c r="F124" s="33">
        <v>1175</v>
      </c>
      <c r="G124" s="34"/>
      <c r="H124" s="15">
        <f t="shared" si="5"/>
        <v>2350</v>
      </c>
      <c r="I124" s="15">
        <f t="shared" si="6"/>
        <v>2115</v>
      </c>
      <c r="J124" s="15">
        <f t="shared" si="7"/>
        <v>1762.5</v>
      </c>
      <c r="K124" s="15">
        <f t="shared" si="8"/>
        <v>1386.5</v>
      </c>
      <c r="L124" s="7"/>
      <c r="M124">
        <f t="shared" si="9"/>
        <v>1.31</v>
      </c>
    </row>
    <row r="125" spans="1:13" x14ac:dyDescent="0.25">
      <c r="A125" s="3">
        <v>3932</v>
      </c>
      <c r="B125" s="3" t="s">
        <v>199</v>
      </c>
      <c r="C125" s="3" t="s">
        <v>200</v>
      </c>
      <c r="D125" s="31">
        <v>9.02</v>
      </c>
      <c r="E125" s="5"/>
      <c r="F125" s="33">
        <v>231</v>
      </c>
      <c r="G125" s="34"/>
      <c r="H125" s="15">
        <f t="shared" si="5"/>
        <v>462</v>
      </c>
      <c r="I125" s="15">
        <f t="shared" si="6"/>
        <v>415.8</v>
      </c>
      <c r="J125" s="15">
        <f t="shared" si="7"/>
        <v>346.5</v>
      </c>
      <c r="K125" s="15">
        <f t="shared" si="8"/>
        <v>272.60000000000002</v>
      </c>
      <c r="L125" s="7"/>
      <c r="M125">
        <f t="shared" si="9"/>
        <v>1.3</v>
      </c>
    </row>
    <row r="126" spans="1:13" x14ac:dyDescent="0.25">
      <c r="A126" s="3">
        <v>3933</v>
      </c>
      <c r="B126" s="3" t="s">
        <v>201</v>
      </c>
      <c r="C126" s="3" t="s">
        <v>202</v>
      </c>
      <c r="D126" s="31">
        <v>9.57</v>
      </c>
      <c r="E126" s="5"/>
      <c r="F126" s="33">
        <v>243</v>
      </c>
      <c r="G126" s="34"/>
      <c r="H126" s="15">
        <f t="shared" si="5"/>
        <v>486</v>
      </c>
      <c r="I126" s="15">
        <f t="shared" si="6"/>
        <v>437.4</v>
      </c>
      <c r="J126" s="15">
        <f t="shared" si="7"/>
        <v>364.5</v>
      </c>
      <c r="K126" s="15">
        <f t="shared" si="8"/>
        <v>286.7</v>
      </c>
      <c r="L126" s="7"/>
      <c r="M126">
        <f t="shared" si="9"/>
        <v>1.31</v>
      </c>
    </row>
    <row r="127" spans="1:13" x14ac:dyDescent="0.25">
      <c r="A127" s="3">
        <v>3934</v>
      </c>
      <c r="B127" s="3" t="s">
        <v>386</v>
      </c>
      <c r="C127" s="3" t="s">
        <v>493</v>
      </c>
      <c r="D127" s="31">
        <v>50.6</v>
      </c>
      <c r="E127" s="5"/>
      <c r="F127" s="33">
        <v>1285</v>
      </c>
      <c r="G127" s="34"/>
      <c r="H127" s="15">
        <f t="shared" si="5"/>
        <v>2570</v>
      </c>
      <c r="I127" s="15">
        <f t="shared" si="6"/>
        <v>2313</v>
      </c>
      <c r="J127" s="15">
        <f t="shared" si="7"/>
        <v>1927.5</v>
      </c>
      <c r="K127" s="15">
        <f t="shared" si="8"/>
        <v>1516.3</v>
      </c>
      <c r="L127" s="7"/>
      <c r="M127">
        <f t="shared" si="9"/>
        <v>1.31</v>
      </c>
    </row>
    <row r="128" spans="1:13" x14ac:dyDescent="0.25">
      <c r="A128" s="3">
        <v>3935</v>
      </c>
      <c r="B128" s="3" t="s">
        <v>203</v>
      </c>
      <c r="C128" s="3" t="s">
        <v>204</v>
      </c>
      <c r="D128" s="31">
        <v>19.47</v>
      </c>
      <c r="E128" s="5"/>
      <c r="F128" s="33">
        <v>495</v>
      </c>
      <c r="G128" s="34"/>
      <c r="H128" s="15">
        <f t="shared" si="5"/>
        <v>990</v>
      </c>
      <c r="I128" s="15">
        <f t="shared" si="6"/>
        <v>891</v>
      </c>
      <c r="J128" s="15">
        <f t="shared" si="7"/>
        <v>742.5</v>
      </c>
      <c r="K128" s="15">
        <f t="shared" si="8"/>
        <v>584.1</v>
      </c>
      <c r="L128" s="7"/>
      <c r="M128">
        <f t="shared" si="9"/>
        <v>1.31</v>
      </c>
    </row>
    <row r="129" spans="1:13" x14ac:dyDescent="0.25">
      <c r="A129" s="3">
        <v>3940</v>
      </c>
      <c r="B129" s="3" t="s">
        <v>335</v>
      </c>
      <c r="C129" s="3" t="s">
        <v>492</v>
      </c>
      <c r="D129" s="31">
        <v>71.39</v>
      </c>
      <c r="E129" s="5"/>
      <c r="F129" s="33">
        <v>1813</v>
      </c>
      <c r="G129" s="34"/>
      <c r="H129" s="15">
        <f t="shared" si="5"/>
        <v>3626</v>
      </c>
      <c r="I129" s="15">
        <f t="shared" si="6"/>
        <v>3263.4</v>
      </c>
      <c r="J129" s="15">
        <f t="shared" si="7"/>
        <v>2719.5</v>
      </c>
      <c r="K129" s="15">
        <f t="shared" si="8"/>
        <v>2139.3000000000002</v>
      </c>
      <c r="L129" s="7"/>
      <c r="M129">
        <f t="shared" si="9"/>
        <v>1.31</v>
      </c>
    </row>
    <row r="130" spans="1:13" x14ac:dyDescent="0.25">
      <c r="A130" s="3">
        <v>3945</v>
      </c>
      <c r="B130" s="3" t="s">
        <v>213</v>
      </c>
      <c r="C130" s="3" t="s">
        <v>214</v>
      </c>
      <c r="D130" s="31">
        <v>2.97</v>
      </c>
      <c r="E130" s="5"/>
      <c r="F130" s="33">
        <v>74</v>
      </c>
      <c r="G130" s="34"/>
      <c r="H130" s="15">
        <f t="shared" si="5"/>
        <v>148</v>
      </c>
      <c r="I130" s="15">
        <f t="shared" si="6"/>
        <v>133.19999999999999</v>
      </c>
      <c r="J130" s="15">
        <f t="shared" si="7"/>
        <v>111</v>
      </c>
      <c r="K130" s="15">
        <f t="shared" si="8"/>
        <v>87.3</v>
      </c>
      <c r="L130" s="7"/>
      <c r="M130">
        <f t="shared" si="9"/>
        <v>1.34</v>
      </c>
    </row>
    <row r="131" spans="1:13" x14ac:dyDescent="0.25">
      <c r="A131" s="3">
        <v>3946</v>
      </c>
      <c r="B131" s="3" t="s">
        <v>215</v>
      </c>
      <c r="C131" s="3" t="s">
        <v>216</v>
      </c>
      <c r="D131" s="31">
        <v>2.42</v>
      </c>
      <c r="E131" s="5"/>
      <c r="F131" s="33">
        <v>63</v>
      </c>
      <c r="G131" s="34"/>
      <c r="H131" s="15">
        <f t="shared" si="5"/>
        <v>126</v>
      </c>
      <c r="I131" s="15">
        <f t="shared" si="6"/>
        <v>113.4</v>
      </c>
      <c r="J131" s="15">
        <f t="shared" si="7"/>
        <v>94.5</v>
      </c>
      <c r="K131" s="15">
        <f t="shared" si="8"/>
        <v>74.3</v>
      </c>
      <c r="L131" s="7"/>
      <c r="M131">
        <f t="shared" si="9"/>
        <v>1.28</v>
      </c>
    </row>
    <row r="132" spans="1:13" x14ac:dyDescent="0.25">
      <c r="A132" s="3">
        <v>3947</v>
      </c>
      <c r="B132" s="3" t="s">
        <v>217</v>
      </c>
      <c r="C132" s="3" t="s">
        <v>218</v>
      </c>
      <c r="D132" s="31">
        <v>2.75</v>
      </c>
      <c r="E132" s="5"/>
      <c r="F132" s="33">
        <v>69</v>
      </c>
      <c r="G132" s="34"/>
      <c r="H132" s="15">
        <f t="shared" ref="H132:H195" si="10">ROUND(F132*2,1)</f>
        <v>138</v>
      </c>
      <c r="I132" s="15">
        <f t="shared" ref="I132:I195" si="11">ROUND(F132*1.8,1)</f>
        <v>124.2</v>
      </c>
      <c r="J132" s="15">
        <f t="shared" ref="J132:J195" si="12">ROUND(F132*1.5,1)</f>
        <v>103.5</v>
      </c>
      <c r="K132" s="15">
        <f t="shared" ref="K132:K195" si="13">ROUND(F132*1.18,1)</f>
        <v>81.400000000000006</v>
      </c>
      <c r="L132" s="7"/>
      <c r="M132">
        <f t="shared" ref="M132:M176" si="14">ROUND(D132/0.03/F132,2)</f>
        <v>1.33</v>
      </c>
    </row>
    <row r="133" spans="1:13" x14ac:dyDescent="0.25">
      <c r="A133" s="3">
        <v>3948</v>
      </c>
      <c r="B133" s="3" t="s">
        <v>219</v>
      </c>
      <c r="C133" s="3" t="s">
        <v>220</v>
      </c>
      <c r="D133" s="31">
        <v>2.09</v>
      </c>
      <c r="E133" s="5"/>
      <c r="F133" s="33">
        <v>53</v>
      </c>
      <c r="G133" s="34"/>
      <c r="H133" s="15">
        <f t="shared" si="10"/>
        <v>106</v>
      </c>
      <c r="I133" s="15">
        <f t="shared" si="11"/>
        <v>95.4</v>
      </c>
      <c r="J133" s="15">
        <f t="shared" si="12"/>
        <v>79.5</v>
      </c>
      <c r="K133" s="15">
        <f t="shared" si="13"/>
        <v>62.5</v>
      </c>
      <c r="L133" s="7"/>
      <c r="M133">
        <f t="shared" si="14"/>
        <v>1.31</v>
      </c>
    </row>
    <row r="134" spans="1:13" x14ac:dyDescent="0.25">
      <c r="A134" s="3">
        <v>3949</v>
      </c>
      <c r="B134" s="3" t="s">
        <v>221</v>
      </c>
      <c r="C134" s="3" t="s">
        <v>222</v>
      </c>
      <c r="D134" s="31">
        <v>2.31</v>
      </c>
      <c r="E134" s="5"/>
      <c r="F134" s="33">
        <v>57</v>
      </c>
      <c r="G134" s="34"/>
      <c r="H134" s="15">
        <f t="shared" si="10"/>
        <v>114</v>
      </c>
      <c r="I134" s="15">
        <f t="shared" si="11"/>
        <v>102.6</v>
      </c>
      <c r="J134" s="15">
        <f t="shared" si="12"/>
        <v>85.5</v>
      </c>
      <c r="K134" s="15">
        <f t="shared" si="13"/>
        <v>67.3</v>
      </c>
      <c r="L134" s="7"/>
      <c r="M134">
        <f t="shared" si="14"/>
        <v>1.35</v>
      </c>
    </row>
    <row r="135" spans="1:13" x14ac:dyDescent="0.25">
      <c r="A135" s="3">
        <v>3950</v>
      </c>
      <c r="B135" s="3" t="s">
        <v>223</v>
      </c>
      <c r="C135" s="3" t="s">
        <v>224</v>
      </c>
      <c r="D135" s="31">
        <v>3.19</v>
      </c>
      <c r="E135" s="5"/>
      <c r="F135" s="33">
        <v>81</v>
      </c>
      <c r="G135" s="34"/>
      <c r="H135" s="15">
        <f t="shared" si="10"/>
        <v>162</v>
      </c>
      <c r="I135" s="15">
        <f t="shared" si="11"/>
        <v>145.80000000000001</v>
      </c>
      <c r="J135" s="15">
        <f t="shared" si="12"/>
        <v>121.5</v>
      </c>
      <c r="K135" s="15">
        <f t="shared" si="13"/>
        <v>95.6</v>
      </c>
      <c r="L135" s="7"/>
      <c r="M135">
        <f t="shared" si="14"/>
        <v>1.31</v>
      </c>
    </row>
    <row r="136" spans="1:13" x14ac:dyDescent="0.25">
      <c r="A136" s="3">
        <v>3951</v>
      </c>
      <c r="B136" s="3" t="s">
        <v>225</v>
      </c>
      <c r="C136" s="3" t="s">
        <v>226</v>
      </c>
      <c r="D136" s="31">
        <v>2.97</v>
      </c>
      <c r="E136" s="5"/>
      <c r="F136" s="33">
        <v>74</v>
      </c>
      <c r="G136" s="34"/>
      <c r="H136" s="15">
        <f t="shared" si="10"/>
        <v>148</v>
      </c>
      <c r="I136" s="15">
        <f t="shared" si="11"/>
        <v>133.19999999999999</v>
      </c>
      <c r="J136" s="15">
        <f t="shared" si="12"/>
        <v>111</v>
      </c>
      <c r="K136" s="15">
        <f t="shared" si="13"/>
        <v>87.3</v>
      </c>
      <c r="L136" s="7"/>
      <c r="M136">
        <f t="shared" si="14"/>
        <v>1.34</v>
      </c>
    </row>
    <row r="137" spans="1:13" x14ac:dyDescent="0.25">
      <c r="A137" s="3">
        <v>3952</v>
      </c>
      <c r="B137" s="3" t="s">
        <v>227</v>
      </c>
      <c r="C137" s="3" t="s">
        <v>228</v>
      </c>
      <c r="D137" s="31">
        <v>2.5299999999999998</v>
      </c>
      <c r="E137" s="5"/>
      <c r="F137" s="33">
        <v>65</v>
      </c>
      <c r="G137" s="34"/>
      <c r="H137" s="15">
        <f t="shared" si="10"/>
        <v>130</v>
      </c>
      <c r="I137" s="15">
        <f t="shared" si="11"/>
        <v>117</v>
      </c>
      <c r="J137" s="15">
        <f t="shared" si="12"/>
        <v>97.5</v>
      </c>
      <c r="K137" s="15">
        <f t="shared" si="13"/>
        <v>76.7</v>
      </c>
      <c r="L137" s="7"/>
      <c r="M137">
        <f t="shared" si="14"/>
        <v>1.3</v>
      </c>
    </row>
    <row r="138" spans="1:13" x14ac:dyDescent="0.25">
      <c r="A138" s="3">
        <v>3953</v>
      </c>
      <c r="B138" s="3" t="s">
        <v>229</v>
      </c>
      <c r="C138" s="3" t="s">
        <v>230</v>
      </c>
      <c r="D138" s="31">
        <v>3.63</v>
      </c>
      <c r="E138" s="5"/>
      <c r="F138" s="33">
        <v>92</v>
      </c>
      <c r="G138" s="34"/>
      <c r="H138" s="15">
        <f t="shared" si="10"/>
        <v>184</v>
      </c>
      <c r="I138" s="15">
        <f t="shared" si="11"/>
        <v>165.6</v>
      </c>
      <c r="J138" s="15">
        <f t="shared" si="12"/>
        <v>138</v>
      </c>
      <c r="K138" s="15">
        <f t="shared" si="13"/>
        <v>108.6</v>
      </c>
      <c r="L138" s="7"/>
      <c r="M138">
        <f t="shared" si="14"/>
        <v>1.32</v>
      </c>
    </row>
    <row r="139" spans="1:13" x14ac:dyDescent="0.25">
      <c r="A139" s="3">
        <v>3954</v>
      </c>
      <c r="B139" s="3" t="s">
        <v>231</v>
      </c>
      <c r="C139" s="3" t="s">
        <v>232</v>
      </c>
      <c r="D139" s="31">
        <v>3.08</v>
      </c>
      <c r="E139" s="5"/>
      <c r="F139" s="33">
        <v>80</v>
      </c>
      <c r="G139" s="34"/>
      <c r="H139" s="15">
        <f t="shared" si="10"/>
        <v>160</v>
      </c>
      <c r="I139" s="15">
        <f t="shared" si="11"/>
        <v>144</v>
      </c>
      <c r="J139" s="15">
        <f t="shared" si="12"/>
        <v>120</v>
      </c>
      <c r="K139" s="15">
        <f t="shared" si="13"/>
        <v>94.4</v>
      </c>
      <c r="L139" s="7"/>
      <c r="M139">
        <f t="shared" si="14"/>
        <v>1.28</v>
      </c>
    </row>
    <row r="140" spans="1:13" x14ac:dyDescent="0.25">
      <c r="A140" s="3">
        <v>3955</v>
      </c>
      <c r="B140" s="3" t="s">
        <v>338</v>
      </c>
      <c r="C140" s="3" t="s">
        <v>339</v>
      </c>
      <c r="D140" s="31">
        <v>2.64</v>
      </c>
      <c r="E140" s="5"/>
      <c r="F140" s="33">
        <v>67</v>
      </c>
      <c r="G140" s="34"/>
      <c r="H140" s="15">
        <f t="shared" si="10"/>
        <v>134</v>
      </c>
      <c r="I140" s="15">
        <f t="shared" si="11"/>
        <v>120.6</v>
      </c>
      <c r="J140" s="15">
        <f t="shared" si="12"/>
        <v>100.5</v>
      </c>
      <c r="K140" s="15">
        <f t="shared" si="13"/>
        <v>79.099999999999994</v>
      </c>
      <c r="L140" s="7"/>
      <c r="M140">
        <f t="shared" si="14"/>
        <v>1.31</v>
      </c>
    </row>
    <row r="141" spans="1:13" x14ac:dyDescent="0.25">
      <c r="A141" s="3">
        <v>3960</v>
      </c>
      <c r="B141" s="3" t="s">
        <v>233</v>
      </c>
      <c r="C141" s="3"/>
      <c r="D141" s="31">
        <v>0.22</v>
      </c>
      <c r="E141" s="5"/>
      <c r="F141" s="33">
        <v>4</v>
      </c>
      <c r="G141" s="34"/>
      <c r="H141" s="15">
        <f t="shared" si="10"/>
        <v>8</v>
      </c>
      <c r="I141" s="15">
        <f t="shared" si="11"/>
        <v>7.2</v>
      </c>
      <c r="J141" s="15">
        <f t="shared" si="12"/>
        <v>6</v>
      </c>
      <c r="K141" s="15">
        <f t="shared" si="13"/>
        <v>4.7</v>
      </c>
      <c r="L141" s="7"/>
      <c r="M141">
        <f t="shared" si="14"/>
        <v>1.83</v>
      </c>
    </row>
    <row r="142" spans="1:13" x14ac:dyDescent="0.25">
      <c r="A142" s="3">
        <v>3961</v>
      </c>
      <c r="B142" s="3" t="s">
        <v>234</v>
      </c>
      <c r="C142" s="3"/>
      <c r="D142" s="31">
        <v>0.22</v>
      </c>
      <c r="E142" s="5"/>
      <c r="F142" s="33">
        <v>4</v>
      </c>
      <c r="G142" s="34"/>
      <c r="H142" s="15">
        <f t="shared" si="10"/>
        <v>8</v>
      </c>
      <c r="I142" s="15">
        <f t="shared" si="11"/>
        <v>7.2</v>
      </c>
      <c r="J142" s="15">
        <f t="shared" si="12"/>
        <v>6</v>
      </c>
      <c r="K142" s="15">
        <f t="shared" si="13"/>
        <v>4.7</v>
      </c>
      <c r="L142" s="7"/>
      <c r="M142">
        <f t="shared" si="14"/>
        <v>1.83</v>
      </c>
    </row>
    <row r="143" spans="1:13" x14ac:dyDescent="0.25">
      <c r="A143" s="3">
        <v>3962</v>
      </c>
      <c r="B143" s="3" t="s">
        <v>235</v>
      </c>
      <c r="C143" s="3"/>
      <c r="D143" s="31">
        <v>0.22</v>
      </c>
      <c r="E143" s="5"/>
      <c r="F143" s="33">
        <v>4</v>
      </c>
      <c r="G143" s="34"/>
      <c r="H143" s="15">
        <f t="shared" si="10"/>
        <v>8</v>
      </c>
      <c r="I143" s="15">
        <f t="shared" si="11"/>
        <v>7.2</v>
      </c>
      <c r="J143" s="15">
        <f t="shared" si="12"/>
        <v>6</v>
      </c>
      <c r="K143" s="15">
        <f t="shared" si="13"/>
        <v>4.7</v>
      </c>
      <c r="L143" s="7"/>
      <c r="M143">
        <f t="shared" si="14"/>
        <v>1.83</v>
      </c>
    </row>
    <row r="144" spans="1:13" x14ac:dyDescent="0.25">
      <c r="A144" s="3">
        <v>3963</v>
      </c>
      <c r="B144" s="3" t="s">
        <v>273</v>
      </c>
      <c r="C144" s="3"/>
      <c r="D144" s="31">
        <v>0.22</v>
      </c>
      <c r="E144" s="5"/>
      <c r="F144" s="33">
        <v>4</v>
      </c>
      <c r="G144" s="34"/>
      <c r="H144" s="15">
        <f t="shared" si="10"/>
        <v>8</v>
      </c>
      <c r="I144" s="15">
        <f t="shared" si="11"/>
        <v>7.2</v>
      </c>
      <c r="J144" s="15">
        <f t="shared" si="12"/>
        <v>6</v>
      </c>
      <c r="K144" s="15">
        <f t="shared" si="13"/>
        <v>4.7</v>
      </c>
      <c r="L144" s="7"/>
      <c r="M144">
        <f t="shared" si="14"/>
        <v>1.83</v>
      </c>
    </row>
    <row r="145" spans="1:13" x14ac:dyDescent="0.25">
      <c r="A145" s="3">
        <v>3964</v>
      </c>
      <c r="B145" s="3" t="s">
        <v>236</v>
      </c>
      <c r="C145" s="3"/>
      <c r="D145" s="31">
        <v>0.22</v>
      </c>
      <c r="E145" s="5"/>
      <c r="F145" s="33">
        <v>4</v>
      </c>
      <c r="G145" s="34"/>
      <c r="H145" s="15">
        <f t="shared" si="10"/>
        <v>8</v>
      </c>
      <c r="I145" s="15">
        <f t="shared" si="11"/>
        <v>7.2</v>
      </c>
      <c r="J145" s="15">
        <f t="shared" si="12"/>
        <v>6</v>
      </c>
      <c r="K145" s="15">
        <f t="shared" si="13"/>
        <v>4.7</v>
      </c>
      <c r="L145" s="7"/>
      <c r="M145">
        <f t="shared" si="14"/>
        <v>1.83</v>
      </c>
    </row>
    <row r="146" spans="1:13" x14ac:dyDescent="0.25">
      <c r="A146" s="3">
        <v>3965</v>
      </c>
      <c r="B146" s="3" t="s">
        <v>237</v>
      </c>
      <c r="C146" s="3"/>
      <c r="D146" s="31">
        <v>0.22</v>
      </c>
      <c r="E146" s="5"/>
      <c r="F146" s="33">
        <v>4</v>
      </c>
      <c r="G146" s="34"/>
      <c r="H146" s="15">
        <f t="shared" si="10"/>
        <v>8</v>
      </c>
      <c r="I146" s="15">
        <f t="shared" si="11"/>
        <v>7.2</v>
      </c>
      <c r="J146" s="15">
        <f t="shared" si="12"/>
        <v>6</v>
      </c>
      <c r="K146" s="15">
        <f t="shared" si="13"/>
        <v>4.7</v>
      </c>
      <c r="L146" s="7"/>
      <c r="M146">
        <f t="shared" si="14"/>
        <v>1.83</v>
      </c>
    </row>
    <row r="147" spans="1:13" x14ac:dyDescent="0.25">
      <c r="A147" s="3">
        <v>3966</v>
      </c>
      <c r="B147" s="3" t="s">
        <v>238</v>
      </c>
      <c r="C147" s="3"/>
      <c r="D147" s="31">
        <v>0.22</v>
      </c>
      <c r="E147" s="5"/>
      <c r="F147" s="33">
        <v>4</v>
      </c>
      <c r="G147" s="34"/>
      <c r="H147" s="15">
        <f t="shared" si="10"/>
        <v>8</v>
      </c>
      <c r="I147" s="15">
        <f t="shared" si="11"/>
        <v>7.2</v>
      </c>
      <c r="J147" s="15">
        <f t="shared" si="12"/>
        <v>6</v>
      </c>
      <c r="K147" s="15">
        <f t="shared" si="13"/>
        <v>4.7</v>
      </c>
      <c r="L147" s="7"/>
      <c r="M147">
        <f t="shared" si="14"/>
        <v>1.83</v>
      </c>
    </row>
    <row r="148" spans="1:13" x14ac:dyDescent="0.25">
      <c r="A148" s="3">
        <v>3967</v>
      </c>
      <c r="B148" s="3" t="s">
        <v>239</v>
      </c>
      <c r="C148" s="3"/>
      <c r="D148" s="31">
        <v>0.22</v>
      </c>
      <c r="E148" s="5"/>
      <c r="F148" s="33">
        <v>4</v>
      </c>
      <c r="G148" s="34"/>
      <c r="H148" s="15">
        <f t="shared" si="10"/>
        <v>8</v>
      </c>
      <c r="I148" s="15">
        <f t="shared" si="11"/>
        <v>7.2</v>
      </c>
      <c r="J148" s="15">
        <f t="shared" si="12"/>
        <v>6</v>
      </c>
      <c r="K148" s="15">
        <f t="shared" si="13"/>
        <v>4.7</v>
      </c>
      <c r="L148" s="7"/>
      <c r="M148">
        <f t="shared" si="14"/>
        <v>1.83</v>
      </c>
    </row>
    <row r="149" spans="1:13" x14ac:dyDescent="0.25">
      <c r="A149" s="3">
        <v>3968</v>
      </c>
      <c r="B149" s="3" t="s">
        <v>455</v>
      </c>
      <c r="C149" s="3" t="s">
        <v>240</v>
      </c>
      <c r="D149" s="31">
        <v>4.18</v>
      </c>
      <c r="E149" s="5"/>
      <c r="F149" s="33">
        <v>106</v>
      </c>
      <c r="G149" s="34"/>
      <c r="H149" s="15">
        <f t="shared" si="10"/>
        <v>212</v>
      </c>
      <c r="I149" s="15">
        <f t="shared" si="11"/>
        <v>190.8</v>
      </c>
      <c r="J149" s="15">
        <f t="shared" si="12"/>
        <v>159</v>
      </c>
      <c r="K149" s="15">
        <f t="shared" si="13"/>
        <v>125.1</v>
      </c>
      <c r="L149" s="7"/>
      <c r="M149">
        <f t="shared" si="14"/>
        <v>1.31</v>
      </c>
    </row>
    <row r="150" spans="1:13" x14ac:dyDescent="0.25">
      <c r="A150" s="3">
        <v>3969</v>
      </c>
      <c r="B150" s="3" t="s">
        <v>456</v>
      </c>
      <c r="C150" s="3" t="s">
        <v>241</v>
      </c>
      <c r="D150" s="31">
        <v>3.85</v>
      </c>
      <c r="E150" s="5"/>
      <c r="F150" s="33">
        <v>98</v>
      </c>
      <c r="G150" s="34"/>
      <c r="H150" s="15">
        <f t="shared" si="10"/>
        <v>196</v>
      </c>
      <c r="I150" s="15">
        <f t="shared" si="11"/>
        <v>176.4</v>
      </c>
      <c r="J150" s="15">
        <f t="shared" si="12"/>
        <v>147</v>
      </c>
      <c r="K150" s="15">
        <f t="shared" si="13"/>
        <v>115.6</v>
      </c>
      <c r="L150" s="7"/>
      <c r="M150">
        <f t="shared" si="14"/>
        <v>1.31</v>
      </c>
    </row>
    <row r="151" spans="1:13" x14ac:dyDescent="0.25">
      <c r="A151" s="3">
        <v>3970</v>
      </c>
      <c r="B151" s="3" t="s">
        <v>457</v>
      </c>
      <c r="C151" s="3" t="s">
        <v>242</v>
      </c>
      <c r="D151" s="31">
        <v>3.85</v>
      </c>
      <c r="E151" s="5"/>
      <c r="F151" s="33">
        <v>98</v>
      </c>
      <c r="G151" s="34"/>
      <c r="H151" s="15">
        <f t="shared" si="10"/>
        <v>196</v>
      </c>
      <c r="I151" s="15">
        <f t="shared" si="11"/>
        <v>176.4</v>
      </c>
      <c r="J151" s="15">
        <f t="shared" si="12"/>
        <v>147</v>
      </c>
      <c r="K151" s="15">
        <f t="shared" si="13"/>
        <v>115.6</v>
      </c>
      <c r="L151" s="7"/>
      <c r="M151">
        <f t="shared" si="14"/>
        <v>1.31</v>
      </c>
    </row>
    <row r="152" spans="1:13" x14ac:dyDescent="0.25">
      <c r="A152" s="3">
        <v>3971</v>
      </c>
      <c r="B152" s="3" t="s">
        <v>458</v>
      </c>
      <c r="C152" s="3" t="s">
        <v>243</v>
      </c>
      <c r="D152" s="31">
        <v>3.85</v>
      </c>
      <c r="E152" s="5"/>
      <c r="F152" s="33">
        <v>98</v>
      </c>
      <c r="G152" s="34"/>
      <c r="H152" s="15">
        <f t="shared" si="10"/>
        <v>196</v>
      </c>
      <c r="I152" s="15">
        <f t="shared" si="11"/>
        <v>176.4</v>
      </c>
      <c r="J152" s="15">
        <f t="shared" si="12"/>
        <v>147</v>
      </c>
      <c r="K152" s="15">
        <f t="shared" si="13"/>
        <v>115.6</v>
      </c>
      <c r="L152" s="7"/>
      <c r="M152">
        <f t="shared" si="14"/>
        <v>1.31</v>
      </c>
    </row>
    <row r="153" spans="1:13" x14ac:dyDescent="0.25">
      <c r="A153" s="3">
        <v>3972</v>
      </c>
      <c r="B153" s="3" t="s">
        <v>459</v>
      </c>
      <c r="C153" s="3" t="s">
        <v>244</v>
      </c>
      <c r="D153" s="31">
        <v>3.63</v>
      </c>
      <c r="E153" s="5"/>
      <c r="F153" s="33">
        <v>92</v>
      </c>
      <c r="G153" s="34"/>
      <c r="H153" s="15">
        <f t="shared" si="10"/>
        <v>184</v>
      </c>
      <c r="I153" s="15">
        <f t="shared" si="11"/>
        <v>165.6</v>
      </c>
      <c r="J153" s="15">
        <f t="shared" si="12"/>
        <v>138</v>
      </c>
      <c r="K153" s="15">
        <f t="shared" si="13"/>
        <v>108.6</v>
      </c>
      <c r="L153" s="7"/>
      <c r="M153">
        <f t="shared" si="14"/>
        <v>1.32</v>
      </c>
    </row>
    <row r="154" spans="1:13" x14ac:dyDescent="0.25">
      <c r="A154" s="3">
        <v>3973</v>
      </c>
      <c r="B154" s="3" t="s">
        <v>460</v>
      </c>
      <c r="C154" s="3" t="s">
        <v>245</v>
      </c>
      <c r="D154" s="31">
        <v>5.94</v>
      </c>
      <c r="E154" s="5"/>
      <c r="F154" s="33">
        <v>153</v>
      </c>
      <c r="G154" s="34"/>
      <c r="H154" s="15">
        <f t="shared" si="10"/>
        <v>306</v>
      </c>
      <c r="I154" s="15">
        <f t="shared" si="11"/>
        <v>275.39999999999998</v>
      </c>
      <c r="J154" s="15">
        <f t="shared" si="12"/>
        <v>229.5</v>
      </c>
      <c r="K154" s="15">
        <f t="shared" si="13"/>
        <v>180.5</v>
      </c>
      <c r="L154" s="7"/>
      <c r="M154">
        <f t="shared" si="14"/>
        <v>1.29</v>
      </c>
    </row>
    <row r="155" spans="1:13" x14ac:dyDescent="0.25">
      <c r="A155" s="3">
        <v>3974</v>
      </c>
      <c r="B155" s="3" t="s">
        <v>461</v>
      </c>
      <c r="C155" s="3" t="s">
        <v>246</v>
      </c>
      <c r="D155" s="31">
        <v>2.64</v>
      </c>
      <c r="E155" s="5"/>
      <c r="F155" s="33">
        <v>67</v>
      </c>
      <c r="G155" s="34"/>
      <c r="H155" s="15">
        <f t="shared" si="10"/>
        <v>134</v>
      </c>
      <c r="I155" s="15">
        <f t="shared" si="11"/>
        <v>120.6</v>
      </c>
      <c r="J155" s="15">
        <f t="shared" si="12"/>
        <v>100.5</v>
      </c>
      <c r="K155" s="15">
        <f t="shared" si="13"/>
        <v>79.099999999999994</v>
      </c>
      <c r="L155" s="7"/>
      <c r="M155">
        <f t="shared" si="14"/>
        <v>1.31</v>
      </c>
    </row>
    <row r="156" spans="1:13" x14ac:dyDescent="0.25">
      <c r="A156" s="3">
        <v>3975</v>
      </c>
      <c r="B156" s="3" t="s">
        <v>462</v>
      </c>
      <c r="C156" s="3" t="s">
        <v>247</v>
      </c>
      <c r="D156" s="31">
        <v>2.75</v>
      </c>
      <c r="E156" s="5"/>
      <c r="F156" s="33">
        <v>69</v>
      </c>
      <c r="G156" s="34"/>
      <c r="H156" s="15">
        <f t="shared" si="10"/>
        <v>138</v>
      </c>
      <c r="I156" s="15">
        <f t="shared" si="11"/>
        <v>124.2</v>
      </c>
      <c r="J156" s="15">
        <f t="shared" si="12"/>
        <v>103.5</v>
      </c>
      <c r="K156" s="15">
        <f t="shared" si="13"/>
        <v>81.400000000000006</v>
      </c>
      <c r="L156" s="7"/>
      <c r="M156">
        <f t="shared" si="14"/>
        <v>1.33</v>
      </c>
    </row>
    <row r="157" spans="1:13" x14ac:dyDescent="0.25">
      <c r="A157" s="3">
        <v>3976</v>
      </c>
      <c r="B157" s="3" t="s">
        <v>463</v>
      </c>
      <c r="C157" s="3" t="s">
        <v>248</v>
      </c>
      <c r="D157" s="31">
        <v>5.0599999999999996</v>
      </c>
      <c r="E157" s="5"/>
      <c r="F157" s="33">
        <v>128</v>
      </c>
      <c r="G157" s="34"/>
      <c r="H157" s="15">
        <f t="shared" si="10"/>
        <v>256</v>
      </c>
      <c r="I157" s="15">
        <f t="shared" si="11"/>
        <v>230.4</v>
      </c>
      <c r="J157" s="15">
        <f t="shared" si="12"/>
        <v>192</v>
      </c>
      <c r="K157" s="15">
        <f t="shared" si="13"/>
        <v>151</v>
      </c>
      <c r="L157" s="7"/>
      <c r="M157">
        <f t="shared" si="14"/>
        <v>1.32</v>
      </c>
    </row>
    <row r="158" spans="1:13" x14ac:dyDescent="0.25">
      <c r="A158" s="3">
        <v>3977</v>
      </c>
      <c r="B158" s="3" t="s">
        <v>464</v>
      </c>
      <c r="C158" s="3" t="s">
        <v>249</v>
      </c>
      <c r="D158" s="31">
        <v>6.05</v>
      </c>
      <c r="E158" s="5"/>
      <c r="F158" s="33">
        <v>154</v>
      </c>
      <c r="G158" s="34"/>
      <c r="H158" s="15">
        <f t="shared" si="10"/>
        <v>308</v>
      </c>
      <c r="I158" s="15">
        <f t="shared" si="11"/>
        <v>277.2</v>
      </c>
      <c r="J158" s="15">
        <f t="shared" si="12"/>
        <v>231</v>
      </c>
      <c r="K158" s="15">
        <f t="shared" si="13"/>
        <v>181.7</v>
      </c>
      <c r="L158" s="7"/>
      <c r="M158">
        <f t="shared" si="14"/>
        <v>1.31</v>
      </c>
    </row>
    <row r="159" spans="1:13" x14ac:dyDescent="0.25">
      <c r="A159" s="3">
        <v>3978</v>
      </c>
      <c r="B159" s="3" t="s">
        <v>465</v>
      </c>
      <c r="C159" s="3" t="s">
        <v>250</v>
      </c>
      <c r="D159" s="31">
        <v>6.71</v>
      </c>
      <c r="E159" s="5"/>
      <c r="F159" s="33">
        <v>169</v>
      </c>
      <c r="G159" s="34"/>
      <c r="H159" s="15">
        <f t="shared" si="10"/>
        <v>338</v>
      </c>
      <c r="I159" s="15">
        <f t="shared" si="11"/>
        <v>304.2</v>
      </c>
      <c r="J159" s="15">
        <f t="shared" si="12"/>
        <v>253.5</v>
      </c>
      <c r="K159" s="15">
        <f t="shared" si="13"/>
        <v>199.4</v>
      </c>
      <c r="L159" s="7"/>
      <c r="M159">
        <f t="shared" si="14"/>
        <v>1.32</v>
      </c>
    </row>
    <row r="160" spans="1:13" x14ac:dyDescent="0.25">
      <c r="A160" s="3">
        <v>3979</v>
      </c>
      <c r="B160" s="3" t="s">
        <v>466</v>
      </c>
      <c r="C160" s="3" t="s">
        <v>251</v>
      </c>
      <c r="D160" s="31">
        <v>2.75</v>
      </c>
      <c r="E160" s="5"/>
      <c r="F160" s="33">
        <v>69</v>
      </c>
      <c r="G160" s="34"/>
      <c r="H160" s="15">
        <f t="shared" si="10"/>
        <v>138</v>
      </c>
      <c r="I160" s="15">
        <f t="shared" si="11"/>
        <v>124.2</v>
      </c>
      <c r="J160" s="15">
        <f t="shared" si="12"/>
        <v>103.5</v>
      </c>
      <c r="K160" s="15">
        <f t="shared" si="13"/>
        <v>81.400000000000006</v>
      </c>
      <c r="L160" s="7"/>
      <c r="M160">
        <f t="shared" si="14"/>
        <v>1.33</v>
      </c>
    </row>
    <row r="161" spans="1:13" x14ac:dyDescent="0.25">
      <c r="A161" s="3">
        <v>3980</v>
      </c>
      <c r="B161" s="3" t="s">
        <v>467</v>
      </c>
      <c r="C161" s="3" t="s">
        <v>252</v>
      </c>
      <c r="D161" s="31">
        <v>1.54</v>
      </c>
      <c r="E161" s="5"/>
      <c r="F161" s="33">
        <v>37</v>
      </c>
      <c r="G161" s="34"/>
      <c r="H161" s="15">
        <f t="shared" si="10"/>
        <v>74</v>
      </c>
      <c r="I161" s="15">
        <f t="shared" si="11"/>
        <v>66.599999999999994</v>
      </c>
      <c r="J161" s="15">
        <f t="shared" si="12"/>
        <v>55.5</v>
      </c>
      <c r="K161" s="15">
        <f t="shared" si="13"/>
        <v>43.7</v>
      </c>
      <c r="L161" s="7"/>
      <c r="M161">
        <f t="shared" si="14"/>
        <v>1.39</v>
      </c>
    </row>
    <row r="162" spans="1:13" x14ac:dyDescent="0.25">
      <c r="A162" s="3">
        <v>3981</v>
      </c>
      <c r="B162" s="3" t="s">
        <v>468</v>
      </c>
      <c r="C162" s="3" t="s">
        <v>253</v>
      </c>
      <c r="D162" s="31">
        <v>4.18</v>
      </c>
      <c r="E162" s="5"/>
      <c r="F162" s="33">
        <v>106</v>
      </c>
      <c r="G162" s="34"/>
      <c r="H162" s="15">
        <f t="shared" si="10"/>
        <v>212</v>
      </c>
      <c r="I162" s="15">
        <f t="shared" si="11"/>
        <v>190.8</v>
      </c>
      <c r="J162" s="15">
        <f t="shared" si="12"/>
        <v>159</v>
      </c>
      <c r="K162" s="15">
        <f t="shared" si="13"/>
        <v>125.1</v>
      </c>
      <c r="L162" s="7"/>
      <c r="M162">
        <f t="shared" si="14"/>
        <v>1.31</v>
      </c>
    </row>
    <row r="163" spans="1:13" x14ac:dyDescent="0.25">
      <c r="A163" s="3">
        <v>3983</v>
      </c>
      <c r="B163" s="3" t="s">
        <v>469</v>
      </c>
      <c r="C163" s="3" t="s">
        <v>254</v>
      </c>
      <c r="D163" s="31">
        <v>3.74</v>
      </c>
      <c r="E163" s="5"/>
      <c r="F163" s="33">
        <v>97</v>
      </c>
      <c r="G163" s="34"/>
      <c r="H163" s="15">
        <f t="shared" si="10"/>
        <v>194</v>
      </c>
      <c r="I163" s="15">
        <f t="shared" si="11"/>
        <v>174.6</v>
      </c>
      <c r="J163" s="15">
        <f t="shared" si="12"/>
        <v>145.5</v>
      </c>
      <c r="K163" s="15">
        <f t="shared" si="13"/>
        <v>114.5</v>
      </c>
      <c r="L163" s="7"/>
      <c r="M163">
        <f t="shared" si="14"/>
        <v>1.29</v>
      </c>
    </row>
    <row r="164" spans="1:13" x14ac:dyDescent="0.25">
      <c r="A164" s="3">
        <v>3984</v>
      </c>
      <c r="B164" s="3" t="s">
        <v>470</v>
      </c>
      <c r="C164" s="3" t="s">
        <v>255</v>
      </c>
      <c r="D164" s="31">
        <v>6.05</v>
      </c>
      <c r="E164" s="5"/>
      <c r="F164" s="33">
        <v>154</v>
      </c>
      <c r="G164" s="34"/>
      <c r="H164" s="15">
        <f t="shared" si="10"/>
        <v>308</v>
      </c>
      <c r="I164" s="15">
        <f t="shared" si="11"/>
        <v>277.2</v>
      </c>
      <c r="J164" s="15">
        <f t="shared" si="12"/>
        <v>231</v>
      </c>
      <c r="K164" s="15">
        <f t="shared" si="13"/>
        <v>181.7</v>
      </c>
      <c r="L164" s="7"/>
      <c r="M164">
        <f t="shared" si="14"/>
        <v>1.31</v>
      </c>
    </row>
    <row r="165" spans="1:13" x14ac:dyDescent="0.25">
      <c r="A165" s="3">
        <v>3985</v>
      </c>
      <c r="B165" s="3" t="s">
        <v>471</v>
      </c>
      <c r="C165" s="3" t="s">
        <v>256</v>
      </c>
      <c r="D165" s="31">
        <v>5.0599999999999996</v>
      </c>
      <c r="E165" s="5"/>
      <c r="F165" s="33">
        <v>128</v>
      </c>
      <c r="G165" s="34"/>
      <c r="H165" s="15">
        <f t="shared" si="10"/>
        <v>256</v>
      </c>
      <c r="I165" s="15">
        <f t="shared" si="11"/>
        <v>230.4</v>
      </c>
      <c r="J165" s="15">
        <f t="shared" si="12"/>
        <v>192</v>
      </c>
      <c r="K165" s="15">
        <f t="shared" si="13"/>
        <v>151</v>
      </c>
      <c r="L165" s="7"/>
      <c r="M165">
        <f t="shared" si="14"/>
        <v>1.32</v>
      </c>
    </row>
    <row r="166" spans="1:13" x14ac:dyDescent="0.25">
      <c r="A166" s="3">
        <v>3986</v>
      </c>
      <c r="B166" s="3" t="s">
        <v>257</v>
      </c>
      <c r="C166" s="3"/>
      <c r="D166" s="31">
        <v>13.75</v>
      </c>
      <c r="E166" s="5"/>
      <c r="F166" s="33">
        <v>349</v>
      </c>
      <c r="G166" s="34"/>
      <c r="H166" s="15">
        <f t="shared" si="10"/>
        <v>698</v>
      </c>
      <c r="I166" s="15">
        <f t="shared" si="11"/>
        <v>628.20000000000005</v>
      </c>
      <c r="J166" s="15">
        <f t="shared" si="12"/>
        <v>523.5</v>
      </c>
      <c r="K166" s="15">
        <f t="shared" si="13"/>
        <v>411.8</v>
      </c>
      <c r="L166" s="7"/>
      <c r="M166">
        <f t="shared" si="14"/>
        <v>1.31</v>
      </c>
    </row>
    <row r="167" spans="1:13" x14ac:dyDescent="0.25">
      <c r="A167" s="3">
        <v>3987</v>
      </c>
      <c r="B167" s="3" t="s">
        <v>258</v>
      </c>
      <c r="C167" s="3"/>
      <c r="D167" s="31">
        <v>14.08</v>
      </c>
      <c r="E167" s="5"/>
      <c r="F167" s="33">
        <v>358</v>
      </c>
      <c r="G167" s="34"/>
      <c r="H167" s="15">
        <f t="shared" si="10"/>
        <v>716</v>
      </c>
      <c r="I167" s="15">
        <f t="shared" si="11"/>
        <v>644.4</v>
      </c>
      <c r="J167" s="15">
        <f t="shared" si="12"/>
        <v>537</v>
      </c>
      <c r="K167" s="15">
        <f t="shared" si="13"/>
        <v>422.4</v>
      </c>
      <c r="L167" s="7"/>
      <c r="M167">
        <f t="shared" si="14"/>
        <v>1.31</v>
      </c>
    </row>
    <row r="168" spans="1:13" x14ac:dyDescent="0.25">
      <c r="A168" s="3">
        <v>3988</v>
      </c>
      <c r="B168" s="3" t="s">
        <v>259</v>
      </c>
      <c r="C168" s="3"/>
      <c r="D168" s="31">
        <v>15.62</v>
      </c>
      <c r="E168" s="5"/>
      <c r="F168" s="33">
        <v>398</v>
      </c>
      <c r="G168" s="34"/>
      <c r="H168" s="15">
        <f t="shared" si="10"/>
        <v>796</v>
      </c>
      <c r="I168" s="15">
        <f t="shared" si="11"/>
        <v>716.4</v>
      </c>
      <c r="J168" s="15">
        <f t="shared" si="12"/>
        <v>597</v>
      </c>
      <c r="K168" s="15">
        <f t="shared" si="13"/>
        <v>469.6</v>
      </c>
      <c r="L168" s="7"/>
      <c r="M168">
        <f t="shared" si="14"/>
        <v>1.31</v>
      </c>
    </row>
    <row r="169" spans="1:13" x14ac:dyDescent="0.25">
      <c r="A169" s="3">
        <v>3989</v>
      </c>
      <c r="B169" s="3" t="s">
        <v>260</v>
      </c>
      <c r="C169" s="3"/>
      <c r="D169" s="31">
        <v>14.85</v>
      </c>
      <c r="E169" s="5"/>
      <c r="F169" s="33">
        <v>378</v>
      </c>
      <c r="G169" s="34"/>
      <c r="H169" s="15">
        <f t="shared" si="10"/>
        <v>756</v>
      </c>
      <c r="I169" s="15">
        <f t="shared" si="11"/>
        <v>680.4</v>
      </c>
      <c r="J169" s="15">
        <f t="shared" si="12"/>
        <v>567</v>
      </c>
      <c r="K169" s="15">
        <f t="shared" si="13"/>
        <v>446</v>
      </c>
      <c r="L169" s="7"/>
      <c r="M169">
        <f t="shared" si="14"/>
        <v>1.31</v>
      </c>
    </row>
    <row r="170" spans="1:13" x14ac:dyDescent="0.25">
      <c r="A170" s="3">
        <v>3990</v>
      </c>
      <c r="B170" s="3" t="s">
        <v>261</v>
      </c>
      <c r="C170" s="3"/>
      <c r="D170" s="31">
        <v>11.55</v>
      </c>
      <c r="E170" s="5"/>
      <c r="F170" s="33">
        <v>294</v>
      </c>
      <c r="G170" s="34"/>
      <c r="H170" s="15">
        <f t="shared" si="10"/>
        <v>588</v>
      </c>
      <c r="I170" s="15">
        <f t="shared" si="11"/>
        <v>529.20000000000005</v>
      </c>
      <c r="J170" s="15">
        <f t="shared" si="12"/>
        <v>441</v>
      </c>
      <c r="K170" s="15">
        <f t="shared" si="13"/>
        <v>346.9</v>
      </c>
      <c r="L170" s="7"/>
      <c r="M170">
        <f t="shared" si="14"/>
        <v>1.31</v>
      </c>
    </row>
    <row r="171" spans="1:13" x14ac:dyDescent="0.25">
      <c r="A171" s="3">
        <v>3991</v>
      </c>
      <c r="B171" s="3" t="s">
        <v>262</v>
      </c>
      <c r="C171" s="3"/>
      <c r="D171" s="31">
        <v>12.76</v>
      </c>
      <c r="E171" s="5"/>
      <c r="F171" s="33">
        <v>325</v>
      </c>
      <c r="G171" s="34"/>
      <c r="H171" s="15">
        <f t="shared" si="10"/>
        <v>650</v>
      </c>
      <c r="I171" s="15">
        <f t="shared" si="11"/>
        <v>585</v>
      </c>
      <c r="J171" s="15">
        <f t="shared" si="12"/>
        <v>487.5</v>
      </c>
      <c r="K171" s="15">
        <f t="shared" si="13"/>
        <v>383.5</v>
      </c>
      <c r="L171" s="7"/>
      <c r="M171">
        <f t="shared" si="14"/>
        <v>1.31</v>
      </c>
    </row>
    <row r="172" spans="1:13" x14ac:dyDescent="0.25">
      <c r="A172" s="3">
        <v>3992</v>
      </c>
      <c r="B172" s="3" t="s">
        <v>263</v>
      </c>
      <c r="C172" s="3"/>
      <c r="D172" s="31">
        <v>13.2</v>
      </c>
      <c r="E172" s="5"/>
      <c r="F172" s="33">
        <v>337</v>
      </c>
      <c r="G172" s="34"/>
      <c r="H172" s="15">
        <f t="shared" si="10"/>
        <v>674</v>
      </c>
      <c r="I172" s="15">
        <f t="shared" si="11"/>
        <v>606.6</v>
      </c>
      <c r="J172" s="15">
        <f t="shared" si="12"/>
        <v>505.5</v>
      </c>
      <c r="K172" s="15">
        <f t="shared" si="13"/>
        <v>397.7</v>
      </c>
      <c r="L172" s="7"/>
      <c r="M172">
        <f t="shared" si="14"/>
        <v>1.31</v>
      </c>
    </row>
    <row r="173" spans="1:13" x14ac:dyDescent="0.25">
      <c r="A173" s="3">
        <v>3993</v>
      </c>
      <c r="B173" s="3" t="s">
        <v>264</v>
      </c>
      <c r="C173" s="3"/>
      <c r="D173" s="31">
        <v>14.52</v>
      </c>
      <c r="E173" s="5"/>
      <c r="F173" s="33">
        <v>367</v>
      </c>
      <c r="G173" s="34"/>
      <c r="H173" s="15">
        <f t="shared" si="10"/>
        <v>734</v>
      </c>
      <c r="I173" s="15">
        <f t="shared" si="11"/>
        <v>660.6</v>
      </c>
      <c r="J173" s="15">
        <f t="shared" si="12"/>
        <v>550.5</v>
      </c>
      <c r="K173" s="15">
        <f t="shared" si="13"/>
        <v>433.1</v>
      </c>
      <c r="L173" s="7"/>
      <c r="M173">
        <f t="shared" si="14"/>
        <v>1.32</v>
      </c>
    </row>
    <row r="174" spans="1:13" x14ac:dyDescent="0.25">
      <c r="A174" s="3">
        <v>3994</v>
      </c>
      <c r="B174" s="3" t="s">
        <v>265</v>
      </c>
      <c r="C174" s="3"/>
      <c r="D174" s="31">
        <v>12.43</v>
      </c>
      <c r="E174" s="5"/>
      <c r="F174" s="33">
        <v>315</v>
      </c>
      <c r="G174" s="34"/>
      <c r="H174" s="15">
        <f t="shared" si="10"/>
        <v>630</v>
      </c>
      <c r="I174" s="15">
        <f t="shared" si="11"/>
        <v>567</v>
      </c>
      <c r="J174" s="15">
        <f t="shared" si="12"/>
        <v>472.5</v>
      </c>
      <c r="K174" s="15">
        <f t="shared" si="13"/>
        <v>371.7</v>
      </c>
      <c r="L174" s="7"/>
      <c r="M174">
        <f t="shared" si="14"/>
        <v>1.32</v>
      </c>
    </row>
    <row r="175" spans="1:13" x14ac:dyDescent="0.25">
      <c r="A175" s="3">
        <v>3995</v>
      </c>
      <c r="B175" s="3" t="s">
        <v>526</v>
      </c>
      <c r="C175" s="3"/>
      <c r="D175" s="31">
        <v>5.17</v>
      </c>
      <c r="E175" s="5"/>
      <c r="F175" s="33">
        <v>133</v>
      </c>
      <c r="G175" s="34"/>
      <c r="H175" s="15">
        <f t="shared" si="10"/>
        <v>266</v>
      </c>
      <c r="I175" s="15">
        <f t="shared" si="11"/>
        <v>239.4</v>
      </c>
      <c r="J175" s="15">
        <f t="shared" si="12"/>
        <v>199.5</v>
      </c>
      <c r="K175" s="15">
        <f t="shared" si="13"/>
        <v>156.9</v>
      </c>
      <c r="L175" s="7"/>
      <c r="M175">
        <f t="shared" si="14"/>
        <v>1.3</v>
      </c>
    </row>
    <row r="176" spans="1:13" x14ac:dyDescent="0.25">
      <c r="A176" s="3">
        <v>3997</v>
      </c>
      <c r="B176" s="3" t="s">
        <v>527</v>
      </c>
      <c r="C176" s="3"/>
      <c r="D176" s="31">
        <v>5.17</v>
      </c>
      <c r="E176" s="5"/>
      <c r="F176" s="33">
        <v>130</v>
      </c>
      <c r="G176" s="34"/>
      <c r="H176" s="15">
        <f t="shared" si="10"/>
        <v>260</v>
      </c>
      <c r="I176" s="15">
        <f t="shared" si="11"/>
        <v>234</v>
      </c>
      <c r="J176" s="15">
        <f t="shared" si="12"/>
        <v>195</v>
      </c>
      <c r="K176" s="15">
        <f t="shared" si="13"/>
        <v>153.4</v>
      </c>
      <c r="L176" s="7"/>
      <c r="M176">
        <f t="shared" si="14"/>
        <v>1.33</v>
      </c>
    </row>
    <row r="177" spans="1:12" x14ac:dyDescent="0.25">
      <c r="A177" s="3">
        <v>1800</v>
      </c>
      <c r="B177" s="3" t="s">
        <v>275</v>
      </c>
      <c r="C177" s="3"/>
      <c r="D177" s="37"/>
      <c r="E177" s="5"/>
      <c r="F177" s="5"/>
      <c r="G177" s="34"/>
      <c r="H177" s="15">
        <f t="shared" si="10"/>
        <v>0</v>
      </c>
      <c r="I177" s="15">
        <f t="shared" si="11"/>
        <v>0</v>
      </c>
      <c r="J177" s="15">
        <f t="shared" si="12"/>
        <v>0</v>
      </c>
      <c r="K177" s="15">
        <f t="shared" si="13"/>
        <v>0</v>
      </c>
      <c r="L177" s="7"/>
    </row>
    <row r="178" spans="1:12" x14ac:dyDescent="0.25">
      <c r="A178" s="3">
        <v>1801</v>
      </c>
      <c r="B178" s="3" t="s">
        <v>276</v>
      </c>
      <c r="C178" s="3"/>
      <c r="D178" s="37"/>
      <c r="E178" s="5"/>
      <c r="F178" s="5"/>
      <c r="G178" s="34"/>
      <c r="H178" s="15">
        <f t="shared" si="10"/>
        <v>0</v>
      </c>
      <c r="I178" s="15">
        <f t="shared" si="11"/>
        <v>0</v>
      </c>
      <c r="J178" s="15">
        <f t="shared" si="12"/>
        <v>0</v>
      </c>
      <c r="K178" s="15">
        <f t="shared" si="13"/>
        <v>0</v>
      </c>
      <c r="L178" s="7"/>
    </row>
    <row r="179" spans="1:12" x14ac:dyDescent="0.25">
      <c r="A179" s="3">
        <v>1802</v>
      </c>
      <c r="B179" s="3" t="s">
        <v>277</v>
      </c>
      <c r="C179" s="3"/>
      <c r="D179" s="37"/>
      <c r="E179" s="5"/>
      <c r="F179" s="5"/>
      <c r="G179" s="34"/>
      <c r="H179" s="15">
        <f t="shared" si="10"/>
        <v>0</v>
      </c>
      <c r="I179" s="15">
        <f t="shared" si="11"/>
        <v>0</v>
      </c>
      <c r="J179" s="15">
        <f t="shared" si="12"/>
        <v>0</v>
      </c>
      <c r="K179" s="15">
        <f t="shared" si="13"/>
        <v>0</v>
      </c>
      <c r="L179" s="7"/>
    </row>
    <row r="180" spans="1:12" x14ac:dyDescent="0.25">
      <c r="A180" s="3">
        <v>1805</v>
      </c>
      <c r="B180" s="3" t="s">
        <v>278</v>
      </c>
      <c r="C180" s="3"/>
      <c r="D180" s="37"/>
      <c r="E180" s="5"/>
      <c r="F180" s="5"/>
      <c r="G180" s="34"/>
      <c r="H180" s="15">
        <f t="shared" si="10"/>
        <v>0</v>
      </c>
      <c r="I180" s="15">
        <f t="shared" si="11"/>
        <v>0</v>
      </c>
      <c r="J180" s="15">
        <f t="shared" si="12"/>
        <v>0</v>
      </c>
      <c r="K180" s="15">
        <f t="shared" si="13"/>
        <v>0</v>
      </c>
      <c r="L180" s="7"/>
    </row>
    <row r="181" spans="1:12" x14ac:dyDescent="0.25">
      <c r="A181" s="3">
        <v>1806</v>
      </c>
      <c r="B181" s="3" t="s">
        <v>279</v>
      </c>
      <c r="C181" s="3"/>
      <c r="D181" s="37"/>
      <c r="E181" s="5"/>
      <c r="F181" s="5"/>
      <c r="G181" s="34"/>
      <c r="H181" s="15">
        <f t="shared" si="10"/>
        <v>0</v>
      </c>
      <c r="I181" s="15">
        <f t="shared" si="11"/>
        <v>0</v>
      </c>
      <c r="J181" s="15">
        <f t="shared" si="12"/>
        <v>0</v>
      </c>
      <c r="K181" s="15">
        <f t="shared" si="13"/>
        <v>0</v>
      </c>
      <c r="L181" s="7"/>
    </row>
    <row r="182" spans="1:12" x14ac:dyDescent="0.25">
      <c r="A182" s="3">
        <v>1807</v>
      </c>
      <c r="B182" s="3" t="s">
        <v>280</v>
      </c>
      <c r="C182" s="3"/>
      <c r="D182" s="37"/>
      <c r="E182" s="5"/>
      <c r="F182" s="5"/>
      <c r="G182" s="34"/>
      <c r="H182" s="15">
        <f t="shared" si="10"/>
        <v>0</v>
      </c>
      <c r="I182" s="15">
        <f t="shared" si="11"/>
        <v>0</v>
      </c>
      <c r="J182" s="15">
        <f t="shared" si="12"/>
        <v>0</v>
      </c>
      <c r="K182" s="15">
        <f t="shared" si="13"/>
        <v>0</v>
      </c>
      <c r="L182" s="7"/>
    </row>
    <row r="183" spans="1:12" x14ac:dyDescent="0.25">
      <c r="A183" s="3">
        <v>1808</v>
      </c>
      <c r="B183" s="3" t="s">
        <v>281</v>
      </c>
      <c r="C183" s="3"/>
      <c r="D183" s="37"/>
      <c r="E183" s="5"/>
      <c r="F183" s="5"/>
      <c r="G183" s="34"/>
      <c r="H183" s="15">
        <f t="shared" si="10"/>
        <v>0</v>
      </c>
      <c r="I183" s="15">
        <f t="shared" si="11"/>
        <v>0</v>
      </c>
      <c r="J183" s="15">
        <f t="shared" si="12"/>
        <v>0</v>
      </c>
      <c r="K183" s="15">
        <f t="shared" si="13"/>
        <v>0</v>
      </c>
      <c r="L183" s="7"/>
    </row>
    <row r="184" spans="1:12" x14ac:dyDescent="0.25">
      <c r="A184" s="3">
        <v>1811</v>
      </c>
      <c r="B184" s="3" t="s">
        <v>282</v>
      </c>
      <c r="C184" s="3"/>
      <c r="D184" s="37"/>
      <c r="E184" s="5"/>
      <c r="F184" s="5"/>
      <c r="G184" s="34"/>
      <c r="H184" s="15">
        <f t="shared" si="10"/>
        <v>0</v>
      </c>
      <c r="I184" s="15">
        <f t="shared" si="11"/>
        <v>0</v>
      </c>
      <c r="J184" s="15">
        <f t="shared" si="12"/>
        <v>0</v>
      </c>
      <c r="K184" s="15">
        <f t="shared" si="13"/>
        <v>0</v>
      </c>
      <c r="L184" s="7"/>
    </row>
    <row r="185" spans="1:12" x14ac:dyDescent="0.25">
      <c r="A185" s="3">
        <v>1812</v>
      </c>
      <c r="B185" s="3" t="s">
        <v>283</v>
      </c>
      <c r="C185" s="3"/>
      <c r="D185" s="37"/>
      <c r="E185" s="5"/>
      <c r="F185" s="5"/>
      <c r="G185" s="34"/>
      <c r="H185" s="15">
        <f t="shared" si="10"/>
        <v>0</v>
      </c>
      <c r="I185" s="15">
        <f t="shared" si="11"/>
        <v>0</v>
      </c>
      <c r="J185" s="15">
        <f t="shared" si="12"/>
        <v>0</v>
      </c>
      <c r="K185" s="15">
        <f t="shared" si="13"/>
        <v>0</v>
      </c>
      <c r="L185" s="7"/>
    </row>
    <row r="186" spans="1:12" x14ac:dyDescent="0.25">
      <c r="A186" s="3">
        <v>1813</v>
      </c>
      <c r="B186" s="3" t="s">
        <v>284</v>
      </c>
      <c r="C186" s="3"/>
      <c r="D186" s="37"/>
      <c r="E186" s="5"/>
      <c r="F186" s="5"/>
      <c r="G186" s="34"/>
      <c r="H186" s="15">
        <f t="shared" si="10"/>
        <v>0</v>
      </c>
      <c r="I186" s="15">
        <f t="shared" si="11"/>
        <v>0</v>
      </c>
      <c r="J186" s="15">
        <f t="shared" si="12"/>
        <v>0</v>
      </c>
      <c r="K186" s="15">
        <f t="shared" si="13"/>
        <v>0</v>
      </c>
      <c r="L186" s="7"/>
    </row>
    <row r="187" spans="1:12" x14ac:dyDescent="0.25">
      <c r="A187" s="3">
        <v>1814</v>
      </c>
      <c r="B187" s="3" t="s">
        <v>285</v>
      </c>
      <c r="C187" s="3"/>
      <c r="D187" s="37"/>
      <c r="E187" s="5"/>
      <c r="F187" s="5"/>
      <c r="G187" s="34"/>
      <c r="H187" s="15">
        <f t="shared" si="10"/>
        <v>0</v>
      </c>
      <c r="I187" s="15">
        <f t="shared" si="11"/>
        <v>0</v>
      </c>
      <c r="J187" s="15">
        <f t="shared" si="12"/>
        <v>0</v>
      </c>
      <c r="K187" s="15">
        <f t="shared" si="13"/>
        <v>0</v>
      </c>
      <c r="L187" s="7"/>
    </row>
    <row r="188" spans="1:12" x14ac:dyDescent="0.25">
      <c r="A188" s="3">
        <v>1815</v>
      </c>
      <c r="B188" s="3" t="s">
        <v>286</v>
      </c>
      <c r="C188" s="3"/>
      <c r="D188" s="37"/>
      <c r="E188" s="5"/>
      <c r="F188" s="5"/>
      <c r="G188" s="34"/>
      <c r="H188" s="15">
        <f t="shared" si="10"/>
        <v>0</v>
      </c>
      <c r="I188" s="15">
        <f t="shared" si="11"/>
        <v>0</v>
      </c>
      <c r="J188" s="15">
        <f t="shared" si="12"/>
        <v>0</v>
      </c>
      <c r="K188" s="15">
        <f t="shared" si="13"/>
        <v>0</v>
      </c>
      <c r="L188" s="7"/>
    </row>
    <row r="189" spans="1:12" x14ac:dyDescent="0.25">
      <c r="A189" s="3">
        <v>1816</v>
      </c>
      <c r="B189" s="3" t="s">
        <v>287</v>
      </c>
      <c r="C189" s="3"/>
      <c r="D189" s="37"/>
      <c r="E189" s="5"/>
      <c r="F189" s="5"/>
      <c r="G189" s="34"/>
      <c r="H189" s="15">
        <f t="shared" si="10"/>
        <v>0</v>
      </c>
      <c r="I189" s="15">
        <f t="shared" si="11"/>
        <v>0</v>
      </c>
      <c r="J189" s="15">
        <f t="shared" si="12"/>
        <v>0</v>
      </c>
      <c r="K189" s="15">
        <f t="shared" si="13"/>
        <v>0</v>
      </c>
      <c r="L189" s="7"/>
    </row>
    <row r="190" spans="1:12" x14ac:dyDescent="0.25">
      <c r="A190" s="3">
        <v>1817</v>
      </c>
      <c r="B190" s="3" t="s">
        <v>288</v>
      </c>
      <c r="C190" s="3"/>
      <c r="D190" s="37"/>
      <c r="E190" s="5"/>
      <c r="F190" s="5"/>
      <c r="G190" s="34"/>
      <c r="H190" s="15">
        <f t="shared" si="10"/>
        <v>0</v>
      </c>
      <c r="I190" s="15">
        <f t="shared" si="11"/>
        <v>0</v>
      </c>
      <c r="J190" s="15">
        <f t="shared" si="12"/>
        <v>0</v>
      </c>
      <c r="K190" s="15">
        <f t="shared" si="13"/>
        <v>0</v>
      </c>
      <c r="L190" s="7"/>
    </row>
    <row r="191" spans="1:12" x14ac:dyDescent="0.25">
      <c r="A191" s="3">
        <v>1818</v>
      </c>
      <c r="B191" s="3" t="s">
        <v>289</v>
      </c>
      <c r="C191" s="3"/>
      <c r="D191" s="37"/>
      <c r="E191" s="5"/>
      <c r="F191" s="5"/>
      <c r="G191" s="34"/>
      <c r="H191" s="15">
        <f t="shared" si="10"/>
        <v>0</v>
      </c>
      <c r="I191" s="15">
        <f t="shared" si="11"/>
        <v>0</v>
      </c>
      <c r="J191" s="15">
        <f t="shared" si="12"/>
        <v>0</v>
      </c>
      <c r="K191" s="15">
        <f t="shared" si="13"/>
        <v>0</v>
      </c>
      <c r="L191" s="7"/>
    </row>
    <row r="192" spans="1:12" x14ac:dyDescent="0.25">
      <c r="A192" s="3">
        <v>1819</v>
      </c>
      <c r="B192" s="3" t="s">
        <v>290</v>
      </c>
      <c r="C192" s="3"/>
      <c r="D192" s="37"/>
      <c r="E192" s="5"/>
      <c r="F192" s="5"/>
      <c r="G192" s="34"/>
      <c r="H192" s="15">
        <f t="shared" si="10"/>
        <v>0</v>
      </c>
      <c r="I192" s="15">
        <f t="shared" si="11"/>
        <v>0</v>
      </c>
      <c r="J192" s="15">
        <f t="shared" si="12"/>
        <v>0</v>
      </c>
      <c r="K192" s="15">
        <f t="shared" si="13"/>
        <v>0</v>
      </c>
      <c r="L192" s="7"/>
    </row>
    <row r="193" spans="1:12" s="9" customFormat="1" x14ac:dyDescent="0.25">
      <c r="A193" s="3">
        <v>1820</v>
      </c>
      <c r="B193" s="3" t="s">
        <v>291</v>
      </c>
      <c r="C193" s="3"/>
      <c r="D193" s="37"/>
      <c r="E193" s="5"/>
      <c r="F193" s="5"/>
      <c r="G193" s="34"/>
      <c r="H193" s="15">
        <f t="shared" si="10"/>
        <v>0</v>
      </c>
      <c r="I193" s="15">
        <f t="shared" si="11"/>
        <v>0</v>
      </c>
      <c r="J193" s="15">
        <f t="shared" si="12"/>
        <v>0</v>
      </c>
      <c r="K193" s="15">
        <f t="shared" si="13"/>
        <v>0</v>
      </c>
      <c r="L193" s="7"/>
    </row>
    <row r="194" spans="1:12" s="9" customFormat="1" x14ac:dyDescent="0.25">
      <c r="A194" s="3">
        <v>1821</v>
      </c>
      <c r="B194" s="3" t="s">
        <v>292</v>
      </c>
      <c r="C194" s="3"/>
      <c r="D194" s="37"/>
      <c r="E194" s="5"/>
      <c r="F194" s="5"/>
      <c r="G194" s="34"/>
      <c r="H194" s="15">
        <f t="shared" si="10"/>
        <v>0</v>
      </c>
      <c r="I194" s="15">
        <f t="shared" si="11"/>
        <v>0</v>
      </c>
      <c r="J194" s="15">
        <f t="shared" si="12"/>
        <v>0</v>
      </c>
      <c r="K194" s="15">
        <f t="shared" si="13"/>
        <v>0</v>
      </c>
      <c r="L194" s="7"/>
    </row>
    <row r="195" spans="1:12" s="9" customFormat="1" x14ac:dyDescent="0.25">
      <c r="A195" s="3">
        <v>1822</v>
      </c>
      <c r="B195" s="3" t="s">
        <v>293</v>
      </c>
      <c r="C195" s="3"/>
      <c r="D195" s="37"/>
      <c r="E195" s="5"/>
      <c r="F195" s="5"/>
      <c r="G195" s="34"/>
      <c r="H195" s="15">
        <f t="shared" si="10"/>
        <v>0</v>
      </c>
      <c r="I195" s="15">
        <f t="shared" si="11"/>
        <v>0</v>
      </c>
      <c r="J195" s="15">
        <f t="shared" si="12"/>
        <v>0</v>
      </c>
      <c r="K195" s="15">
        <f t="shared" si="13"/>
        <v>0</v>
      </c>
      <c r="L195" s="7"/>
    </row>
    <row r="196" spans="1:12" s="9" customFormat="1" x14ac:dyDescent="0.25">
      <c r="A196" s="3">
        <v>1823</v>
      </c>
      <c r="B196" s="3" t="s">
        <v>294</v>
      </c>
      <c r="C196" s="3"/>
      <c r="D196" s="37"/>
      <c r="E196" s="5"/>
      <c r="F196" s="5"/>
      <c r="G196" s="34"/>
      <c r="H196" s="15">
        <f t="shared" ref="H196:H231" si="15">ROUND(F196*2,1)</f>
        <v>0</v>
      </c>
      <c r="I196" s="15">
        <f t="shared" ref="I196:I231" si="16">ROUND(F196*1.8,1)</f>
        <v>0</v>
      </c>
      <c r="J196" s="15">
        <f t="shared" ref="J196:J231" si="17">ROUND(F196*1.5,1)</f>
        <v>0</v>
      </c>
      <c r="K196" s="15">
        <f t="shared" ref="K196:K231" si="18">ROUND(F196*1.18,1)</f>
        <v>0</v>
      </c>
      <c r="L196" s="7"/>
    </row>
    <row r="197" spans="1:12" s="9" customFormat="1" x14ac:dyDescent="0.25">
      <c r="A197" s="3">
        <v>1824</v>
      </c>
      <c r="B197" s="3" t="s">
        <v>295</v>
      </c>
      <c r="C197" s="3"/>
      <c r="D197" s="37"/>
      <c r="E197" s="5"/>
      <c r="F197" s="5"/>
      <c r="G197" s="34"/>
      <c r="H197" s="15">
        <f t="shared" si="15"/>
        <v>0</v>
      </c>
      <c r="I197" s="15">
        <f t="shared" si="16"/>
        <v>0</v>
      </c>
      <c r="J197" s="15">
        <f t="shared" si="17"/>
        <v>0</v>
      </c>
      <c r="K197" s="15">
        <f t="shared" si="18"/>
        <v>0</v>
      </c>
      <c r="L197" s="7"/>
    </row>
    <row r="198" spans="1:12" s="9" customFormat="1" x14ac:dyDescent="0.25">
      <c r="A198" s="3">
        <v>1830</v>
      </c>
      <c r="B198" s="3" t="s">
        <v>296</v>
      </c>
      <c r="C198" s="3"/>
      <c r="D198" s="37"/>
      <c r="E198" s="5"/>
      <c r="F198" s="5"/>
      <c r="G198" s="34"/>
      <c r="H198" s="15">
        <f t="shared" si="15"/>
        <v>0</v>
      </c>
      <c r="I198" s="15">
        <f t="shared" si="16"/>
        <v>0</v>
      </c>
      <c r="J198" s="15">
        <f t="shared" si="17"/>
        <v>0</v>
      </c>
      <c r="K198" s="15">
        <f t="shared" si="18"/>
        <v>0</v>
      </c>
      <c r="L198" s="7"/>
    </row>
    <row r="199" spans="1:12" s="9" customFormat="1" x14ac:dyDescent="0.25">
      <c r="A199" s="3">
        <v>1831</v>
      </c>
      <c r="B199" s="3" t="s">
        <v>297</v>
      </c>
      <c r="C199" s="3"/>
      <c r="D199" s="37"/>
      <c r="E199" s="5"/>
      <c r="F199" s="5"/>
      <c r="G199" s="34"/>
      <c r="H199" s="15">
        <f t="shared" si="15"/>
        <v>0</v>
      </c>
      <c r="I199" s="15">
        <f t="shared" si="16"/>
        <v>0</v>
      </c>
      <c r="J199" s="15">
        <f t="shared" si="17"/>
        <v>0</v>
      </c>
      <c r="K199" s="15">
        <f t="shared" si="18"/>
        <v>0</v>
      </c>
      <c r="L199" s="7"/>
    </row>
    <row r="200" spans="1:12" s="9" customFormat="1" x14ac:dyDescent="0.25">
      <c r="A200" s="3">
        <v>1832</v>
      </c>
      <c r="B200" s="3" t="s">
        <v>298</v>
      </c>
      <c r="C200" s="3"/>
      <c r="D200" s="37"/>
      <c r="E200" s="5"/>
      <c r="F200" s="5"/>
      <c r="G200" s="34"/>
      <c r="H200" s="15">
        <f t="shared" si="15"/>
        <v>0</v>
      </c>
      <c r="I200" s="15">
        <f t="shared" si="16"/>
        <v>0</v>
      </c>
      <c r="J200" s="15">
        <f t="shared" si="17"/>
        <v>0</v>
      </c>
      <c r="K200" s="15">
        <f t="shared" si="18"/>
        <v>0</v>
      </c>
      <c r="L200" s="7"/>
    </row>
    <row r="201" spans="1:12" s="9" customFormat="1" x14ac:dyDescent="0.25">
      <c r="A201" s="3">
        <v>1833</v>
      </c>
      <c r="B201" s="3" t="s">
        <v>299</v>
      </c>
      <c r="C201" s="3"/>
      <c r="D201" s="37"/>
      <c r="E201" s="5"/>
      <c r="F201" s="5"/>
      <c r="G201" s="34"/>
      <c r="H201" s="15">
        <f t="shared" si="15"/>
        <v>0</v>
      </c>
      <c r="I201" s="15">
        <f t="shared" si="16"/>
        <v>0</v>
      </c>
      <c r="J201" s="15">
        <f t="shared" si="17"/>
        <v>0</v>
      </c>
      <c r="K201" s="15">
        <f t="shared" si="18"/>
        <v>0</v>
      </c>
      <c r="L201" s="7"/>
    </row>
    <row r="202" spans="1:12" s="9" customFormat="1" x14ac:dyDescent="0.25">
      <c r="A202" s="3">
        <v>1834</v>
      </c>
      <c r="B202" s="3" t="s">
        <v>300</v>
      </c>
      <c r="C202" s="3"/>
      <c r="D202" s="37"/>
      <c r="E202" s="5"/>
      <c r="F202" s="5"/>
      <c r="G202" s="34"/>
      <c r="H202" s="15">
        <f t="shared" si="15"/>
        <v>0</v>
      </c>
      <c r="I202" s="15">
        <f t="shared" si="16"/>
        <v>0</v>
      </c>
      <c r="J202" s="15">
        <f t="shared" si="17"/>
        <v>0</v>
      </c>
      <c r="K202" s="15">
        <f t="shared" si="18"/>
        <v>0</v>
      </c>
      <c r="L202" s="7"/>
    </row>
    <row r="203" spans="1:12" s="9" customFormat="1" x14ac:dyDescent="0.25">
      <c r="A203" s="3">
        <v>1835</v>
      </c>
      <c r="B203" s="3" t="s">
        <v>301</v>
      </c>
      <c r="C203" s="3"/>
      <c r="D203" s="37"/>
      <c r="E203" s="5"/>
      <c r="F203" s="5"/>
      <c r="G203" s="34"/>
      <c r="H203" s="15">
        <f t="shared" si="15"/>
        <v>0</v>
      </c>
      <c r="I203" s="15">
        <f t="shared" si="16"/>
        <v>0</v>
      </c>
      <c r="J203" s="15">
        <f t="shared" si="17"/>
        <v>0</v>
      </c>
      <c r="K203" s="15">
        <f t="shared" si="18"/>
        <v>0</v>
      </c>
      <c r="L203" s="7"/>
    </row>
    <row r="204" spans="1:12" s="9" customFormat="1" x14ac:dyDescent="0.25">
      <c r="A204" s="3">
        <v>1837</v>
      </c>
      <c r="B204" s="3" t="s">
        <v>302</v>
      </c>
      <c r="C204" s="3"/>
      <c r="D204" s="37"/>
      <c r="E204" s="5"/>
      <c r="F204" s="5"/>
      <c r="G204" s="34"/>
      <c r="H204" s="15">
        <f t="shared" si="15"/>
        <v>0</v>
      </c>
      <c r="I204" s="15">
        <f t="shared" si="16"/>
        <v>0</v>
      </c>
      <c r="J204" s="15">
        <f t="shared" si="17"/>
        <v>0</v>
      </c>
      <c r="K204" s="15">
        <f t="shared" si="18"/>
        <v>0</v>
      </c>
      <c r="L204" s="7"/>
    </row>
    <row r="205" spans="1:12" s="9" customFormat="1" x14ac:dyDescent="0.25">
      <c r="A205" s="3">
        <v>1839</v>
      </c>
      <c r="B205" s="3" t="s">
        <v>303</v>
      </c>
      <c r="C205" s="3"/>
      <c r="D205" s="37"/>
      <c r="E205" s="5"/>
      <c r="F205" s="5"/>
      <c r="G205" s="34"/>
      <c r="H205" s="15">
        <f t="shared" si="15"/>
        <v>0</v>
      </c>
      <c r="I205" s="15">
        <f t="shared" si="16"/>
        <v>0</v>
      </c>
      <c r="J205" s="15">
        <f t="shared" si="17"/>
        <v>0</v>
      </c>
      <c r="K205" s="15">
        <f t="shared" si="18"/>
        <v>0</v>
      </c>
      <c r="L205" s="7"/>
    </row>
    <row r="206" spans="1:12" s="9" customFormat="1" x14ac:dyDescent="0.25">
      <c r="A206" s="3">
        <v>1841</v>
      </c>
      <c r="B206" s="3" t="s">
        <v>304</v>
      </c>
      <c r="C206" s="3"/>
      <c r="D206" s="37"/>
      <c r="E206" s="5"/>
      <c r="F206" s="5"/>
      <c r="G206" s="34"/>
      <c r="H206" s="15">
        <f t="shared" si="15"/>
        <v>0</v>
      </c>
      <c r="I206" s="15">
        <f t="shared" si="16"/>
        <v>0</v>
      </c>
      <c r="J206" s="15">
        <f t="shared" si="17"/>
        <v>0</v>
      </c>
      <c r="K206" s="15">
        <f t="shared" si="18"/>
        <v>0</v>
      </c>
      <c r="L206" s="7"/>
    </row>
    <row r="207" spans="1:12" s="9" customFormat="1" x14ac:dyDescent="0.25">
      <c r="A207" s="3">
        <v>1843</v>
      </c>
      <c r="B207" s="3" t="s">
        <v>305</v>
      </c>
      <c r="C207" s="3"/>
      <c r="D207" s="37"/>
      <c r="E207" s="5"/>
      <c r="F207" s="5"/>
      <c r="G207" s="34"/>
      <c r="H207" s="15">
        <f t="shared" si="15"/>
        <v>0</v>
      </c>
      <c r="I207" s="15">
        <f t="shared" si="16"/>
        <v>0</v>
      </c>
      <c r="J207" s="15">
        <f t="shared" si="17"/>
        <v>0</v>
      </c>
      <c r="K207" s="15">
        <f t="shared" si="18"/>
        <v>0</v>
      </c>
      <c r="L207" s="7"/>
    </row>
    <row r="208" spans="1:12" s="9" customFormat="1" x14ac:dyDescent="0.25">
      <c r="A208" s="3">
        <v>1847</v>
      </c>
      <c r="B208" s="3" t="s">
        <v>306</v>
      </c>
      <c r="C208" s="3"/>
      <c r="D208" s="37"/>
      <c r="E208" s="5"/>
      <c r="F208" s="5"/>
      <c r="G208" s="34"/>
      <c r="H208" s="15">
        <f t="shared" si="15"/>
        <v>0</v>
      </c>
      <c r="I208" s="15">
        <f t="shared" si="16"/>
        <v>0</v>
      </c>
      <c r="J208" s="15">
        <f t="shared" si="17"/>
        <v>0</v>
      </c>
      <c r="K208" s="15">
        <f t="shared" si="18"/>
        <v>0</v>
      </c>
      <c r="L208" s="7"/>
    </row>
    <row r="209" spans="1:12" s="9" customFormat="1" x14ac:dyDescent="0.25">
      <c r="A209" s="3">
        <v>1848</v>
      </c>
      <c r="B209" s="3" t="s">
        <v>307</v>
      </c>
      <c r="C209" s="3"/>
      <c r="D209" s="37"/>
      <c r="E209" s="5"/>
      <c r="F209" s="5"/>
      <c r="G209" s="34"/>
      <c r="H209" s="15">
        <f t="shared" si="15"/>
        <v>0</v>
      </c>
      <c r="I209" s="15">
        <f t="shared" si="16"/>
        <v>0</v>
      </c>
      <c r="J209" s="15">
        <f t="shared" si="17"/>
        <v>0</v>
      </c>
      <c r="K209" s="15">
        <f t="shared" si="18"/>
        <v>0</v>
      </c>
      <c r="L209" s="7"/>
    </row>
    <row r="210" spans="1:12" s="9" customFormat="1" x14ac:dyDescent="0.25">
      <c r="A210" s="3">
        <v>1850</v>
      </c>
      <c r="B210" s="3" t="s">
        <v>308</v>
      </c>
      <c r="C210" s="3"/>
      <c r="D210" s="37"/>
      <c r="E210" s="5"/>
      <c r="F210" s="5"/>
      <c r="G210" s="34"/>
      <c r="H210" s="15">
        <f t="shared" si="15"/>
        <v>0</v>
      </c>
      <c r="I210" s="15">
        <f t="shared" si="16"/>
        <v>0</v>
      </c>
      <c r="J210" s="15">
        <f t="shared" si="17"/>
        <v>0</v>
      </c>
      <c r="K210" s="15">
        <f t="shared" si="18"/>
        <v>0</v>
      </c>
      <c r="L210" s="7"/>
    </row>
    <row r="211" spans="1:12" s="9" customFormat="1" x14ac:dyDescent="0.25">
      <c r="A211" s="3">
        <v>1852</v>
      </c>
      <c r="B211" s="3" t="s">
        <v>309</v>
      </c>
      <c r="C211" s="3"/>
      <c r="D211" s="37"/>
      <c r="E211" s="5"/>
      <c r="F211" s="5"/>
      <c r="G211" s="34"/>
      <c r="H211" s="15">
        <f t="shared" si="15"/>
        <v>0</v>
      </c>
      <c r="I211" s="15">
        <f t="shared" si="16"/>
        <v>0</v>
      </c>
      <c r="J211" s="15">
        <f t="shared" si="17"/>
        <v>0</v>
      </c>
      <c r="K211" s="15">
        <f t="shared" si="18"/>
        <v>0</v>
      </c>
      <c r="L211" s="7"/>
    </row>
    <row r="212" spans="1:12" s="9" customFormat="1" x14ac:dyDescent="0.25">
      <c r="A212" s="3">
        <v>1854</v>
      </c>
      <c r="B212" s="3" t="s">
        <v>310</v>
      </c>
      <c r="C212" s="3"/>
      <c r="D212" s="37"/>
      <c r="E212" s="5"/>
      <c r="F212" s="5"/>
      <c r="G212" s="34"/>
      <c r="H212" s="15">
        <f t="shared" si="15"/>
        <v>0</v>
      </c>
      <c r="I212" s="15">
        <f t="shared" si="16"/>
        <v>0</v>
      </c>
      <c r="J212" s="15">
        <f t="shared" si="17"/>
        <v>0</v>
      </c>
      <c r="K212" s="15">
        <f t="shared" si="18"/>
        <v>0</v>
      </c>
      <c r="L212" s="7"/>
    </row>
    <row r="213" spans="1:12" s="9" customFormat="1" x14ac:dyDescent="0.25">
      <c r="A213" s="3">
        <v>1856</v>
      </c>
      <c r="B213" s="3" t="s">
        <v>311</v>
      </c>
      <c r="C213" s="3"/>
      <c r="D213" s="37"/>
      <c r="E213" s="5"/>
      <c r="F213" s="5"/>
      <c r="G213" s="34"/>
      <c r="H213" s="15">
        <f t="shared" si="15"/>
        <v>0</v>
      </c>
      <c r="I213" s="15">
        <f t="shared" si="16"/>
        <v>0</v>
      </c>
      <c r="J213" s="15">
        <f t="shared" si="17"/>
        <v>0</v>
      </c>
      <c r="K213" s="15">
        <f t="shared" si="18"/>
        <v>0</v>
      </c>
      <c r="L213" s="7"/>
    </row>
    <row r="214" spans="1:12" s="9" customFormat="1" x14ac:dyDescent="0.25">
      <c r="A214" s="3">
        <v>1858</v>
      </c>
      <c r="B214" s="3" t="s">
        <v>312</v>
      </c>
      <c r="C214" s="3"/>
      <c r="D214" s="37"/>
      <c r="E214" s="5"/>
      <c r="F214" s="5"/>
      <c r="G214" s="34"/>
      <c r="H214" s="15">
        <f t="shared" si="15"/>
        <v>0</v>
      </c>
      <c r="I214" s="15">
        <f t="shared" si="16"/>
        <v>0</v>
      </c>
      <c r="J214" s="15">
        <f t="shared" si="17"/>
        <v>0</v>
      </c>
      <c r="K214" s="15">
        <f t="shared" si="18"/>
        <v>0</v>
      </c>
      <c r="L214" s="7"/>
    </row>
    <row r="215" spans="1:12" s="9" customFormat="1" x14ac:dyDescent="0.25">
      <c r="A215" s="3">
        <v>1860</v>
      </c>
      <c r="B215" s="3" t="s">
        <v>313</v>
      </c>
      <c r="C215" s="3"/>
      <c r="D215" s="37"/>
      <c r="E215" s="5"/>
      <c r="F215" s="5"/>
      <c r="G215" s="34"/>
      <c r="H215" s="15">
        <f t="shared" si="15"/>
        <v>0</v>
      </c>
      <c r="I215" s="15">
        <f t="shared" si="16"/>
        <v>0</v>
      </c>
      <c r="J215" s="15">
        <f t="shared" si="17"/>
        <v>0</v>
      </c>
      <c r="K215" s="15">
        <f t="shared" si="18"/>
        <v>0</v>
      </c>
      <c r="L215" s="7"/>
    </row>
    <row r="216" spans="1:12" s="9" customFormat="1" x14ac:dyDescent="0.25">
      <c r="A216" s="3">
        <v>1861</v>
      </c>
      <c r="B216" s="3" t="s">
        <v>314</v>
      </c>
      <c r="C216" s="3"/>
      <c r="D216" s="37"/>
      <c r="E216" s="5"/>
      <c r="F216" s="5"/>
      <c r="G216" s="34"/>
      <c r="H216" s="15">
        <f t="shared" si="15"/>
        <v>0</v>
      </c>
      <c r="I216" s="15">
        <f t="shared" si="16"/>
        <v>0</v>
      </c>
      <c r="J216" s="15">
        <f t="shared" si="17"/>
        <v>0</v>
      </c>
      <c r="K216" s="15">
        <f t="shared" si="18"/>
        <v>0</v>
      </c>
      <c r="L216" s="7"/>
    </row>
    <row r="217" spans="1:12" s="9" customFormat="1" x14ac:dyDescent="0.25">
      <c r="A217" s="3">
        <v>1862</v>
      </c>
      <c r="B217" s="3" t="s">
        <v>315</v>
      </c>
      <c r="C217" s="3"/>
      <c r="D217" s="37"/>
      <c r="E217" s="5"/>
      <c r="F217" s="5"/>
      <c r="G217" s="34"/>
      <c r="H217" s="15">
        <f t="shared" si="15"/>
        <v>0</v>
      </c>
      <c r="I217" s="15">
        <f t="shared" si="16"/>
        <v>0</v>
      </c>
      <c r="J217" s="15">
        <f t="shared" si="17"/>
        <v>0</v>
      </c>
      <c r="K217" s="15">
        <f t="shared" si="18"/>
        <v>0</v>
      </c>
      <c r="L217" s="7"/>
    </row>
    <row r="218" spans="1:12" s="9" customFormat="1" x14ac:dyDescent="0.25">
      <c r="A218" s="3">
        <v>1863</v>
      </c>
      <c r="B218" s="3" t="s">
        <v>316</v>
      </c>
      <c r="C218" s="3"/>
      <c r="D218" s="37"/>
      <c r="E218" s="5"/>
      <c r="F218" s="5"/>
      <c r="G218" s="34"/>
      <c r="H218" s="15">
        <f t="shared" si="15"/>
        <v>0</v>
      </c>
      <c r="I218" s="15">
        <f t="shared" si="16"/>
        <v>0</v>
      </c>
      <c r="J218" s="15">
        <f t="shared" si="17"/>
        <v>0</v>
      </c>
      <c r="K218" s="15">
        <f t="shared" si="18"/>
        <v>0</v>
      </c>
      <c r="L218" s="7"/>
    </row>
    <row r="219" spans="1:12" s="9" customFormat="1" x14ac:dyDescent="0.25">
      <c r="A219" s="3">
        <v>1864</v>
      </c>
      <c r="B219" s="3" t="s">
        <v>317</v>
      </c>
      <c r="C219" s="3"/>
      <c r="D219" s="37"/>
      <c r="E219" s="5"/>
      <c r="F219" s="5"/>
      <c r="G219" s="34"/>
      <c r="H219" s="15">
        <f t="shared" si="15"/>
        <v>0</v>
      </c>
      <c r="I219" s="15">
        <f t="shared" si="16"/>
        <v>0</v>
      </c>
      <c r="J219" s="15">
        <f t="shared" si="17"/>
        <v>0</v>
      </c>
      <c r="K219" s="15">
        <f t="shared" si="18"/>
        <v>0</v>
      </c>
      <c r="L219" s="7"/>
    </row>
    <row r="220" spans="1:12" s="9" customFormat="1" x14ac:dyDescent="0.25">
      <c r="A220" s="3">
        <v>1865</v>
      </c>
      <c r="B220" s="3" t="s">
        <v>318</v>
      </c>
      <c r="C220" s="3"/>
      <c r="D220" s="37"/>
      <c r="E220" s="5"/>
      <c r="F220" s="5"/>
      <c r="G220" s="34"/>
      <c r="H220" s="15">
        <f t="shared" si="15"/>
        <v>0</v>
      </c>
      <c r="I220" s="15">
        <f t="shared" si="16"/>
        <v>0</v>
      </c>
      <c r="J220" s="15">
        <f t="shared" si="17"/>
        <v>0</v>
      </c>
      <c r="K220" s="15">
        <f t="shared" si="18"/>
        <v>0</v>
      </c>
      <c r="L220" s="7"/>
    </row>
    <row r="221" spans="1:12" s="9" customFormat="1" x14ac:dyDescent="0.25">
      <c r="A221" s="3">
        <v>1866</v>
      </c>
      <c r="B221" s="3" t="s">
        <v>319</v>
      </c>
      <c r="C221" s="3"/>
      <c r="D221" s="37"/>
      <c r="E221" s="5"/>
      <c r="F221" s="5"/>
      <c r="G221" s="34"/>
      <c r="H221" s="15">
        <f t="shared" si="15"/>
        <v>0</v>
      </c>
      <c r="I221" s="15">
        <f t="shared" si="16"/>
        <v>0</v>
      </c>
      <c r="J221" s="15">
        <f t="shared" si="17"/>
        <v>0</v>
      </c>
      <c r="K221" s="15">
        <f t="shared" si="18"/>
        <v>0</v>
      </c>
      <c r="L221" s="7"/>
    </row>
    <row r="222" spans="1:12" s="9" customFormat="1" x14ac:dyDescent="0.25">
      <c r="A222" s="3">
        <v>1867</v>
      </c>
      <c r="B222" s="3" t="s">
        <v>320</v>
      </c>
      <c r="C222" s="3"/>
      <c r="D222" s="37"/>
      <c r="E222" s="5"/>
      <c r="F222" s="5"/>
      <c r="G222" s="34"/>
      <c r="H222" s="15">
        <f t="shared" si="15"/>
        <v>0</v>
      </c>
      <c r="I222" s="15">
        <f t="shared" si="16"/>
        <v>0</v>
      </c>
      <c r="J222" s="15">
        <f t="shared" si="17"/>
        <v>0</v>
      </c>
      <c r="K222" s="15">
        <f t="shared" si="18"/>
        <v>0</v>
      </c>
      <c r="L222" s="7"/>
    </row>
    <row r="223" spans="1:12" s="9" customFormat="1" x14ac:dyDescent="0.25">
      <c r="A223" s="3">
        <v>1868</v>
      </c>
      <c r="B223" s="3" t="s">
        <v>321</v>
      </c>
      <c r="C223" s="3"/>
      <c r="D223" s="37"/>
      <c r="E223" s="5"/>
      <c r="F223" s="5"/>
      <c r="G223" s="34"/>
      <c r="H223" s="15">
        <f t="shared" si="15"/>
        <v>0</v>
      </c>
      <c r="I223" s="15">
        <f t="shared" si="16"/>
        <v>0</v>
      </c>
      <c r="J223" s="15">
        <f t="shared" si="17"/>
        <v>0</v>
      </c>
      <c r="K223" s="15">
        <f t="shared" si="18"/>
        <v>0</v>
      </c>
      <c r="L223" s="7"/>
    </row>
    <row r="224" spans="1:12" s="9" customFormat="1" x14ac:dyDescent="0.25">
      <c r="A224" s="3">
        <v>1869</v>
      </c>
      <c r="B224" s="3" t="s">
        <v>322</v>
      </c>
      <c r="C224" s="3"/>
      <c r="D224" s="37"/>
      <c r="E224" s="5"/>
      <c r="F224" s="5"/>
      <c r="G224" s="34"/>
      <c r="H224" s="15">
        <f t="shared" si="15"/>
        <v>0</v>
      </c>
      <c r="I224" s="15">
        <f t="shared" si="16"/>
        <v>0</v>
      </c>
      <c r="J224" s="15">
        <f t="shared" si="17"/>
        <v>0</v>
      </c>
      <c r="K224" s="15">
        <f t="shared" si="18"/>
        <v>0</v>
      </c>
      <c r="L224" s="7"/>
    </row>
    <row r="225" spans="1:12" s="9" customFormat="1" x14ac:dyDescent="0.25">
      <c r="A225" s="3">
        <v>1870</v>
      </c>
      <c r="B225" s="3" t="s">
        <v>323</v>
      </c>
      <c r="C225" s="3"/>
      <c r="D225" s="37"/>
      <c r="E225" s="5"/>
      <c r="F225" s="5"/>
      <c r="G225" s="34"/>
      <c r="H225" s="15">
        <f t="shared" si="15"/>
        <v>0</v>
      </c>
      <c r="I225" s="15">
        <f t="shared" si="16"/>
        <v>0</v>
      </c>
      <c r="J225" s="15">
        <f t="shared" si="17"/>
        <v>0</v>
      </c>
      <c r="K225" s="15">
        <f t="shared" si="18"/>
        <v>0</v>
      </c>
      <c r="L225" s="7"/>
    </row>
    <row r="226" spans="1:12" s="9" customFormat="1" x14ac:dyDescent="0.25">
      <c r="A226" s="3">
        <v>1872</v>
      </c>
      <c r="B226" s="3" t="s">
        <v>324</v>
      </c>
      <c r="C226" s="3"/>
      <c r="D226" s="37"/>
      <c r="E226" s="5"/>
      <c r="F226" s="5"/>
      <c r="G226" s="34"/>
      <c r="H226" s="15">
        <f t="shared" si="15"/>
        <v>0</v>
      </c>
      <c r="I226" s="15">
        <f t="shared" si="16"/>
        <v>0</v>
      </c>
      <c r="J226" s="15">
        <f t="shared" si="17"/>
        <v>0</v>
      </c>
      <c r="K226" s="15">
        <f t="shared" si="18"/>
        <v>0</v>
      </c>
      <c r="L226" s="7"/>
    </row>
    <row r="227" spans="1:12" s="9" customFormat="1" x14ac:dyDescent="0.25">
      <c r="A227" s="3">
        <v>1874</v>
      </c>
      <c r="B227" s="3" t="s">
        <v>325</v>
      </c>
      <c r="C227" s="3"/>
      <c r="D227" s="37"/>
      <c r="E227" s="5"/>
      <c r="F227" s="5"/>
      <c r="G227" s="34"/>
      <c r="H227" s="15">
        <f t="shared" si="15"/>
        <v>0</v>
      </c>
      <c r="I227" s="15">
        <f t="shared" si="16"/>
        <v>0</v>
      </c>
      <c r="J227" s="15">
        <f t="shared" si="17"/>
        <v>0</v>
      </c>
      <c r="K227" s="15">
        <f t="shared" si="18"/>
        <v>0</v>
      </c>
      <c r="L227" s="7"/>
    </row>
    <row r="228" spans="1:12" s="9" customFormat="1" x14ac:dyDescent="0.25">
      <c r="A228" s="3">
        <v>1876</v>
      </c>
      <c r="B228" s="3" t="s">
        <v>326</v>
      </c>
      <c r="C228" s="3"/>
      <c r="D228" s="37"/>
      <c r="E228" s="5"/>
      <c r="F228" s="5"/>
      <c r="G228" s="34"/>
      <c r="H228" s="15">
        <f t="shared" si="15"/>
        <v>0</v>
      </c>
      <c r="I228" s="15">
        <f t="shared" si="16"/>
        <v>0</v>
      </c>
      <c r="J228" s="15">
        <f t="shared" si="17"/>
        <v>0</v>
      </c>
      <c r="K228" s="15">
        <f t="shared" si="18"/>
        <v>0</v>
      </c>
      <c r="L228" s="7"/>
    </row>
    <row r="229" spans="1:12" s="9" customFormat="1" x14ac:dyDescent="0.25">
      <c r="A229" s="3">
        <v>1878</v>
      </c>
      <c r="B229" s="3" t="s">
        <v>327</v>
      </c>
      <c r="C229" s="3"/>
      <c r="D229" s="37"/>
      <c r="E229" s="5"/>
      <c r="F229" s="5"/>
      <c r="G229" s="34"/>
      <c r="H229" s="15">
        <f t="shared" si="15"/>
        <v>0</v>
      </c>
      <c r="I229" s="15">
        <f t="shared" si="16"/>
        <v>0</v>
      </c>
      <c r="J229" s="15">
        <f t="shared" si="17"/>
        <v>0</v>
      </c>
      <c r="K229" s="15">
        <f t="shared" si="18"/>
        <v>0</v>
      </c>
      <c r="L229" s="7"/>
    </row>
    <row r="230" spans="1:12" s="9" customFormat="1" x14ac:dyDescent="0.25">
      <c r="A230" s="3">
        <v>1880</v>
      </c>
      <c r="B230" s="3" t="s">
        <v>328</v>
      </c>
      <c r="C230" s="3"/>
      <c r="D230" s="37"/>
      <c r="E230" s="5"/>
      <c r="F230" s="5"/>
      <c r="G230" s="34"/>
      <c r="H230" s="15">
        <f t="shared" si="15"/>
        <v>0</v>
      </c>
      <c r="I230" s="15">
        <f t="shared" si="16"/>
        <v>0</v>
      </c>
      <c r="J230" s="15">
        <f t="shared" si="17"/>
        <v>0</v>
      </c>
      <c r="K230" s="15">
        <f t="shared" si="18"/>
        <v>0</v>
      </c>
      <c r="L230" s="7"/>
    </row>
    <row r="231" spans="1:12" s="9" customFormat="1" x14ac:dyDescent="0.25">
      <c r="A231" s="3">
        <v>1882</v>
      </c>
      <c r="B231" s="3" t="s">
        <v>329</v>
      </c>
      <c r="C231" s="3"/>
      <c r="D231" s="37"/>
      <c r="E231" s="5"/>
      <c r="F231" s="5"/>
      <c r="G231" s="34"/>
      <c r="H231" s="15">
        <f t="shared" si="15"/>
        <v>0</v>
      </c>
      <c r="I231" s="15">
        <f t="shared" si="16"/>
        <v>0</v>
      </c>
      <c r="J231" s="15">
        <f t="shared" si="17"/>
        <v>0</v>
      </c>
      <c r="K231" s="15">
        <f t="shared" si="18"/>
        <v>0</v>
      </c>
      <c r="L231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1"/>
  <sheetViews>
    <sheetView topLeftCell="A16" workbookViewId="0">
      <selection activeCell="F33" sqref="F33"/>
    </sheetView>
  </sheetViews>
  <sheetFormatPr defaultRowHeight="15" x14ac:dyDescent="0.2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 x14ac:dyDescent="0.25">
      <c r="B1" s="39" t="s">
        <v>525</v>
      </c>
      <c r="F1" s="35" t="s">
        <v>503</v>
      </c>
      <c r="G1" s="36"/>
      <c r="H1" s="36" t="s">
        <v>529</v>
      </c>
      <c r="I1" s="36" t="s">
        <v>501</v>
      </c>
      <c r="J1" s="36" t="s">
        <v>500</v>
      </c>
      <c r="K1" s="36" t="s">
        <v>528</v>
      </c>
    </row>
    <row r="2" spans="1:13" s="1" customFormat="1" ht="48" customHeight="1" x14ac:dyDescent="0.25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 x14ac:dyDescent="0.25">
      <c r="A3" s="3">
        <v>3712</v>
      </c>
      <c r="B3" s="3" t="s">
        <v>2</v>
      </c>
      <c r="C3" s="3"/>
      <c r="D3" s="31">
        <v>15.4</v>
      </c>
      <c r="E3" s="5"/>
      <c r="F3" s="33">
        <v>392</v>
      </c>
      <c r="G3" s="34"/>
      <c r="H3" s="15">
        <f>ROUND(F3*2,1)</f>
        <v>784</v>
      </c>
      <c r="I3" s="15">
        <f>ROUND(F3*1.8,1)</f>
        <v>705.6</v>
      </c>
      <c r="J3" s="15">
        <f>ROUND(F3*1.5,1)</f>
        <v>588</v>
      </c>
      <c r="K3" s="15">
        <f>ROUND(F3*1.18,1)</f>
        <v>462.6</v>
      </c>
      <c r="L3" s="7"/>
      <c r="M3">
        <f>ROUND(D3/0.034/F3,2)</f>
        <v>1.1599999999999999</v>
      </c>
    </row>
    <row r="4" spans="1:13" x14ac:dyDescent="0.25">
      <c r="A4" s="3">
        <v>3713</v>
      </c>
      <c r="B4" s="3" t="s">
        <v>3</v>
      </c>
      <c r="C4" s="3"/>
      <c r="D4" s="31">
        <v>16.3</v>
      </c>
      <c r="E4" s="5"/>
      <c r="F4" s="33">
        <v>413</v>
      </c>
      <c r="G4" s="34"/>
      <c r="H4" s="15">
        <f t="shared" ref="H4:H67" si="0">ROUND(F4*2,1)</f>
        <v>826</v>
      </c>
      <c r="I4" s="15">
        <f t="shared" ref="I4:I67" si="1">ROUND(F4*1.8,1)</f>
        <v>743.4</v>
      </c>
      <c r="J4" s="15">
        <f t="shared" ref="J4:J67" si="2">ROUND(F4*1.5,1)</f>
        <v>619.5</v>
      </c>
      <c r="K4" s="15">
        <f t="shared" ref="K4:K67" si="3">ROUND(F4*1.18,1)</f>
        <v>487.3</v>
      </c>
      <c r="L4" s="7"/>
      <c r="M4">
        <f t="shared" ref="M4:M67" si="4">ROUND(D4/0.034/F4,2)</f>
        <v>1.1599999999999999</v>
      </c>
    </row>
    <row r="5" spans="1:13" x14ac:dyDescent="0.25">
      <c r="A5" s="3">
        <v>3714</v>
      </c>
      <c r="B5" s="3" t="s">
        <v>4</v>
      </c>
      <c r="C5" s="3"/>
      <c r="D5" s="31">
        <v>0.1</v>
      </c>
      <c r="E5" s="5"/>
      <c r="F5" s="33">
        <v>2</v>
      </c>
      <c r="G5" s="34"/>
      <c r="H5" s="15">
        <f t="shared" si="0"/>
        <v>4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>
        <f t="shared" si="4"/>
        <v>1.47</v>
      </c>
    </row>
    <row r="6" spans="1:13" x14ac:dyDescent="0.25">
      <c r="A6" s="3">
        <v>3720</v>
      </c>
      <c r="B6" s="3" t="s">
        <v>436</v>
      </c>
      <c r="C6" s="3" t="s">
        <v>433</v>
      </c>
      <c r="D6" s="31">
        <v>2.8</v>
      </c>
      <c r="E6" s="5"/>
      <c r="F6" s="33">
        <v>70</v>
      </c>
      <c r="G6" s="34"/>
      <c r="H6" s="15">
        <f t="shared" si="0"/>
        <v>140</v>
      </c>
      <c r="I6" s="15">
        <f t="shared" si="1"/>
        <v>126</v>
      </c>
      <c r="J6" s="15">
        <f t="shared" si="2"/>
        <v>105</v>
      </c>
      <c r="K6" s="15">
        <f t="shared" si="3"/>
        <v>82.6</v>
      </c>
      <c r="L6" s="7"/>
      <c r="M6">
        <f t="shared" si="4"/>
        <v>1.18</v>
      </c>
    </row>
    <row r="7" spans="1:13" x14ac:dyDescent="0.25">
      <c r="A7" s="3">
        <v>3721</v>
      </c>
      <c r="B7" s="3" t="s">
        <v>437</v>
      </c>
      <c r="C7" s="3" t="s">
        <v>434</v>
      </c>
      <c r="D7" s="31">
        <v>2.8</v>
      </c>
      <c r="E7" s="5"/>
      <c r="F7" s="33">
        <v>70</v>
      </c>
      <c r="G7" s="34"/>
      <c r="H7" s="15">
        <f t="shared" si="0"/>
        <v>140</v>
      </c>
      <c r="I7" s="15">
        <f t="shared" si="1"/>
        <v>126</v>
      </c>
      <c r="J7" s="15">
        <f t="shared" si="2"/>
        <v>105</v>
      </c>
      <c r="K7" s="15">
        <f t="shared" si="3"/>
        <v>82.6</v>
      </c>
      <c r="L7" s="7"/>
      <c r="M7">
        <f t="shared" si="4"/>
        <v>1.18</v>
      </c>
    </row>
    <row r="8" spans="1:13" x14ac:dyDescent="0.25">
      <c r="A8" s="3">
        <v>3724</v>
      </c>
      <c r="B8" s="3" t="s">
        <v>438</v>
      </c>
      <c r="C8" s="3" t="s">
        <v>435</v>
      </c>
      <c r="D8" s="31">
        <v>3.8</v>
      </c>
      <c r="E8" s="5"/>
      <c r="F8" s="33">
        <v>96</v>
      </c>
      <c r="G8" s="34"/>
      <c r="H8" s="15">
        <f t="shared" si="0"/>
        <v>192</v>
      </c>
      <c r="I8" s="15">
        <f t="shared" si="1"/>
        <v>172.8</v>
      </c>
      <c r="J8" s="15">
        <f t="shared" si="2"/>
        <v>144</v>
      </c>
      <c r="K8" s="15">
        <f t="shared" si="3"/>
        <v>113.3</v>
      </c>
      <c r="L8" s="7"/>
      <c r="M8">
        <f t="shared" si="4"/>
        <v>1.1599999999999999</v>
      </c>
    </row>
    <row r="9" spans="1:13" x14ac:dyDescent="0.25">
      <c r="A9" s="3">
        <v>3727</v>
      </c>
      <c r="B9" s="3" t="s">
        <v>439</v>
      </c>
      <c r="C9" s="3" t="s">
        <v>441</v>
      </c>
      <c r="D9" s="31">
        <v>3.8</v>
      </c>
      <c r="E9" s="5"/>
      <c r="F9" s="33">
        <v>96</v>
      </c>
      <c r="G9" s="34"/>
      <c r="H9" s="15">
        <f t="shared" si="0"/>
        <v>192</v>
      </c>
      <c r="I9" s="15">
        <f t="shared" si="1"/>
        <v>172.8</v>
      </c>
      <c r="J9" s="15">
        <f t="shared" si="2"/>
        <v>144</v>
      </c>
      <c r="K9" s="15">
        <f t="shared" si="3"/>
        <v>113.3</v>
      </c>
      <c r="L9" s="7"/>
      <c r="M9">
        <f t="shared" si="4"/>
        <v>1.1599999999999999</v>
      </c>
    </row>
    <row r="10" spans="1:13" x14ac:dyDescent="0.25">
      <c r="A10" s="3">
        <v>3732</v>
      </c>
      <c r="B10" s="3" t="s">
        <v>445</v>
      </c>
      <c r="C10" s="3" t="s">
        <v>440</v>
      </c>
      <c r="D10" s="31">
        <v>2.2000000000000002</v>
      </c>
      <c r="E10" s="5"/>
      <c r="F10" s="33">
        <v>57</v>
      </c>
      <c r="G10" s="34"/>
      <c r="H10" s="15">
        <f t="shared" si="0"/>
        <v>114</v>
      </c>
      <c r="I10" s="15">
        <f t="shared" si="1"/>
        <v>102.6</v>
      </c>
      <c r="J10" s="15">
        <f t="shared" si="2"/>
        <v>85.5</v>
      </c>
      <c r="K10" s="15">
        <f t="shared" si="3"/>
        <v>67.3</v>
      </c>
      <c r="L10" s="7"/>
      <c r="M10">
        <f t="shared" si="4"/>
        <v>1.1399999999999999</v>
      </c>
    </row>
    <row r="11" spans="1:13" x14ac:dyDescent="0.25">
      <c r="A11" s="3">
        <v>3733</v>
      </c>
      <c r="B11" s="3" t="s">
        <v>446</v>
      </c>
      <c r="C11" s="3" t="s">
        <v>442</v>
      </c>
      <c r="D11" s="31">
        <v>2.2000000000000002</v>
      </c>
      <c r="E11" s="5"/>
      <c r="F11" s="33">
        <v>57</v>
      </c>
      <c r="G11" s="34"/>
      <c r="H11" s="15">
        <f t="shared" si="0"/>
        <v>114</v>
      </c>
      <c r="I11" s="15">
        <f t="shared" si="1"/>
        <v>102.6</v>
      </c>
      <c r="J11" s="15">
        <f t="shared" si="2"/>
        <v>85.5</v>
      </c>
      <c r="K11" s="15">
        <f t="shared" si="3"/>
        <v>67.3</v>
      </c>
      <c r="L11" s="7"/>
      <c r="M11">
        <f t="shared" si="4"/>
        <v>1.1399999999999999</v>
      </c>
    </row>
    <row r="12" spans="1:13" x14ac:dyDescent="0.25">
      <c r="A12" s="3">
        <v>3734</v>
      </c>
      <c r="B12" s="3" t="s">
        <v>447</v>
      </c>
      <c r="C12" s="3" t="s">
        <v>443</v>
      </c>
      <c r="D12" s="31">
        <v>2.2999999999999998</v>
      </c>
      <c r="E12" s="5"/>
      <c r="F12" s="33">
        <v>59</v>
      </c>
      <c r="G12" s="34"/>
      <c r="H12" s="15">
        <f t="shared" si="0"/>
        <v>118</v>
      </c>
      <c r="I12" s="15">
        <f t="shared" si="1"/>
        <v>106.2</v>
      </c>
      <c r="J12" s="15">
        <f t="shared" si="2"/>
        <v>88.5</v>
      </c>
      <c r="K12" s="15">
        <f t="shared" si="3"/>
        <v>69.599999999999994</v>
      </c>
      <c r="L12" s="7"/>
      <c r="M12">
        <f t="shared" si="4"/>
        <v>1.1499999999999999</v>
      </c>
    </row>
    <row r="13" spans="1:13" x14ac:dyDescent="0.25">
      <c r="A13" s="3">
        <v>3735</v>
      </c>
      <c r="B13" s="3" t="s">
        <v>448</v>
      </c>
      <c r="C13" s="3" t="s">
        <v>444</v>
      </c>
      <c r="D13" s="31">
        <v>2.2999999999999998</v>
      </c>
      <c r="E13" s="5"/>
      <c r="F13" s="33">
        <v>59</v>
      </c>
      <c r="G13" s="34"/>
      <c r="H13" s="15">
        <f t="shared" si="0"/>
        <v>118</v>
      </c>
      <c r="I13" s="15">
        <f t="shared" si="1"/>
        <v>106.2</v>
      </c>
      <c r="J13" s="15">
        <f t="shared" si="2"/>
        <v>88.5</v>
      </c>
      <c r="K13" s="15">
        <f t="shared" si="3"/>
        <v>69.599999999999994</v>
      </c>
      <c r="L13" s="7"/>
      <c r="M13">
        <f t="shared" si="4"/>
        <v>1.1499999999999999</v>
      </c>
    </row>
    <row r="14" spans="1:13" x14ac:dyDescent="0.25">
      <c r="A14" s="3">
        <v>3741</v>
      </c>
      <c r="B14" s="20" t="s">
        <v>423</v>
      </c>
      <c r="C14" s="3" t="s">
        <v>357</v>
      </c>
      <c r="D14" s="31">
        <v>12.8</v>
      </c>
      <c r="E14" s="5"/>
      <c r="F14" s="33">
        <v>325</v>
      </c>
      <c r="G14" s="34"/>
      <c r="H14" s="15">
        <f t="shared" si="0"/>
        <v>650</v>
      </c>
      <c r="I14" s="15">
        <f t="shared" si="1"/>
        <v>585</v>
      </c>
      <c r="J14" s="15">
        <f t="shared" si="2"/>
        <v>487.5</v>
      </c>
      <c r="K14" s="15">
        <f t="shared" si="3"/>
        <v>383.5</v>
      </c>
      <c r="L14" s="7"/>
      <c r="M14">
        <f t="shared" si="4"/>
        <v>1.1599999999999999</v>
      </c>
    </row>
    <row r="15" spans="1:13" x14ac:dyDescent="0.25">
      <c r="A15" s="3">
        <v>3742</v>
      </c>
      <c r="B15" s="20" t="s">
        <v>424</v>
      </c>
      <c r="C15" s="3" t="s">
        <v>358</v>
      </c>
      <c r="D15" s="31">
        <v>12.8</v>
      </c>
      <c r="E15" s="5"/>
      <c r="F15" s="33">
        <v>325</v>
      </c>
      <c r="G15" s="34"/>
      <c r="H15" s="15">
        <f t="shared" si="0"/>
        <v>650</v>
      </c>
      <c r="I15" s="15">
        <f t="shared" si="1"/>
        <v>585</v>
      </c>
      <c r="J15" s="15">
        <f t="shared" si="2"/>
        <v>487.5</v>
      </c>
      <c r="K15" s="15">
        <f t="shared" si="3"/>
        <v>383.5</v>
      </c>
      <c r="L15" s="7"/>
      <c r="M15">
        <f t="shared" si="4"/>
        <v>1.1599999999999999</v>
      </c>
    </row>
    <row r="16" spans="1:13" x14ac:dyDescent="0.25">
      <c r="A16" s="3">
        <v>3743</v>
      </c>
      <c r="B16" s="20" t="s">
        <v>425</v>
      </c>
      <c r="C16" s="3" t="s">
        <v>356</v>
      </c>
      <c r="D16" s="31">
        <v>12.8</v>
      </c>
      <c r="E16" s="5"/>
      <c r="F16" s="33">
        <v>325</v>
      </c>
      <c r="G16" s="34"/>
      <c r="H16" s="15">
        <f t="shared" si="0"/>
        <v>650</v>
      </c>
      <c r="I16" s="15">
        <f t="shared" si="1"/>
        <v>585</v>
      </c>
      <c r="J16" s="15">
        <f t="shared" si="2"/>
        <v>487.5</v>
      </c>
      <c r="K16" s="15">
        <f t="shared" si="3"/>
        <v>383.5</v>
      </c>
      <c r="L16" s="7"/>
      <c r="M16">
        <f t="shared" si="4"/>
        <v>1.1599999999999999</v>
      </c>
    </row>
    <row r="17" spans="1:13" x14ac:dyDescent="0.25">
      <c r="A17" s="3">
        <v>3744</v>
      </c>
      <c r="B17" s="20" t="s">
        <v>427</v>
      </c>
      <c r="C17" s="3" t="s">
        <v>428</v>
      </c>
      <c r="D17" s="31">
        <v>12.8</v>
      </c>
      <c r="E17" s="5"/>
      <c r="F17" s="33">
        <v>325</v>
      </c>
      <c r="G17" s="34"/>
      <c r="H17" s="15">
        <f t="shared" si="0"/>
        <v>650</v>
      </c>
      <c r="I17" s="15">
        <f t="shared" si="1"/>
        <v>585</v>
      </c>
      <c r="J17" s="15">
        <f t="shared" si="2"/>
        <v>487.5</v>
      </c>
      <c r="K17" s="15">
        <f t="shared" si="3"/>
        <v>383.5</v>
      </c>
      <c r="L17" s="7"/>
      <c r="M17">
        <f t="shared" si="4"/>
        <v>1.1599999999999999</v>
      </c>
    </row>
    <row r="18" spans="1:13" x14ac:dyDescent="0.25">
      <c r="A18" s="3">
        <v>3747</v>
      </c>
      <c r="B18" s="20" t="s">
        <v>399</v>
      </c>
      <c r="C18" s="3" t="s">
        <v>354</v>
      </c>
      <c r="D18" s="31">
        <v>17.3</v>
      </c>
      <c r="E18" s="5"/>
      <c r="F18" s="33">
        <v>440</v>
      </c>
      <c r="G18" s="34"/>
      <c r="H18" s="15">
        <f t="shared" si="0"/>
        <v>880</v>
      </c>
      <c r="I18" s="15">
        <f t="shared" si="1"/>
        <v>792</v>
      </c>
      <c r="J18" s="15">
        <f t="shared" si="2"/>
        <v>660</v>
      </c>
      <c r="K18" s="15">
        <f t="shared" si="3"/>
        <v>519.20000000000005</v>
      </c>
      <c r="L18" s="7"/>
      <c r="M18">
        <f t="shared" si="4"/>
        <v>1.1599999999999999</v>
      </c>
    </row>
    <row r="19" spans="1:13" x14ac:dyDescent="0.25">
      <c r="A19" s="3">
        <v>3748</v>
      </c>
      <c r="B19" s="20" t="s">
        <v>407</v>
      </c>
      <c r="C19" s="3" t="s">
        <v>408</v>
      </c>
      <c r="D19" s="31">
        <v>17.3</v>
      </c>
      <c r="E19" s="5"/>
      <c r="F19" s="33">
        <v>440</v>
      </c>
      <c r="G19" s="34"/>
      <c r="H19" s="15">
        <f t="shared" si="0"/>
        <v>880</v>
      </c>
      <c r="I19" s="15">
        <f t="shared" si="1"/>
        <v>792</v>
      </c>
      <c r="J19" s="15">
        <f t="shared" si="2"/>
        <v>660</v>
      </c>
      <c r="K19" s="15">
        <f t="shared" si="3"/>
        <v>519.20000000000005</v>
      </c>
      <c r="L19" s="7"/>
      <c r="M19">
        <f t="shared" si="4"/>
        <v>1.1599999999999999</v>
      </c>
    </row>
    <row r="20" spans="1:13" x14ac:dyDescent="0.25">
      <c r="A20" s="3">
        <v>3749</v>
      </c>
      <c r="B20" s="20" t="s">
        <v>400</v>
      </c>
      <c r="C20" s="3" t="s">
        <v>362</v>
      </c>
      <c r="D20" s="31">
        <v>17.3</v>
      </c>
      <c r="E20" s="5"/>
      <c r="F20" s="33">
        <v>440</v>
      </c>
      <c r="G20" s="34"/>
      <c r="H20" s="15">
        <f t="shared" si="0"/>
        <v>880</v>
      </c>
      <c r="I20" s="15">
        <f t="shared" si="1"/>
        <v>792</v>
      </c>
      <c r="J20" s="15">
        <f t="shared" si="2"/>
        <v>660</v>
      </c>
      <c r="K20" s="15">
        <f t="shared" si="3"/>
        <v>519.20000000000005</v>
      </c>
      <c r="L20" s="7"/>
      <c r="M20">
        <f t="shared" si="4"/>
        <v>1.1599999999999999</v>
      </c>
    </row>
    <row r="21" spans="1:13" x14ac:dyDescent="0.25">
      <c r="A21" s="3">
        <v>3750</v>
      </c>
      <c r="B21" s="20" t="s">
        <v>401</v>
      </c>
      <c r="C21" s="3" t="s">
        <v>375</v>
      </c>
      <c r="D21" s="31">
        <v>17.3</v>
      </c>
      <c r="E21" s="5"/>
      <c r="F21" s="33">
        <v>440</v>
      </c>
      <c r="G21" s="34"/>
      <c r="H21" s="15">
        <f t="shared" si="0"/>
        <v>880</v>
      </c>
      <c r="I21" s="15">
        <f t="shared" si="1"/>
        <v>792</v>
      </c>
      <c r="J21" s="15">
        <f t="shared" si="2"/>
        <v>660</v>
      </c>
      <c r="K21" s="15">
        <f t="shared" si="3"/>
        <v>519.20000000000005</v>
      </c>
      <c r="L21" s="7"/>
      <c r="M21">
        <f t="shared" si="4"/>
        <v>1.1599999999999999</v>
      </c>
    </row>
    <row r="22" spans="1:13" x14ac:dyDescent="0.25">
      <c r="A22" s="3">
        <v>3753</v>
      </c>
      <c r="B22" s="20" t="s">
        <v>402</v>
      </c>
      <c r="C22" s="3" t="s">
        <v>364</v>
      </c>
      <c r="D22" s="31">
        <v>26.3</v>
      </c>
      <c r="E22" s="5"/>
      <c r="F22" s="33">
        <v>668</v>
      </c>
      <c r="G22" s="34"/>
      <c r="H22" s="15">
        <f t="shared" si="0"/>
        <v>1336</v>
      </c>
      <c r="I22" s="15">
        <f t="shared" si="1"/>
        <v>1202.4000000000001</v>
      </c>
      <c r="J22" s="15">
        <f t="shared" si="2"/>
        <v>1002</v>
      </c>
      <c r="K22" s="15">
        <f t="shared" si="3"/>
        <v>788.2</v>
      </c>
      <c r="L22" s="7"/>
      <c r="M22">
        <f t="shared" si="4"/>
        <v>1.1599999999999999</v>
      </c>
    </row>
    <row r="23" spans="1:13" x14ac:dyDescent="0.25">
      <c r="A23" s="3">
        <v>3754</v>
      </c>
      <c r="B23" s="20" t="s">
        <v>403</v>
      </c>
      <c r="C23" s="3" t="s">
        <v>409</v>
      </c>
      <c r="D23" s="31">
        <v>26.3</v>
      </c>
      <c r="E23" s="5"/>
      <c r="F23" s="33">
        <v>668</v>
      </c>
      <c r="G23" s="34"/>
      <c r="H23" s="15">
        <f t="shared" si="0"/>
        <v>1336</v>
      </c>
      <c r="I23" s="15">
        <f t="shared" si="1"/>
        <v>1202.4000000000001</v>
      </c>
      <c r="J23" s="15">
        <f t="shared" si="2"/>
        <v>1002</v>
      </c>
      <c r="K23" s="15">
        <f t="shared" si="3"/>
        <v>788.2</v>
      </c>
      <c r="L23" s="7"/>
      <c r="M23">
        <f t="shared" si="4"/>
        <v>1.1599999999999999</v>
      </c>
    </row>
    <row r="24" spans="1:13" x14ac:dyDescent="0.25">
      <c r="A24" s="3">
        <v>3758</v>
      </c>
      <c r="B24" s="20" t="s">
        <v>404</v>
      </c>
      <c r="C24" s="3" t="s">
        <v>367</v>
      </c>
      <c r="D24" s="31">
        <v>26.3</v>
      </c>
      <c r="E24" s="5"/>
      <c r="F24" s="33">
        <v>668</v>
      </c>
      <c r="G24" s="34"/>
      <c r="H24" s="15">
        <f t="shared" si="0"/>
        <v>1336</v>
      </c>
      <c r="I24" s="15">
        <f t="shared" si="1"/>
        <v>1202.4000000000001</v>
      </c>
      <c r="J24" s="15">
        <f t="shared" si="2"/>
        <v>1002</v>
      </c>
      <c r="K24" s="15">
        <f t="shared" si="3"/>
        <v>788.2</v>
      </c>
      <c r="L24" s="7"/>
      <c r="M24">
        <f t="shared" si="4"/>
        <v>1.1599999999999999</v>
      </c>
    </row>
    <row r="25" spans="1:13" x14ac:dyDescent="0.25">
      <c r="A25" s="3">
        <v>3759</v>
      </c>
      <c r="B25" s="20" t="s">
        <v>405</v>
      </c>
      <c r="C25" s="3" t="s">
        <v>369</v>
      </c>
      <c r="D25" s="31">
        <v>26.3</v>
      </c>
      <c r="E25" s="5"/>
      <c r="F25" s="33">
        <v>668</v>
      </c>
      <c r="G25" s="34"/>
      <c r="H25" s="15">
        <f t="shared" si="0"/>
        <v>1336</v>
      </c>
      <c r="I25" s="15">
        <f t="shared" si="1"/>
        <v>1202.4000000000001</v>
      </c>
      <c r="J25" s="15">
        <f t="shared" si="2"/>
        <v>1002</v>
      </c>
      <c r="K25" s="15">
        <f t="shared" si="3"/>
        <v>788.2</v>
      </c>
      <c r="L25" s="7"/>
      <c r="M25">
        <f t="shared" si="4"/>
        <v>1.1599999999999999</v>
      </c>
    </row>
    <row r="26" spans="1:13" x14ac:dyDescent="0.25">
      <c r="A26" s="3">
        <v>3771</v>
      </c>
      <c r="B26" s="3" t="s">
        <v>12</v>
      </c>
      <c r="C26" s="3" t="s">
        <v>13</v>
      </c>
      <c r="D26" s="31">
        <v>3.5</v>
      </c>
      <c r="E26" s="5"/>
      <c r="F26" s="33">
        <v>89</v>
      </c>
      <c r="G26" s="34"/>
      <c r="H26" s="15">
        <f t="shared" si="0"/>
        <v>178</v>
      </c>
      <c r="I26" s="15">
        <f t="shared" si="1"/>
        <v>160.19999999999999</v>
      </c>
      <c r="J26" s="15">
        <f t="shared" si="2"/>
        <v>133.5</v>
      </c>
      <c r="K26" s="15">
        <f t="shared" si="3"/>
        <v>105</v>
      </c>
      <c r="L26" s="7"/>
      <c r="M26">
        <f t="shared" si="4"/>
        <v>1.1599999999999999</v>
      </c>
    </row>
    <row r="27" spans="1:13" x14ac:dyDescent="0.25">
      <c r="A27" s="3">
        <v>3772</v>
      </c>
      <c r="B27" s="3" t="s">
        <v>14</v>
      </c>
      <c r="C27" s="3" t="s">
        <v>15</v>
      </c>
      <c r="D27" s="31">
        <v>4.7</v>
      </c>
      <c r="E27" s="5"/>
      <c r="F27" s="33">
        <v>121</v>
      </c>
      <c r="G27" s="34"/>
      <c r="H27" s="15">
        <f t="shared" si="0"/>
        <v>242</v>
      </c>
      <c r="I27" s="15">
        <f t="shared" si="1"/>
        <v>217.8</v>
      </c>
      <c r="J27" s="15">
        <f t="shared" si="2"/>
        <v>181.5</v>
      </c>
      <c r="K27" s="15">
        <f t="shared" si="3"/>
        <v>142.80000000000001</v>
      </c>
      <c r="L27" s="7"/>
      <c r="M27">
        <f t="shared" si="4"/>
        <v>1.1399999999999999</v>
      </c>
    </row>
    <row r="28" spans="1:13" x14ac:dyDescent="0.25">
      <c r="A28" s="3">
        <v>3773</v>
      </c>
      <c r="B28" s="3" t="s">
        <v>16</v>
      </c>
      <c r="C28" s="3" t="s">
        <v>17</v>
      </c>
      <c r="D28" s="31">
        <v>5.6</v>
      </c>
      <c r="E28" s="5"/>
      <c r="F28" s="33">
        <v>141</v>
      </c>
      <c r="G28" s="34"/>
      <c r="H28" s="15">
        <f t="shared" si="0"/>
        <v>282</v>
      </c>
      <c r="I28" s="15">
        <f t="shared" si="1"/>
        <v>253.8</v>
      </c>
      <c r="J28" s="15">
        <f t="shared" si="2"/>
        <v>211.5</v>
      </c>
      <c r="K28" s="15">
        <f t="shared" si="3"/>
        <v>166.4</v>
      </c>
      <c r="L28" s="7"/>
      <c r="M28">
        <f t="shared" si="4"/>
        <v>1.17</v>
      </c>
    </row>
    <row r="29" spans="1:13" x14ac:dyDescent="0.25">
      <c r="A29" s="3">
        <v>3780</v>
      </c>
      <c r="B29" s="3" t="s">
        <v>18</v>
      </c>
      <c r="C29" s="3" t="s">
        <v>19</v>
      </c>
      <c r="D29" s="31">
        <v>4.3</v>
      </c>
      <c r="E29" s="5"/>
      <c r="F29" s="33">
        <v>88</v>
      </c>
      <c r="G29" s="34"/>
      <c r="H29" s="15">
        <f t="shared" si="0"/>
        <v>176</v>
      </c>
      <c r="I29" s="15">
        <f t="shared" si="1"/>
        <v>158.4</v>
      </c>
      <c r="J29" s="15">
        <f t="shared" si="2"/>
        <v>132</v>
      </c>
      <c r="K29" s="15">
        <f t="shared" si="3"/>
        <v>103.8</v>
      </c>
      <c r="L29" s="7"/>
      <c r="M29">
        <f t="shared" si="4"/>
        <v>1.44</v>
      </c>
    </row>
    <row r="30" spans="1:13" x14ac:dyDescent="0.25">
      <c r="A30" s="3">
        <v>3781</v>
      </c>
      <c r="B30" s="3" t="s">
        <v>20</v>
      </c>
      <c r="C30" s="3" t="s">
        <v>21</v>
      </c>
      <c r="D30" s="31">
        <v>6.1</v>
      </c>
      <c r="E30" s="5"/>
      <c r="F30" s="33">
        <v>154</v>
      </c>
      <c r="G30" s="34"/>
      <c r="H30" s="15">
        <f t="shared" si="0"/>
        <v>308</v>
      </c>
      <c r="I30" s="15">
        <f t="shared" si="1"/>
        <v>277.2</v>
      </c>
      <c r="J30" s="15">
        <f t="shared" si="2"/>
        <v>231</v>
      </c>
      <c r="K30" s="15">
        <f t="shared" si="3"/>
        <v>181.7</v>
      </c>
      <c r="L30" s="7"/>
      <c r="M30">
        <f t="shared" si="4"/>
        <v>1.17</v>
      </c>
    </row>
    <row r="31" spans="1:13" x14ac:dyDescent="0.25">
      <c r="A31" s="3">
        <v>3782</v>
      </c>
      <c r="B31" s="3" t="s">
        <v>22</v>
      </c>
      <c r="C31" s="3" t="s">
        <v>23</v>
      </c>
      <c r="D31" s="31">
        <v>6.8</v>
      </c>
      <c r="E31" s="5"/>
      <c r="F31" s="33">
        <v>173</v>
      </c>
      <c r="G31" s="34"/>
      <c r="H31" s="15">
        <f t="shared" si="0"/>
        <v>346</v>
      </c>
      <c r="I31" s="15">
        <f t="shared" si="1"/>
        <v>311.39999999999998</v>
      </c>
      <c r="J31" s="15">
        <f t="shared" si="2"/>
        <v>259.5</v>
      </c>
      <c r="K31" s="15">
        <f t="shared" si="3"/>
        <v>204.1</v>
      </c>
      <c r="L31" s="7"/>
      <c r="M31">
        <f t="shared" si="4"/>
        <v>1.1599999999999999</v>
      </c>
    </row>
    <row r="32" spans="1:13" x14ac:dyDescent="0.25">
      <c r="A32" s="3">
        <v>3784</v>
      </c>
      <c r="B32" s="3" t="s">
        <v>343</v>
      </c>
      <c r="C32" s="3" t="s">
        <v>344</v>
      </c>
      <c r="D32" s="31">
        <v>6.9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t="e">
        <f t="shared" si="4"/>
        <v>#DIV/0!</v>
      </c>
    </row>
    <row r="33" spans="1:13" x14ac:dyDescent="0.25">
      <c r="A33" s="3">
        <v>3785</v>
      </c>
      <c r="B33" s="3" t="s">
        <v>24</v>
      </c>
      <c r="C33" s="3" t="s">
        <v>25</v>
      </c>
      <c r="D33" s="31">
        <v>6.1</v>
      </c>
      <c r="E33" s="5"/>
      <c r="F33" s="33">
        <v>154</v>
      </c>
      <c r="G33" s="34"/>
      <c r="H33" s="15">
        <f t="shared" si="0"/>
        <v>308</v>
      </c>
      <c r="I33" s="15">
        <f t="shared" si="1"/>
        <v>277.2</v>
      </c>
      <c r="J33" s="15">
        <f t="shared" si="2"/>
        <v>231</v>
      </c>
      <c r="K33" s="15">
        <f t="shared" si="3"/>
        <v>181.7</v>
      </c>
      <c r="L33" s="7"/>
      <c r="M33">
        <f t="shared" si="4"/>
        <v>1.17</v>
      </c>
    </row>
    <row r="34" spans="1:13" x14ac:dyDescent="0.25">
      <c r="A34" s="3">
        <v>3786</v>
      </c>
      <c r="B34" s="3" t="s">
        <v>274</v>
      </c>
      <c r="C34" s="3" t="s">
        <v>26</v>
      </c>
      <c r="D34" s="31">
        <v>6.9</v>
      </c>
      <c r="E34" s="5"/>
      <c r="F34" s="33">
        <v>176</v>
      </c>
      <c r="G34" s="34"/>
      <c r="H34" s="15">
        <f t="shared" si="0"/>
        <v>352</v>
      </c>
      <c r="I34" s="15">
        <f t="shared" si="1"/>
        <v>316.8</v>
      </c>
      <c r="J34" s="15">
        <f t="shared" si="2"/>
        <v>264</v>
      </c>
      <c r="K34" s="15">
        <f t="shared" si="3"/>
        <v>207.7</v>
      </c>
      <c r="L34" s="7"/>
      <c r="M34">
        <f t="shared" si="4"/>
        <v>1.1499999999999999</v>
      </c>
    </row>
    <row r="35" spans="1:13" x14ac:dyDescent="0.25">
      <c r="A35" s="3">
        <v>3787</v>
      </c>
      <c r="B35" s="3" t="s">
        <v>27</v>
      </c>
      <c r="C35" s="3" t="s">
        <v>28</v>
      </c>
      <c r="D35" s="31">
        <v>7.2</v>
      </c>
      <c r="E35" s="5"/>
      <c r="F35" s="33">
        <v>182</v>
      </c>
      <c r="G35" s="34"/>
      <c r="H35" s="15">
        <f t="shared" si="0"/>
        <v>364</v>
      </c>
      <c r="I35" s="15">
        <f t="shared" si="1"/>
        <v>327.60000000000002</v>
      </c>
      <c r="J35" s="15">
        <f t="shared" si="2"/>
        <v>273</v>
      </c>
      <c r="K35" s="15">
        <f t="shared" si="3"/>
        <v>214.8</v>
      </c>
      <c r="L35" s="7"/>
      <c r="M35">
        <f t="shared" si="4"/>
        <v>1.1599999999999999</v>
      </c>
    </row>
    <row r="36" spans="1:13" x14ac:dyDescent="0.25">
      <c r="A36" s="3">
        <v>3790</v>
      </c>
      <c r="B36" s="3" t="s">
        <v>29</v>
      </c>
      <c r="C36" s="3" t="s">
        <v>30</v>
      </c>
      <c r="D36" s="31">
        <v>5.3</v>
      </c>
      <c r="E36" s="5"/>
      <c r="F36" s="33">
        <v>134</v>
      </c>
      <c r="G36" s="34"/>
      <c r="H36" s="15">
        <f t="shared" si="0"/>
        <v>268</v>
      </c>
      <c r="I36" s="15">
        <f t="shared" si="1"/>
        <v>241.2</v>
      </c>
      <c r="J36" s="15">
        <f t="shared" si="2"/>
        <v>201</v>
      </c>
      <c r="K36" s="15">
        <f t="shared" si="3"/>
        <v>158.1</v>
      </c>
      <c r="L36" s="7"/>
      <c r="M36">
        <f t="shared" si="4"/>
        <v>1.1599999999999999</v>
      </c>
    </row>
    <row r="37" spans="1:13" x14ac:dyDescent="0.25">
      <c r="A37" s="3">
        <v>3791</v>
      </c>
      <c r="B37" s="3" t="s">
        <v>31</v>
      </c>
      <c r="C37" s="3" t="s">
        <v>32</v>
      </c>
      <c r="D37" s="31">
        <v>5.4</v>
      </c>
      <c r="E37" s="5"/>
      <c r="F37" s="33">
        <v>139</v>
      </c>
      <c r="G37" s="34"/>
      <c r="H37" s="15">
        <f t="shared" si="0"/>
        <v>278</v>
      </c>
      <c r="I37" s="15">
        <f t="shared" si="1"/>
        <v>250.2</v>
      </c>
      <c r="J37" s="15">
        <f t="shared" si="2"/>
        <v>208.5</v>
      </c>
      <c r="K37" s="15">
        <f t="shared" si="3"/>
        <v>164</v>
      </c>
      <c r="L37" s="7"/>
      <c r="M37">
        <f t="shared" si="4"/>
        <v>1.1399999999999999</v>
      </c>
    </row>
    <row r="38" spans="1:13" x14ac:dyDescent="0.25">
      <c r="A38" s="3">
        <v>3792</v>
      </c>
      <c r="B38" s="3" t="s">
        <v>33</v>
      </c>
      <c r="C38" s="3" t="s">
        <v>34</v>
      </c>
      <c r="D38" s="31">
        <v>6.1</v>
      </c>
      <c r="E38" s="5"/>
      <c r="F38" s="33">
        <v>155</v>
      </c>
      <c r="G38" s="34"/>
      <c r="H38" s="15">
        <f t="shared" si="0"/>
        <v>310</v>
      </c>
      <c r="I38" s="15">
        <f t="shared" si="1"/>
        <v>279</v>
      </c>
      <c r="J38" s="15">
        <f t="shared" si="2"/>
        <v>232.5</v>
      </c>
      <c r="K38" s="15">
        <f t="shared" si="3"/>
        <v>182.9</v>
      </c>
      <c r="L38" s="7"/>
      <c r="M38">
        <f t="shared" si="4"/>
        <v>1.1599999999999999</v>
      </c>
    </row>
    <row r="39" spans="1:13" x14ac:dyDescent="0.25">
      <c r="A39" s="3">
        <v>3795</v>
      </c>
      <c r="B39" s="3" t="s">
        <v>35</v>
      </c>
      <c r="C39" s="3" t="s">
        <v>36</v>
      </c>
      <c r="D39" s="31">
        <v>6.1</v>
      </c>
      <c r="E39" s="5"/>
      <c r="F39" s="33">
        <v>154</v>
      </c>
      <c r="G39" s="34"/>
      <c r="H39" s="15">
        <f t="shared" si="0"/>
        <v>308</v>
      </c>
      <c r="I39" s="15">
        <f t="shared" si="1"/>
        <v>277.2</v>
      </c>
      <c r="J39" s="15">
        <f t="shared" si="2"/>
        <v>231</v>
      </c>
      <c r="K39" s="15">
        <f t="shared" si="3"/>
        <v>181.7</v>
      </c>
      <c r="L39" s="7"/>
      <c r="M39">
        <f t="shared" si="4"/>
        <v>1.17</v>
      </c>
    </row>
    <row r="40" spans="1:13" x14ac:dyDescent="0.25">
      <c r="A40" s="3">
        <v>3796</v>
      </c>
      <c r="B40" s="3" t="s">
        <v>37</v>
      </c>
      <c r="C40" s="3" t="s">
        <v>38</v>
      </c>
      <c r="D40" s="31">
        <v>8.5</v>
      </c>
      <c r="E40" s="5"/>
      <c r="F40" s="33">
        <v>213</v>
      </c>
      <c r="G40" s="34"/>
      <c r="H40" s="15">
        <f t="shared" si="0"/>
        <v>426</v>
      </c>
      <c r="I40" s="15">
        <f t="shared" si="1"/>
        <v>383.4</v>
      </c>
      <c r="J40" s="15">
        <f t="shared" si="2"/>
        <v>319.5</v>
      </c>
      <c r="K40" s="15">
        <f t="shared" si="3"/>
        <v>251.3</v>
      </c>
      <c r="L40" s="7"/>
      <c r="M40">
        <f t="shared" si="4"/>
        <v>1.17</v>
      </c>
    </row>
    <row r="41" spans="1:13" x14ac:dyDescent="0.25">
      <c r="A41" s="3">
        <v>3797</v>
      </c>
      <c r="B41" s="3" t="s">
        <v>39</v>
      </c>
      <c r="C41" s="3" t="s">
        <v>40</v>
      </c>
      <c r="D41" s="31">
        <v>8.3000000000000007</v>
      </c>
      <c r="E41" s="5"/>
      <c r="F41" s="33">
        <v>211</v>
      </c>
      <c r="G41" s="34"/>
      <c r="H41" s="15">
        <f t="shared" si="0"/>
        <v>422</v>
      </c>
      <c r="I41" s="15">
        <f t="shared" si="1"/>
        <v>379.8</v>
      </c>
      <c r="J41" s="15">
        <f t="shared" si="2"/>
        <v>316.5</v>
      </c>
      <c r="K41" s="15">
        <f t="shared" si="3"/>
        <v>249</v>
      </c>
      <c r="L41" s="7"/>
      <c r="M41">
        <f t="shared" si="4"/>
        <v>1.1599999999999999</v>
      </c>
    </row>
    <row r="42" spans="1:13" x14ac:dyDescent="0.25">
      <c r="A42" s="3">
        <v>3798</v>
      </c>
      <c r="B42" s="3" t="s">
        <v>41</v>
      </c>
      <c r="C42" s="3" t="s">
        <v>42</v>
      </c>
      <c r="D42" s="31">
        <v>9.1</v>
      </c>
      <c r="E42" s="5"/>
      <c r="F42" s="33">
        <v>230</v>
      </c>
      <c r="G42" s="34"/>
      <c r="H42" s="15">
        <f t="shared" si="0"/>
        <v>460</v>
      </c>
      <c r="I42" s="15">
        <f t="shared" si="1"/>
        <v>414</v>
      </c>
      <c r="J42" s="15">
        <f t="shared" si="2"/>
        <v>345</v>
      </c>
      <c r="K42" s="15">
        <f t="shared" si="3"/>
        <v>271.39999999999998</v>
      </c>
      <c r="L42" s="7"/>
      <c r="M42">
        <f t="shared" si="4"/>
        <v>1.1599999999999999</v>
      </c>
    </row>
    <row r="43" spans="1:13" x14ac:dyDescent="0.25">
      <c r="A43" s="3">
        <v>3800</v>
      </c>
      <c r="B43" s="3" t="s">
        <v>43</v>
      </c>
      <c r="C43" s="3" t="s">
        <v>44</v>
      </c>
      <c r="D43" s="31">
        <v>12.3</v>
      </c>
      <c r="E43" s="5"/>
      <c r="F43" s="33">
        <v>312</v>
      </c>
      <c r="G43" s="34"/>
      <c r="H43" s="15">
        <f t="shared" si="0"/>
        <v>624</v>
      </c>
      <c r="I43" s="15">
        <f t="shared" si="1"/>
        <v>561.6</v>
      </c>
      <c r="J43" s="15">
        <f t="shared" si="2"/>
        <v>468</v>
      </c>
      <c r="K43" s="15">
        <f t="shared" si="3"/>
        <v>368.2</v>
      </c>
      <c r="L43" s="7"/>
      <c r="M43">
        <f t="shared" si="4"/>
        <v>1.1599999999999999</v>
      </c>
    </row>
    <row r="44" spans="1:13" x14ac:dyDescent="0.25">
      <c r="A44" s="3">
        <v>3810</v>
      </c>
      <c r="B44" s="3" t="s">
        <v>45</v>
      </c>
      <c r="C44" s="3" t="s">
        <v>46</v>
      </c>
      <c r="D44" s="31">
        <v>7.5</v>
      </c>
      <c r="E44" s="5"/>
      <c r="F44" s="33">
        <v>191</v>
      </c>
      <c r="G44" s="34"/>
      <c r="H44" s="15">
        <f t="shared" si="0"/>
        <v>382</v>
      </c>
      <c r="I44" s="15">
        <f t="shared" si="1"/>
        <v>343.8</v>
      </c>
      <c r="J44" s="15">
        <f t="shared" si="2"/>
        <v>286.5</v>
      </c>
      <c r="K44" s="15">
        <f t="shared" si="3"/>
        <v>225.4</v>
      </c>
      <c r="L44" s="7"/>
      <c r="M44">
        <f t="shared" si="4"/>
        <v>1.1499999999999999</v>
      </c>
    </row>
    <row r="45" spans="1:13" x14ac:dyDescent="0.25">
      <c r="A45" s="3">
        <v>3811</v>
      </c>
      <c r="B45" s="3" t="s">
        <v>47</v>
      </c>
      <c r="C45" s="3" t="s">
        <v>48</v>
      </c>
      <c r="D45" s="31">
        <v>8.5</v>
      </c>
      <c r="E45" s="5"/>
      <c r="F45" s="33">
        <v>217</v>
      </c>
      <c r="G45" s="34"/>
      <c r="H45" s="15">
        <f t="shared" si="0"/>
        <v>434</v>
      </c>
      <c r="I45" s="15">
        <f t="shared" si="1"/>
        <v>390.6</v>
      </c>
      <c r="J45" s="15">
        <f t="shared" si="2"/>
        <v>325.5</v>
      </c>
      <c r="K45" s="15">
        <f t="shared" si="3"/>
        <v>256.10000000000002</v>
      </c>
      <c r="L45" s="7"/>
      <c r="M45">
        <f t="shared" si="4"/>
        <v>1.1499999999999999</v>
      </c>
    </row>
    <row r="46" spans="1:13" x14ac:dyDescent="0.25">
      <c r="A46" s="3">
        <v>3812</v>
      </c>
      <c r="B46" s="3" t="s">
        <v>49</v>
      </c>
      <c r="C46" s="3" t="s">
        <v>50</v>
      </c>
      <c r="D46" s="31">
        <v>11.3</v>
      </c>
      <c r="E46" s="5"/>
      <c r="F46" s="33">
        <v>286</v>
      </c>
      <c r="G46" s="34"/>
      <c r="H46" s="15">
        <f t="shared" si="0"/>
        <v>572</v>
      </c>
      <c r="I46" s="15">
        <f t="shared" si="1"/>
        <v>514.79999999999995</v>
      </c>
      <c r="J46" s="15">
        <f t="shared" si="2"/>
        <v>429</v>
      </c>
      <c r="K46" s="15">
        <f t="shared" si="3"/>
        <v>337.5</v>
      </c>
      <c r="L46" s="7"/>
      <c r="M46">
        <f t="shared" si="4"/>
        <v>1.1599999999999999</v>
      </c>
    </row>
    <row r="47" spans="1:13" x14ac:dyDescent="0.25">
      <c r="A47" s="3">
        <v>3820</v>
      </c>
      <c r="B47" s="3" t="s">
        <v>51</v>
      </c>
      <c r="C47" s="3" t="s">
        <v>52</v>
      </c>
      <c r="D47" s="31">
        <v>11.5</v>
      </c>
      <c r="E47" s="5"/>
      <c r="F47" s="33">
        <v>294</v>
      </c>
      <c r="G47" s="34"/>
      <c r="H47" s="15">
        <f t="shared" si="0"/>
        <v>588</v>
      </c>
      <c r="I47" s="15">
        <f t="shared" si="1"/>
        <v>529.20000000000005</v>
      </c>
      <c r="J47" s="15">
        <f t="shared" si="2"/>
        <v>441</v>
      </c>
      <c r="K47" s="15">
        <f t="shared" si="3"/>
        <v>346.9</v>
      </c>
      <c r="L47" s="7"/>
      <c r="M47">
        <f t="shared" si="4"/>
        <v>1.1499999999999999</v>
      </c>
    </row>
    <row r="48" spans="1:13" x14ac:dyDescent="0.25">
      <c r="A48" s="3">
        <v>3821</v>
      </c>
      <c r="B48" s="3" t="s">
        <v>53</v>
      </c>
      <c r="C48" s="3" t="s">
        <v>54</v>
      </c>
      <c r="D48" s="31">
        <v>12.5</v>
      </c>
      <c r="E48" s="5"/>
      <c r="F48" s="33">
        <v>318</v>
      </c>
      <c r="G48" s="34"/>
      <c r="H48" s="15">
        <f t="shared" si="0"/>
        <v>636</v>
      </c>
      <c r="I48" s="15">
        <f t="shared" si="1"/>
        <v>572.4</v>
      </c>
      <c r="J48" s="15">
        <f t="shared" si="2"/>
        <v>477</v>
      </c>
      <c r="K48" s="15">
        <f t="shared" si="3"/>
        <v>375.2</v>
      </c>
      <c r="L48" s="7"/>
      <c r="M48">
        <f t="shared" si="4"/>
        <v>1.1599999999999999</v>
      </c>
    </row>
    <row r="49" spans="1:13" x14ac:dyDescent="0.25">
      <c r="A49" s="3">
        <v>3822</v>
      </c>
      <c r="B49" s="3" t="s">
        <v>55</v>
      </c>
      <c r="C49" s="3" t="s">
        <v>56</v>
      </c>
      <c r="D49" s="31">
        <v>14.5</v>
      </c>
      <c r="E49" s="5"/>
      <c r="F49" s="33">
        <v>367</v>
      </c>
      <c r="G49" s="34"/>
      <c r="H49" s="15">
        <f t="shared" si="0"/>
        <v>734</v>
      </c>
      <c r="I49" s="15">
        <f t="shared" si="1"/>
        <v>660.6</v>
      </c>
      <c r="J49" s="15">
        <f t="shared" si="2"/>
        <v>550.5</v>
      </c>
      <c r="K49" s="15">
        <f t="shared" si="3"/>
        <v>433.1</v>
      </c>
      <c r="L49" s="7"/>
      <c r="M49">
        <f t="shared" si="4"/>
        <v>1.1599999999999999</v>
      </c>
    </row>
    <row r="50" spans="1:13" x14ac:dyDescent="0.25">
      <c r="A50" s="3">
        <v>3830</v>
      </c>
      <c r="B50" s="3" t="s">
        <v>57</v>
      </c>
      <c r="C50" s="3" t="s">
        <v>58</v>
      </c>
      <c r="D50" s="31">
        <v>10.9</v>
      </c>
      <c r="E50" s="5"/>
      <c r="F50" s="33">
        <v>278</v>
      </c>
      <c r="G50" s="34"/>
      <c r="H50" s="15">
        <f t="shared" si="0"/>
        <v>556</v>
      </c>
      <c r="I50" s="15">
        <f t="shared" si="1"/>
        <v>500.4</v>
      </c>
      <c r="J50" s="15">
        <f t="shared" si="2"/>
        <v>417</v>
      </c>
      <c r="K50" s="15">
        <f t="shared" si="3"/>
        <v>328</v>
      </c>
      <c r="L50" s="7"/>
      <c r="M50">
        <f t="shared" si="4"/>
        <v>1.1499999999999999</v>
      </c>
    </row>
    <row r="51" spans="1:13" x14ac:dyDescent="0.25">
      <c r="A51" s="3">
        <v>3831</v>
      </c>
      <c r="B51" s="3" t="s">
        <v>59</v>
      </c>
      <c r="C51" s="3" t="s">
        <v>60</v>
      </c>
      <c r="D51" s="31">
        <v>15.9</v>
      </c>
      <c r="E51" s="5"/>
      <c r="F51" s="33">
        <v>402</v>
      </c>
      <c r="G51" s="34"/>
      <c r="H51" s="15">
        <f t="shared" si="0"/>
        <v>804</v>
      </c>
      <c r="I51" s="15">
        <f t="shared" si="1"/>
        <v>723.6</v>
      </c>
      <c r="J51" s="15">
        <f t="shared" si="2"/>
        <v>603</v>
      </c>
      <c r="K51" s="15">
        <f t="shared" si="3"/>
        <v>474.4</v>
      </c>
      <c r="L51" s="7"/>
      <c r="M51">
        <f t="shared" si="4"/>
        <v>1.1599999999999999</v>
      </c>
    </row>
    <row r="52" spans="1:13" x14ac:dyDescent="0.25">
      <c r="A52" s="3">
        <v>3840</v>
      </c>
      <c r="B52" s="3" t="s">
        <v>61</v>
      </c>
      <c r="C52" s="3" t="s">
        <v>62</v>
      </c>
      <c r="D52" s="31">
        <v>15.9</v>
      </c>
      <c r="E52" s="5"/>
      <c r="F52" s="33">
        <v>402</v>
      </c>
      <c r="G52" s="34"/>
      <c r="H52" s="15">
        <f t="shared" si="0"/>
        <v>804</v>
      </c>
      <c r="I52" s="15">
        <f t="shared" si="1"/>
        <v>723.6</v>
      </c>
      <c r="J52" s="15">
        <f t="shared" si="2"/>
        <v>603</v>
      </c>
      <c r="K52" s="15">
        <f t="shared" si="3"/>
        <v>474.4</v>
      </c>
      <c r="L52" s="7"/>
      <c r="M52">
        <f t="shared" si="4"/>
        <v>1.1599999999999999</v>
      </c>
    </row>
    <row r="53" spans="1:13" x14ac:dyDescent="0.25">
      <c r="A53" s="3">
        <v>3841</v>
      </c>
      <c r="B53" s="3" t="s">
        <v>63</v>
      </c>
      <c r="C53" s="3" t="s">
        <v>64</v>
      </c>
      <c r="D53" s="31">
        <v>18.8</v>
      </c>
      <c r="E53" s="5"/>
      <c r="F53" s="33">
        <v>479</v>
      </c>
      <c r="G53" s="34"/>
      <c r="H53" s="15">
        <f t="shared" si="0"/>
        <v>958</v>
      </c>
      <c r="I53" s="15">
        <f t="shared" si="1"/>
        <v>862.2</v>
      </c>
      <c r="J53" s="15">
        <f t="shared" si="2"/>
        <v>718.5</v>
      </c>
      <c r="K53" s="15">
        <f t="shared" si="3"/>
        <v>565.20000000000005</v>
      </c>
      <c r="L53" s="7"/>
      <c r="M53">
        <f t="shared" si="4"/>
        <v>1.1499999999999999</v>
      </c>
    </row>
    <row r="54" spans="1:13" x14ac:dyDescent="0.25">
      <c r="A54" s="3">
        <v>3842</v>
      </c>
      <c r="B54" s="3" t="s">
        <v>65</v>
      </c>
      <c r="C54" s="3" t="s">
        <v>66</v>
      </c>
      <c r="D54" s="31">
        <v>27.8</v>
      </c>
      <c r="E54" s="5"/>
      <c r="F54" s="33">
        <v>706</v>
      </c>
      <c r="G54" s="34"/>
      <c r="H54" s="15">
        <f t="shared" si="0"/>
        <v>1412</v>
      </c>
      <c r="I54" s="15">
        <f t="shared" si="1"/>
        <v>1270.8</v>
      </c>
      <c r="J54" s="15">
        <f t="shared" si="2"/>
        <v>1059</v>
      </c>
      <c r="K54" s="15">
        <f t="shared" si="3"/>
        <v>833.1</v>
      </c>
      <c r="L54" s="7"/>
      <c r="M54">
        <f t="shared" si="4"/>
        <v>1.1599999999999999</v>
      </c>
    </row>
    <row r="55" spans="1:13" x14ac:dyDescent="0.25">
      <c r="A55" s="3">
        <v>3843</v>
      </c>
      <c r="B55" s="3" t="s">
        <v>67</v>
      </c>
      <c r="C55" s="3" t="s">
        <v>68</v>
      </c>
      <c r="D55" s="31">
        <v>35.4</v>
      </c>
      <c r="E55" s="5"/>
      <c r="F55" s="33">
        <v>897</v>
      </c>
      <c r="G55" s="34"/>
      <c r="H55" s="15">
        <f t="shared" si="0"/>
        <v>1794</v>
      </c>
      <c r="I55" s="15">
        <f t="shared" si="1"/>
        <v>1614.6</v>
      </c>
      <c r="J55" s="15">
        <f t="shared" si="2"/>
        <v>1345.5</v>
      </c>
      <c r="K55" s="15">
        <f t="shared" si="3"/>
        <v>1058.5</v>
      </c>
      <c r="L55" s="7"/>
      <c r="M55">
        <f t="shared" si="4"/>
        <v>1.1599999999999999</v>
      </c>
    </row>
    <row r="56" spans="1:13" x14ac:dyDescent="0.25">
      <c r="A56" s="3">
        <v>3850</v>
      </c>
      <c r="B56" s="3" t="s">
        <v>69</v>
      </c>
      <c r="C56" s="3" t="s">
        <v>70</v>
      </c>
      <c r="D56" s="31">
        <v>28.6</v>
      </c>
      <c r="E56" s="5"/>
      <c r="F56" s="33">
        <v>724</v>
      </c>
      <c r="G56" s="34"/>
      <c r="H56" s="15">
        <f t="shared" si="0"/>
        <v>1448</v>
      </c>
      <c r="I56" s="15">
        <f t="shared" si="1"/>
        <v>1303.2</v>
      </c>
      <c r="J56" s="15">
        <f t="shared" si="2"/>
        <v>1086</v>
      </c>
      <c r="K56" s="15">
        <f t="shared" si="3"/>
        <v>854.3</v>
      </c>
      <c r="L56" s="7"/>
      <c r="M56">
        <f t="shared" si="4"/>
        <v>1.1599999999999999</v>
      </c>
    </row>
    <row r="57" spans="1:13" x14ac:dyDescent="0.25">
      <c r="A57" s="3">
        <v>3851</v>
      </c>
      <c r="B57" s="3" t="s">
        <v>71</v>
      </c>
      <c r="C57" s="3" t="s">
        <v>72</v>
      </c>
      <c r="D57" s="31">
        <v>68.099999999999994</v>
      </c>
      <c r="E57" s="5"/>
      <c r="F57" s="33">
        <v>1729</v>
      </c>
      <c r="G57" s="34"/>
      <c r="H57" s="15">
        <f t="shared" si="0"/>
        <v>3458</v>
      </c>
      <c r="I57" s="15">
        <f t="shared" si="1"/>
        <v>3112.2</v>
      </c>
      <c r="J57" s="15">
        <f t="shared" si="2"/>
        <v>2593.5</v>
      </c>
      <c r="K57" s="15">
        <f t="shared" si="3"/>
        <v>2040.2</v>
      </c>
      <c r="L57" s="7"/>
      <c r="M57">
        <f t="shared" si="4"/>
        <v>1.1599999999999999</v>
      </c>
    </row>
    <row r="58" spans="1:13" x14ac:dyDescent="0.25">
      <c r="A58" s="3">
        <v>3855</v>
      </c>
      <c r="B58" s="3" t="s">
        <v>73</v>
      </c>
      <c r="C58" s="3" t="s">
        <v>74</v>
      </c>
      <c r="D58" s="31">
        <v>18.100000000000001</v>
      </c>
      <c r="E58" s="5"/>
      <c r="F58" s="33">
        <v>460</v>
      </c>
      <c r="G58" s="34"/>
      <c r="H58" s="15">
        <f t="shared" si="0"/>
        <v>920</v>
      </c>
      <c r="I58" s="15">
        <f t="shared" si="1"/>
        <v>828</v>
      </c>
      <c r="J58" s="15">
        <f t="shared" si="2"/>
        <v>690</v>
      </c>
      <c r="K58" s="15">
        <f t="shared" si="3"/>
        <v>542.79999999999995</v>
      </c>
      <c r="L58" s="7"/>
      <c r="M58">
        <f t="shared" si="4"/>
        <v>1.1599999999999999</v>
      </c>
    </row>
    <row r="59" spans="1:13" x14ac:dyDescent="0.25">
      <c r="A59" s="3">
        <v>3856</v>
      </c>
      <c r="B59" s="3" t="s">
        <v>75</v>
      </c>
      <c r="C59" s="3" t="s">
        <v>76</v>
      </c>
      <c r="D59" s="31">
        <v>22.6</v>
      </c>
      <c r="E59" s="5"/>
      <c r="F59" s="33">
        <v>574</v>
      </c>
      <c r="G59" s="34"/>
      <c r="H59" s="15">
        <f t="shared" si="0"/>
        <v>1148</v>
      </c>
      <c r="I59" s="15">
        <f t="shared" si="1"/>
        <v>1033.2</v>
      </c>
      <c r="J59" s="15">
        <f t="shared" si="2"/>
        <v>861</v>
      </c>
      <c r="K59" s="15">
        <f t="shared" si="3"/>
        <v>677.3</v>
      </c>
      <c r="L59" s="7"/>
      <c r="M59">
        <f t="shared" si="4"/>
        <v>1.1599999999999999</v>
      </c>
    </row>
    <row r="60" spans="1:13" x14ac:dyDescent="0.25">
      <c r="A60" s="3">
        <v>3857</v>
      </c>
      <c r="B60" s="3" t="s">
        <v>77</v>
      </c>
      <c r="C60" s="3" t="s">
        <v>78</v>
      </c>
      <c r="D60" s="31">
        <v>30.1</v>
      </c>
      <c r="E60" s="5"/>
      <c r="F60" s="33">
        <v>763</v>
      </c>
      <c r="G60" s="34"/>
      <c r="H60" s="15">
        <f t="shared" si="0"/>
        <v>1526</v>
      </c>
      <c r="I60" s="15">
        <f t="shared" si="1"/>
        <v>1373.4</v>
      </c>
      <c r="J60" s="15">
        <f t="shared" si="2"/>
        <v>1144.5</v>
      </c>
      <c r="K60" s="15">
        <f t="shared" si="3"/>
        <v>900.3</v>
      </c>
      <c r="L60" s="7"/>
      <c r="M60">
        <f t="shared" si="4"/>
        <v>1.1599999999999999</v>
      </c>
    </row>
    <row r="61" spans="1:13" x14ac:dyDescent="0.25">
      <c r="A61" s="3">
        <v>3858</v>
      </c>
      <c r="B61" s="3" t="s">
        <v>79</v>
      </c>
      <c r="C61" s="3" t="s">
        <v>80</v>
      </c>
      <c r="D61" s="31">
        <v>35.4</v>
      </c>
      <c r="E61" s="5"/>
      <c r="F61" s="33">
        <v>897</v>
      </c>
      <c r="G61" s="34"/>
      <c r="H61" s="15">
        <f t="shared" si="0"/>
        <v>1794</v>
      </c>
      <c r="I61" s="15">
        <f t="shared" si="1"/>
        <v>1614.6</v>
      </c>
      <c r="J61" s="15">
        <f t="shared" si="2"/>
        <v>1345.5</v>
      </c>
      <c r="K61" s="15">
        <f t="shared" si="3"/>
        <v>1058.5</v>
      </c>
      <c r="L61" s="7"/>
      <c r="M61">
        <f t="shared" si="4"/>
        <v>1.1599999999999999</v>
      </c>
    </row>
    <row r="62" spans="1:13" x14ac:dyDescent="0.25">
      <c r="A62" s="3">
        <v>3859</v>
      </c>
      <c r="B62" s="3" t="s">
        <v>81</v>
      </c>
      <c r="C62" s="3" t="s">
        <v>82</v>
      </c>
      <c r="D62" s="31">
        <v>43.7</v>
      </c>
      <c r="E62" s="5"/>
      <c r="F62" s="33">
        <v>1111</v>
      </c>
      <c r="G62" s="34"/>
      <c r="H62" s="15">
        <f t="shared" si="0"/>
        <v>2222</v>
      </c>
      <c r="I62" s="15">
        <f t="shared" si="1"/>
        <v>1999.8</v>
      </c>
      <c r="J62" s="15">
        <f t="shared" si="2"/>
        <v>1666.5</v>
      </c>
      <c r="K62" s="15">
        <f t="shared" si="3"/>
        <v>1311</v>
      </c>
      <c r="L62" s="7"/>
      <c r="M62">
        <f t="shared" si="4"/>
        <v>1.1599999999999999</v>
      </c>
    </row>
    <row r="63" spans="1:13" x14ac:dyDescent="0.25">
      <c r="A63" s="3">
        <v>3860</v>
      </c>
      <c r="B63" s="3" t="s">
        <v>83</v>
      </c>
      <c r="C63" s="3" t="s">
        <v>84</v>
      </c>
      <c r="D63" s="31">
        <v>55.9</v>
      </c>
      <c r="E63" s="5"/>
      <c r="F63" s="33">
        <v>1419</v>
      </c>
      <c r="G63" s="34"/>
      <c r="H63" s="15">
        <f t="shared" si="0"/>
        <v>2838</v>
      </c>
      <c r="I63" s="15">
        <f t="shared" si="1"/>
        <v>2554.1999999999998</v>
      </c>
      <c r="J63" s="15">
        <f t="shared" si="2"/>
        <v>2128.5</v>
      </c>
      <c r="K63" s="15">
        <f t="shared" si="3"/>
        <v>1674.4</v>
      </c>
      <c r="L63" s="7"/>
      <c r="M63">
        <f t="shared" si="4"/>
        <v>1.1599999999999999</v>
      </c>
    </row>
    <row r="64" spans="1:13" x14ac:dyDescent="0.25">
      <c r="A64" s="3">
        <v>3861</v>
      </c>
      <c r="B64" s="3" t="s">
        <v>85</v>
      </c>
      <c r="C64" s="3" t="s">
        <v>86</v>
      </c>
      <c r="D64" s="31">
        <v>116.6</v>
      </c>
      <c r="E64" s="5"/>
      <c r="F64" s="33">
        <v>2960</v>
      </c>
      <c r="G64" s="34"/>
      <c r="H64" s="15">
        <f t="shared" si="0"/>
        <v>5920</v>
      </c>
      <c r="I64" s="15">
        <f t="shared" si="1"/>
        <v>5328</v>
      </c>
      <c r="J64" s="15">
        <f t="shared" si="2"/>
        <v>4440</v>
      </c>
      <c r="K64" s="15">
        <f t="shared" si="3"/>
        <v>3492.8</v>
      </c>
      <c r="L64" s="7"/>
      <c r="M64">
        <f t="shared" si="4"/>
        <v>1.1599999999999999</v>
      </c>
    </row>
    <row r="65" spans="1:13" x14ac:dyDescent="0.25">
      <c r="A65" s="3">
        <v>3862</v>
      </c>
      <c r="B65" s="3" t="s">
        <v>87</v>
      </c>
      <c r="C65" s="3" t="s">
        <v>88</v>
      </c>
      <c r="D65" s="31">
        <v>121</v>
      </c>
      <c r="E65" s="5"/>
      <c r="F65" s="33">
        <v>3071</v>
      </c>
      <c r="G65" s="34"/>
      <c r="H65" s="15">
        <f t="shared" si="0"/>
        <v>6142</v>
      </c>
      <c r="I65" s="15">
        <f t="shared" si="1"/>
        <v>5527.8</v>
      </c>
      <c r="J65" s="15">
        <f t="shared" si="2"/>
        <v>4606.5</v>
      </c>
      <c r="K65" s="15">
        <f t="shared" si="3"/>
        <v>3623.8</v>
      </c>
      <c r="L65" s="7"/>
      <c r="M65">
        <f t="shared" si="4"/>
        <v>1.1599999999999999</v>
      </c>
    </row>
    <row r="66" spans="1:13" x14ac:dyDescent="0.25">
      <c r="A66" s="3">
        <v>3865</v>
      </c>
      <c r="B66" s="3" t="s">
        <v>89</v>
      </c>
      <c r="C66" s="3" t="s">
        <v>90</v>
      </c>
      <c r="D66" s="31">
        <v>39.9</v>
      </c>
      <c r="E66" s="5"/>
      <c r="F66" s="33">
        <v>1012</v>
      </c>
      <c r="G66" s="34"/>
      <c r="H66" s="15">
        <f t="shared" si="0"/>
        <v>2024</v>
      </c>
      <c r="I66" s="15">
        <f t="shared" si="1"/>
        <v>1821.6</v>
      </c>
      <c r="J66" s="15">
        <f t="shared" si="2"/>
        <v>1518</v>
      </c>
      <c r="K66" s="15">
        <f t="shared" si="3"/>
        <v>1194.2</v>
      </c>
      <c r="L66" s="7"/>
      <c r="M66">
        <f t="shared" si="4"/>
        <v>1.1599999999999999</v>
      </c>
    </row>
    <row r="67" spans="1:13" x14ac:dyDescent="0.25">
      <c r="A67" s="3">
        <v>3866</v>
      </c>
      <c r="B67" s="3" t="s">
        <v>91</v>
      </c>
      <c r="C67" s="3" t="s">
        <v>92</v>
      </c>
      <c r="D67" s="31">
        <v>48.9</v>
      </c>
      <c r="E67" s="5"/>
      <c r="F67" s="33">
        <v>1241</v>
      </c>
      <c r="G67" s="34"/>
      <c r="H67" s="15">
        <f t="shared" si="0"/>
        <v>2482</v>
      </c>
      <c r="I67" s="15">
        <f t="shared" si="1"/>
        <v>2233.8000000000002</v>
      </c>
      <c r="J67" s="15">
        <f t="shared" si="2"/>
        <v>1861.5</v>
      </c>
      <c r="K67" s="15">
        <f t="shared" si="3"/>
        <v>1464.4</v>
      </c>
      <c r="L67" s="7"/>
      <c r="M67">
        <f t="shared" si="4"/>
        <v>1.1599999999999999</v>
      </c>
    </row>
    <row r="68" spans="1:13" x14ac:dyDescent="0.25">
      <c r="A68" s="3">
        <v>3867</v>
      </c>
      <c r="B68" s="3" t="s">
        <v>93</v>
      </c>
      <c r="C68" s="3" t="s">
        <v>94</v>
      </c>
      <c r="D68" s="31">
        <v>58.5</v>
      </c>
      <c r="E68" s="5"/>
      <c r="F68" s="33">
        <v>1485</v>
      </c>
      <c r="G68" s="34"/>
      <c r="H68" s="15">
        <f t="shared" ref="H68:H131" si="5">ROUND(F68*2,1)</f>
        <v>2970</v>
      </c>
      <c r="I68" s="15">
        <f t="shared" ref="I68:I131" si="6">ROUND(F68*1.8,1)</f>
        <v>2673</v>
      </c>
      <c r="J68" s="15">
        <f t="shared" ref="J68:J131" si="7">ROUND(F68*1.5,1)</f>
        <v>2227.5</v>
      </c>
      <c r="K68" s="15">
        <f t="shared" ref="K68:K131" si="8">ROUND(F68*1.18,1)</f>
        <v>1752.3</v>
      </c>
      <c r="L68" s="7"/>
      <c r="M68">
        <f t="shared" ref="M68:M131" si="9">ROUND(D68/0.034/F68,2)</f>
        <v>1.1599999999999999</v>
      </c>
    </row>
    <row r="69" spans="1:13" x14ac:dyDescent="0.25">
      <c r="A69" s="3">
        <v>3868</v>
      </c>
      <c r="B69" s="3" t="s">
        <v>95</v>
      </c>
      <c r="C69" s="3" t="s">
        <v>96</v>
      </c>
      <c r="D69" s="31">
        <v>67.7</v>
      </c>
      <c r="E69" s="5"/>
      <c r="F69" s="33">
        <v>1720</v>
      </c>
      <c r="G69" s="34"/>
      <c r="H69" s="15">
        <f t="shared" si="5"/>
        <v>3440</v>
      </c>
      <c r="I69" s="15">
        <f t="shared" si="6"/>
        <v>3096</v>
      </c>
      <c r="J69" s="15">
        <f t="shared" si="7"/>
        <v>2580</v>
      </c>
      <c r="K69" s="15">
        <f t="shared" si="8"/>
        <v>2029.6</v>
      </c>
      <c r="L69" s="7"/>
      <c r="M69">
        <f t="shared" si="9"/>
        <v>1.1599999999999999</v>
      </c>
    </row>
    <row r="70" spans="1:13" x14ac:dyDescent="0.25">
      <c r="A70" s="3">
        <v>3869</v>
      </c>
      <c r="B70" s="3" t="s">
        <v>97</v>
      </c>
      <c r="C70" s="3" t="s">
        <v>98</v>
      </c>
      <c r="D70" s="31">
        <v>77.3</v>
      </c>
      <c r="E70" s="5"/>
      <c r="F70" s="33">
        <v>1961</v>
      </c>
      <c r="G70" s="34"/>
      <c r="H70" s="15">
        <f t="shared" si="5"/>
        <v>3922</v>
      </c>
      <c r="I70" s="15">
        <f t="shared" si="6"/>
        <v>3529.8</v>
      </c>
      <c r="J70" s="15">
        <f t="shared" si="7"/>
        <v>2941.5</v>
      </c>
      <c r="K70" s="15">
        <f t="shared" si="8"/>
        <v>2314</v>
      </c>
      <c r="L70" s="7"/>
      <c r="M70">
        <f t="shared" si="9"/>
        <v>1.1599999999999999</v>
      </c>
    </row>
    <row r="71" spans="1:13" x14ac:dyDescent="0.25">
      <c r="A71" s="3">
        <v>3870</v>
      </c>
      <c r="B71" s="3" t="s">
        <v>99</v>
      </c>
      <c r="C71" s="3" t="s">
        <v>100</v>
      </c>
      <c r="D71" s="31">
        <v>80.7</v>
      </c>
      <c r="E71" s="5"/>
      <c r="F71" s="33">
        <v>2048</v>
      </c>
      <c r="G71" s="34"/>
      <c r="H71" s="15">
        <f t="shared" si="5"/>
        <v>4096</v>
      </c>
      <c r="I71" s="15">
        <f t="shared" si="6"/>
        <v>3686.4</v>
      </c>
      <c r="J71" s="15">
        <f t="shared" si="7"/>
        <v>3072</v>
      </c>
      <c r="K71" s="15">
        <f t="shared" si="8"/>
        <v>2416.6</v>
      </c>
      <c r="L71" s="7"/>
      <c r="M71">
        <f t="shared" si="9"/>
        <v>1.1599999999999999</v>
      </c>
    </row>
    <row r="72" spans="1:13" x14ac:dyDescent="0.25">
      <c r="A72" s="3">
        <v>3871</v>
      </c>
      <c r="B72" s="3" t="s">
        <v>101</v>
      </c>
      <c r="C72" s="3" t="s">
        <v>102</v>
      </c>
      <c r="D72" s="31">
        <v>96.3</v>
      </c>
      <c r="E72" s="5"/>
      <c r="F72" s="33">
        <v>2444</v>
      </c>
      <c r="G72" s="34"/>
      <c r="H72" s="15">
        <f t="shared" si="5"/>
        <v>4888</v>
      </c>
      <c r="I72" s="15">
        <f t="shared" si="6"/>
        <v>4399.2</v>
      </c>
      <c r="J72" s="15">
        <f t="shared" si="7"/>
        <v>3666</v>
      </c>
      <c r="K72" s="15">
        <f t="shared" si="8"/>
        <v>2883.9</v>
      </c>
      <c r="L72" s="7"/>
      <c r="M72">
        <f t="shared" si="9"/>
        <v>1.1599999999999999</v>
      </c>
    </row>
    <row r="73" spans="1:13" x14ac:dyDescent="0.25">
      <c r="A73" s="3">
        <v>3872</v>
      </c>
      <c r="B73" s="3" t="s">
        <v>103</v>
      </c>
      <c r="C73" s="3" t="s">
        <v>104</v>
      </c>
      <c r="D73" s="31">
        <v>115.8</v>
      </c>
      <c r="E73" s="5"/>
      <c r="F73" s="33">
        <v>2938</v>
      </c>
      <c r="G73" s="34"/>
      <c r="H73" s="15">
        <f t="shared" si="5"/>
        <v>5876</v>
      </c>
      <c r="I73" s="15">
        <f t="shared" si="6"/>
        <v>5288.4</v>
      </c>
      <c r="J73" s="15">
        <f t="shared" si="7"/>
        <v>4407</v>
      </c>
      <c r="K73" s="15">
        <f t="shared" si="8"/>
        <v>3466.8</v>
      </c>
      <c r="L73" s="7"/>
      <c r="M73">
        <f t="shared" si="9"/>
        <v>1.1599999999999999</v>
      </c>
    </row>
    <row r="74" spans="1:13" x14ac:dyDescent="0.25">
      <c r="A74" s="3">
        <v>3873</v>
      </c>
      <c r="B74" s="3" t="s">
        <v>105</v>
      </c>
      <c r="C74" s="3" t="s">
        <v>106</v>
      </c>
      <c r="D74" s="31">
        <v>130.1</v>
      </c>
      <c r="E74" s="5"/>
      <c r="F74" s="33">
        <v>3304</v>
      </c>
      <c r="G74" s="34"/>
      <c r="H74" s="15">
        <f t="shared" si="5"/>
        <v>6608</v>
      </c>
      <c r="I74" s="15">
        <f t="shared" si="6"/>
        <v>5947.2</v>
      </c>
      <c r="J74" s="15">
        <f t="shared" si="7"/>
        <v>4956</v>
      </c>
      <c r="K74" s="15">
        <f t="shared" si="8"/>
        <v>3898.7</v>
      </c>
      <c r="L74" s="7"/>
      <c r="M74">
        <f t="shared" si="9"/>
        <v>1.1599999999999999</v>
      </c>
    </row>
    <row r="75" spans="1:13" x14ac:dyDescent="0.25">
      <c r="A75" s="3">
        <v>3874</v>
      </c>
      <c r="B75" s="3" t="s">
        <v>107</v>
      </c>
      <c r="C75" s="3" t="s">
        <v>108</v>
      </c>
      <c r="D75" s="31">
        <v>135.4</v>
      </c>
      <c r="E75" s="5"/>
      <c r="F75" s="33">
        <v>3435</v>
      </c>
      <c r="G75" s="34"/>
      <c r="H75" s="15">
        <f t="shared" si="5"/>
        <v>6870</v>
      </c>
      <c r="I75" s="15">
        <f t="shared" si="6"/>
        <v>6183</v>
      </c>
      <c r="J75" s="15">
        <f t="shared" si="7"/>
        <v>5152.5</v>
      </c>
      <c r="K75" s="15">
        <f t="shared" si="8"/>
        <v>4053.3</v>
      </c>
      <c r="L75" s="7"/>
      <c r="M75">
        <f t="shared" si="9"/>
        <v>1.1599999999999999</v>
      </c>
    </row>
    <row r="76" spans="1:13" x14ac:dyDescent="0.25">
      <c r="A76" s="3">
        <v>3875</v>
      </c>
      <c r="B76" s="3" t="s">
        <v>109</v>
      </c>
      <c r="C76" s="3" t="s">
        <v>110</v>
      </c>
      <c r="D76" s="31">
        <v>161.30000000000001</v>
      </c>
      <c r="E76" s="5"/>
      <c r="F76" s="33">
        <v>4095</v>
      </c>
      <c r="G76" s="34"/>
      <c r="H76" s="15">
        <f t="shared" si="5"/>
        <v>8190</v>
      </c>
      <c r="I76" s="15">
        <f t="shared" si="6"/>
        <v>7371</v>
      </c>
      <c r="J76" s="15">
        <f t="shared" si="7"/>
        <v>6142.5</v>
      </c>
      <c r="K76" s="15">
        <f t="shared" si="8"/>
        <v>4832.1000000000004</v>
      </c>
      <c r="L76" s="7"/>
      <c r="M76">
        <f t="shared" si="9"/>
        <v>1.1599999999999999</v>
      </c>
    </row>
    <row r="77" spans="1:13" x14ac:dyDescent="0.25">
      <c r="A77" s="3">
        <v>3876</v>
      </c>
      <c r="B77" s="3" t="s">
        <v>111</v>
      </c>
      <c r="C77" s="3" t="s">
        <v>112</v>
      </c>
      <c r="D77" s="31">
        <v>184.2</v>
      </c>
      <c r="E77" s="5"/>
      <c r="F77" s="33">
        <v>4675</v>
      </c>
      <c r="G77" s="34"/>
      <c r="H77" s="15">
        <f t="shared" si="5"/>
        <v>9350</v>
      </c>
      <c r="I77" s="15">
        <f t="shared" si="6"/>
        <v>8415</v>
      </c>
      <c r="J77" s="15">
        <f t="shared" si="7"/>
        <v>7012.5</v>
      </c>
      <c r="K77" s="15">
        <f t="shared" si="8"/>
        <v>5516.5</v>
      </c>
      <c r="L77" s="7"/>
      <c r="M77">
        <f t="shared" si="9"/>
        <v>1.1599999999999999</v>
      </c>
    </row>
    <row r="78" spans="1:13" x14ac:dyDescent="0.25">
      <c r="A78" s="3">
        <v>3880</v>
      </c>
      <c r="B78" s="3" t="s">
        <v>113</v>
      </c>
      <c r="C78" s="3" t="s">
        <v>114</v>
      </c>
      <c r="D78" s="31">
        <v>51.4</v>
      </c>
      <c r="E78" s="5"/>
      <c r="F78" s="33">
        <v>1304</v>
      </c>
      <c r="G78" s="34"/>
      <c r="H78" s="15">
        <f t="shared" si="5"/>
        <v>2608</v>
      </c>
      <c r="I78" s="15">
        <f t="shared" si="6"/>
        <v>2347.1999999999998</v>
      </c>
      <c r="J78" s="15">
        <f t="shared" si="7"/>
        <v>1956</v>
      </c>
      <c r="K78" s="15">
        <f t="shared" si="8"/>
        <v>1538.7</v>
      </c>
      <c r="L78" s="7"/>
      <c r="M78">
        <f t="shared" si="9"/>
        <v>1.1599999999999999</v>
      </c>
    </row>
    <row r="79" spans="1:13" x14ac:dyDescent="0.25">
      <c r="A79" s="3">
        <v>3881</v>
      </c>
      <c r="B79" s="3" t="s">
        <v>115</v>
      </c>
      <c r="C79" s="3" t="s">
        <v>116</v>
      </c>
      <c r="D79" s="31">
        <v>71.599999999999994</v>
      </c>
      <c r="E79" s="5"/>
      <c r="F79" s="33">
        <v>1816</v>
      </c>
      <c r="G79" s="34"/>
      <c r="H79" s="15">
        <f t="shared" si="5"/>
        <v>3632</v>
      </c>
      <c r="I79" s="15">
        <f t="shared" si="6"/>
        <v>3268.8</v>
      </c>
      <c r="J79" s="15">
        <f t="shared" si="7"/>
        <v>2724</v>
      </c>
      <c r="K79" s="15">
        <f t="shared" si="8"/>
        <v>2142.9</v>
      </c>
      <c r="L79" s="7"/>
      <c r="M79">
        <f t="shared" si="9"/>
        <v>1.1599999999999999</v>
      </c>
    </row>
    <row r="80" spans="1:13" x14ac:dyDescent="0.25">
      <c r="A80" s="3">
        <v>3882</v>
      </c>
      <c r="B80" s="3" t="s">
        <v>117</v>
      </c>
      <c r="C80" s="3" t="s">
        <v>118</v>
      </c>
      <c r="D80" s="31">
        <v>75.400000000000006</v>
      </c>
      <c r="E80" s="5"/>
      <c r="F80" s="33">
        <v>1915</v>
      </c>
      <c r="G80" s="34"/>
      <c r="H80" s="15">
        <f t="shared" si="5"/>
        <v>3830</v>
      </c>
      <c r="I80" s="15">
        <f t="shared" si="6"/>
        <v>3447</v>
      </c>
      <c r="J80" s="15">
        <f t="shared" si="7"/>
        <v>2872.5</v>
      </c>
      <c r="K80" s="15">
        <f t="shared" si="8"/>
        <v>2259.6999999999998</v>
      </c>
      <c r="L80" s="7"/>
      <c r="M80">
        <f t="shared" si="9"/>
        <v>1.1599999999999999</v>
      </c>
    </row>
    <row r="81" spans="1:13" x14ac:dyDescent="0.25">
      <c r="A81" s="3">
        <v>3883</v>
      </c>
      <c r="B81" s="3" t="s">
        <v>119</v>
      </c>
      <c r="C81" s="3" t="s">
        <v>120</v>
      </c>
      <c r="D81" s="31">
        <v>79</v>
      </c>
      <c r="E81" s="5"/>
      <c r="F81" s="33">
        <v>2004</v>
      </c>
      <c r="G81" s="34"/>
      <c r="H81" s="15">
        <f t="shared" si="5"/>
        <v>4008</v>
      </c>
      <c r="I81" s="15">
        <f t="shared" si="6"/>
        <v>3607.2</v>
      </c>
      <c r="J81" s="15">
        <f t="shared" si="7"/>
        <v>3006</v>
      </c>
      <c r="K81" s="15">
        <f t="shared" si="8"/>
        <v>2364.6999999999998</v>
      </c>
      <c r="L81" s="7"/>
      <c r="M81">
        <f t="shared" si="9"/>
        <v>1.1599999999999999</v>
      </c>
    </row>
    <row r="82" spans="1:13" x14ac:dyDescent="0.25">
      <c r="A82" s="3">
        <v>3884</v>
      </c>
      <c r="B82" s="3" t="s">
        <v>121</v>
      </c>
      <c r="C82" s="3" t="s">
        <v>122</v>
      </c>
      <c r="D82" s="31">
        <v>89.1</v>
      </c>
      <c r="E82" s="5"/>
      <c r="F82" s="33">
        <v>2262</v>
      </c>
      <c r="G82" s="34"/>
      <c r="H82" s="15">
        <f t="shared" si="5"/>
        <v>4524</v>
      </c>
      <c r="I82" s="15">
        <f t="shared" si="6"/>
        <v>4071.6</v>
      </c>
      <c r="J82" s="15">
        <f t="shared" si="7"/>
        <v>3393</v>
      </c>
      <c r="K82" s="15">
        <f t="shared" si="8"/>
        <v>2669.2</v>
      </c>
      <c r="L82" s="7"/>
      <c r="M82">
        <f t="shared" si="9"/>
        <v>1.1599999999999999</v>
      </c>
    </row>
    <row r="83" spans="1:13" x14ac:dyDescent="0.25">
      <c r="A83" s="3">
        <v>3885</v>
      </c>
      <c r="B83" s="3" t="s">
        <v>123</v>
      </c>
      <c r="C83" s="3" t="s">
        <v>124</v>
      </c>
      <c r="D83" s="31">
        <v>109</v>
      </c>
      <c r="E83" s="5"/>
      <c r="F83" s="33">
        <v>2767</v>
      </c>
      <c r="G83" s="34"/>
      <c r="H83" s="15">
        <f t="shared" si="5"/>
        <v>5534</v>
      </c>
      <c r="I83" s="15">
        <f t="shared" si="6"/>
        <v>4980.6000000000004</v>
      </c>
      <c r="J83" s="15">
        <f t="shared" si="7"/>
        <v>4150.5</v>
      </c>
      <c r="K83" s="15">
        <f t="shared" si="8"/>
        <v>3265.1</v>
      </c>
      <c r="L83" s="7"/>
      <c r="M83">
        <f t="shared" si="9"/>
        <v>1.1599999999999999</v>
      </c>
    </row>
    <row r="84" spans="1:13" x14ac:dyDescent="0.25">
      <c r="A84" s="3">
        <v>3886</v>
      </c>
      <c r="B84" s="3" t="s">
        <v>125</v>
      </c>
      <c r="C84" s="3" t="s">
        <v>126</v>
      </c>
      <c r="D84" s="31">
        <v>154</v>
      </c>
      <c r="E84" s="5"/>
      <c r="F84" s="33">
        <v>3908</v>
      </c>
      <c r="G84" s="34"/>
      <c r="H84" s="15">
        <f t="shared" si="5"/>
        <v>7816</v>
      </c>
      <c r="I84" s="15">
        <f t="shared" si="6"/>
        <v>7034.4</v>
      </c>
      <c r="J84" s="15">
        <f t="shared" si="7"/>
        <v>5862</v>
      </c>
      <c r="K84" s="15">
        <f t="shared" si="8"/>
        <v>4611.3999999999996</v>
      </c>
      <c r="L84" s="7"/>
      <c r="M84">
        <f t="shared" si="9"/>
        <v>1.1599999999999999</v>
      </c>
    </row>
    <row r="85" spans="1:13" x14ac:dyDescent="0.25">
      <c r="A85" s="3">
        <v>3887</v>
      </c>
      <c r="B85" s="3" t="s">
        <v>127</v>
      </c>
      <c r="C85" s="3" t="s">
        <v>128</v>
      </c>
      <c r="D85" s="31">
        <v>165.2</v>
      </c>
      <c r="E85" s="5"/>
      <c r="F85" s="33">
        <v>4193</v>
      </c>
      <c r="G85" s="34"/>
      <c r="H85" s="15">
        <f t="shared" si="5"/>
        <v>8386</v>
      </c>
      <c r="I85" s="15">
        <f t="shared" si="6"/>
        <v>7547.4</v>
      </c>
      <c r="J85" s="15">
        <f t="shared" si="7"/>
        <v>6289.5</v>
      </c>
      <c r="K85" s="15">
        <f t="shared" si="8"/>
        <v>4947.7</v>
      </c>
      <c r="L85" s="7"/>
      <c r="M85">
        <f t="shared" si="9"/>
        <v>1.1599999999999999</v>
      </c>
    </row>
    <row r="86" spans="1:13" x14ac:dyDescent="0.25">
      <c r="A86" s="3">
        <v>3888</v>
      </c>
      <c r="B86" s="3" t="s">
        <v>129</v>
      </c>
      <c r="C86" s="3" t="s">
        <v>130</v>
      </c>
      <c r="D86" s="31">
        <v>184.2</v>
      </c>
      <c r="E86" s="5"/>
      <c r="F86" s="33">
        <v>4675</v>
      </c>
      <c r="G86" s="34"/>
      <c r="H86" s="15">
        <f t="shared" si="5"/>
        <v>9350</v>
      </c>
      <c r="I86" s="15">
        <f t="shared" si="6"/>
        <v>8415</v>
      </c>
      <c r="J86" s="15">
        <f t="shared" si="7"/>
        <v>7012.5</v>
      </c>
      <c r="K86" s="15">
        <f t="shared" si="8"/>
        <v>5516.5</v>
      </c>
      <c r="L86" s="7"/>
      <c r="M86">
        <f t="shared" si="9"/>
        <v>1.1599999999999999</v>
      </c>
    </row>
    <row r="87" spans="1:13" x14ac:dyDescent="0.25">
      <c r="A87" s="3">
        <v>3889</v>
      </c>
      <c r="B87" s="3" t="s">
        <v>131</v>
      </c>
      <c r="C87" s="3" t="s">
        <v>132</v>
      </c>
      <c r="D87" s="31">
        <v>225.5</v>
      </c>
      <c r="E87" s="5"/>
      <c r="F87" s="33">
        <v>5726</v>
      </c>
      <c r="G87" s="34"/>
      <c r="H87" s="15">
        <f t="shared" si="5"/>
        <v>11452</v>
      </c>
      <c r="I87" s="15">
        <f t="shared" si="6"/>
        <v>10306.799999999999</v>
      </c>
      <c r="J87" s="15">
        <f t="shared" si="7"/>
        <v>8589</v>
      </c>
      <c r="K87" s="15">
        <f t="shared" si="8"/>
        <v>6756.7</v>
      </c>
      <c r="L87" s="7"/>
      <c r="M87">
        <f t="shared" si="9"/>
        <v>1.1599999999999999</v>
      </c>
    </row>
    <row r="88" spans="1:13" x14ac:dyDescent="0.25">
      <c r="A88" s="3">
        <v>3890</v>
      </c>
      <c r="B88" s="3" t="s">
        <v>133</v>
      </c>
      <c r="C88" s="3" t="s">
        <v>134</v>
      </c>
      <c r="D88" s="31">
        <v>299.2</v>
      </c>
      <c r="E88" s="5"/>
      <c r="F88" s="33">
        <v>7593</v>
      </c>
      <c r="G88" s="34"/>
      <c r="H88" s="15">
        <f t="shared" si="5"/>
        <v>15186</v>
      </c>
      <c r="I88" s="15">
        <f t="shared" si="6"/>
        <v>13667.4</v>
      </c>
      <c r="J88" s="15">
        <f t="shared" si="7"/>
        <v>11389.5</v>
      </c>
      <c r="K88" s="15">
        <f t="shared" si="8"/>
        <v>8959.7000000000007</v>
      </c>
      <c r="L88" s="7"/>
      <c r="M88">
        <f t="shared" si="9"/>
        <v>1.1599999999999999</v>
      </c>
    </row>
    <row r="89" spans="1:13" x14ac:dyDescent="0.25">
      <c r="A89" s="3">
        <v>3891</v>
      </c>
      <c r="B89" s="3" t="s">
        <v>135</v>
      </c>
      <c r="C89" s="3" t="s">
        <v>136</v>
      </c>
      <c r="D89" s="31">
        <v>42.1</v>
      </c>
      <c r="E89" s="5"/>
      <c r="F89" s="33">
        <v>1068</v>
      </c>
      <c r="G89" s="34"/>
      <c r="H89" s="15">
        <f t="shared" si="5"/>
        <v>2136</v>
      </c>
      <c r="I89" s="15">
        <f t="shared" si="6"/>
        <v>1922.4</v>
      </c>
      <c r="J89" s="15">
        <f t="shared" si="7"/>
        <v>1602</v>
      </c>
      <c r="K89" s="15">
        <f t="shared" si="8"/>
        <v>1260.2</v>
      </c>
      <c r="L89" s="7"/>
      <c r="M89">
        <f t="shared" si="9"/>
        <v>1.1599999999999999</v>
      </c>
    </row>
    <row r="90" spans="1:13" x14ac:dyDescent="0.25">
      <c r="A90" s="3">
        <v>3892</v>
      </c>
      <c r="B90" s="3" t="s">
        <v>137</v>
      </c>
      <c r="C90" s="3" t="s">
        <v>138</v>
      </c>
      <c r="D90" s="31">
        <v>54.2</v>
      </c>
      <c r="E90" s="5"/>
      <c r="F90" s="33">
        <v>1374</v>
      </c>
      <c r="G90" s="34"/>
      <c r="H90" s="15">
        <f t="shared" si="5"/>
        <v>2748</v>
      </c>
      <c r="I90" s="15">
        <f t="shared" si="6"/>
        <v>2473.1999999999998</v>
      </c>
      <c r="J90" s="15">
        <f t="shared" si="7"/>
        <v>2061</v>
      </c>
      <c r="K90" s="15">
        <f t="shared" si="8"/>
        <v>1621.3</v>
      </c>
      <c r="L90" s="7"/>
      <c r="M90">
        <f t="shared" si="9"/>
        <v>1.1599999999999999</v>
      </c>
    </row>
    <row r="91" spans="1:13" x14ac:dyDescent="0.25">
      <c r="A91" s="3">
        <v>3893</v>
      </c>
      <c r="B91" s="3" t="s">
        <v>139</v>
      </c>
      <c r="C91" s="3" t="s">
        <v>140</v>
      </c>
      <c r="D91" s="31">
        <v>79</v>
      </c>
      <c r="E91" s="5"/>
      <c r="F91" s="33">
        <v>2004</v>
      </c>
      <c r="G91" s="34"/>
      <c r="H91" s="15">
        <f t="shared" si="5"/>
        <v>4008</v>
      </c>
      <c r="I91" s="15">
        <f t="shared" si="6"/>
        <v>3607.2</v>
      </c>
      <c r="J91" s="15">
        <f t="shared" si="7"/>
        <v>3006</v>
      </c>
      <c r="K91" s="15">
        <f t="shared" si="8"/>
        <v>2364.6999999999998</v>
      </c>
      <c r="L91" s="7"/>
      <c r="M91">
        <f t="shared" si="9"/>
        <v>1.1599999999999999</v>
      </c>
    </row>
    <row r="92" spans="1:13" x14ac:dyDescent="0.25">
      <c r="A92" s="3">
        <v>3894</v>
      </c>
      <c r="B92" s="3" t="s">
        <v>141</v>
      </c>
      <c r="C92" s="3" t="s">
        <v>142</v>
      </c>
      <c r="D92" s="31">
        <v>97.6</v>
      </c>
      <c r="E92" s="5"/>
      <c r="F92" s="33">
        <v>2477</v>
      </c>
      <c r="G92" s="34"/>
      <c r="H92" s="15">
        <f t="shared" si="5"/>
        <v>4954</v>
      </c>
      <c r="I92" s="15">
        <f t="shared" si="6"/>
        <v>4458.6000000000004</v>
      </c>
      <c r="J92" s="15">
        <f t="shared" si="7"/>
        <v>3715.5</v>
      </c>
      <c r="K92" s="15">
        <f t="shared" si="8"/>
        <v>2922.9</v>
      </c>
      <c r="L92" s="7"/>
      <c r="M92">
        <f t="shared" si="9"/>
        <v>1.1599999999999999</v>
      </c>
    </row>
    <row r="93" spans="1:13" x14ac:dyDescent="0.25">
      <c r="A93" s="3">
        <v>3900</v>
      </c>
      <c r="B93" s="3" t="s">
        <v>143</v>
      </c>
      <c r="C93" s="3" t="s">
        <v>144</v>
      </c>
      <c r="D93" s="31">
        <v>67.8</v>
      </c>
      <c r="E93" s="5"/>
      <c r="F93" s="33">
        <v>1722</v>
      </c>
      <c r="G93" s="34"/>
      <c r="H93" s="15">
        <f t="shared" si="5"/>
        <v>3444</v>
      </c>
      <c r="I93" s="15">
        <f t="shared" si="6"/>
        <v>3099.6</v>
      </c>
      <c r="J93" s="15">
        <f t="shared" si="7"/>
        <v>2583</v>
      </c>
      <c r="K93" s="15">
        <f t="shared" si="8"/>
        <v>2032</v>
      </c>
      <c r="L93" s="7"/>
      <c r="M93">
        <f t="shared" si="9"/>
        <v>1.1599999999999999</v>
      </c>
    </row>
    <row r="94" spans="1:13" x14ac:dyDescent="0.25">
      <c r="A94" s="3">
        <v>3901</v>
      </c>
      <c r="B94" s="3" t="s">
        <v>341</v>
      </c>
      <c r="C94" s="3" t="s">
        <v>342</v>
      </c>
      <c r="D94" s="31">
        <v>4.5999999999999996</v>
      </c>
      <c r="E94" s="5"/>
      <c r="F94" s="33">
        <v>117</v>
      </c>
      <c r="G94" s="34"/>
      <c r="H94" s="15">
        <f t="shared" si="5"/>
        <v>234</v>
      </c>
      <c r="I94" s="15">
        <f t="shared" si="6"/>
        <v>210.6</v>
      </c>
      <c r="J94" s="15">
        <f t="shared" si="7"/>
        <v>175.5</v>
      </c>
      <c r="K94" s="15">
        <f t="shared" si="8"/>
        <v>138.1</v>
      </c>
      <c r="L94" s="7"/>
      <c r="M94">
        <f t="shared" si="9"/>
        <v>1.1599999999999999</v>
      </c>
    </row>
    <row r="95" spans="1:13" x14ac:dyDescent="0.25">
      <c r="A95" s="3">
        <v>3902</v>
      </c>
      <c r="B95" s="3" t="s">
        <v>384</v>
      </c>
      <c r="C95" s="3" t="s">
        <v>385</v>
      </c>
      <c r="D95" s="31">
        <v>5.6</v>
      </c>
      <c r="E95" s="5"/>
      <c r="F95" s="33">
        <v>143</v>
      </c>
      <c r="G95" s="34"/>
      <c r="H95" s="15">
        <f t="shared" si="5"/>
        <v>286</v>
      </c>
      <c r="I95" s="15">
        <f t="shared" si="6"/>
        <v>257.39999999999998</v>
      </c>
      <c r="J95" s="15">
        <f t="shared" si="7"/>
        <v>214.5</v>
      </c>
      <c r="K95" s="15">
        <f t="shared" si="8"/>
        <v>168.7</v>
      </c>
      <c r="L95" s="7"/>
      <c r="M95">
        <f t="shared" si="9"/>
        <v>1.1499999999999999</v>
      </c>
    </row>
    <row r="96" spans="1:13" x14ac:dyDescent="0.25">
      <c r="A96" s="3">
        <v>3903</v>
      </c>
      <c r="B96" s="3" t="s">
        <v>382</v>
      </c>
      <c r="C96" s="3" t="s">
        <v>383</v>
      </c>
      <c r="D96" s="31">
        <v>94.8</v>
      </c>
      <c r="E96" s="5"/>
      <c r="F96" s="33">
        <v>2406</v>
      </c>
      <c r="G96" s="34"/>
      <c r="H96" s="15">
        <f t="shared" si="5"/>
        <v>4812</v>
      </c>
      <c r="I96" s="15">
        <f t="shared" si="6"/>
        <v>4330.8</v>
      </c>
      <c r="J96" s="15">
        <f t="shared" si="7"/>
        <v>3609</v>
      </c>
      <c r="K96" s="15">
        <f t="shared" si="8"/>
        <v>2839.1</v>
      </c>
      <c r="L96" s="7"/>
      <c r="M96">
        <f t="shared" si="9"/>
        <v>1.1599999999999999</v>
      </c>
    </row>
    <row r="97" spans="1:13" x14ac:dyDescent="0.25">
      <c r="A97" s="3">
        <v>3904</v>
      </c>
      <c r="B97" s="3" t="s">
        <v>330</v>
      </c>
      <c r="C97" s="3" t="s">
        <v>331</v>
      </c>
      <c r="D97" s="31">
        <v>75.7</v>
      </c>
      <c r="E97" s="5"/>
      <c r="F97" s="33">
        <v>1922</v>
      </c>
      <c r="G97" s="34"/>
      <c r="H97" s="15">
        <f t="shared" si="5"/>
        <v>3844</v>
      </c>
      <c r="I97" s="15">
        <f t="shared" si="6"/>
        <v>3459.6</v>
      </c>
      <c r="J97" s="15">
        <f t="shared" si="7"/>
        <v>2883</v>
      </c>
      <c r="K97" s="15">
        <f t="shared" si="8"/>
        <v>2268</v>
      </c>
      <c r="L97" s="7"/>
      <c r="M97">
        <f t="shared" si="9"/>
        <v>1.1599999999999999</v>
      </c>
    </row>
    <row r="98" spans="1:13" x14ac:dyDescent="0.25">
      <c r="A98" s="3">
        <v>3905</v>
      </c>
      <c r="B98" s="3" t="s">
        <v>145</v>
      </c>
      <c r="C98" s="3" t="s">
        <v>146</v>
      </c>
      <c r="D98" s="31">
        <v>5.7</v>
      </c>
      <c r="E98" s="5"/>
      <c r="F98" s="33">
        <v>145</v>
      </c>
      <c r="G98" s="34"/>
      <c r="H98" s="15">
        <f t="shared" si="5"/>
        <v>290</v>
      </c>
      <c r="I98" s="15">
        <f t="shared" si="6"/>
        <v>261</v>
      </c>
      <c r="J98" s="15">
        <f t="shared" si="7"/>
        <v>217.5</v>
      </c>
      <c r="K98" s="15">
        <f t="shared" si="8"/>
        <v>171.1</v>
      </c>
      <c r="L98" s="7"/>
      <c r="M98">
        <f t="shared" si="9"/>
        <v>1.1599999999999999</v>
      </c>
    </row>
    <row r="99" spans="1:13" x14ac:dyDescent="0.25">
      <c r="A99" s="3">
        <v>3906</v>
      </c>
      <c r="B99" s="3" t="s">
        <v>147</v>
      </c>
      <c r="C99" s="3" t="s">
        <v>148</v>
      </c>
      <c r="D99" s="31">
        <v>6.8</v>
      </c>
      <c r="E99" s="5"/>
      <c r="F99" s="33">
        <v>173</v>
      </c>
      <c r="G99" s="34"/>
      <c r="H99" s="15">
        <f t="shared" si="5"/>
        <v>346</v>
      </c>
      <c r="I99" s="15">
        <f t="shared" si="6"/>
        <v>311.39999999999998</v>
      </c>
      <c r="J99" s="15">
        <f t="shared" si="7"/>
        <v>259.5</v>
      </c>
      <c r="K99" s="15">
        <f t="shared" si="8"/>
        <v>204.1</v>
      </c>
      <c r="L99" s="7"/>
      <c r="M99">
        <f t="shared" si="9"/>
        <v>1.1599999999999999</v>
      </c>
    </row>
    <row r="100" spans="1:13" x14ac:dyDescent="0.25">
      <c r="A100" s="3">
        <v>3907</v>
      </c>
      <c r="B100" s="3" t="s">
        <v>149</v>
      </c>
      <c r="C100" s="3" t="s">
        <v>150</v>
      </c>
      <c r="D100" s="31">
        <v>6.9</v>
      </c>
      <c r="E100" s="5"/>
      <c r="F100" s="33">
        <v>174</v>
      </c>
      <c r="G100" s="34"/>
      <c r="H100" s="15">
        <f t="shared" si="5"/>
        <v>348</v>
      </c>
      <c r="I100" s="15">
        <f t="shared" si="6"/>
        <v>313.2</v>
      </c>
      <c r="J100" s="15">
        <f t="shared" si="7"/>
        <v>261</v>
      </c>
      <c r="K100" s="15">
        <f t="shared" si="8"/>
        <v>205.3</v>
      </c>
      <c r="L100" s="7"/>
      <c r="M100">
        <f t="shared" si="9"/>
        <v>1.17</v>
      </c>
    </row>
    <row r="101" spans="1:13" x14ac:dyDescent="0.25">
      <c r="A101" s="3">
        <v>3908</v>
      </c>
      <c r="B101" s="3" t="s">
        <v>151</v>
      </c>
      <c r="C101" s="3" t="s">
        <v>152</v>
      </c>
      <c r="D101" s="31">
        <v>8.3000000000000007</v>
      </c>
      <c r="E101" s="5"/>
      <c r="F101" s="33">
        <v>211</v>
      </c>
      <c r="G101" s="34"/>
      <c r="H101" s="15">
        <f t="shared" si="5"/>
        <v>422</v>
      </c>
      <c r="I101" s="15">
        <f t="shared" si="6"/>
        <v>379.8</v>
      </c>
      <c r="J101" s="15">
        <f t="shared" si="7"/>
        <v>316.5</v>
      </c>
      <c r="K101" s="15">
        <f t="shared" si="8"/>
        <v>249</v>
      </c>
      <c r="L101" s="7"/>
      <c r="M101">
        <f t="shared" si="9"/>
        <v>1.1599999999999999</v>
      </c>
    </row>
    <row r="102" spans="1:13" x14ac:dyDescent="0.25">
      <c r="A102" s="3">
        <v>3909</v>
      </c>
      <c r="B102" s="3" t="s">
        <v>153</v>
      </c>
      <c r="C102" s="3" t="s">
        <v>154</v>
      </c>
      <c r="D102" s="31">
        <v>5.3</v>
      </c>
      <c r="E102" s="5"/>
      <c r="F102" s="33">
        <v>134</v>
      </c>
      <c r="G102" s="34"/>
      <c r="H102" s="15">
        <f t="shared" si="5"/>
        <v>268</v>
      </c>
      <c r="I102" s="15">
        <f t="shared" si="6"/>
        <v>241.2</v>
      </c>
      <c r="J102" s="15">
        <f t="shared" si="7"/>
        <v>201</v>
      </c>
      <c r="K102" s="15">
        <f t="shared" si="8"/>
        <v>158.1</v>
      </c>
      <c r="L102" s="7"/>
      <c r="M102">
        <f t="shared" si="9"/>
        <v>1.1599999999999999</v>
      </c>
    </row>
    <row r="103" spans="1:13" x14ac:dyDescent="0.25">
      <c r="A103" s="3">
        <v>3910</v>
      </c>
      <c r="B103" s="3" t="s">
        <v>155</v>
      </c>
      <c r="C103" s="3" t="s">
        <v>156</v>
      </c>
      <c r="D103" s="31">
        <v>7.4</v>
      </c>
      <c r="E103" s="5"/>
      <c r="F103" s="33">
        <v>150</v>
      </c>
      <c r="G103" s="34"/>
      <c r="H103" s="15">
        <f t="shared" si="5"/>
        <v>300</v>
      </c>
      <c r="I103" s="15">
        <f t="shared" si="6"/>
        <v>270</v>
      </c>
      <c r="J103" s="15">
        <f t="shared" si="7"/>
        <v>225</v>
      </c>
      <c r="K103" s="15">
        <f t="shared" si="8"/>
        <v>177</v>
      </c>
      <c r="L103" s="7"/>
      <c r="M103">
        <f t="shared" si="9"/>
        <v>1.45</v>
      </c>
    </row>
    <row r="104" spans="1:13" x14ac:dyDescent="0.25">
      <c r="A104" s="3">
        <v>3911</v>
      </c>
      <c r="B104" s="3" t="s">
        <v>157</v>
      </c>
      <c r="C104" s="3" t="s">
        <v>158</v>
      </c>
      <c r="D104" s="31">
        <v>6.6</v>
      </c>
      <c r="E104" s="5"/>
      <c r="F104" s="33">
        <v>167</v>
      </c>
      <c r="G104" s="34"/>
      <c r="H104" s="15">
        <f t="shared" si="5"/>
        <v>334</v>
      </c>
      <c r="I104" s="15">
        <f t="shared" si="6"/>
        <v>300.60000000000002</v>
      </c>
      <c r="J104" s="15">
        <f t="shared" si="7"/>
        <v>250.5</v>
      </c>
      <c r="K104" s="15">
        <f t="shared" si="8"/>
        <v>197.1</v>
      </c>
      <c r="L104" s="7"/>
      <c r="M104">
        <f t="shared" si="9"/>
        <v>1.1599999999999999</v>
      </c>
    </row>
    <row r="105" spans="1:13" x14ac:dyDescent="0.25">
      <c r="A105" s="3">
        <v>3912</v>
      </c>
      <c r="B105" s="3" t="s">
        <v>159</v>
      </c>
      <c r="C105" s="3" t="s">
        <v>160</v>
      </c>
      <c r="D105" s="31">
        <v>30.1</v>
      </c>
      <c r="E105" s="5"/>
      <c r="F105" s="33">
        <v>763</v>
      </c>
      <c r="G105" s="34"/>
      <c r="H105" s="15">
        <f t="shared" si="5"/>
        <v>1526</v>
      </c>
      <c r="I105" s="15">
        <f t="shared" si="6"/>
        <v>1373.4</v>
      </c>
      <c r="J105" s="15">
        <f t="shared" si="7"/>
        <v>1144.5</v>
      </c>
      <c r="K105" s="15">
        <f t="shared" si="8"/>
        <v>900.3</v>
      </c>
      <c r="L105" s="7"/>
      <c r="M105">
        <f t="shared" si="9"/>
        <v>1.1599999999999999</v>
      </c>
    </row>
    <row r="106" spans="1:13" x14ac:dyDescent="0.25">
      <c r="A106" s="3">
        <v>3913</v>
      </c>
      <c r="B106" s="3" t="s">
        <v>161</v>
      </c>
      <c r="C106" s="3" t="s">
        <v>162</v>
      </c>
      <c r="D106" s="31">
        <v>16.100000000000001</v>
      </c>
      <c r="E106" s="5"/>
      <c r="F106" s="33">
        <v>408</v>
      </c>
      <c r="G106" s="34"/>
      <c r="H106" s="15">
        <f t="shared" si="5"/>
        <v>816</v>
      </c>
      <c r="I106" s="15">
        <f t="shared" si="6"/>
        <v>734.4</v>
      </c>
      <c r="J106" s="15">
        <f t="shared" si="7"/>
        <v>612</v>
      </c>
      <c r="K106" s="15">
        <f t="shared" si="8"/>
        <v>481.4</v>
      </c>
      <c r="L106" s="7"/>
      <c r="M106">
        <f t="shared" si="9"/>
        <v>1.1599999999999999</v>
      </c>
    </row>
    <row r="107" spans="1:13" x14ac:dyDescent="0.25">
      <c r="A107" s="3">
        <v>3914</v>
      </c>
      <c r="B107" s="3" t="s">
        <v>163</v>
      </c>
      <c r="C107" s="3" t="s">
        <v>164</v>
      </c>
      <c r="D107" s="31">
        <v>21.7</v>
      </c>
      <c r="E107" s="5"/>
      <c r="F107" s="33">
        <v>440</v>
      </c>
      <c r="G107" s="34"/>
      <c r="H107" s="15">
        <f t="shared" si="5"/>
        <v>880</v>
      </c>
      <c r="I107" s="15">
        <f t="shared" si="6"/>
        <v>792</v>
      </c>
      <c r="J107" s="15">
        <f t="shared" si="7"/>
        <v>660</v>
      </c>
      <c r="K107" s="15">
        <f t="shared" si="8"/>
        <v>519.20000000000005</v>
      </c>
      <c r="L107" s="7"/>
      <c r="M107">
        <f t="shared" si="9"/>
        <v>1.45</v>
      </c>
    </row>
    <row r="108" spans="1:13" x14ac:dyDescent="0.25">
      <c r="A108" s="3">
        <v>3915</v>
      </c>
      <c r="B108" s="3" t="s">
        <v>165</v>
      </c>
      <c r="C108" s="3" t="s">
        <v>166</v>
      </c>
      <c r="D108" s="31">
        <v>29.3</v>
      </c>
      <c r="E108" s="5"/>
      <c r="F108" s="33">
        <v>741</v>
      </c>
      <c r="G108" s="34"/>
      <c r="H108" s="15">
        <f t="shared" si="5"/>
        <v>1482</v>
      </c>
      <c r="I108" s="15">
        <f t="shared" si="6"/>
        <v>1333.8</v>
      </c>
      <c r="J108" s="15">
        <f t="shared" si="7"/>
        <v>1111.5</v>
      </c>
      <c r="K108" s="15">
        <f t="shared" si="8"/>
        <v>874.4</v>
      </c>
      <c r="L108" s="7"/>
      <c r="M108">
        <f t="shared" si="9"/>
        <v>1.1599999999999999</v>
      </c>
    </row>
    <row r="109" spans="1:13" x14ac:dyDescent="0.25">
      <c r="A109" s="3">
        <v>3916</v>
      </c>
      <c r="B109" s="3" t="s">
        <v>167</v>
      </c>
      <c r="C109" s="3" t="s">
        <v>168</v>
      </c>
      <c r="D109" s="31">
        <v>42.1</v>
      </c>
      <c r="E109" s="5"/>
      <c r="F109" s="33">
        <v>1068</v>
      </c>
      <c r="G109" s="34"/>
      <c r="H109" s="15">
        <f t="shared" si="5"/>
        <v>2136</v>
      </c>
      <c r="I109" s="15">
        <f t="shared" si="6"/>
        <v>1922.4</v>
      </c>
      <c r="J109" s="15">
        <f t="shared" si="7"/>
        <v>1602</v>
      </c>
      <c r="K109" s="15">
        <f t="shared" si="8"/>
        <v>1260.2</v>
      </c>
      <c r="L109" s="7"/>
      <c r="M109">
        <f t="shared" si="9"/>
        <v>1.1599999999999999</v>
      </c>
    </row>
    <row r="110" spans="1:13" x14ac:dyDescent="0.25">
      <c r="A110" s="3">
        <v>3917</v>
      </c>
      <c r="B110" s="3" t="s">
        <v>169</v>
      </c>
      <c r="C110" s="3" t="s">
        <v>170</v>
      </c>
      <c r="D110" s="31">
        <v>44.3</v>
      </c>
      <c r="E110" s="5"/>
      <c r="F110" s="33">
        <v>1124</v>
      </c>
      <c r="G110" s="34"/>
      <c r="H110" s="15">
        <f t="shared" si="5"/>
        <v>2248</v>
      </c>
      <c r="I110" s="15">
        <f t="shared" si="6"/>
        <v>2023.2</v>
      </c>
      <c r="J110" s="15">
        <f t="shared" si="7"/>
        <v>1686</v>
      </c>
      <c r="K110" s="15">
        <f t="shared" si="8"/>
        <v>1326.3</v>
      </c>
      <c r="L110" s="7"/>
      <c r="M110">
        <f t="shared" si="9"/>
        <v>1.1599999999999999</v>
      </c>
    </row>
    <row r="111" spans="1:13" x14ac:dyDescent="0.25">
      <c r="A111" s="3">
        <v>3918</v>
      </c>
      <c r="B111" s="3" t="s">
        <v>171</v>
      </c>
      <c r="C111" s="3" t="s">
        <v>172</v>
      </c>
      <c r="D111" s="31">
        <v>48.1</v>
      </c>
      <c r="E111" s="5"/>
      <c r="F111" s="33">
        <v>1220</v>
      </c>
      <c r="G111" s="34"/>
      <c r="H111" s="15">
        <f t="shared" si="5"/>
        <v>2440</v>
      </c>
      <c r="I111" s="15">
        <f t="shared" si="6"/>
        <v>2196</v>
      </c>
      <c r="J111" s="15">
        <f t="shared" si="7"/>
        <v>1830</v>
      </c>
      <c r="K111" s="15">
        <f t="shared" si="8"/>
        <v>1439.6</v>
      </c>
      <c r="L111" s="7"/>
      <c r="M111">
        <f t="shared" si="9"/>
        <v>1.1599999999999999</v>
      </c>
    </row>
    <row r="112" spans="1:13" x14ac:dyDescent="0.25">
      <c r="A112" s="3">
        <v>3919</v>
      </c>
      <c r="B112" s="3" t="s">
        <v>173</v>
      </c>
      <c r="C112" s="3" t="s">
        <v>406</v>
      </c>
      <c r="D112" s="31">
        <v>117.2</v>
      </c>
      <c r="E112" s="5"/>
      <c r="F112" s="33">
        <v>2974</v>
      </c>
      <c r="G112" s="34"/>
      <c r="H112" s="15">
        <f t="shared" si="5"/>
        <v>5948</v>
      </c>
      <c r="I112" s="15">
        <f t="shared" si="6"/>
        <v>5353.2</v>
      </c>
      <c r="J112" s="15">
        <f t="shared" si="7"/>
        <v>4461</v>
      </c>
      <c r="K112" s="15">
        <f t="shared" si="8"/>
        <v>3509.3</v>
      </c>
      <c r="L112" s="7"/>
      <c r="M112">
        <f t="shared" si="9"/>
        <v>1.1599999999999999</v>
      </c>
    </row>
    <row r="113" spans="1:13" x14ac:dyDescent="0.25">
      <c r="A113" s="3">
        <v>3920</v>
      </c>
      <c r="B113" s="3" t="s">
        <v>175</v>
      </c>
      <c r="C113" s="3" t="s">
        <v>176</v>
      </c>
      <c r="D113" s="31">
        <v>23.3</v>
      </c>
      <c r="E113" s="5"/>
      <c r="F113" s="33">
        <v>592</v>
      </c>
      <c r="G113" s="34"/>
      <c r="H113" s="15">
        <f t="shared" si="5"/>
        <v>1184</v>
      </c>
      <c r="I113" s="15">
        <f t="shared" si="6"/>
        <v>1065.5999999999999</v>
      </c>
      <c r="J113" s="15">
        <f t="shared" si="7"/>
        <v>888</v>
      </c>
      <c r="K113" s="15">
        <f t="shared" si="8"/>
        <v>698.6</v>
      </c>
      <c r="L113" s="7"/>
      <c r="M113">
        <f t="shared" si="9"/>
        <v>1.1599999999999999</v>
      </c>
    </row>
    <row r="114" spans="1:13" x14ac:dyDescent="0.25">
      <c r="A114" s="3">
        <v>3921</v>
      </c>
      <c r="B114" s="3" t="s">
        <v>177</v>
      </c>
      <c r="C114" s="3" t="s">
        <v>178</v>
      </c>
      <c r="D114" s="31">
        <v>32.5</v>
      </c>
      <c r="E114" s="5"/>
      <c r="F114" s="33">
        <v>827</v>
      </c>
      <c r="G114" s="34"/>
      <c r="H114" s="15">
        <f t="shared" si="5"/>
        <v>1654</v>
      </c>
      <c r="I114" s="15">
        <f t="shared" si="6"/>
        <v>1488.6</v>
      </c>
      <c r="J114" s="15">
        <f t="shared" si="7"/>
        <v>1240.5</v>
      </c>
      <c r="K114" s="15">
        <f t="shared" si="8"/>
        <v>975.9</v>
      </c>
      <c r="L114" s="7"/>
      <c r="M114">
        <f t="shared" si="9"/>
        <v>1.1599999999999999</v>
      </c>
    </row>
    <row r="115" spans="1:13" x14ac:dyDescent="0.25">
      <c r="A115" s="3">
        <v>3922</v>
      </c>
      <c r="B115" s="3" t="s">
        <v>179</v>
      </c>
      <c r="C115" s="3" t="s">
        <v>180</v>
      </c>
      <c r="D115" s="31">
        <v>18.8</v>
      </c>
      <c r="E115" s="5"/>
      <c r="F115" s="33">
        <v>479</v>
      </c>
      <c r="G115" s="34"/>
      <c r="H115" s="15">
        <f t="shared" si="5"/>
        <v>958</v>
      </c>
      <c r="I115" s="15">
        <f t="shared" si="6"/>
        <v>862.2</v>
      </c>
      <c r="J115" s="15">
        <f t="shared" si="7"/>
        <v>718.5</v>
      </c>
      <c r="K115" s="15">
        <f t="shared" si="8"/>
        <v>565.20000000000005</v>
      </c>
      <c r="L115" s="7"/>
      <c r="M115">
        <f t="shared" si="9"/>
        <v>1.1499999999999999</v>
      </c>
    </row>
    <row r="116" spans="1:13" x14ac:dyDescent="0.25">
      <c r="A116" s="3">
        <v>3923</v>
      </c>
      <c r="B116" s="3" t="s">
        <v>181</v>
      </c>
      <c r="C116" s="3" t="s">
        <v>182</v>
      </c>
      <c r="D116" s="31">
        <v>27.4</v>
      </c>
      <c r="E116" s="5"/>
      <c r="F116" s="33">
        <v>695</v>
      </c>
      <c r="G116" s="34"/>
      <c r="H116" s="15">
        <f t="shared" si="5"/>
        <v>1390</v>
      </c>
      <c r="I116" s="15">
        <f t="shared" si="6"/>
        <v>1251</v>
      </c>
      <c r="J116" s="15">
        <f t="shared" si="7"/>
        <v>1042.5</v>
      </c>
      <c r="K116" s="15">
        <f t="shared" si="8"/>
        <v>820.1</v>
      </c>
      <c r="L116" s="7"/>
      <c r="M116">
        <f t="shared" si="9"/>
        <v>1.1599999999999999</v>
      </c>
    </row>
    <row r="117" spans="1:13" x14ac:dyDescent="0.25">
      <c r="A117" s="3">
        <v>3924</v>
      </c>
      <c r="B117" s="3" t="s">
        <v>183</v>
      </c>
      <c r="C117" s="3" t="s">
        <v>184</v>
      </c>
      <c r="D117" s="31">
        <v>15.9</v>
      </c>
      <c r="E117" s="5"/>
      <c r="F117" s="33">
        <v>402</v>
      </c>
      <c r="G117" s="34"/>
      <c r="H117" s="15">
        <f t="shared" si="5"/>
        <v>804</v>
      </c>
      <c r="I117" s="15">
        <f t="shared" si="6"/>
        <v>723.6</v>
      </c>
      <c r="J117" s="15">
        <f t="shared" si="7"/>
        <v>603</v>
      </c>
      <c r="K117" s="15">
        <f t="shared" si="8"/>
        <v>474.4</v>
      </c>
      <c r="L117" s="7"/>
      <c r="M117">
        <f t="shared" si="9"/>
        <v>1.1599999999999999</v>
      </c>
    </row>
    <row r="118" spans="1:13" x14ac:dyDescent="0.25">
      <c r="A118" s="3">
        <v>3925</v>
      </c>
      <c r="B118" s="3" t="s">
        <v>185</v>
      </c>
      <c r="C118" s="3" t="s">
        <v>186</v>
      </c>
      <c r="D118" s="31">
        <v>32.5</v>
      </c>
      <c r="E118" s="5"/>
      <c r="F118" s="33">
        <v>827</v>
      </c>
      <c r="G118" s="34"/>
      <c r="H118" s="15">
        <f t="shared" si="5"/>
        <v>1654</v>
      </c>
      <c r="I118" s="15">
        <f t="shared" si="6"/>
        <v>1488.6</v>
      </c>
      <c r="J118" s="15">
        <f t="shared" si="7"/>
        <v>1240.5</v>
      </c>
      <c r="K118" s="15">
        <f t="shared" si="8"/>
        <v>975.9</v>
      </c>
      <c r="L118" s="7"/>
      <c r="M118">
        <f t="shared" si="9"/>
        <v>1.1599999999999999</v>
      </c>
    </row>
    <row r="119" spans="1:13" x14ac:dyDescent="0.25">
      <c r="A119" s="3">
        <v>3926</v>
      </c>
      <c r="B119" s="3" t="s">
        <v>187</v>
      </c>
      <c r="C119" s="3" t="s">
        <v>188</v>
      </c>
      <c r="D119" s="31">
        <v>32.9</v>
      </c>
      <c r="E119" s="5"/>
      <c r="F119" s="33">
        <v>836</v>
      </c>
      <c r="G119" s="34"/>
      <c r="H119" s="15">
        <f t="shared" si="5"/>
        <v>1672</v>
      </c>
      <c r="I119" s="15">
        <f t="shared" si="6"/>
        <v>1504.8</v>
      </c>
      <c r="J119" s="15">
        <f t="shared" si="7"/>
        <v>1254</v>
      </c>
      <c r="K119" s="15">
        <f t="shared" si="8"/>
        <v>986.5</v>
      </c>
      <c r="L119" s="7"/>
      <c r="M119">
        <f t="shared" si="9"/>
        <v>1.1599999999999999</v>
      </c>
    </row>
    <row r="120" spans="1:13" x14ac:dyDescent="0.25">
      <c r="A120" s="3">
        <v>3927</v>
      </c>
      <c r="B120" s="3" t="s">
        <v>189</v>
      </c>
      <c r="C120" s="3" t="s">
        <v>190</v>
      </c>
      <c r="D120" s="31">
        <v>46.8</v>
      </c>
      <c r="E120" s="5"/>
      <c r="F120" s="33">
        <v>1189</v>
      </c>
      <c r="G120" s="34"/>
      <c r="H120" s="15">
        <f t="shared" si="5"/>
        <v>2378</v>
      </c>
      <c r="I120" s="15">
        <f t="shared" si="6"/>
        <v>2140.1999999999998</v>
      </c>
      <c r="J120" s="15">
        <f t="shared" si="7"/>
        <v>1783.5</v>
      </c>
      <c r="K120" s="15">
        <f t="shared" si="8"/>
        <v>1403</v>
      </c>
      <c r="L120" s="7"/>
      <c r="M120">
        <f t="shared" si="9"/>
        <v>1.1599999999999999</v>
      </c>
    </row>
    <row r="121" spans="1:13" x14ac:dyDescent="0.25">
      <c r="A121" s="3">
        <v>3928</v>
      </c>
      <c r="B121" s="3" t="s">
        <v>191</v>
      </c>
      <c r="C121" s="3" t="s">
        <v>192</v>
      </c>
      <c r="D121" s="31">
        <v>9.9</v>
      </c>
      <c r="E121" s="5"/>
      <c r="F121" s="33">
        <v>250</v>
      </c>
      <c r="G121" s="34"/>
      <c r="H121" s="15">
        <f t="shared" si="5"/>
        <v>500</v>
      </c>
      <c r="I121" s="15">
        <f t="shared" si="6"/>
        <v>450</v>
      </c>
      <c r="J121" s="15">
        <f t="shared" si="7"/>
        <v>375</v>
      </c>
      <c r="K121" s="15">
        <f t="shared" si="8"/>
        <v>295</v>
      </c>
      <c r="L121" s="7"/>
      <c r="M121">
        <f t="shared" si="9"/>
        <v>1.1599999999999999</v>
      </c>
    </row>
    <row r="122" spans="1:13" x14ac:dyDescent="0.25">
      <c r="A122" s="3">
        <v>3929</v>
      </c>
      <c r="B122" s="3" t="s">
        <v>193</v>
      </c>
      <c r="C122" s="3" t="s">
        <v>194</v>
      </c>
      <c r="D122" s="31">
        <v>15</v>
      </c>
      <c r="E122" s="5"/>
      <c r="F122" s="33">
        <v>383</v>
      </c>
      <c r="G122" s="34"/>
      <c r="H122" s="15">
        <f t="shared" si="5"/>
        <v>766</v>
      </c>
      <c r="I122" s="15">
        <f t="shared" si="6"/>
        <v>689.4</v>
      </c>
      <c r="J122" s="15">
        <f t="shared" si="7"/>
        <v>574.5</v>
      </c>
      <c r="K122" s="15">
        <f t="shared" si="8"/>
        <v>451.9</v>
      </c>
      <c r="L122" s="7"/>
      <c r="M122">
        <f t="shared" si="9"/>
        <v>1.1499999999999999</v>
      </c>
    </row>
    <row r="123" spans="1:13" x14ac:dyDescent="0.25">
      <c r="A123" s="3">
        <v>3930</v>
      </c>
      <c r="B123" s="3" t="s">
        <v>195</v>
      </c>
      <c r="C123" s="3" t="s">
        <v>196</v>
      </c>
      <c r="D123" s="31">
        <v>15.9</v>
      </c>
      <c r="E123" s="5"/>
      <c r="F123" s="33">
        <v>402</v>
      </c>
      <c r="G123" s="34"/>
      <c r="H123" s="15">
        <f t="shared" si="5"/>
        <v>804</v>
      </c>
      <c r="I123" s="15">
        <f t="shared" si="6"/>
        <v>723.6</v>
      </c>
      <c r="J123" s="15">
        <f t="shared" si="7"/>
        <v>603</v>
      </c>
      <c r="K123" s="15">
        <f t="shared" si="8"/>
        <v>474.4</v>
      </c>
      <c r="L123" s="7"/>
      <c r="M123">
        <f t="shared" si="9"/>
        <v>1.1599999999999999</v>
      </c>
    </row>
    <row r="124" spans="1:13" x14ac:dyDescent="0.25">
      <c r="A124" s="3">
        <v>3931</v>
      </c>
      <c r="B124" s="3" t="s">
        <v>197</v>
      </c>
      <c r="C124" s="3" t="s">
        <v>198</v>
      </c>
      <c r="D124" s="31">
        <v>42.1</v>
      </c>
      <c r="E124" s="5"/>
      <c r="F124" s="33">
        <v>1068</v>
      </c>
      <c r="G124" s="34"/>
      <c r="H124" s="15">
        <f t="shared" si="5"/>
        <v>2136</v>
      </c>
      <c r="I124" s="15">
        <f t="shared" si="6"/>
        <v>1922.4</v>
      </c>
      <c r="J124" s="15">
        <f t="shared" si="7"/>
        <v>1602</v>
      </c>
      <c r="K124" s="15">
        <f t="shared" si="8"/>
        <v>1260.2</v>
      </c>
      <c r="L124" s="7"/>
      <c r="M124">
        <f t="shared" si="9"/>
        <v>1.1599999999999999</v>
      </c>
    </row>
    <row r="125" spans="1:13" x14ac:dyDescent="0.25">
      <c r="A125" s="3">
        <v>3932</v>
      </c>
      <c r="B125" s="3" t="s">
        <v>199</v>
      </c>
      <c r="C125" s="3" t="s">
        <v>200</v>
      </c>
      <c r="D125" s="31">
        <v>8.1999999999999993</v>
      </c>
      <c r="E125" s="5"/>
      <c r="F125" s="33">
        <v>210</v>
      </c>
      <c r="G125" s="34"/>
      <c r="H125" s="15">
        <f t="shared" si="5"/>
        <v>420</v>
      </c>
      <c r="I125" s="15">
        <f t="shared" si="6"/>
        <v>378</v>
      </c>
      <c r="J125" s="15">
        <f t="shared" si="7"/>
        <v>315</v>
      </c>
      <c r="K125" s="15">
        <f t="shared" si="8"/>
        <v>247.8</v>
      </c>
      <c r="L125" s="7"/>
      <c r="M125">
        <f t="shared" si="9"/>
        <v>1.1499999999999999</v>
      </c>
    </row>
    <row r="126" spans="1:13" x14ac:dyDescent="0.25">
      <c r="A126" s="3">
        <v>3933</v>
      </c>
      <c r="B126" s="3" t="s">
        <v>201</v>
      </c>
      <c r="C126" s="3" t="s">
        <v>202</v>
      </c>
      <c r="D126" s="31">
        <v>8.6999999999999993</v>
      </c>
      <c r="E126" s="5"/>
      <c r="F126" s="33">
        <v>221</v>
      </c>
      <c r="G126" s="34"/>
      <c r="H126" s="15">
        <f t="shared" si="5"/>
        <v>442</v>
      </c>
      <c r="I126" s="15">
        <f t="shared" si="6"/>
        <v>397.8</v>
      </c>
      <c r="J126" s="15">
        <f t="shared" si="7"/>
        <v>331.5</v>
      </c>
      <c r="K126" s="15">
        <f t="shared" si="8"/>
        <v>260.8</v>
      </c>
      <c r="L126" s="7"/>
      <c r="M126">
        <f t="shared" si="9"/>
        <v>1.1599999999999999</v>
      </c>
    </row>
    <row r="127" spans="1:13" x14ac:dyDescent="0.25">
      <c r="A127" s="3">
        <v>3934</v>
      </c>
      <c r="B127" s="3" t="s">
        <v>386</v>
      </c>
      <c r="C127" s="3" t="s">
        <v>387</v>
      </c>
      <c r="D127" s="31">
        <v>46</v>
      </c>
      <c r="E127" s="5"/>
      <c r="F127" s="33">
        <v>1168</v>
      </c>
      <c r="G127" s="34"/>
      <c r="H127" s="15">
        <f t="shared" si="5"/>
        <v>2336</v>
      </c>
      <c r="I127" s="15">
        <f t="shared" si="6"/>
        <v>2102.4</v>
      </c>
      <c r="J127" s="15">
        <f t="shared" si="7"/>
        <v>1752</v>
      </c>
      <c r="K127" s="15">
        <f t="shared" si="8"/>
        <v>1378.2</v>
      </c>
      <c r="L127" s="7"/>
      <c r="M127">
        <f t="shared" si="9"/>
        <v>1.1599999999999999</v>
      </c>
    </row>
    <row r="128" spans="1:13" x14ac:dyDescent="0.25">
      <c r="A128" s="3">
        <v>3935</v>
      </c>
      <c r="B128" s="3" t="s">
        <v>203</v>
      </c>
      <c r="C128" s="3" t="s">
        <v>204</v>
      </c>
      <c r="D128" s="31">
        <v>17.7</v>
      </c>
      <c r="E128" s="5"/>
      <c r="F128" s="33">
        <v>450</v>
      </c>
      <c r="G128" s="34"/>
      <c r="H128" s="15">
        <f t="shared" si="5"/>
        <v>900</v>
      </c>
      <c r="I128" s="15">
        <f t="shared" si="6"/>
        <v>810</v>
      </c>
      <c r="J128" s="15">
        <f t="shared" si="7"/>
        <v>675</v>
      </c>
      <c r="K128" s="15">
        <f t="shared" si="8"/>
        <v>531</v>
      </c>
      <c r="L128" s="7"/>
      <c r="M128">
        <f t="shared" si="9"/>
        <v>1.1599999999999999</v>
      </c>
    </row>
    <row r="129" spans="1:13" x14ac:dyDescent="0.25">
      <c r="A129" s="3">
        <v>3940</v>
      </c>
      <c r="B129" s="3" t="s">
        <v>335</v>
      </c>
      <c r="C129" s="3" t="s">
        <v>336</v>
      </c>
      <c r="D129" s="31">
        <v>64.900000000000006</v>
      </c>
      <c r="E129" s="5"/>
      <c r="F129" s="33">
        <v>1648</v>
      </c>
      <c r="G129" s="34"/>
      <c r="H129" s="15">
        <f t="shared" si="5"/>
        <v>3296</v>
      </c>
      <c r="I129" s="15">
        <f t="shared" si="6"/>
        <v>2966.4</v>
      </c>
      <c r="J129" s="15">
        <f t="shared" si="7"/>
        <v>2472</v>
      </c>
      <c r="K129" s="15">
        <f t="shared" si="8"/>
        <v>1944.6</v>
      </c>
      <c r="L129" s="7"/>
      <c r="M129">
        <f t="shared" si="9"/>
        <v>1.1599999999999999</v>
      </c>
    </row>
    <row r="130" spans="1:13" x14ac:dyDescent="0.25">
      <c r="A130" s="3">
        <v>3945</v>
      </c>
      <c r="B130" s="3" t="s">
        <v>213</v>
      </c>
      <c r="C130" s="3" t="s">
        <v>214</v>
      </c>
      <c r="D130" s="31">
        <v>2.7</v>
      </c>
      <c r="E130" s="5"/>
      <c r="F130" s="33">
        <v>67</v>
      </c>
      <c r="G130" s="34"/>
      <c r="H130" s="15">
        <f t="shared" si="5"/>
        <v>134</v>
      </c>
      <c r="I130" s="15">
        <f t="shared" si="6"/>
        <v>120.6</v>
      </c>
      <c r="J130" s="15">
        <f t="shared" si="7"/>
        <v>100.5</v>
      </c>
      <c r="K130" s="15">
        <f t="shared" si="8"/>
        <v>79.099999999999994</v>
      </c>
      <c r="L130" s="7"/>
      <c r="M130">
        <f t="shared" si="9"/>
        <v>1.19</v>
      </c>
    </row>
    <row r="131" spans="1:13" x14ac:dyDescent="0.25">
      <c r="A131" s="3">
        <v>3946</v>
      </c>
      <c r="B131" s="3" t="s">
        <v>215</v>
      </c>
      <c r="C131" s="3" t="s">
        <v>216</v>
      </c>
      <c r="D131" s="31">
        <v>2.2000000000000002</v>
      </c>
      <c r="E131" s="5"/>
      <c r="F131" s="33">
        <v>57</v>
      </c>
      <c r="G131" s="34"/>
      <c r="H131" s="15">
        <f t="shared" si="5"/>
        <v>114</v>
      </c>
      <c r="I131" s="15">
        <f t="shared" si="6"/>
        <v>102.6</v>
      </c>
      <c r="J131" s="15">
        <f t="shared" si="7"/>
        <v>85.5</v>
      </c>
      <c r="K131" s="15">
        <f t="shared" si="8"/>
        <v>67.3</v>
      </c>
      <c r="L131" s="7"/>
      <c r="M131">
        <f t="shared" si="9"/>
        <v>1.1399999999999999</v>
      </c>
    </row>
    <row r="132" spans="1:13" x14ac:dyDescent="0.25">
      <c r="A132" s="3">
        <v>3947</v>
      </c>
      <c r="B132" s="3" t="s">
        <v>217</v>
      </c>
      <c r="C132" s="3" t="s">
        <v>218</v>
      </c>
      <c r="D132" s="31">
        <v>2.5</v>
      </c>
      <c r="E132" s="5"/>
      <c r="F132" s="33">
        <v>63</v>
      </c>
      <c r="G132" s="34"/>
      <c r="H132" s="15">
        <f t="shared" ref="H132:H195" si="10">ROUND(F132*2,1)</f>
        <v>126</v>
      </c>
      <c r="I132" s="15">
        <f t="shared" ref="I132:I195" si="11">ROUND(F132*1.8,1)</f>
        <v>113.4</v>
      </c>
      <c r="J132" s="15">
        <f t="shared" ref="J132:J195" si="12">ROUND(F132*1.5,1)</f>
        <v>94.5</v>
      </c>
      <c r="K132" s="15">
        <f t="shared" ref="K132:K195" si="13">ROUND(F132*1.18,1)</f>
        <v>74.3</v>
      </c>
      <c r="L132" s="7"/>
      <c r="M132">
        <f t="shared" ref="M132:M176" si="14">ROUND(D132/0.034/F132,2)</f>
        <v>1.17</v>
      </c>
    </row>
    <row r="133" spans="1:13" x14ac:dyDescent="0.25">
      <c r="A133" s="3">
        <v>3948</v>
      </c>
      <c r="B133" s="3" t="s">
        <v>219</v>
      </c>
      <c r="C133" s="3" t="s">
        <v>220</v>
      </c>
      <c r="D133" s="31">
        <v>1.9</v>
      </c>
      <c r="E133" s="5"/>
      <c r="F133" s="33">
        <v>48</v>
      </c>
      <c r="G133" s="34"/>
      <c r="H133" s="15">
        <f t="shared" si="10"/>
        <v>96</v>
      </c>
      <c r="I133" s="15">
        <f t="shared" si="11"/>
        <v>86.4</v>
      </c>
      <c r="J133" s="15">
        <f t="shared" si="12"/>
        <v>72</v>
      </c>
      <c r="K133" s="15">
        <f t="shared" si="13"/>
        <v>56.6</v>
      </c>
      <c r="L133" s="7"/>
      <c r="M133">
        <f t="shared" si="14"/>
        <v>1.1599999999999999</v>
      </c>
    </row>
    <row r="134" spans="1:13" x14ac:dyDescent="0.25">
      <c r="A134" s="3">
        <v>3949</v>
      </c>
      <c r="B134" s="3" t="s">
        <v>221</v>
      </c>
      <c r="C134" s="3" t="s">
        <v>222</v>
      </c>
      <c r="D134" s="31">
        <v>2.1</v>
      </c>
      <c r="E134" s="5"/>
      <c r="F134" s="33">
        <v>52</v>
      </c>
      <c r="G134" s="34"/>
      <c r="H134" s="15">
        <f t="shared" si="10"/>
        <v>104</v>
      </c>
      <c r="I134" s="15">
        <f t="shared" si="11"/>
        <v>93.6</v>
      </c>
      <c r="J134" s="15">
        <f t="shared" si="12"/>
        <v>78</v>
      </c>
      <c r="K134" s="15">
        <f t="shared" si="13"/>
        <v>61.4</v>
      </c>
      <c r="L134" s="7"/>
      <c r="M134">
        <f t="shared" si="14"/>
        <v>1.19</v>
      </c>
    </row>
    <row r="135" spans="1:13" x14ac:dyDescent="0.25">
      <c r="A135" s="3">
        <v>3950</v>
      </c>
      <c r="B135" s="3" t="s">
        <v>223</v>
      </c>
      <c r="C135" s="3" t="s">
        <v>224</v>
      </c>
      <c r="D135" s="31">
        <v>2.9</v>
      </c>
      <c r="E135" s="5"/>
      <c r="F135" s="33">
        <v>74</v>
      </c>
      <c r="G135" s="34"/>
      <c r="H135" s="15">
        <f t="shared" si="10"/>
        <v>148</v>
      </c>
      <c r="I135" s="15">
        <f t="shared" si="11"/>
        <v>133.19999999999999</v>
      </c>
      <c r="J135" s="15">
        <f t="shared" si="12"/>
        <v>111</v>
      </c>
      <c r="K135" s="15">
        <f t="shared" si="13"/>
        <v>87.3</v>
      </c>
      <c r="L135" s="7"/>
      <c r="M135">
        <f t="shared" si="14"/>
        <v>1.1499999999999999</v>
      </c>
    </row>
    <row r="136" spans="1:13" x14ac:dyDescent="0.25">
      <c r="A136" s="3">
        <v>3951</v>
      </c>
      <c r="B136" s="3" t="s">
        <v>225</v>
      </c>
      <c r="C136" s="3" t="s">
        <v>226</v>
      </c>
      <c r="D136" s="31">
        <v>2.7</v>
      </c>
      <c r="E136" s="5"/>
      <c r="F136" s="33">
        <v>67</v>
      </c>
      <c r="G136" s="34"/>
      <c r="H136" s="15">
        <f t="shared" si="10"/>
        <v>134</v>
      </c>
      <c r="I136" s="15">
        <f t="shared" si="11"/>
        <v>120.6</v>
      </c>
      <c r="J136" s="15">
        <f t="shared" si="12"/>
        <v>100.5</v>
      </c>
      <c r="K136" s="15">
        <f t="shared" si="13"/>
        <v>79.099999999999994</v>
      </c>
      <c r="L136" s="7"/>
      <c r="M136">
        <f t="shared" si="14"/>
        <v>1.19</v>
      </c>
    </row>
    <row r="137" spans="1:13" x14ac:dyDescent="0.25">
      <c r="A137" s="3">
        <v>3952</v>
      </c>
      <c r="B137" s="3" t="s">
        <v>227</v>
      </c>
      <c r="C137" s="3" t="s">
        <v>228</v>
      </c>
      <c r="D137" s="31">
        <v>2.2999999999999998</v>
      </c>
      <c r="E137" s="5"/>
      <c r="F137" s="33">
        <v>59</v>
      </c>
      <c r="G137" s="34"/>
      <c r="H137" s="15">
        <f t="shared" si="10"/>
        <v>118</v>
      </c>
      <c r="I137" s="15">
        <f t="shared" si="11"/>
        <v>106.2</v>
      </c>
      <c r="J137" s="15">
        <f t="shared" si="12"/>
        <v>88.5</v>
      </c>
      <c r="K137" s="15">
        <f t="shared" si="13"/>
        <v>69.599999999999994</v>
      </c>
      <c r="L137" s="7"/>
      <c r="M137">
        <f t="shared" si="14"/>
        <v>1.1499999999999999</v>
      </c>
    </row>
    <row r="138" spans="1:13" x14ac:dyDescent="0.25">
      <c r="A138" s="3">
        <v>3953</v>
      </c>
      <c r="B138" s="3" t="s">
        <v>229</v>
      </c>
      <c r="C138" s="3" t="s">
        <v>230</v>
      </c>
      <c r="D138" s="31">
        <v>3.3</v>
      </c>
      <c r="E138" s="5"/>
      <c r="F138" s="33">
        <v>84</v>
      </c>
      <c r="G138" s="34"/>
      <c r="H138" s="15">
        <f t="shared" si="10"/>
        <v>168</v>
      </c>
      <c r="I138" s="15">
        <f t="shared" si="11"/>
        <v>151.19999999999999</v>
      </c>
      <c r="J138" s="15">
        <f t="shared" si="12"/>
        <v>126</v>
      </c>
      <c r="K138" s="15">
        <f t="shared" si="13"/>
        <v>99.1</v>
      </c>
      <c r="L138" s="7"/>
      <c r="M138">
        <f t="shared" si="14"/>
        <v>1.1599999999999999</v>
      </c>
    </row>
    <row r="139" spans="1:13" x14ac:dyDescent="0.25">
      <c r="A139" s="3">
        <v>3954</v>
      </c>
      <c r="B139" s="3" t="s">
        <v>231</v>
      </c>
      <c r="C139" s="3" t="s">
        <v>232</v>
      </c>
      <c r="D139" s="31">
        <v>2.8</v>
      </c>
      <c r="E139" s="5"/>
      <c r="F139" s="33">
        <v>73</v>
      </c>
      <c r="G139" s="34"/>
      <c r="H139" s="15">
        <f t="shared" si="10"/>
        <v>146</v>
      </c>
      <c r="I139" s="15">
        <f t="shared" si="11"/>
        <v>131.4</v>
      </c>
      <c r="J139" s="15">
        <f t="shared" si="12"/>
        <v>109.5</v>
      </c>
      <c r="K139" s="15">
        <f t="shared" si="13"/>
        <v>86.1</v>
      </c>
      <c r="L139" s="7"/>
      <c r="M139">
        <f t="shared" si="14"/>
        <v>1.1299999999999999</v>
      </c>
    </row>
    <row r="140" spans="1:13" x14ac:dyDescent="0.25">
      <c r="A140" s="3">
        <v>3955</v>
      </c>
      <c r="B140" s="3" t="s">
        <v>338</v>
      </c>
      <c r="C140" s="3" t="s">
        <v>339</v>
      </c>
      <c r="D140" s="31">
        <v>2.4</v>
      </c>
      <c r="E140" s="5"/>
      <c r="F140" s="33">
        <v>61</v>
      </c>
      <c r="G140" s="34"/>
      <c r="H140" s="15">
        <f t="shared" si="10"/>
        <v>122</v>
      </c>
      <c r="I140" s="15">
        <f t="shared" si="11"/>
        <v>109.8</v>
      </c>
      <c r="J140" s="15">
        <f t="shared" si="12"/>
        <v>91.5</v>
      </c>
      <c r="K140" s="15">
        <f t="shared" si="13"/>
        <v>72</v>
      </c>
      <c r="L140" s="7"/>
      <c r="M140">
        <f t="shared" si="14"/>
        <v>1.1599999999999999</v>
      </c>
    </row>
    <row r="141" spans="1:13" x14ac:dyDescent="0.25">
      <c r="A141" s="3">
        <v>3960</v>
      </c>
      <c r="B141" s="3" t="s">
        <v>233</v>
      </c>
      <c r="C141" s="3"/>
      <c r="D141" s="31">
        <v>0.2</v>
      </c>
      <c r="E141" s="5"/>
      <c r="F141" s="33">
        <v>4</v>
      </c>
      <c r="G141" s="34"/>
      <c r="H141" s="15">
        <f t="shared" si="10"/>
        <v>8</v>
      </c>
      <c r="I141" s="15">
        <f t="shared" si="11"/>
        <v>7.2</v>
      </c>
      <c r="J141" s="15">
        <f t="shared" si="12"/>
        <v>6</v>
      </c>
      <c r="K141" s="15">
        <f t="shared" si="13"/>
        <v>4.7</v>
      </c>
      <c r="L141" s="7"/>
      <c r="M141">
        <f t="shared" si="14"/>
        <v>1.47</v>
      </c>
    </row>
    <row r="142" spans="1:13" x14ac:dyDescent="0.25">
      <c r="A142" s="3">
        <v>3961</v>
      </c>
      <c r="B142" s="3" t="s">
        <v>234</v>
      </c>
      <c r="C142" s="3"/>
      <c r="D142" s="31">
        <v>0.2</v>
      </c>
      <c r="E142" s="5"/>
      <c r="F142" s="33">
        <v>4</v>
      </c>
      <c r="G142" s="34"/>
      <c r="H142" s="15">
        <f t="shared" si="10"/>
        <v>8</v>
      </c>
      <c r="I142" s="15">
        <f t="shared" si="11"/>
        <v>7.2</v>
      </c>
      <c r="J142" s="15">
        <f t="shared" si="12"/>
        <v>6</v>
      </c>
      <c r="K142" s="15">
        <f t="shared" si="13"/>
        <v>4.7</v>
      </c>
      <c r="L142" s="7"/>
      <c r="M142">
        <f t="shared" si="14"/>
        <v>1.47</v>
      </c>
    </row>
    <row r="143" spans="1:13" x14ac:dyDescent="0.25">
      <c r="A143" s="3">
        <v>3962</v>
      </c>
      <c r="B143" s="3" t="s">
        <v>235</v>
      </c>
      <c r="C143" s="3"/>
      <c r="D143" s="31">
        <v>0.2</v>
      </c>
      <c r="E143" s="5"/>
      <c r="F143" s="33">
        <v>4</v>
      </c>
      <c r="G143" s="34"/>
      <c r="H143" s="15">
        <f t="shared" si="10"/>
        <v>8</v>
      </c>
      <c r="I143" s="15">
        <f t="shared" si="11"/>
        <v>7.2</v>
      </c>
      <c r="J143" s="15">
        <f t="shared" si="12"/>
        <v>6</v>
      </c>
      <c r="K143" s="15">
        <f t="shared" si="13"/>
        <v>4.7</v>
      </c>
      <c r="L143" s="7"/>
      <c r="M143">
        <f t="shared" si="14"/>
        <v>1.47</v>
      </c>
    </row>
    <row r="144" spans="1:13" x14ac:dyDescent="0.25">
      <c r="A144" s="3">
        <v>3963</v>
      </c>
      <c r="B144" s="3" t="s">
        <v>273</v>
      </c>
      <c r="C144" s="3"/>
      <c r="D144" s="31">
        <v>0.2</v>
      </c>
      <c r="E144" s="5"/>
      <c r="F144" s="33">
        <v>4</v>
      </c>
      <c r="G144" s="34"/>
      <c r="H144" s="15">
        <f t="shared" si="10"/>
        <v>8</v>
      </c>
      <c r="I144" s="15">
        <f t="shared" si="11"/>
        <v>7.2</v>
      </c>
      <c r="J144" s="15">
        <f t="shared" si="12"/>
        <v>6</v>
      </c>
      <c r="K144" s="15">
        <f t="shared" si="13"/>
        <v>4.7</v>
      </c>
      <c r="L144" s="7"/>
      <c r="M144">
        <f t="shared" si="14"/>
        <v>1.47</v>
      </c>
    </row>
    <row r="145" spans="1:13" x14ac:dyDescent="0.25">
      <c r="A145" s="3">
        <v>3964</v>
      </c>
      <c r="B145" s="3" t="s">
        <v>236</v>
      </c>
      <c r="C145" s="3"/>
      <c r="D145" s="31">
        <v>0.2</v>
      </c>
      <c r="E145" s="5"/>
      <c r="F145" s="33">
        <v>4</v>
      </c>
      <c r="G145" s="34"/>
      <c r="H145" s="15">
        <f t="shared" si="10"/>
        <v>8</v>
      </c>
      <c r="I145" s="15">
        <f t="shared" si="11"/>
        <v>7.2</v>
      </c>
      <c r="J145" s="15">
        <f t="shared" si="12"/>
        <v>6</v>
      </c>
      <c r="K145" s="15">
        <f t="shared" si="13"/>
        <v>4.7</v>
      </c>
      <c r="L145" s="7"/>
      <c r="M145">
        <f t="shared" si="14"/>
        <v>1.47</v>
      </c>
    </row>
    <row r="146" spans="1:13" x14ac:dyDescent="0.25">
      <c r="A146" s="3">
        <v>3965</v>
      </c>
      <c r="B146" s="3" t="s">
        <v>237</v>
      </c>
      <c r="C146" s="3"/>
      <c r="D146" s="31">
        <v>0.2</v>
      </c>
      <c r="E146" s="5"/>
      <c r="F146" s="33">
        <v>4</v>
      </c>
      <c r="G146" s="34"/>
      <c r="H146" s="15">
        <f t="shared" si="10"/>
        <v>8</v>
      </c>
      <c r="I146" s="15">
        <f t="shared" si="11"/>
        <v>7.2</v>
      </c>
      <c r="J146" s="15">
        <f t="shared" si="12"/>
        <v>6</v>
      </c>
      <c r="K146" s="15">
        <f t="shared" si="13"/>
        <v>4.7</v>
      </c>
      <c r="L146" s="7"/>
      <c r="M146">
        <f t="shared" si="14"/>
        <v>1.47</v>
      </c>
    </row>
    <row r="147" spans="1:13" x14ac:dyDescent="0.25">
      <c r="A147" s="3">
        <v>3966</v>
      </c>
      <c r="B147" s="3" t="s">
        <v>238</v>
      </c>
      <c r="C147" s="3"/>
      <c r="D147" s="31">
        <v>0.2</v>
      </c>
      <c r="E147" s="5"/>
      <c r="F147" s="33">
        <v>4</v>
      </c>
      <c r="G147" s="34"/>
      <c r="H147" s="15">
        <f t="shared" si="10"/>
        <v>8</v>
      </c>
      <c r="I147" s="15">
        <f t="shared" si="11"/>
        <v>7.2</v>
      </c>
      <c r="J147" s="15">
        <f t="shared" si="12"/>
        <v>6</v>
      </c>
      <c r="K147" s="15">
        <f t="shared" si="13"/>
        <v>4.7</v>
      </c>
      <c r="L147" s="7"/>
      <c r="M147">
        <f t="shared" si="14"/>
        <v>1.47</v>
      </c>
    </row>
    <row r="148" spans="1:13" x14ac:dyDescent="0.25">
      <c r="A148" s="3">
        <v>3967</v>
      </c>
      <c r="B148" s="3" t="s">
        <v>239</v>
      </c>
      <c r="C148" s="3"/>
      <c r="D148" s="31">
        <v>0.2</v>
      </c>
      <c r="E148" s="5"/>
      <c r="F148" s="33">
        <v>4</v>
      </c>
      <c r="G148" s="34"/>
      <c r="H148" s="15">
        <f t="shared" si="10"/>
        <v>8</v>
      </c>
      <c r="I148" s="15">
        <f t="shared" si="11"/>
        <v>7.2</v>
      </c>
      <c r="J148" s="15">
        <f t="shared" si="12"/>
        <v>6</v>
      </c>
      <c r="K148" s="15">
        <f t="shared" si="13"/>
        <v>4.7</v>
      </c>
      <c r="L148" s="7"/>
      <c r="M148">
        <f t="shared" si="14"/>
        <v>1.47</v>
      </c>
    </row>
    <row r="149" spans="1:13" x14ac:dyDescent="0.25">
      <c r="A149" s="3">
        <v>3968</v>
      </c>
      <c r="B149" s="3" t="s">
        <v>455</v>
      </c>
      <c r="C149" s="3" t="s">
        <v>240</v>
      </c>
      <c r="D149" s="31">
        <v>3.8</v>
      </c>
      <c r="E149" s="5"/>
      <c r="F149" s="33">
        <v>96</v>
      </c>
      <c r="G149" s="34"/>
      <c r="H149" s="15">
        <f t="shared" si="10"/>
        <v>192</v>
      </c>
      <c r="I149" s="15">
        <f t="shared" si="11"/>
        <v>172.8</v>
      </c>
      <c r="J149" s="15">
        <f t="shared" si="12"/>
        <v>144</v>
      </c>
      <c r="K149" s="15">
        <f t="shared" si="13"/>
        <v>113.3</v>
      </c>
      <c r="L149" s="7"/>
      <c r="M149">
        <f t="shared" si="14"/>
        <v>1.1599999999999999</v>
      </c>
    </row>
    <row r="150" spans="1:13" x14ac:dyDescent="0.25">
      <c r="A150" s="3">
        <v>3969</v>
      </c>
      <c r="B150" s="3" t="s">
        <v>456</v>
      </c>
      <c r="C150" s="3" t="s">
        <v>241</v>
      </c>
      <c r="D150" s="31">
        <v>3.5</v>
      </c>
      <c r="E150" s="5"/>
      <c r="F150" s="33">
        <v>89</v>
      </c>
      <c r="G150" s="34"/>
      <c r="H150" s="15">
        <f t="shared" si="10"/>
        <v>178</v>
      </c>
      <c r="I150" s="15">
        <f t="shared" si="11"/>
        <v>160.19999999999999</v>
      </c>
      <c r="J150" s="15">
        <f t="shared" si="12"/>
        <v>133.5</v>
      </c>
      <c r="K150" s="15">
        <f t="shared" si="13"/>
        <v>105</v>
      </c>
      <c r="L150" s="7"/>
      <c r="M150">
        <f t="shared" si="14"/>
        <v>1.1599999999999999</v>
      </c>
    </row>
    <row r="151" spans="1:13" x14ac:dyDescent="0.25">
      <c r="A151" s="3">
        <v>3970</v>
      </c>
      <c r="B151" s="3" t="s">
        <v>457</v>
      </c>
      <c r="C151" s="3" t="s">
        <v>242</v>
      </c>
      <c r="D151" s="31">
        <v>3.5</v>
      </c>
      <c r="E151" s="5"/>
      <c r="F151" s="33">
        <v>89</v>
      </c>
      <c r="G151" s="34"/>
      <c r="H151" s="15">
        <f t="shared" si="10"/>
        <v>178</v>
      </c>
      <c r="I151" s="15">
        <f t="shared" si="11"/>
        <v>160.19999999999999</v>
      </c>
      <c r="J151" s="15">
        <f t="shared" si="12"/>
        <v>133.5</v>
      </c>
      <c r="K151" s="15">
        <f t="shared" si="13"/>
        <v>105</v>
      </c>
      <c r="L151" s="7"/>
      <c r="M151">
        <f t="shared" si="14"/>
        <v>1.1599999999999999</v>
      </c>
    </row>
    <row r="152" spans="1:13" x14ac:dyDescent="0.25">
      <c r="A152" s="3">
        <v>3971</v>
      </c>
      <c r="B152" s="3" t="s">
        <v>458</v>
      </c>
      <c r="C152" s="3" t="s">
        <v>243</v>
      </c>
      <c r="D152" s="31">
        <v>3.5</v>
      </c>
      <c r="E152" s="5"/>
      <c r="F152" s="33">
        <v>89</v>
      </c>
      <c r="G152" s="34"/>
      <c r="H152" s="15">
        <f t="shared" si="10"/>
        <v>178</v>
      </c>
      <c r="I152" s="15">
        <f t="shared" si="11"/>
        <v>160.19999999999999</v>
      </c>
      <c r="J152" s="15">
        <f t="shared" si="12"/>
        <v>133.5</v>
      </c>
      <c r="K152" s="15">
        <f t="shared" si="13"/>
        <v>105</v>
      </c>
      <c r="L152" s="7"/>
      <c r="M152">
        <f t="shared" si="14"/>
        <v>1.1599999999999999</v>
      </c>
    </row>
    <row r="153" spans="1:13" x14ac:dyDescent="0.25">
      <c r="A153" s="3">
        <v>3972</v>
      </c>
      <c r="B153" s="3" t="s">
        <v>459</v>
      </c>
      <c r="C153" s="3" t="s">
        <v>244</v>
      </c>
      <c r="D153" s="31">
        <v>3.3</v>
      </c>
      <c r="E153" s="5"/>
      <c r="F153" s="33">
        <v>84</v>
      </c>
      <c r="G153" s="34"/>
      <c r="H153" s="15">
        <f t="shared" si="10"/>
        <v>168</v>
      </c>
      <c r="I153" s="15">
        <f t="shared" si="11"/>
        <v>151.19999999999999</v>
      </c>
      <c r="J153" s="15">
        <f t="shared" si="12"/>
        <v>126</v>
      </c>
      <c r="K153" s="15">
        <f t="shared" si="13"/>
        <v>99.1</v>
      </c>
      <c r="L153" s="7"/>
      <c r="M153">
        <f t="shared" si="14"/>
        <v>1.1599999999999999</v>
      </c>
    </row>
    <row r="154" spans="1:13" x14ac:dyDescent="0.25">
      <c r="A154" s="3">
        <v>3973</v>
      </c>
      <c r="B154" s="3" t="s">
        <v>460</v>
      </c>
      <c r="C154" s="3" t="s">
        <v>245</v>
      </c>
      <c r="D154" s="31">
        <v>5.4</v>
      </c>
      <c r="E154" s="5"/>
      <c r="F154" s="33">
        <v>139</v>
      </c>
      <c r="G154" s="34"/>
      <c r="H154" s="15">
        <f t="shared" si="10"/>
        <v>278</v>
      </c>
      <c r="I154" s="15">
        <f t="shared" si="11"/>
        <v>250.2</v>
      </c>
      <c r="J154" s="15">
        <f t="shared" si="12"/>
        <v>208.5</v>
      </c>
      <c r="K154" s="15">
        <f t="shared" si="13"/>
        <v>164</v>
      </c>
      <c r="L154" s="7"/>
      <c r="M154">
        <f t="shared" si="14"/>
        <v>1.1399999999999999</v>
      </c>
    </row>
    <row r="155" spans="1:13" x14ac:dyDescent="0.25">
      <c r="A155" s="3">
        <v>3974</v>
      </c>
      <c r="B155" s="3" t="s">
        <v>461</v>
      </c>
      <c r="C155" s="3" t="s">
        <v>246</v>
      </c>
      <c r="D155" s="31">
        <v>2.4</v>
      </c>
      <c r="E155" s="5"/>
      <c r="F155" s="33">
        <v>61</v>
      </c>
      <c r="G155" s="34"/>
      <c r="H155" s="15">
        <f t="shared" si="10"/>
        <v>122</v>
      </c>
      <c r="I155" s="15">
        <f t="shared" si="11"/>
        <v>109.8</v>
      </c>
      <c r="J155" s="15">
        <f t="shared" si="12"/>
        <v>91.5</v>
      </c>
      <c r="K155" s="15">
        <f t="shared" si="13"/>
        <v>72</v>
      </c>
      <c r="L155" s="7"/>
      <c r="M155">
        <f t="shared" si="14"/>
        <v>1.1599999999999999</v>
      </c>
    </row>
    <row r="156" spans="1:13" x14ac:dyDescent="0.25">
      <c r="A156" s="3">
        <v>3975</v>
      </c>
      <c r="B156" s="3" t="s">
        <v>462</v>
      </c>
      <c r="C156" s="3" t="s">
        <v>247</v>
      </c>
      <c r="D156" s="31">
        <v>2.5</v>
      </c>
      <c r="E156" s="5"/>
      <c r="F156" s="33">
        <v>63</v>
      </c>
      <c r="G156" s="34"/>
      <c r="H156" s="15">
        <f t="shared" si="10"/>
        <v>126</v>
      </c>
      <c r="I156" s="15">
        <f t="shared" si="11"/>
        <v>113.4</v>
      </c>
      <c r="J156" s="15">
        <f t="shared" si="12"/>
        <v>94.5</v>
      </c>
      <c r="K156" s="15">
        <f t="shared" si="13"/>
        <v>74.3</v>
      </c>
      <c r="L156" s="7"/>
      <c r="M156">
        <f t="shared" si="14"/>
        <v>1.17</v>
      </c>
    </row>
    <row r="157" spans="1:13" x14ac:dyDescent="0.25">
      <c r="A157" s="3">
        <v>3976</v>
      </c>
      <c r="B157" s="3" t="s">
        <v>463</v>
      </c>
      <c r="C157" s="3" t="s">
        <v>248</v>
      </c>
      <c r="D157" s="31">
        <v>4.5999999999999996</v>
      </c>
      <c r="E157" s="5"/>
      <c r="F157" s="33">
        <v>116</v>
      </c>
      <c r="G157" s="34"/>
      <c r="H157" s="15">
        <f t="shared" si="10"/>
        <v>232</v>
      </c>
      <c r="I157" s="15">
        <f t="shared" si="11"/>
        <v>208.8</v>
      </c>
      <c r="J157" s="15">
        <f t="shared" si="12"/>
        <v>174</v>
      </c>
      <c r="K157" s="15">
        <f t="shared" si="13"/>
        <v>136.9</v>
      </c>
      <c r="L157" s="7"/>
      <c r="M157">
        <f t="shared" si="14"/>
        <v>1.17</v>
      </c>
    </row>
    <row r="158" spans="1:13" x14ac:dyDescent="0.25">
      <c r="A158" s="3">
        <v>3977</v>
      </c>
      <c r="B158" s="3" t="s">
        <v>464</v>
      </c>
      <c r="C158" s="3" t="s">
        <v>249</v>
      </c>
      <c r="D158" s="31">
        <v>5.5</v>
      </c>
      <c r="E158" s="5"/>
      <c r="F158" s="33">
        <v>140</v>
      </c>
      <c r="G158" s="34"/>
      <c r="H158" s="15">
        <f t="shared" si="10"/>
        <v>280</v>
      </c>
      <c r="I158" s="15">
        <f t="shared" si="11"/>
        <v>252</v>
      </c>
      <c r="J158" s="15">
        <f t="shared" si="12"/>
        <v>210</v>
      </c>
      <c r="K158" s="15">
        <f t="shared" si="13"/>
        <v>165.2</v>
      </c>
      <c r="L158" s="7"/>
      <c r="M158">
        <f t="shared" si="14"/>
        <v>1.1599999999999999</v>
      </c>
    </row>
    <row r="159" spans="1:13" x14ac:dyDescent="0.25">
      <c r="A159" s="3">
        <v>3978</v>
      </c>
      <c r="B159" s="3" t="s">
        <v>465</v>
      </c>
      <c r="C159" s="3" t="s">
        <v>250</v>
      </c>
      <c r="D159" s="31">
        <v>6.1</v>
      </c>
      <c r="E159" s="5"/>
      <c r="F159" s="33">
        <v>154</v>
      </c>
      <c r="G159" s="34"/>
      <c r="H159" s="15">
        <f t="shared" si="10"/>
        <v>308</v>
      </c>
      <c r="I159" s="15">
        <f t="shared" si="11"/>
        <v>277.2</v>
      </c>
      <c r="J159" s="15">
        <f t="shared" si="12"/>
        <v>231</v>
      </c>
      <c r="K159" s="15">
        <f t="shared" si="13"/>
        <v>181.7</v>
      </c>
      <c r="L159" s="7"/>
      <c r="M159">
        <f t="shared" si="14"/>
        <v>1.17</v>
      </c>
    </row>
    <row r="160" spans="1:13" x14ac:dyDescent="0.25">
      <c r="A160" s="3">
        <v>3979</v>
      </c>
      <c r="B160" s="3" t="s">
        <v>466</v>
      </c>
      <c r="C160" s="3" t="s">
        <v>251</v>
      </c>
      <c r="D160" s="31">
        <v>2.5</v>
      </c>
      <c r="E160" s="5"/>
      <c r="F160" s="33">
        <v>63</v>
      </c>
      <c r="G160" s="34"/>
      <c r="H160" s="15">
        <f t="shared" si="10"/>
        <v>126</v>
      </c>
      <c r="I160" s="15">
        <f t="shared" si="11"/>
        <v>113.4</v>
      </c>
      <c r="J160" s="15">
        <f t="shared" si="12"/>
        <v>94.5</v>
      </c>
      <c r="K160" s="15">
        <f t="shared" si="13"/>
        <v>74.3</v>
      </c>
      <c r="L160" s="7"/>
      <c r="M160">
        <f t="shared" si="14"/>
        <v>1.17</v>
      </c>
    </row>
    <row r="161" spans="1:13" x14ac:dyDescent="0.25">
      <c r="A161" s="3">
        <v>3980</v>
      </c>
      <c r="B161" s="3" t="s">
        <v>467</v>
      </c>
      <c r="C161" s="3" t="s">
        <v>252</v>
      </c>
      <c r="D161" s="31">
        <v>1.4</v>
      </c>
      <c r="E161" s="5"/>
      <c r="F161" s="33">
        <v>34</v>
      </c>
      <c r="G161" s="34"/>
      <c r="H161" s="15">
        <f t="shared" si="10"/>
        <v>68</v>
      </c>
      <c r="I161" s="15">
        <f t="shared" si="11"/>
        <v>61.2</v>
      </c>
      <c r="J161" s="15">
        <f t="shared" si="12"/>
        <v>51</v>
      </c>
      <c r="K161" s="15">
        <f t="shared" si="13"/>
        <v>40.1</v>
      </c>
      <c r="L161" s="7"/>
      <c r="M161">
        <f t="shared" si="14"/>
        <v>1.21</v>
      </c>
    </row>
    <row r="162" spans="1:13" x14ac:dyDescent="0.25">
      <c r="A162" s="3">
        <v>3981</v>
      </c>
      <c r="B162" s="3" t="s">
        <v>468</v>
      </c>
      <c r="C162" s="3" t="s">
        <v>253</v>
      </c>
      <c r="D162" s="31">
        <v>3.8</v>
      </c>
      <c r="E162" s="5"/>
      <c r="F162" s="33">
        <v>96</v>
      </c>
      <c r="G162" s="34"/>
      <c r="H162" s="15">
        <f t="shared" si="10"/>
        <v>192</v>
      </c>
      <c r="I162" s="15">
        <f t="shared" si="11"/>
        <v>172.8</v>
      </c>
      <c r="J162" s="15">
        <f t="shared" si="12"/>
        <v>144</v>
      </c>
      <c r="K162" s="15">
        <f t="shared" si="13"/>
        <v>113.3</v>
      </c>
      <c r="L162" s="7"/>
      <c r="M162">
        <f t="shared" si="14"/>
        <v>1.1599999999999999</v>
      </c>
    </row>
    <row r="163" spans="1:13" x14ac:dyDescent="0.25">
      <c r="A163" s="3">
        <v>3983</v>
      </c>
      <c r="B163" s="3" t="s">
        <v>469</v>
      </c>
      <c r="C163" s="3" t="s">
        <v>254</v>
      </c>
      <c r="D163" s="31">
        <v>3.4</v>
      </c>
      <c r="E163" s="5"/>
      <c r="F163" s="33">
        <v>88</v>
      </c>
      <c r="G163" s="34"/>
      <c r="H163" s="15">
        <f t="shared" si="10"/>
        <v>176</v>
      </c>
      <c r="I163" s="15">
        <f t="shared" si="11"/>
        <v>158.4</v>
      </c>
      <c r="J163" s="15">
        <f t="shared" si="12"/>
        <v>132</v>
      </c>
      <c r="K163" s="15">
        <f t="shared" si="13"/>
        <v>103.8</v>
      </c>
      <c r="L163" s="7"/>
      <c r="M163">
        <f t="shared" si="14"/>
        <v>1.1399999999999999</v>
      </c>
    </row>
    <row r="164" spans="1:13" x14ac:dyDescent="0.25">
      <c r="A164" s="3">
        <v>3984</v>
      </c>
      <c r="B164" s="3" t="s">
        <v>470</v>
      </c>
      <c r="C164" s="3" t="s">
        <v>255</v>
      </c>
      <c r="D164" s="31">
        <v>5.5</v>
      </c>
      <c r="E164" s="5"/>
      <c r="F164" s="33">
        <v>140</v>
      </c>
      <c r="G164" s="34"/>
      <c r="H164" s="15">
        <f t="shared" si="10"/>
        <v>280</v>
      </c>
      <c r="I164" s="15">
        <f t="shared" si="11"/>
        <v>252</v>
      </c>
      <c r="J164" s="15">
        <f t="shared" si="12"/>
        <v>210</v>
      </c>
      <c r="K164" s="15">
        <f t="shared" si="13"/>
        <v>165.2</v>
      </c>
      <c r="L164" s="7"/>
      <c r="M164">
        <f t="shared" si="14"/>
        <v>1.1599999999999999</v>
      </c>
    </row>
    <row r="165" spans="1:13" x14ac:dyDescent="0.25">
      <c r="A165" s="3">
        <v>3985</v>
      </c>
      <c r="B165" s="3" t="s">
        <v>471</v>
      </c>
      <c r="C165" s="3" t="s">
        <v>256</v>
      </c>
      <c r="D165" s="31">
        <v>4.5999999999999996</v>
      </c>
      <c r="E165" s="5"/>
      <c r="F165" s="33">
        <v>116</v>
      </c>
      <c r="G165" s="34"/>
      <c r="H165" s="15">
        <f t="shared" si="10"/>
        <v>232</v>
      </c>
      <c r="I165" s="15">
        <f t="shared" si="11"/>
        <v>208.8</v>
      </c>
      <c r="J165" s="15">
        <f t="shared" si="12"/>
        <v>174</v>
      </c>
      <c r="K165" s="15">
        <f t="shared" si="13"/>
        <v>136.9</v>
      </c>
      <c r="L165" s="7"/>
      <c r="M165">
        <f t="shared" si="14"/>
        <v>1.17</v>
      </c>
    </row>
    <row r="166" spans="1:13" x14ac:dyDescent="0.25">
      <c r="A166" s="3">
        <v>3986</v>
      </c>
      <c r="B166" s="3" t="s">
        <v>257</v>
      </c>
      <c r="C166" s="3"/>
      <c r="D166" s="31">
        <v>12.5</v>
      </c>
      <c r="E166" s="5"/>
      <c r="F166" s="33">
        <v>317</v>
      </c>
      <c r="G166" s="34"/>
      <c r="H166" s="15">
        <f t="shared" si="10"/>
        <v>634</v>
      </c>
      <c r="I166" s="15">
        <f t="shared" si="11"/>
        <v>570.6</v>
      </c>
      <c r="J166" s="15">
        <f t="shared" si="12"/>
        <v>475.5</v>
      </c>
      <c r="K166" s="15">
        <f t="shared" si="13"/>
        <v>374.1</v>
      </c>
      <c r="L166" s="7"/>
      <c r="M166">
        <f t="shared" si="14"/>
        <v>1.1599999999999999</v>
      </c>
    </row>
    <row r="167" spans="1:13" x14ac:dyDescent="0.25">
      <c r="A167" s="3">
        <v>3987</v>
      </c>
      <c r="B167" s="3" t="s">
        <v>258</v>
      </c>
      <c r="C167" s="3"/>
      <c r="D167" s="31">
        <v>12.8</v>
      </c>
      <c r="E167" s="5"/>
      <c r="F167" s="33">
        <v>325</v>
      </c>
      <c r="G167" s="34"/>
      <c r="H167" s="15">
        <f t="shared" si="10"/>
        <v>650</v>
      </c>
      <c r="I167" s="15">
        <f t="shared" si="11"/>
        <v>585</v>
      </c>
      <c r="J167" s="15">
        <f t="shared" si="12"/>
        <v>487.5</v>
      </c>
      <c r="K167" s="15">
        <f t="shared" si="13"/>
        <v>383.5</v>
      </c>
      <c r="L167" s="7"/>
      <c r="M167">
        <f t="shared" si="14"/>
        <v>1.1599999999999999</v>
      </c>
    </row>
    <row r="168" spans="1:13" x14ac:dyDescent="0.25">
      <c r="A168" s="3">
        <v>3988</v>
      </c>
      <c r="B168" s="3" t="s">
        <v>259</v>
      </c>
      <c r="C168" s="3"/>
      <c r="D168" s="31">
        <v>14.2</v>
      </c>
      <c r="E168" s="5"/>
      <c r="F168" s="33">
        <v>362</v>
      </c>
      <c r="G168" s="34"/>
      <c r="H168" s="15">
        <f t="shared" si="10"/>
        <v>724</v>
      </c>
      <c r="I168" s="15">
        <f t="shared" si="11"/>
        <v>651.6</v>
      </c>
      <c r="J168" s="15">
        <f t="shared" si="12"/>
        <v>543</v>
      </c>
      <c r="K168" s="15">
        <f t="shared" si="13"/>
        <v>427.2</v>
      </c>
      <c r="L168" s="7"/>
      <c r="M168">
        <f t="shared" si="14"/>
        <v>1.1499999999999999</v>
      </c>
    </row>
    <row r="169" spans="1:13" x14ac:dyDescent="0.25">
      <c r="A169" s="3">
        <v>3989</v>
      </c>
      <c r="B169" s="3" t="s">
        <v>260</v>
      </c>
      <c r="C169" s="3"/>
      <c r="D169" s="31">
        <v>13.5</v>
      </c>
      <c r="E169" s="5"/>
      <c r="F169" s="33">
        <v>344</v>
      </c>
      <c r="G169" s="34"/>
      <c r="H169" s="15">
        <f t="shared" si="10"/>
        <v>688</v>
      </c>
      <c r="I169" s="15">
        <f t="shared" si="11"/>
        <v>619.20000000000005</v>
      </c>
      <c r="J169" s="15">
        <f t="shared" si="12"/>
        <v>516</v>
      </c>
      <c r="K169" s="15">
        <f t="shared" si="13"/>
        <v>405.9</v>
      </c>
      <c r="L169" s="7"/>
      <c r="M169">
        <f t="shared" si="14"/>
        <v>1.1499999999999999</v>
      </c>
    </row>
    <row r="170" spans="1:13" x14ac:dyDescent="0.25">
      <c r="A170" s="3">
        <v>3990</v>
      </c>
      <c r="B170" s="3" t="s">
        <v>261</v>
      </c>
      <c r="C170" s="3"/>
      <c r="D170" s="31">
        <v>10.5</v>
      </c>
      <c r="E170" s="5"/>
      <c r="F170" s="33">
        <v>267</v>
      </c>
      <c r="G170" s="34"/>
      <c r="H170" s="15">
        <f t="shared" si="10"/>
        <v>534</v>
      </c>
      <c r="I170" s="15">
        <f t="shared" si="11"/>
        <v>480.6</v>
      </c>
      <c r="J170" s="15">
        <f t="shared" si="12"/>
        <v>400.5</v>
      </c>
      <c r="K170" s="15">
        <f t="shared" si="13"/>
        <v>315.10000000000002</v>
      </c>
      <c r="L170" s="7"/>
      <c r="M170">
        <f t="shared" si="14"/>
        <v>1.1599999999999999</v>
      </c>
    </row>
    <row r="171" spans="1:13" x14ac:dyDescent="0.25">
      <c r="A171" s="3">
        <v>3991</v>
      </c>
      <c r="B171" s="3" t="s">
        <v>262</v>
      </c>
      <c r="C171" s="3"/>
      <c r="D171" s="31">
        <v>11.6</v>
      </c>
      <c r="E171" s="5"/>
      <c r="F171" s="33">
        <v>295</v>
      </c>
      <c r="G171" s="34"/>
      <c r="H171" s="15">
        <f t="shared" si="10"/>
        <v>590</v>
      </c>
      <c r="I171" s="15">
        <f t="shared" si="11"/>
        <v>531</v>
      </c>
      <c r="J171" s="15">
        <f t="shared" si="12"/>
        <v>442.5</v>
      </c>
      <c r="K171" s="15">
        <f t="shared" si="13"/>
        <v>348.1</v>
      </c>
      <c r="L171" s="7"/>
      <c r="M171">
        <f t="shared" si="14"/>
        <v>1.1599999999999999</v>
      </c>
    </row>
    <row r="172" spans="1:13" x14ac:dyDescent="0.25">
      <c r="A172" s="3">
        <v>3992</v>
      </c>
      <c r="B172" s="3" t="s">
        <v>263</v>
      </c>
      <c r="C172" s="3"/>
      <c r="D172" s="31">
        <v>12</v>
      </c>
      <c r="E172" s="5"/>
      <c r="F172" s="33">
        <v>306</v>
      </c>
      <c r="G172" s="34"/>
      <c r="H172" s="15">
        <f t="shared" si="10"/>
        <v>612</v>
      </c>
      <c r="I172" s="15">
        <f t="shared" si="11"/>
        <v>550.79999999999995</v>
      </c>
      <c r="J172" s="15">
        <f t="shared" si="12"/>
        <v>459</v>
      </c>
      <c r="K172" s="15">
        <f t="shared" si="13"/>
        <v>361.1</v>
      </c>
      <c r="L172" s="7"/>
      <c r="M172">
        <f t="shared" si="14"/>
        <v>1.1499999999999999</v>
      </c>
    </row>
    <row r="173" spans="1:13" x14ac:dyDescent="0.25">
      <c r="A173" s="3">
        <v>3993</v>
      </c>
      <c r="B173" s="3" t="s">
        <v>264</v>
      </c>
      <c r="C173" s="3"/>
      <c r="D173" s="31">
        <v>13.2</v>
      </c>
      <c r="E173" s="5"/>
      <c r="F173" s="33">
        <v>334</v>
      </c>
      <c r="G173" s="34"/>
      <c r="H173" s="15">
        <f t="shared" si="10"/>
        <v>668</v>
      </c>
      <c r="I173" s="15">
        <f t="shared" si="11"/>
        <v>601.20000000000005</v>
      </c>
      <c r="J173" s="15">
        <f t="shared" si="12"/>
        <v>501</v>
      </c>
      <c r="K173" s="15">
        <f t="shared" si="13"/>
        <v>394.1</v>
      </c>
      <c r="L173" s="7"/>
      <c r="M173">
        <f t="shared" si="14"/>
        <v>1.1599999999999999</v>
      </c>
    </row>
    <row r="174" spans="1:13" x14ac:dyDescent="0.25">
      <c r="A174" s="3">
        <v>3994</v>
      </c>
      <c r="B174" s="3" t="s">
        <v>265</v>
      </c>
      <c r="C174" s="3"/>
      <c r="D174" s="31">
        <v>11.3</v>
      </c>
      <c r="E174" s="5"/>
      <c r="F174" s="33">
        <v>286</v>
      </c>
      <c r="G174" s="34"/>
      <c r="H174" s="15">
        <f t="shared" si="10"/>
        <v>572</v>
      </c>
      <c r="I174" s="15">
        <f t="shared" si="11"/>
        <v>514.79999999999995</v>
      </c>
      <c r="J174" s="15">
        <f t="shared" si="12"/>
        <v>429</v>
      </c>
      <c r="K174" s="15">
        <f t="shared" si="13"/>
        <v>337.5</v>
      </c>
      <c r="L174" s="7"/>
      <c r="M174">
        <f t="shared" si="14"/>
        <v>1.1599999999999999</v>
      </c>
    </row>
    <row r="175" spans="1:13" x14ac:dyDescent="0.25">
      <c r="A175" s="3">
        <v>3995</v>
      </c>
      <c r="B175" s="3" t="s">
        <v>526</v>
      </c>
      <c r="C175" s="3"/>
      <c r="D175" s="31">
        <v>4.7</v>
      </c>
      <c r="E175" s="5"/>
      <c r="F175" s="33">
        <v>121</v>
      </c>
      <c r="G175" s="34"/>
      <c r="H175" s="15">
        <f t="shared" si="10"/>
        <v>242</v>
      </c>
      <c r="I175" s="15">
        <f t="shared" si="11"/>
        <v>217.8</v>
      </c>
      <c r="J175" s="15">
        <f t="shared" si="12"/>
        <v>181.5</v>
      </c>
      <c r="K175" s="15">
        <f t="shared" si="13"/>
        <v>142.80000000000001</v>
      </c>
      <c r="L175" s="7"/>
      <c r="M175">
        <f t="shared" si="14"/>
        <v>1.1399999999999999</v>
      </c>
    </row>
    <row r="176" spans="1:13" x14ac:dyDescent="0.25">
      <c r="A176" s="3">
        <v>3997</v>
      </c>
      <c r="B176" s="3" t="s">
        <v>527</v>
      </c>
      <c r="C176" s="3"/>
      <c r="D176" s="31">
        <v>4.7</v>
      </c>
      <c r="E176" s="5"/>
      <c r="F176" s="33">
        <v>118</v>
      </c>
      <c r="G176" s="34"/>
      <c r="H176" s="15">
        <f t="shared" si="10"/>
        <v>236</v>
      </c>
      <c r="I176" s="15">
        <f t="shared" si="11"/>
        <v>212.4</v>
      </c>
      <c r="J176" s="15">
        <f t="shared" si="12"/>
        <v>177</v>
      </c>
      <c r="K176" s="15">
        <f t="shared" si="13"/>
        <v>139.19999999999999</v>
      </c>
      <c r="L176" s="7"/>
      <c r="M176">
        <f t="shared" si="14"/>
        <v>1.17</v>
      </c>
    </row>
    <row r="177" spans="1:12" x14ac:dyDescent="0.25">
      <c r="A177" s="3">
        <v>1800</v>
      </c>
      <c r="B177" s="3" t="s">
        <v>275</v>
      </c>
      <c r="C177" s="3"/>
      <c r="D177" s="37">
        <v>8.56</v>
      </c>
      <c r="E177" s="5"/>
      <c r="F177" s="5"/>
      <c r="G177" s="34"/>
      <c r="H177" s="15">
        <f t="shared" si="10"/>
        <v>0</v>
      </c>
      <c r="I177" s="15">
        <f t="shared" si="11"/>
        <v>0</v>
      </c>
      <c r="J177" s="15">
        <f t="shared" si="12"/>
        <v>0</v>
      </c>
      <c r="K177" s="15">
        <f t="shared" si="13"/>
        <v>0</v>
      </c>
      <c r="L177" s="7"/>
    </row>
    <row r="178" spans="1:12" x14ac:dyDescent="0.25">
      <c r="A178" s="3">
        <v>1801</v>
      </c>
      <c r="B178" s="3" t="s">
        <v>276</v>
      </c>
      <c r="C178" s="3"/>
      <c r="D178" s="37">
        <v>47.28</v>
      </c>
      <c r="E178" s="5"/>
      <c r="F178" s="5"/>
      <c r="G178" s="34"/>
      <c r="H178" s="15">
        <f t="shared" si="10"/>
        <v>0</v>
      </c>
      <c r="I178" s="15">
        <f t="shared" si="11"/>
        <v>0</v>
      </c>
      <c r="J178" s="15">
        <f t="shared" si="12"/>
        <v>0</v>
      </c>
      <c r="K178" s="15">
        <f t="shared" si="13"/>
        <v>0</v>
      </c>
      <c r="L178" s="7"/>
    </row>
    <row r="179" spans="1:12" x14ac:dyDescent="0.25">
      <c r="A179" s="3">
        <v>1802</v>
      </c>
      <c r="B179" s="3" t="s">
        <v>277</v>
      </c>
      <c r="C179" s="3"/>
      <c r="D179" s="37">
        <v>19.79</v>
      </c>
      <c r="E179" s="5"/>
      <c r="F179" s="5"/>
      <c r="G179" s="34"/>
      <c r="H179" s="15">
        <f t="shared" si="10"/>
        <v>0</v>
      </c>
      <c r="I179" s="15">
        <f t="shared" si="11"/>
        <v>0</v>
      </c>
      <c r="J179" s="15">
        <f t="shared" si="12"/>
        <v>0</v>
      </c>
      <c r="K179" s="15">
        <f t="shared" si="13"/>
        <v>0</v>
      </c>
      <c r="L179" s="7"/>
    </row>
    <row r="180" spans="1:12" x14ac:dyDescent="0.25">
      <c r="A180" s="3">
        <v>1805</v>
      </c>
      <c r="B180" s="3" t="s">
        <v>278</v>
      </c>
      <c r="C180" s="3"/>
      <c r="D180" s="37">
        <v>3.19</v>
      </c>
      <c r="E180" s="5"/>
      <c r="F180" s="5"/>
      <c r="G180" s="34"/>
      <c r="H180" s="15">
        <f t="shared" si="10"/>
        <v>0</v>
      </c>
      <c r="I180" s="15">
        <f t="shared" si="11"/>
        <v>0</v>
      </c>
      <c r="J180" s="15">
        <f t="shared" si="12"/>
        <v>0</v>
      </c>
      <c r="K180" s="15">
        <f t="shared" si="13"/>
        <v>0</v>
      </c>
      <c r="L180" s="7"/>
    </row>
    <row r="181" spans="1:12" x14ac:dyDescent="0.25">
      <c r="A181" s="3">
        <v>1806</v>
      </c>
      <c r="B181" s="3" t="s">
        <v>279</v>
      </c>
      <c r="C181" s="3"/>
      <c r="D181" s="37">
        <v>3.19</v>
      </c>
      <c r="E181" s="5"/>
      <c r="F181" s="5"/>
      <c r="G181" s="34"/>
      <c r="H181" s="15">
        <f t="shared" si="10"/>
        <v>0</v>
      </c>
      <c r="I181" s="15">
        <f t="shared" si="11"/>
        <v>0</v>
      </c>
      <c r="J181" s="15">
        <f t="shared" si="12"/>
        <v>0</v>
      </c>
      <c r="K181" s="15">
        <f t="shared" si="13"/>
        <v>0</v>
      </c>
      <c r="L181" s="7"/>
    </row>
    <row r="182" spans="1:12" x14ac:dyDescent="0.25">
      <c r="A182" s="3">
        <v>1807</v>
      </c>
      <c r="B182" s="3" t="s">
        <v>280</v>
      </c>
      <c r="C182" s="3"/>
      <c r="D182" s="37">
        <v>3.19</v>
      </c>
      <c r="E182" s="5"/>
      <c r="F182" s="5"/>
      <c r="G182" s="34"/>
      <c r="H182" s="15">
        <f t="shared" si="10"/>
        <v>0</v>
      </c>
      <c r="I182" s="15">
        <f t="shared" si="11"/>
        <v>0</v>
      </c>
      <c r="J182" s="15">
        <f t="shared" si="12"/>
        <v>0</v>
      </c>
      <c r="K182" s="15">
        <f t="shared" si="13"/>
        <v>0</v>
      </c>
      <c r="L182" s="7"/>
    </row>
    <row r="183" spans="1:12" x14ac:dyDescent="0.25">
      <c r="A183" s="3">
        <v>1808</v>
      </c>
      <c r="B183" s="3" t="s">
        <v>281</v>
      </c>
      <c r="C183" s="3"/>
      <c r="D183" s="37">
        <v>3.19</v>
      </c>
      <c r="E183" s="5"/>
      <c r="F183" s="5"/>
      <c r="G183" s="34"/>
      <c r="H183" s="15">
        <f t="shared" si="10"/>
        <v>0</v>
      </c>
      <c r="I183" s="15">
        <f t="shared" si="11"/>
        <v>0</v>
      </c>
      <c r="J183" s="15">
        <f t="shared" si="12"/>
        <v>0</v>
      </c>
      <c r="K183" s="15">
        <f t="shared" si="13"/>
        <v>0</v>
      </c>
      <c r="L183" s="7"/>
    </row>
    <row r="184" spans="1:12" x14ac:dyDescent="0.25">
      <c r="A184" s="3">
        <v>1811</v>
      </c>
      <c r="B184" s="3" t="s">
        <v>282</v>
      </c>
      <c r="C184" s="3"/>
      <c r="D184" s="37">
        <v>12.15</v>
      </c>
      <c r="E184" s="5"/>
      <c r="F184" s="5"/>
      <c r="G184" s="34"/>
      <c r="H184" s="15">
        <f t="shared" si="10"/>
        <v>0</v>
      </c>
      <c r="I184" s="15">
        <f t="shared" si="11"/>
        <v>0</v>
      </c>
      <c r="J184" s="15">
        <f t="shared" si="12"/>
        <v>0</v>
      </c>
      <c r="K184" s="15">
        <f t="shared" si="13"/>
        <v>0</v>
      </c>
      <c r="L184" s="7"/>
    </row>
    <row r="185" spans="1:12" x14ac:dyDescent="0.25">
      <c r="A185" s="3">
        <v>1812</v>
      </c>
      <c r="B185" s="3" t="s">
        <v>283</v>
      </c>
      <c r="C185" s="3"/>
      <c r="D185" s="37">
        <v>12.78</v>
      </c>
      <c r="E185" s="5"/>
      <c r="F185" s="5"/>
      <c r="G185" s="34"/>
      <c r="H185" s="15">
        <f t="shared" si="10"/>
        <v>0</v>
      </c>
      <c r="I185" s="15">
        <f t="shared" si="11"/>
        <v>0</v>
      </c>
      <c r="J185" s="15">
        <f t="shared" si="12"/>
        <v>0</v>
      </c>
      <c r="K185" s="15">
        <f t="shared" si="13"/>
        <v>0</v>
      </c>
      <c r="L185" s="7"/>
    </row>
    <row r="186" spans="1:12" x14ac:dyDescent="0.25">
      <c r="A186" s="3">
        <v>1813</v>
      </c>
      <c r="B186" s="3" t="s">
        <v>284</v>
      </c>
      <c r="C186" s="3"/>
      <c r="D186" s="37">
        <v>18.940000000000001</v>
      </c>
      <c r="E186" s="5"/>
      <c r="F186" s="5"/>
      <c r="G186" s="34"/>
      <c r="H186" s="15">
        <f t="shared" si="10"/>
        <v>0</v>
      </c>
      <c r="I186" s="15">
        <f t="shared" si="11"/>
        <v>0</v>
      </c>
      <c r="J186" s="15">
        <f t="shared" si="12"/>
        <v>0</v>
      </c>
      <c r="K186" s="15">
        <f t="shared" si="13"/>
        <v>0</v>
      </c>
      <c r="L186" s="7"/>
    </row>
    <row r="187" spans="1:12" x14ac:dyDescent="0.25">
      <c r="A187" s="3">
        <v>1814</v>
      </c>
      <c r="B187" s="3" t="s">
        <v>285</v>
      </c>
      <c r="C187" s="3"/>
      <c r="D187" s="37">
        <v>19.79</v>
      </c>
      <c r="E187" s="5"/>
      <c r="F187" s="5"/>
      <c r="G187" s="34"/>
      <c r="H187" s="15">
        <f t="shared" si="10"/>
        <v>0</v>
      </c>
      <c r="I187" s="15">
        <f t="shared" si="11"/>
        <v>0</v>
      </c>
      <c r="J187" s="15">
        <f t="shared" si="12"/>
        <v>0</v>
      </c>
      <c r="K187" s="15">
        <f t="shared" si="13"/>
        <v>0</v>
      </c>
      <c r="L187" s="7"/>
    </row>
    <row r="188" spans="1:12" x14ac:dyDescent="0.25">
      <c r="A188" s="3">
        <v>1815</v>
      </c>
      <c r="B188" s="3" t="s">
        <v>286</v>
      </c>
      <c r="C188" s="3"/>
      <c r="D188" s="37">
        <v>23.56</v>
      </c>
      <c r="E188" s="5"/>
      <c r="F188" s="5"/>
      <c r="G188" s="34"/>
      <c r="H188" s="15">
        <f t="shared" si="10"/>
        <v>0</v>
      </c>
      <c r="I188" s="15">
        <f t="shared" si="11"/>
        <v>0</v>
      </c>
      <c r="J188" s="15">
        <f t="shared" si="12"/>
        <v>0</v>
      </c>
      <c r="K188" s="15">
        <f t="shared" si="13"/>
        <v>0</v>
      </c>
      <c r="L188" s="7"/>
    </row>
    <row r="189" spans="1:12" x14ac:dyDescent="0.25">
      <c r="A189" s="3">
        <v>1816</v>
      </c>
      <c r="B189" s="3" t="s">
        <v>287</v>
      </c>
      <c r="C189" s="3"/>
      <c r="D189" s="37">
        <v>4.8499999999999996</v>
      </c>
      <c r="E189" s="5"/>
      <c r="F189" s="5"/>
      <c r="G189" s="34"/>
      <c r="H189" s="15">
        <f t="shared" si="10"/>
        <v>0</v>
      </c>
      <c r="I189" s="15">
        <f t="shared" si="11"/>
        <v>0</v>
      </c>
      <c r="J189" s="15">
        <f t="shared" si="12"/>
        <v>0</v>
      </c>
      <c r="K189" s="15">
        <f t="shared" si="13"/>
        <v>0</v>
      </c>
      <c r="L189" s="7"/>
    </row>
    <row r="190" spans="1:12" x14ac:dyDescent="0.25">
      <c r="A190" s="3">
        <v>1817</v>
      </c>
      <c r="B190" s="3" t="s">
        <v>288</v>
      </c>
      <c r="C190" s="3"/>
      <c r="D190" s="37">
        <v>8.61</v>
      </c>
      <c r="E190" s="5"/>
      <c r="F190" s="5"/>
      <c r="G190" s="34"/>
      <c r="H190" s="15">
        <f t="shared" si="10"/>
        <v>0</v>
      </c>
      <c r="I190" s="15">
        <f t="shared" si="11"/>
        <v>0</v>
      </c>
      <c r="J190" s="15">
        <f t="shared" si="12"/>
        <v>0</v>
      </c>
      <c r="K190" s="15">
        <f t="shared" si="13"/>
        <v>0</v>
      </c>
      <c r="L190" s="7"/>
    </row>
    <row r="191" spans="1:12" x14ac:dyDescent="0.25">
      <c r="A191" s="3">
        <v>1818</v>
      </c>
      <c r="B191" s="3" t="s">
        <v>289</v>
      </c>
      <c r="C191" s="3"/>
      <c r="D191" s="37">
        <v>8.61</v>
      </c>
      <c r="E191" s="5"/>
      <c r="F191" s="5"/>
      <c r="G191" s="34"/>
      <c r="H191" s="15">
        <f t="shared" si="10"/>
        <v>0</v>
      </c>
      <c r="I191" s="15">
        <f t="shared" si="11"/>
        <v>0</v>
      </c>
      <c r="J191" s="15">
        <f t="shared" si="12"/>
        <v>0</v>
      </c>
      <c r="K191" s="15">
        <f t="shared" si="13"/>
        <v>0</v>
      </c>
      <c r="L191" s="7"/>
    </row>
    <row r="192" spans="1:12" x14ac:dyDescent="0.25">
      <c r="A192" s="3">
        <v>1819</v>
      </c>
      <c r="B192" s="3" t="s">
        <v>290</v>
      </c>
      <c r="C192" s="3"/>
      <c r="D192" s="37">
        <v>9.07</v>
      </c>
      <c r="E192" s="5"/>
      <c r="F192" s="5"/>
      <c r="G192" s="34"/>
      <c r="H192" s="15">
        <f t="shared" si="10"/>
        <v>0</v>
      </c>
      <c r="I192" s="15">
        <f t="shared" si="11"/>
        <v>0</v>
      </c>
      <c r="J192" s="15">
        <f t="shared" si="12"/>
        <v>0</v>
      </c>
      <c r="K192" s="15">
        <f t="shared" si="13"/>
        <v>0</v>
      </c>
      <c r="L192" s="7"/>
    </row>
    <row r="193" spans="1:12" s="9" customFormat="1" x14ac:dyDescent="0.25">
      <c r="A193" s="3">
        <v>1820</v>
      </c>
      <c r="B193" s="3" t="s">
        <v>291</v>
      </c>
      <c r="C193" s="3"/>
      <c r="D193" s="37">
        <v>9.07</v>
      </c>
      <c r="E193" s="5"/>
      <c r="F193" s="5"/>
      <c r="G193" s="34"/>
      <c r="H193" s="15">
        <f t="shared" si="10"/>
        <v>0</v>
      </c>
      <c r="I193" s="15">
        <f t="shared" si="11"/>
        <v>0</v>
      </c>
      <c r="J193" s="15">
        <f t="shared" si="12"/>
        <v>0</v>
      </c>
      <c r="K193" s="15">
        <f t="shared" si="13"/>
        <v>0</v>
      </c>
      <c r="L193" s="7"/>
    </row>
    <row r="194" spans="1:12" s="9" customFormat="1" x14ac:dyDescent="0.25">
      <c r="A194" s="3">
        <v>1821</v>
      </c>
      <c r="B194" s="3" t="s">
        <v>292</v>
      </c>
      <c r="C194" s="3"/>
      <c r="D194" s="37">
        <v>7.87</v>
      </c>
      <c r="E194" s="5"/>
      <c r="F194" s="5"/>
      <c r="G194" s="34"/>
      <c r="H194" s="15">
        <f t="shared" si="10"/>
        <v>0</v>
      </c>
      <c r="I194" s="15">
        <f t="shared" si="11"/>
        <v>0</v>
      </c>
      <c r="J194" s="15">
        <f t="shared" si="12"/>
        <v>0</v>
      </c>
      <c r="K194" s="15">
        <f t="shared" si="13"/>
        <v>0</v>
      </c>
      <c r="L194" s="7"/>
    </row>
    <row r="195" spans="1:12" s="9" customFormat="1" x14ac:dyDescent="0.25">
      <c r="A195" s="3">
        <v>1822</v>
      </c>
      <c r="B195" s="3" t="s">
        <v>293</v>
      </c>
      <c r="C195" s="3"/>
      <c r="D195" s="37">
        <v>7.87</v>
      </c>
      <c r="E195" s="5"/>
      <c r="F195" s="5"/>
      <c r="G195" s="34"/>
      <c r="H195" s="15">
        <f t="shared" si="10"/>
        <v>0</v>
      </c>
      <c r="I195" s="15">
        <f t="shared" si="11"/>
        <v>0</v>
      </c>
      <c r="J195" s="15">
        <f t="shared" si="12"/>
        <v>0</v>
      </c>
      <c r="K195" s="15">
        <f t="shared" si="13"/>
        <v>0</v>
      </c>
      <c r="L195" s="7"/>
    </row>
    <row r="196" spans="1:12" s="9" customFormat="1" x14ac:dyDescent="0.25">
      <c r="A196" s="3">
        <v>1823</v>
      </c>
      <c r="B196" s="3" t="s">
        <v>294</v>
      </c>
      <c r="C196" s="3"/>
      <c r="D196" s="37">
        <v>14.09</v>
      </c>
      <c r="E196" s="5"/>
      <c r="F196" s="5"/>
      <c r="G196" s="34"/>
      <c r="H196" s="15">
        <f t="shared" ref="H196:H231" si="15">ROUND(F196*2,1)</f>
        <v>0</v>
      </c>
      <c r="I196" s="15">
        <f t="shared" ref="I196:I231" si="16">ROUND(F196*1.8,1)</f>
        <v>0</v>
      </c>
      <c r="J196" s="15">
        <f t="shared" ref="J196:J231" si="17">ROUND(F196*1.5,1)</f>
        <v>0</v>
      </c>
      <c r="K196" s="15">
        <f t="shared" ref="K196:K231" si="18">ROUND(F196*1.18,1)</f>
        <v>0</v>
      </c>
      <c r="L196" s="7"/>
    </row>
    <row r="197" spans="1:12" s="9" customFormat="1" x14ac:dyDescent="0.25">
      <c r="A197" s="3">
        <v>1824</v>
      </c>
      <c r="B197" s="3" t="s">
        <v>295</v>
      </c>
      <c r="C197" s="3"/>
      <c r="D197" s="37">
        <v>14.09</v>
      </c>
      <c r="E197" s="5"/>
      <c r="F197" s="5"/>
      <c r="G197" s="34"/>
      <c r="H197" s="15">
        <f t="shared" si="15"/>
        <v>0</v>
      </c>
      <c r="I197" s="15">
        <f t="shared" si="16"/>
        <v>0</v>
      </c>
      <c r="J197" s="15">
        <f t="shared" si="17"/>
        <v>0</v>
      </c>
      <c r="K197" s="15">
        <f t="shared" si="18"/>
        <v>0</v>
      </c>
      <c r="L197" s="7"/>
    </row>
    <row r="198" spans="1:12" s="9" customFormat="1" x14ac:dyDescent="0.25">
      <c r="A198" s="3">
        <v>1830</v>
      </c>
      <c r="B198" s="3" t="s">
        <v>296</v>
      </c>
      <c r="C198" s="3"/>
      <c r="D198" s="37">
        <v>2.91</v>
      </c>
      <c r="E198" s="5"/>
      <c r="F198" s="5"/>
      <c r="G198" s="34"/>
      <c r="H198" s="15">
        <f t="shared" si="15"/>
        <v>0</v>
      </c>
      <c r="I198" s="15">
        <f t="shared" si="16"/>
        <v>0</v>
      </c>
      <c r="J198" s="15">
        <f t="shared" si="17"/>
        <v>0</v>
      </c>
      <c r="K198" s="15">
        <f t="shared" si="18"/>
        <v>0</v>
      </c>
      <c r="L198" s="7"/>
    </row>
    <row r="199" spans="1:12" s="9" customFormat="1" x14ac:dyDescent="0.25">
      <c r="A199" s="3">
        <v>1831</v>
      </c>
      <c r="B199" s="3" t="s">
        <v>297</v>
      </c>
      <c r="C199" s="3"/>
      <c r="D199" s="37">
        <v>2.91</v>
      </c>
      <c r="E199" s="5"/>
      <c r="F199" s="5"/>
      <c r="G199" s="34"/>
      <c r="H199" s="15">
        <f t="shared" si="15"/>
        <v>0</v>
      </c>
      <c r="I199" s="15">
        <f t="shared" si="16"/>
        <v>0</v>
      </c>
      <c r="J199" s="15">
        <f t="shared" si="17"/>
        <v>0</v>
      </c>
      <c r="K199" s="15">
        <f t="shared" si="18"/>
        <v>0</v>
      </c>
      <c r="L199" s="7"/>
    </row>
    <row r="200" spans="1:12" s="9" customFormat="1" x14ac:dyDescent="0.25">
      <c r="A200" s="3">
        <v>1832</v>
      </c>
      <c r="B200" s="3" t="s">
        <v>298</v>
      </c>
      <c r="C200" s="3"/>
      <c r="D200" s="37">
        <v>29.94</v>
      </c>
      <c r="E200" s="5"/>
      <c r="F200" s="5"/>
      <c r="G200" s="34"/>
      <c r="H200" s="15">
        <f t="shared" si="15"/>
        <v>0</v>
      </c>
      <c r="I200" s="15">
        <f t="shared" si="16"/>
        <v>0</v>
      </c>
      <c r="J200" s="15">
        <f t="shared" si="17"/>
        <v>0</v>
      </c>
      <c r="K200" s="15">
        <f t="shared" si="18"/>
        <v>0</v>
      </c>
      <c r="L200" s="7"/>
    </row>
    <row r="201" spans="1:12" s="9" customFormat="1" x14ac:dyDescent="0.25">
      <c r="A201" s="3">
        <v>1833</v>
      </c>
      <c r="B201" s="3" t="s">
        <v>299</v>
      </c>
      <c r="C201" s="3"/>
      <c r="D201" s="37">
        <v>9.4700000000000006</v>
      </c>
      <c r="E201" s="5"/>
      <c r="F201" s="5"/>
      <c r="G201" s="34"/>
      <c r="H201" s="15">
        <f t="shared" si="15"/>
        <v>0</v>
      </c>
      <c r="I201" s="15">
        <f t="shared" si="16"/>
        <v>0</v>
      </c>
      <c r="J201" s="15">
        <f t="shared" si="17"/>
        <v>0</v>
      </c>
      <c r="K201" s="15">
        <f t="shared" si="18"/>
        <v>0</v>
      </c>
      <c r="L201" s="7"/>
    </row>
    <row r="202" spans="1:12" s="9" customFormat="1" x14ac:dyDescent="0.25">
      <c r="A202" s="3">
        <v>1834</v>
      </c>
      <c r="B202" s="3" t="s">
        <v>300</v>
      </c>
      <c r="C202" s="3"/>
      <c r="D202" s="37">
        <v>29.94</v>
      </c>
      <c r="E202" s="5"/>
      <c r="F202" s="5"/>
      <c r="G202" s="34"/>
      <c r="H202" s="15">
        <f t="shared" si="15"/>
        <v>0</v>
      </c>
      <c r="I202" s="15">
        <f t="shared" si="16"/>
        <v>0</v>
      </c>
      <c r="J202" s="15">
        <f t="shared" si="17"/>
        <v>0</v>
      </c>
      <c r="K202" s="15">
        <f t="shared" si="18"/>
        <v>0</v>
      </c>
      <c r="L202" s="7"/>
    </row>
    <row r="203" spans="1:12" s="9" customFormat="1" x14ac:dyDescent="0.25">
      <c r="A203" s="3">
        <v>1835</v>
      </c>
      <c r="B203" s="3" t="s">
        <v>301</v>
      </c>
      <c r="C203" s="3"/>
      <c r="D203" s="37">
        <v>5.76</v>
      </c>
      <c r="E203" s="5"/>
      <c r="F203" s="5"/>
      <c r="G203" s="34"/>
      <c r="H203" s="15">
        <f t="shared" si="15"/>
        <v>0</v>
      </c>
      <c r="I203" s="15">
        <f t="shared" si="16"/>
        <v>0</v>
      </c>
      <c r="J203" s="15">
        <f t="shared" si="17"/>
        <v>0</v>
      </c>
      <c r="K203" s="15">
        <f t="shared" si="18"/>
        <v>0</v>
      </c>
      <c r="L203" s="7"/>
    </row>
    <row r="204" spans="1:12" s="9" customFormat="1" x14ac:dyDescent="0.25">
      <c r="A204" s="3">
        <v>1837</v>
      </c>
      <c r="B204" s="3" t="s">
        <v>302</v>
      </c>
      <c r="C204" s="3"/>
      <c r="D204" s="37">
        <v>4.22</v>
      </c>
      <c r="E204" s="5"/>
      <c r="F204" s="5"/>
      <c r="G204" s="34"/>
      <c r="H204" s="15">
        <f t="shared" si="15"/>
        <v>0</v>
      </c>
      <c r="I204" s="15">
        <f t="shared" si="16"/>
        <v>0</v>
      </c>
      <c r="J204" s="15">
        <f t="shared" si="17"/>
        <v>0</v>
      </c>
      <c r="K204" s="15">
        <f t="shared" si="18"/>
        <v>0</v>
      </c>
      <c r="L204" s="7"/>
    </row>
    <row r="205" spans="1:12" s="9" customFormat="1" x14ac:dyDescent="0.25">
      <c r="A205" s="3">
        <v>1839</v>
      </c>
      <c r="B205" s="3" t="s">
        <v>303</v>
      </c>
      <c r="C205" s="3"/>
      <c r="D205" s="37">
        <v>12.78</v>
      </c>
      <c r="E205" s="5"/>
      <c r="F205" s="5"/>
      <c r="G205" s="34"/>
      <c r="H205" s="15">
        <f t="shared" si="15"/>
        <v>0</v>
      </c>
      <c r="I205" s="15">
        <f t="shared" si="16"/>
        <v>0</v>
      </c>
      <c r="J205" s="15">
        <f t="shared" si="17"/>
        <v>0</v>
      </c>
      <c r="K205" s="15">
        <f t="shared" si="18"/>
        <v>0</v>
      </c>
      <c r="L205" s="7"/>
    </row>
    <row r="206" spans="1:12" s="9" customFormat="1" x14ac:dyDescent="0.25">
      <c r="A206" s="3">
        <v>1841</v>
      </c>
      <c r="B206" s="3" t="s">
        <v>304</v>
      </c>
      <c r="C206" s="3"/>
      <c r="D206" s="37">
        <v>42.44</v>
      </c>
      <c r="E206" s="5"/>
      <c r="F206" s="5"/>
      <c r="G206" s="34"/>
      <c r="H206" s="15">
        <f t="shared" si="15"/>
        <v>0</v>
      </c>
      <c r="I206" s="15">
        <f t="shared" si="16"/>
        <v>0</v>
      </c>
      <c r="J206" s="15">
        <f t="shared" si="17"/>
        <v>0</v>
      </c>
      <c r="K206" s="15">
        <f t="shared" si="18"/>
        <v>0</v>
      </c>
      <c r="L206" s="7"/>
    </row>
    <row r="207" spans="1:12" s="9" customFormat="1" x14ac:dyDescent="0.25">
      <c r="A207" s="3">
        <v>1843</v>
      </c>
      <c r="B207" s="3" t="s">
        <v>305</v>
      </c>
      <c r="C207" s="3"/>
      <c r="D207" s="37">
        <v>12.78</v>
      </c>
      <c r="E207" s="5"/>
      <c r="F207" s="5"/>
      <c r="G207" s="34"/>
      <c r="H207" s="15">
        <f t="shared" si="15"/>
        <v>0</v>
      </c>
      <c r="I207" s="15">
        <f t="shared" si="16"/>
        <v>0</v>
      </c>
      <c r="J207" s="15">
        <f t="shared" si="17"/>
        <v>0</v>
      </c>
      <c r="K207" s="15">
        <f t="shared" si="18"/>
        <v>0</v>
      </c>
      <c r="L207" s="7"/>
    </row>
    <row r="208" spans="1:12" s="9" customFormat="1" x14ac:dyDescent="0.25">
      <c r="A208" s="3">
        <v>1847</v>
      </c>
      <c r="B208" s="3" t="s">
        <v>306</v>
      </c>
      <c r="C208" s="3"/>
      <c r="D208" s="37">
        <v>10.55</v>
      </c>
      <c r="E208" s="5"/>
      <c r="F208" s="5"/>
      <c r="G208" s="34"/>
      <c r="H208" s="15">
        <f t="shared" si="15"/>
        <v>0</v>
      </c>
      <c r="I208" s="15">
        <f t="shared" si="16"/>
        <v>0</v>
      </c>
      <c r="J208" s="15">
        <f t="shared" si="17"/>
        <v>0</v>
      </c>
      <c r="K208" s="15">
        <f t="shared" si="18"/>
        <v>0</v>
      </c>
      <c r="L208" s="7"/>
    </row>
    <row r="209" spans="1:12" s="9" customFormat="1" x14ac:dyDescent="0.25">
      <c r="A209" s="3">
        <v>1848</v>
      </c>
      <c r="B209" s="3" t="s">
        <v>307</v>
      </c>
      <c r="C209" s="3"/>
      <c r="D209" s="37">
        <v>10.55</v>
      </c>
      <c r="E209" s="5"/>
      <c r="F209" s="5"/>
      <c r="G209" s="34"/>
      <c r="H209" s="15">
        <f t="shared" si="15"/>
        <v>0</v>
      </c>
      <c r="I209" s="15">
        <f t="shared" si="16"/>
        <v>0</v>
      </c>
      <c r="J209" s="15">
        <f t="shared" si="17"/>
        <v>0</v>
      </c>
      <c r="K209" s="15">
        <f t="shared" si="18"/>
        <v>0</v>
      </c>
      <c r="L209" s="7"/>
    </row>
    <row r="210" spans="1:12" s="9" customFormat="1" x14ac:dyDescent="0.25">
      <c r="A210" s="3">
        <v>1850</v>
      </c>
      <c r="B210" s="3" t="s">
        <v>308</v>
      </c>
      <c r="C210" s="3"/>
      <c r="D210" s="37">
        <v>31.26</v>
      </c>
      <c r="E210" s="5"/>
      <c r="F210" s="5"/>
      <c r="G210" s="34"/>
      <c r="H210" s="15">
        <f t="shared" si="15"/>
        <v>0</v>
      </c>
      <c r="I210" s="15">
        <f t="shared" si="16"/>
        <v>0</v>
      </c>
      <c r="J210" s="15">
        <f t="shared" si="17"/>
        <v>0</v>
      </c>
      <c r="K210" s="15">
        <f t="shared" si="18"/>
        <v>0</v>
      </c>
      <c r="L210" s="7"/>
    </row>
    <row r="211" spans="1:12" s="9" customFormat="1" x14ac:dyDescent="0.25">
      <c r="A211" s="3">
        <v>1852</v>
      </c>
      <c r="B211" s="3" t="s">
        <v>309</v>
      </c>
      <c r="C211" s="3"/>
      <c r="D211" s="37">
        <v>9.6999999999999993</v>
      </c>
      <c r="E211" s="5"/>
      <c r="F211" s="5"/>
      <c r="G211" s="34"/>
      <c r="H211" s="15">
        <f t="shared" si="15"/>
        <v>0</v>
      </c>
      <c r="I211" s="15">
        <f t="shared" si="16"/>
        <v>0</v>
      </c>
      <c r="J211" s="15">
        <f t="shared" si="17"/>
        <v>0</v>
      </c>
      <c r="K211" s="15">
        <f t="shared" si="18"/>
        <v>0</v>
      </c>
      <c r="L211" s="7"/>
    </row>
    <row r="212" spans="1:12" s="9" customFormat="1" x14ac:dyDescent="0.25">
      <c r="A212" s="3">
        <v>1854</v>
      </c>
      <c r="B212" s="3" t="s">
        <v>310</v>
      </c>
      <c r="C212" s="3"/>
      <c r="D212" s="37">
        <v>9.07</v>
      </c>
      <c r="E212" s="5"/>
      <c r="F212" s="5"/>
      <c r="G212" s="34"/>
      <c r="H212" s="15">
        <f t="shared" si="15"/>
        <v>0</v>
      </c>
      <c r="I212" s="15">
        <f t="shared" si="16"/>
        <v>0</v>
      </c>
      <c r="J212" s="15">
        <f t="shared" si="17"/>
        <v>0</v>
      </c>
      <c r="K212" s="15">
        <f t="shared" si="18"/>
        <v>0</v>
      </c>
      <c r="L212" s="7"/>
    </row>
    <row r="213" spans="1:12" s="9" customFormat="1" x14ac:dyDescent="0.25">
      <c r="A213" s="3">
        <v>1856</v>
      </c>
      <c r="B213" s="3" t="s">
        <v>311</v>
      </c>
      <c r="C213" s="3"/>
      <c r="D213" s="37">
        <v>1.37</v>
      </c>
      <c r="E213" s="5"/>
      <c r="F213" s="5"/>
      <c r="G213" s="34"/>
      <c r="H213" s="15">
        <f t="shared" si="15"/>
        <v>0</v>
      </c>
      <c r="I213" s="15">
        <f t="shared" si="16"/>
        <v>0</v>
      </c>
      <c r="J213" s="15">
        <f t="shared" si="17"/>
        <v>0</v>
      </c>
      <c r="K213" s="15">
        <f t="shared" si="18"/>
        <v>0</v>
      </c>
      <c r="L213" s="7"/>
    </row>
    <row r="214" spans="1:12" s="9" customFormat="1" x14ac:dyDescent="0.25">
      <c r="A214" s="3">
        <v>1858</v>
      </c>
      <c r="B214" s="3" t="s">
        <v>312</v>
      </c>
      <c r="C214" s="3"/>
      <c r="D214" s="37">
        <v>121.26</v>
      </c>
      <c r="E214" s="5"/>
      <c r="F214" s="5"/>
      <c r="G214" s="34"/>
      <c r="H214" s="15">
        <f t="shared" si="15"/>
        <v>0</v>
      </c>
      <c r="I214" s="15">
        <f t="shared" si="16"/>
        <v>0</v>
      </c>
      <c r="J214" s="15">
        <f t="shared" si="17"/>
        <v>0</v>
      </c>
      <c r="K214" s="15">
        <f t="shared" si="18"/>
        <v>0</v>
      </c>
      <c r="L214" s="7"/>
    </row>
    <row r="215" spans="1:12" s="9" customFormat="1" x14ac:dyDescent="0.25">
      <c r="A215" s="3">
        <v>1860</v>
      </c>
      <c r="B215" s="3" t="s">
        <v>313</v>
      </c>
      <c r="C215" s="3"/>
      <c r="D215" s="37">
        <v>7.59</v>
      </c>
      <c r="E215" s="5"/>
      <c r="F215" s="5"/>
      <c r="G215" s="34"/>
      <c r="H215" s="15">
        <f t="shared" si="15"/>
        <v>0</v>
      </c>
      <c r="I215" s="15">
        <f t="shared" si="16"/>
        <v>0</v>
      </c>
      <c r="J215" s="15">
        <f t="shared" si="17"/>
        <v>0</v>
      </c>
      <c r="K215" s="15">
        <f t="shared" si="18"/>
        <v>0</v>
      </c>
      <c r="L215" s="7"/>
    </row>
    <row r="216" spans="1:12" s="9" customFormat="1" x14ac:dyDescent="0.25">
      <c r="A216" s="3">
        <v>1861</v>
      </c>
      <c r="B216" s="3" t="s">
        <v>314</v>
      </c>
      <c r="C216" s="3"/>
      <c r="D216" s="37">
        <v>7.59</v>
      </c>
      <c r="E216" s="5"/>
      <c r="F216" s="5"/>
      <c r="G216" s="34"/>
      <c r="H216" s="15">
        <f t="shared" si="15"/>
        <v>0</v>
      </c>
      <c r="I216" s="15">
        <f t="shared" si="16"/>
        <v>0</v>
      </c>
      <c r="J216" s="15">
        <f t="shared" si="17"/>
        <v>0</v>
      </c>
      <c r="K216" s="15">
        <f t="shared" si="18"/>
        <v>0</v>
      </c>
      <c r="L216" s="7"/>
    </row>
    <row r="217" spans="1:12" s="9" customFormat="1" x14ac:dyDescent="0.25">
      <c r="A217" s="3">
        <v>1862</v>
      </c>
      <c r="B217" s="3" t="s">
        <v>315</v>
      </c>
      <c r="C217" s="3"/>
      <c r="D217" s="37">
        <v>3.14</v>
      </c>
      <c r="E217" s="5"/>
      <c r="F217" s="5"/>
      <c r="G217" s="34"/>
      <c r="H217" s="15">
        <f t="shared" si="15"/>
        <v>0</v>
      </c>
      <c r="I217" s="15">
        <f t="shared" si="16"/>
        <v>0</v>
      </c>
      <c r="J217" s="15">
        <f t="shared" si="17"/>
        <v>0</v>
      </c>
      <c r="K217" s="15">
        <f t="shared" si="18"/>
        <v>0</v>
      </c>
      <c r="L217" s="7"/>
    </row>
    <row r="218" spans="1:12" s="9" customFormat="1" x14ac:dyDescent="0.25">
      <c r="A218" s="3">
        <v>1863</v>
      </c>
      <c r="B218" s="3" t="s">
        <v>316</v>
      </c>
      <c r="C218" s="3"/>
      <c r="D218" s="37">
        <v>4.51</v>
      </c>
      <c r="E218" s="5"/>
      <c r="F218" s="5"/>
      <c r="G218" s="34"/>
      <c r="H218" s="15">
        <f t="shared" si="15"/>
        <v>0</v>
      </c>
      <c r="I218" s="15">
        <f t="shared" si="16"/>
        <v>0</v>
      </c>
      <c r="J218" s="15">
        <f t="shared" si="17"/>
        <v>0</v>
      </c>
      <c r="K218" s="15">
        <f t="shared" si="18"/>
        <v>0</v>
      </c>
      <c r="L218" s="7"/>
    </row>
    <row r="219" spans="1:12" s="9" customFormat="1" x14ac:dyDescent="0.25">
      <c r="A219" s="3">
        <v>1864</v>
      </c>
      <c r="B219" s="3" t="s">
        <v>317</v>
      </c>
      <c r="C219" s="3"/>
      <c r="D219" s="37">
        <v>5.13</v>
      </c>
      <c r="E219" s="5"/>
      <c r="F219" s="5"/>
      <c r="G219" s="34"/>
      <c r="H219" s="15">
        <f t="shared" si="15"/>
        <v>0</v>
      </c>
      <c r="I219" s="15">
        <f t="shared" si="16"/>
        <v>0</v>
      </c>
      <c r="J219" s="15">
        <f t="shared" si="17"/>
        <v>0</v>
      </c>
      <c r="K219" s="15">
        <f t="shared" si="18"/>
        <v>0</v>
      </c>
      <c r="L219" s="7"/>
    </row>
    <row r="220" spans="1:12" s="9" customFormat="1" x14ac:dyDescent="0.25">
      <c r="A220" s="3">
        <v>1865</v>
      </c>
      <c r="B220" s="3" t="s">
        <v>318</v>
      </c>
      <c r="C220" s="3"/>
      <c r="D220" s="37">
        <v>7.59</v>
      </c>
      <c r="E220" s="5"/>
      <c r="F220" s="5"/>
      <c r="G220" s="34"/>
      <c r="H220" s="15">
        <f t="shared" si="15"/>
        <v>0</v>
      </c>
      <c r="I220" s="15">
        <f t="shared" si="16"/>
        <v>0</v>
      </c>
      <c r="J220" s="15">
        <f t="shared" si="17"/>
        <v>0</v>
      </c>
      <c r="K220" s="15">
        <f t="shared" si="18"/>
        <v>0</v>
      </c>
      <c r="L220" s="7"/>
    </row>
    <row r="221" spans="1:12" s="9" customFormat="1" x14ac:dyDescent="0.25">
      <c r="A221" s="3">
        <v>1866</v>
      </c>
      <c r="B221" s="3" t="s">
        <v>319</v>
      </c>
      <c r="C221" s="3"/>
      <c r="D221" s="37">
        <v>4.8499999999999996</v>
      </c>
      <c r="E221" s="5"/>
      <c r="F221" s="5"/>
      <c r="G221" s="34"/>
      <c r="H221" s="15">
        <f t="shared" si="15"/>
        <v>0</v>
      </c>
      <c r="I221" s="15">
        <f t="shared" si="16"/>
        <v>0</v>
      </c>
      <c r="J221" s="15">
        <f t="shared" si="17"/>
        <v>0</v>
      </c>
      <c r="K221" s="15">
        <f t="shared" si="18"/>
        <v>0</v>
      </c>
      <c r="L221" s="7"/>
    </row>
    <row r="222" spans="1:12" s="9" customFormat="1" x14ac:dyDescent="0.25">
      <c r="A222" s="3">
        <v>1867</v>
      </c>
      <c r="B222" s="3" t="s">
        <v>320</v>
      </c>
      <c r="C222" s="3"/>
      <c r="D222" s="37">
        <v>10.61</v>
      </c>
      <c r="E222" s="5"/>
      <c r="F222" s="5"/>
      <c r="G222" s="34"/>
      <c r="H222" s="15">
        <f t="shared" si="15"/>
        <v>0</v>
      </c>
      <c r="I222" s="15">
        <f t="shared" si="16"/>
        <v>0</v>
      </c>
      <c r="J222" s="15">
        <f t="shared" si="17"/>
        <v>0</v>
      </c>
      <c r="K222" s="15">
        <f t="shared" si="18"/>
        <v>0</v>
      </c>
      <c r="L222" s="7"/>
    </row>
    <row r="223" spans="1:12" s="9" customFormat="1" x14ac:dyDescent="0.25">
      <c r="A223" s="3">
        <v>1868</v>
      </c>
      <c r="B223" s="3" t="s">
        <v>321</v>
      </c>
      <c r="C223" s="3"/>
      <c r="D223" s="37">
        <v>7.59</v>
      </c>
      <c r="E223" s="5"/>
      <c r="F223" s="5"/>
      <c r="G223" s="34"/>
      <c r="H223" s="15">
        <f t="shared" si="15"/>
        <v>0</v>
      </c>
      <c r="I223" s="15">
        <f t="shared" si="16"/>
        <v>0</v>
      </c>
      <c r="J223" s="15">
        <f t="shared" si="17"/>
        <v>0</v>
      </c>
      <c r="K223" s="15">
        <f t="shared" si="18"/>
        <v>0</v>
      </c>
      <c r="L223" s="7"/>
    </row>
    <row r="224" spans="1:12" s="9" customFormat="1" x14ac:dyDescent="0.25">
      <c r="A224" s="3">
        <v>1869</v>
      </c>
      <c r="B224" s="3" t="s">
        <v>322</v>
      </c>
      <c r="C224" s="3"/>
      <c r="D224" s="37">
        <v>15.97</v>
      </c>
      <c r="E224" s="5"/>
      <c r="F224" s="5"/>
      <c r="G224" s="34"/>
      <c r="H224" s="15">
        <f t="shared" si="15"/>
        <v>0</v>
      </c>
      <c r="I224" s="15">
        <f t="shared" si="16"/>
        <v>0</v>
      </c>
      <c r="J224" s="15">
        <f t="shared" si="17"/>
        <v>0</v>
      </c>
      <c r="K224" s="15">
        <f t="shared" si="18"/>
        <v>0</v>
      </c>
      <c r="L224" s="7"/>
    </row>
    <row r="225" spans="1:12" s="9" customFormat="1" x14ac:dyDescent="0.25">
      <c r="A225" s="3">
        <v>1870</v>
      </c>
      <c r="B225" s="3" t="s">
        <v>323</v>
      </c>
      <c r="C225" s="3"/>
      <c r="D225" s="37">
        <v>36.729999999999997</v>
      </c>
      <c r="E225" s="5"/>
      <c r="F225" s="5"/>
      <c r="G225" s="34"/>
      <c r="H225" s="15">
        <f t="shared" si="15"/>
        <v>0</v>
      </c>
      <c r="I225" s="15">
        <f t="shared" si="16"/>
        <v>0</v>
      </c>
      <c r="J225" s="15">
        <f t="shared" si="17"/>
        <v>0</v>
      </c>
      <c r="K225" s="15">
        <f t="shared" si="18"/>
        <v>0</v>
      </c>
      <c r="L225" s="7"/>
    </row>
    <row r="226" spans="1:12" s="9" customFormat="1" x14ac:dyDescent="0.25">
      <c r="A226" s="3">
        <v>1872</v>
      </c>
      <c r="B226" s="3" t="s">
        <v>324</v>
      </c>
      <c r="C226" s="3"/>
      <c r="D226" s="37">
        <v>38.04</v>
      </c>
      <c r="E226" s="5"/>
      <c r="F226" s="5"/>
      <c r="G226" s="34"/>
      <c r="H226" s="15">
        <f t="shared" si="15"/>
        <v>0</v>
      </c>
      <c r="I226" s="15">
        <f t="shared" si="16"/>
        <v>0</v>
      </c>
      <c r="J226" s="15">
        <f t="shared" si="17"/>
        <v>0</v>
      </c>
      <c r="K226" s="15">
        <f t="shared" si="18"/>
        <v>0</v>
      </c>
      <c r="L226" s="7"/>
    </row>
    <row r="227" spans="1:12" s="9" customFormat="1" x14ac:dyDescent="0.25">
      <c r="A227" s="3">
        <v>1874</v>
      </c>
      <c r="B227" s="3" t="s">
        <v>325</v>
      </c>
      <c r="C227" s="3"/>
      <c r="D227" s="37">
        <v>6.22</v>
      </c>
      <c r="E227" s="5"/>
      <c r="F227" s="5"/>
      <c r="G227" s="34"/>
      <c r="H227" s="15">
        <f t="shared" si="15"/>
        <v>0</v>
      </c>
      <c r="I227" s="15">
        <f t="shared" si="16"/>
        <v>0</v>
      </c>
      <c r="J227" s="15">
        <f t="shared" si="17"/>
        <v>0</v>
      </c>
      <c r="K227" s="15">
        <f t="shared" si="18"/>
        <v>0</v>
      </c>
      <c r="L227" s="7"/>
    </row>
    <row r="228" spans="1:12" s="9" customFormat="1" x14ac:dyDescent="0.25">
      <c r="A228" s="3">
        <v>1876</v>
      </c>
      <c r="B228" s="3" t="s">
        <v>326</v>
      </c>
      <c r="C228" s="3"/>
      <c r="D228" s="37">
        <v>23.56</v>
      </c>
      <c r="E228" s="5"/>
      <c r="F228" s="5"/>
      <c r="G228" s="34"/>
      <c r="H228" s="15">
        <f t="shared" si="15"/>
        <v>0</v>
      </c>
      <c r="I228" s="15">
        <f t="shared" si="16"/>
        <v>0</v>
      </c>
      <c r="J228" s="15">
        <f t="shared" si="17"/>
        <v>0</v>
      </c>
      <c r="K228" s="15">
        <f t="shared" si="18"/>
        <v>0</v>
      </c>
      <c r="L228" s="7"/>
    </row>
    <row r="229" spans="1:12" s="9" customFormat="1" x14ac:dyDescent="0.25">
      <c r="A229" s="3">
        <v>1878</v>
      </c>
      <c r="B229" s="3" t="s">
        <v>327</v>
      </c>
      <c r="C229" s="3"/>
      <c r="D229" s="37">
        <v>3.76</v>
      </c>
      <c r="E229" s="5"/>
      <c r="F229" s="5"/>
      <c r="G229" s="34"/>
      <c r="H229" s="15">
        <f t="shared" si="15"/>
        <v>0</v>
      </c>
      <c r="I229" s="15">
        <f t="shared" si="16"/>
        <v>0</v>
      </c>
      <c r="J229" s="15">
        <f t="shared" si="17"/>
        <v>0</v>
      </c>
      <c r="K229" s="15">
        <f t="shared" si="18"/>
        <v>0</v>
      </c>
      <c r="L229" s="7"/>
    </row>
    <row r="230" spans="1:12" s="9" customFormat="1" x14ac:dyDescent="0.25">
      <c r="A230" s="3">
        <v>1880</v>
      </c>
      <c r="B230" s="3" t="s">
        <v>328</v>
      </c>
      <c r="C230" s="3"/>
      <c r="D230" s="37">
        <v>15.29</v>
      </c>
      <c r="E230" s="5"/>
      <c r="F230" s="5"/>
      <c r="G230" s="34"/>
      <c r="H230" s="15">
        <f t="shared" si="15"/>
        <v>0</v>
      </c>
      <c r="I230" s="15">
        <f t="shared" si="16"/>
        <v>0</v>
      </c>
      <c r="J230" s="15">
        <f t="shared" si="17"/>
        <v>0</v>
      </c>
      <c r="K230" s="15">
        <f t="shared" si="18"/>
        <v>0</v>
      </c>
      <c r="L230" s="7"/>
    </row>
    <row r="231" spans="1:12" s="9" customFormat="1" x14ac:dyDescent="0.25">
      <c r="A231" s="3">
        <v>1882</v>
      </c>
      <c r="B231" s="3" t="s">
        <v>329</v>
      </c>
      <c r="C231" s="3"/>
      <c r="D231" s="37">
        <v>4.3899999999999997</v>
      </c>
      <c r="E231" s="5"/>
      <c r="F231" s="5"/>
      <c r="G231" s="34"/>
      <c r="H231" s="15">
        <f t="shared" si="15"/>
        <v>0</v>
      </c>
      <c r="I231" s="15">
        <f t="shared" si="16"/>
        <v>0</v>
      </c>
      <c r="J231" s="15">
        <f t="shared" si="17"/>
        <v>0</v>
      </c>
      <c r="K231" s="15">
        <f t="shared" si="18"/>
        <v>0</v>
      </c>
      <c r="L231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8"/>
  <sheetViews>
    <sheetView topLeftCell="A42" workbookViewId="0">
      <selection activeCell="C52" sqref="C52"/>
    </sheetView>
  </sheetViews>
  <sheetFormatPr defaultRowHeight="15" x14ac:dyDescent="0.2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 x14ac:dyDescent="0.25">
      <c r="B1" s="38" t="s">
        <v>510</v>
      </c>
      <c r="F1" s="35" t="s">
        <v>503</v>
      </c>
      <c r="G1" s="36"/>
      <c r="H1" s="36" t="s">
        <v>502</v>
      </c>
      <c r="I1" s="36" t="s">
        <v>501</v>
      </c>
      <c r="J1" s="36" t="s">
        <v>500</v>
      </c>
      <c r="K1" s="36" t="s">
        <v>472</v>
      </c>
    </row>
    <row r="2" spans="1:13" s="1" customFormat="1" ht="48" customHeight="1" x14ac:dyDescent="0.25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 x14ac:dyDescent="0.25">
      <c r="A3" s="3">
        <v>3712</v>
      </c>
      <c r="B3" s="3" t="s">
        <v>2</v>
      </c>
      <c r="C3" s="3"/>
      <c r="D3" s="31">
        <v>14.01</v>
      </c>
      <c r="E3" s="5"/>
      <c r="F3" s="33">
        <v>356</v>
      </c>
      <c r="G3" s="34"/>
      <c r="H3" s="15">
        <f>ROUND(F3*2.4,1)</f>
        <v>854.4</v>
      </c>
      <c r="I3" s="15">
        <f>ROUND(F3*1.8,1)</f>
        <v>640.79999999999995</v>
      </c>
      <c r="J3" s="15">
        <f>ROUND(F3*1.5,1)</f>
        <v>534</v>
      </c>
      <c r="K3" s="15">
        <f>ROUND(F3*1.2,1)</f>
        <v>427.2</v>
      </c>
      <c r="L3" s="7"/>
      <c r="M3" s="7"/>
    </row>
    <row r="4" spans="1:13" x14ac:dyDescent="0.25">
      <c r="A4" s="3">
        <v>3713</v>
      </c>
      <c r="B4" s="3" t="s">
        <v>3</v>
      </c>
      <c r="C4" s="3"/>
      <c r="D4" s="31">
        <v>14.8</v>
      </c>
      <c r="E4" s="5"/>
      <c r="F4" s="33">
        <v>375</v>
      </c>
      <c r="G4" s="34"/>
      <c r="H4" s="15">
        <f t="shared" ref="H4:H67" si="0">ROUND(F4*2.4,1)</f>
        <v>900</v>
      </c>
      <c r="I4" s="15">
        <f t="shared" ref="I4:I67" si="1">ROUND(F4*1.8,1)</f>
        <v>675</v>
      </c>
      <c r="J4" s="15">
        <f t="shared" ref="J4:J67" si="2">ROUND(F4*1.5,1)</f>
        <v>562.5</v>
      </c>
      <c r="K4" s="15">
        <f t="shared" ref="K4:K67" si="3">ROUND(F4*1.2,1)</f>
        <v>450</v>
      </c>
      <c r="L4" s="7"/>
      <c r="M4" s="7"/>
    </row>
    <row r="5" spans="1:13" x14ac:dyDescent="0.25">
      <c r="A5" s="3">
        <v>3714</v>
      </c>
      <c r="B5" s="3" t="s">
        <v>4</v>
      </c>
      <c r="C5" s="3"/>
      <c r="D5" s="31">
        <v>0.12</v>
      </c>
      <c r="E5" s="5"/>
      <c r="F5" s="33">
        <v>2</v>
      </c>
      <c r="G5" s="34"/>
      <c r="H5" s="15">
        <f t="shared" si="0"/>
        <v>4.8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 s="7"/>
    </row>
    <row r="6" spans="1:13" x14ac:dyDescent="0.25">
      <c r="A6" s="3">
        <v>3720</v>
      </c>
      <c r="B6" s="3" t="s">
        <v>436</v>
      </c>
      <c r="C6" s="3" t="s">
        <v>433</v>
      </c>
      <c r="D6" s="31">
        <v>2.5</v>
      </c>
      <c r="E6" s="5"/>
      <c r="F6" s="33">
        <v>64</v>
      </c>
      <c r="G6" s="34"/>
      <c r="H6" s="15">
        <f t="shared" si="0"/>
        <v>153.6</v>
      </c>
      <c r="I6" s="15">
        <f t="shared" si="1"/>
        <v>115.2</v>
      </c>
      <c r="J6" s="15">
        <f t="shared" si="2"/>
        <v>96</v>
      </c>
      <c r="K6" s="15">
        <f t="shared" si="3"/>
        <v>76.8</v>
      </c>
      <c r="L6" s="7"/>
      <c r="M6" s="7"/>
    </row>
    <row r="7" spans="1:13" x14ac:dyDescent="0.25">
      <c r="A7" s="3">
        <v>3721</v>
      </c>
      <c r="B7" s="3" t="s">
        <v>437</v>
      </c>
      <c r="C7" s="3" t="s">
        <v>434</v>
      </c>
      <c r="D7" s="31">
        <v>2.5</v>
      </c>
      <c r="E7" s="5"/>
      <c r="F7" s="33">
        <v>64</v>
      </c>
      <c r="G7" s="34"/>
      <c r="H7" s="15">
        <f t="shared" si="0"/>
        <v>153.6</v>
      </c>
      <c r="I7" s="15">
        <f t="shared" si="1"/>
        <v>115.2</v>
      </c>
      <c r="J7" s="15">
        <f t="shared" si="2"/>
        <v>96</v>
      </c>
      <c r="K7" s="15">
        <f t="shared" si="3"/>
        <v>76.8</v>
      </c>
      <c r="L7" s="7"/>
      <c r="M7" s="7"/>
    </row>
    <row r="8" spans="1:13" x14ac:dyDescent="0.25">
      <c r="A8" s="3">
        <v>3724</v>
      </c>
      <c r="B8" s="3" t="s">
        <v>438</v>
      </c>
      <c r="C8" s="3" t="s">
        <v>435</v>
      </c>
      <c r="D8" s="31">
        <v>3.46</v>
      </c>
      <c r="E8" s="5"/>
      <c r="F8" s="33">
        <v>87</v>
      </c>
      <c r="G8" s="34"/>
      <c r="H8" s="15">
        <f t="shared" si="0"/>
        <v>208.8</v>
      </c>
      <c r="I8" s="15">
        <f t="shared" si="1"/>
        <v>156.6</v>
      </c>
      <c r="J8" s="15">
        <f t="shared" si="2"/>
        <v>130.5</v>
      </c>
      <c r="K8" s="15">
        <f t="shared" si="3"/>
        <v>104.4</v>
      </c>
      <c r="L8" s="7"/>
      <c r="M8" s="7"/>
    </row>
    <row r="9" spans="1:13" x14ac:dyDescent="0.25">
      <c r="A9" s="3">
        <v>3727</v>
      </c>
      <c r="B9" s="3" t="s">
        <v>439</v>
      </c>
      <c r="C9" s="3" t="s">
        <v>441</v>
      </c>
      <c r="D9" s="31">
        <v>3.46</v>
      </c>
      <c r="E9" s="5"/>
      <c r="F9" s="33">
        <v>87</v>
      </c>
      <c r="G9" s="34"/>
      <c r="H9" s="15">
        <f t="shared" si="0"/>
        <v>208.8</v>
      </c>
      <c r="I9" s="15">
        <f t="shared" si="1"/>
        <v>156.6</v>
      </c>
      <c r="J9" s="15">
        <f t="shared" si="2"/>
        <v>130.5</v>
      </c>
      <c r="K9" s="15">
        <f t="shared" si="3"/>
        <v>104.4</v>
      </c>
      <c r="L9" s="7"/>
      <c r="M9" s="7"/>
    </row>
    <row r="10" spans="1:13" x14ac:dyDescent="0.25">
      <c r="A10" s="3">
        <v>3732</v>
      </c>
      <c r="B10" s="3" t="s">
        <v>445</v>
      </c>
      <c r="C10" s="3" t="s">
        <v>440</v>
      </c>
      <c r="D10" s="31">
        <v>2.04</v>
      </c>
      <c r="E10" s="5"/>
      <c r="F10" s="33">
        <v>52</v>
      </c>
      <c r="G10" s="34"/>
      <c r="H10" s="15">
        <f t="shared" si="0"/>
        <v>124.8</v>
      </c>
      <c r="I10" s="15">
        <f t="shared" si="1"/>
        <v>93.6</v>
      </c>
      <c r="J10" s="15">
        <f t="shared" si="2"/>
        <v>78</v>
      </c>
      <c r="K10" s="15">
        <f t="shared" si="3"/>
        <v>62.4</v>
      </c>
      <c r="L10" s="7"/>
      <c r="M10" s="7"/>
    </row>
    <row r="11" spans="1:13" x14ac:dyDescent="0.25">
      <c r="A11" s="3">
        <v>3733</v>
      </c>
      <c r="B11" s="3" t="s">
        <v>446</v>
      </c>
      <c r="C11" s="3" t="s">
        <v>442</v>
      </c>
      <c r="D11" s="31">
        <v>2.04</v>
      </c>
      <c r="E11" s="5"/>
      <c r="F11" s="33">
        <v>52</v>
      </c>
      <c r="G11" s="34"/>
      <c r="H11" s="15">
        <f t="shared" si="0"/>
        <v>124.8</v>
      </c>
      <c r="I11" s="15">
        <f t="shared" si="1"/>
        <v>93.6</v>
      </c>
      <c r="J11" s="15">
        <f t="shared" si="2"/>
        <v>78</v>
      </c>
      <c r="K11" s="15">
        <f t="shared" si="3"/>
        <v>62.4</v>
      </c>
      <c r="L11" s="7"/>
      <c r="M11" s="7"/>
    </row>
    <row r="12" spans="1:13" x14ac:dyDescent="0.25">
      <c r="A12" s="3">
        <v>3734</v>
      </c>
      <c r="B12" s="3" t="s">
        <v>447</v>
      </c>
      <c r="C12" s="3" t="s">
        <v>443</v>
      </c>
      <c r="D12" s="31">
        <v>2.1</v>
      </c>
      <c r="E12" s="5"/>
      <c r="F12" s="33">
        <v>54</v>
      </c>
      <c r="G12" s="34"/>
      <c r="H12" s="15">
        <f t="shared" si="0"/>
        <v>129.6</v>
      </c>
      <c r="I12" s="15">
        <f t="shared" si="1"/>
        <v>97.2</v>
      </c>
      <c r="J12" s="15">
        <f t="shared" si="2"/>
        <v>81</v>
      </c>
      <c r="K12" s="15">
        <f t="shared" si="3"/>
        <v>64.8</v>
      </c>
      <c r="L12" s="7"/>
      <c r="M12" s="7"/>
    </row>
    <row r="13" spans="1:13" x14ac:dyDescent="0.25">
      <c r="A13" s="3">
        <v>3735</v>
      </c>
      <c r="B13" s="3" t="s">
        <v>448</v>
      </c>
      <c r="C13" s="3" t="s">
        <v>444</v>
      </c>
      <c r="D13" s="31">
        <v>2.1</v>
      </c>
      <c r="E13" s="5"/>
      <c r="F13" s="33">
        <v>54</v>
      </c>
      <c r="G13" s="34"/>
      <c r="H13" s="15">
        <f t="shared" si="0"/>
        <v>129.6</v>
      </c>
      <c r="I13" s="15">
        <f t="shared" si="1"/>
        <v>97.2</v>
      </c>
      <c r="J13" s="15">
        <f t="shared" si="2"/>
        <v>81</v>
      </c>
      <c r="K13" s="15">
        <f t="shared" si="3"/>
        <v>64.8</v>
      </c>
      <c r="L13" s="7"/>
      <c r="M13" s="7"/>
    </row>
    <row r="14" spans="1:13" x14ac:dyDescent="0.25">
      <c r="A14" s="3">
        <v>3741</v>
      </c>
      <c r="B14" s="20" t="s">
        <v>513</v>
      </c>
      <c r="C14" s="3" t="s">
        <v>357</v>
      </c>
      <c r="D14" s="31">
        <v>11.63</v>
      </c>
      <c r="E14" s="5"/>
      <c r="F14" s="33">
        <v>295</v>
      </c>
      <c r="G14" s="34"/>
      <c r="H14" s="15">
        <f t="shared" si="0"/>
        <v>708</v>
      </c>
      <c r="I14" s="15">
        <f t="shared" si="1"/>
        <v>531</v>
      </c>
      <c r="J14" s="15">
        <f t="shared" si="2"/>
        <v>442.5</v>
      </c>
      <c r="K14" s="15">
        <f t="shared" si="3"/>
        <v>354</v>
      </c>
      <c r="L14" s="7"/>
      <c r="M14" s="7"/>
    </row>
    <row r="15" spans="1:13" x14ac:dyDescent="0.25">
      <c r="A15" s="3">
        <v>3742</v>
      </c>
      <c r="B15" s="20" t="s">
        <v>514</v>
      </c>
      <c r="C15" s="3" t="s">
        <v>358</v>
      </c>
      <c r="D15" s="31">
        <v>11.63</v>
      </c>
      <c r="E15" s="5"/>
      <c r="F15" s="33">
        <v>295</v>
      </c>
      <c r="G15" s="34"/>
      <c r="H15" s="15">
        <f t="shared" si="0"/>
        <v>708</v>
      </c>
      <c r="I15" s="15">
        <f t="shared" si="1"/>
        <v>531</v>
      </c>
      <c r="J15" s="15">
        <f t="shared" si="2"/>
        <v>442.5</v>
      </c>
      <c r="K15" s="15">
        <f t="shared" si="3"/>
        <v>354</v>
      </c>
      <c r="L15" s="7"/>
      <c r="M15" s="7"/>
    </row>
    <row r="16" spans="1:13" x14ac:dyDescent="0.25">
      <c r="A16" s="3">
        <v>3743</v>
      </c>
      <c r="B16" s="20" t="s">
        <v>515</v>
      </c>
      <c r="C16" s="3" t="s">
        <v>356</v>
      </c>
      <c r="D16" s="31">
        <v>11.63</v>
      </c>
      <c r="E16" s="5"/>
      <c r="F16" s="33">
        <v>295</v>
      </c>
      <c r="G16" s="34"/>
      <c r="H16" s="15">
        <f t="shared" si="0"/>
        <v>708</v>
      </c>
      <c r="I16" s="15">
        <f t="shared" si="1"/>
        <v>531</v>
      </c>
      <c r="J16" s="15">
        <f t="shared" si="2"/>
        <v>442.5</v>
      </c>
      <c r="K16" s="15">
        <f t="shared" si="3"/>
        <v>354</v>
      </c>
      <c r="L16" s="7"/>
      <c r="M16" s="7"/>
    </row>
    <row r="17" spans="1:13" x14ac:dyDescent="0.25">
      <c r="A17" s="3">
        <v>3744</v>
      </c>
      <c r="B17" s="20" t="s">
        <v>516</v>
      </c>
      <c r="C17" s="3" t="s">
        <v>428</v>
      </c>
      <c r="D17" s="31">
        <v>11.63</v>
      </c>
      <c r="E17" s="5"/>
      <c r="F17" s="33">
        <v>295</v>
      </c>
      <c r="G17" s="34"/>
      <c r="H17" s="15">
        <f t="shared" si="0"/>
        <v>708</v>
      </c>
      <c r="I17" s="15">
        <f t="shared" si="1"/>
        <v>531</v>
      </c>
      <c r="J17" s="15">
        <f t="shared" si="2"/>
        <v>442.5</v>
      </c>
      <c r="K17" s="15">
        <f t="shared" si="3"/>
        <v>354</v>
      </c>
      <c r="L17" s="7"/>
      <c r="M17" s="7"/>
    </row>
    <row r="18" spans="1:13" x14ac:dyDescent="0.25">
      <c r="A18" s="3">
        <v>3747</v>
      </c>
      <c r="B18" s="20" t="s">
        <v>517</v>
      </c>
      <c r="C18" s="3" t="s">
        <v>354</v>
      </c>
      <c r="D18" s="31">
        <v>15.77</v>
      </c>
      <c r="E18" s="5"/>
      <c r="F18" s="33">
        <v>400</v>
      </c>
      <c r="G18" s="34"/>
      <c r="H18" s="15">
        <f t="shared" si="0"/>
        <v>960</v>
      </c>
      <c r="I18" s="15">
        <f t="shared" si="1"/>
        <v>720</v>
      </c>
      <c r="J18" s="15">
        <f t="shared" si="2"/>
        <v>600</v>
      </c>
      <c r="K18" s="15">
        <f t="shared" si="3"/>
        <v>480</v>
      </c>
      <c r="L18" s="7"/>
      <c r="M18" s="7"/>
    </row>
    <row r="19" spans="1:13" x14ac:dyDescent="0.25">
      <c r="A19" s="3">
        <v>3748</v>
      </c>
      <c r="B19" s="20" t="s">
        <v>518</v>
      </c>
      <c r="C19" s="3" t="s">
        <v>408</v>
      </c>
      <c r="D19" s="31">
        <v>15.77</v>
      </c>
      <c r="E19" s="5"/>
      <c r="F19" s="33">
        <v>400</v>
      </c>
      <c r="G19" s="34"/>
      <c r="H19" s="15">
        <f t="shared" si="0"/>
        <v>960</v>
      </c>
      <c r="I19" s="15">
        <f t="shared" si="1"/>
        <v>720</v>
      </c>
      <c r="J19" s="15">
        <f t="shared" si="2"/>
        <v>600</v>
      </c>
      <c r="K19" s="15">
        <f t="shared" si="3"/>
        <v>480</v>
      </c>
      <c r="L19" s="7"/>
      <c r="M19" s="7"/>
    </row>
    <row r="20" spans="1:13" x14ac:dyDescent="0.25">
      <c r="A20" s="3">
        <v>3749</v>
      </c>
      <c r="B20" s="20" t="s">
        <v>519</v>
      </c>
      <c r="C20" s="3" t="s">
        <v>362</v>
      </c>
      <c r="D20" s="31">
        <v>15.77</v>
      </c>
      <c r="E20" s="5"/>
      <c r="F20" s="33">
        <v>400</v>
      </c>
      <c r="G20" s="34"/>
      <c r="H20" s="15">
        <f t="shared" si="0"/>
        <v>960</v>
      </c>
      <c r="I20" s="15">
        <f t="shared" si="1"/>
        <v>720</v>
      </c>
      <c r="J20" s="15">
        <f t="shared" si="2"/>
        <v>600</v>
      </c>
      <c r="K20" s="15">
        <f t="shared" si="3"/>
        <v>480</v>
      </c>
      <c r="L20" s="7"/>
      <c r="M20" s="7"/>
    </row>
    <row r="21" spans="1:13" x14ac:dyDescent="0.25">
      <c r="A21" s="3">
        <v>3750</v>
      </c>
      <c r="B21" s="20" t="s">
        <v>520</v>
      </c>
      <c r="C21" s="3" t="s">
        <v>375</v>
      </c>
      <c r="D21" s="31">
        <v>15.77</v>
      </c>
      <c r="E21" s="5"/>
      <c r="F21" s="33">
        <v>400</v>
      </c>
      <c r="G21" s="34"/>
      <c r="H21" s="15">
        <f t="shared" si="0"/>
        <v>960</v>
      </c>
      <c r="I21" s="15">
        <f t="shared" si="1"/>
        <v>720</v>
      </c>
      <c r="J21" s="15">
        <f t="shared" si="2"/>
        <v>600</v>
      </c>
      <c r="K21" s="15">
        <f t="shared" si="3"/>
        <v>480</v>
      </c>
      <c r="L21" s="7"/>
      <c r="M21" s="7"/>
    </row>
    <row r="22" spans="1:13" x14ac:dyDescent="0.25">
      <c r="A22" s="3">
        <v>3753</v>
      </c>
      <c r="B22" s="20" t="s">
        <v>521</v>
      </c>
      <c r="C22" s="3" t="s">
        <v>364</v>
      </c>
      <c r="D22" s="31">
        <v>23.93</v>
      </c>
      <c r="E22" s="5"/>
      <c r="F22" s="33">
        <v>607</v>
      </c>
      <c r="G22" s="34"/>
      <c r="H22" s="15">
        <f t="shared" si="0"/>
        <v>1456.8</v>
      </c>
      <c r="I22" s="15">
        <f t="shared" si="1"/>
        <v>1092.5999999999999</v>
      </c>
      <c r="J22" s="15">
        <f t="shared" si="2"/>
        <v>910.5</v>
      </c>
      <c r="K22" s="15">
        <f t="shared" si="3"/>
        <v>728.4</v>
      </c>
      <c r="L22" s="7"/>
      <c r="M22" s="7"/>
    </row>
    <row r="23" spans="1:13" x14ac:dyDescent="0.25">
      <c r="A23" s="3">
        <v>3754</v>
      </c>
      <c r="B23" s="20" t="s">
        <v>522</v>
      </c>
      <c r="C23" s="3" t="s">
        <v>409</v>
      </c>
      <c r="D23" s="31">
        <v>23.93</v>
      </c>
      <c r="E23" s="5"/>
      <c r="F23" s="33">
        <v>607</v>
      </c>
      <c r="G23" s="34"/>
      <c r="H23" s="15">
        <f t="shared" si="0"/>
        <v>1456.8</v>
      </c>
      <c r="I23" s="15">
        <f t="shared" si="1"/>
        <v>1092.5999999999999</v>
      </c>
      <c r="J23" s="15">
        <f t="shared" si="2"/>
        <v>910.5</v>
      </c>
      <c r="K23" s="15">
        <f t="shared" si="3"/>
        <v>728.4</v>
      </c>
      <c r="L23" s="7"/>
      <c r="M23" s="7"/>
    </row>
    <row r="24" spans="1:13" x14ac:dyDescent="0.25">
      <c r="A24" s="3">
        <v>3758</v>
      </c>
      <c r="B24" s="20" t="s">
        <v>523</v>
      </c>
      <c r="C24" s="3" t="s">
        <v>367</v>
      </c>
      <c r="D24" s="31">
        <v>23.93</v>
      </c>
      <c r="E24" s="5"/>
      <c r="F24" s="33">
        <v>607</v>
      </c>
      <c r="G24" s="34"/>
      <c r="H24" s="15">
        <f t="shared" si="0"/>
        <v>1456.8</v>
      </c>
      <c r="I24" s="15">
        <f t="shared" si="1"/>
        <v>1092.5999999999999</v>
      </c>
      <c r="J24" s="15">
        <f t="shared" si="2"/>
        <v>910.5</v>
      </c>
      <c r="K24" s="15">
        <f t="shared" si="3"/>
        <v>728.4</v>
      </c>
      <c r="L24" s="7"/>
      <c r="M24" s="7"/>
    </row>
    <row r="25" spans="1:13" x14ac:dyDescent="0.25">
      <c r="A25" s="3">
        <v>3759</v>
      </c>
      <c r="B25" s="20" t="s">
        <v>524</v>
      </c>
      <c r="C25" s="3" t="s">
        <v>369</v>
      </c>
      <c r="D25" s="31">
        <v>23.93</v>
      </c>
      <c r="E25" s="5"/>
      <c r="F25" s="33">
        <v>607</v>
      </c>
      <c r="G25" s="34"/>
      <c r="H25" s="15">
        <f t="shared" si="0"/>
        <v>1456.8</v>
      </c>
      <c r="I25" s="15">
        <f t="shared" si="1"/>
        <v>1092.5999999999999</v>
      </c>
      <c r="J25" s="15">
        <f t="shared" si="2"/>
        <v>910.5</v>
      </c>
      <c r="K25" s="15">
        <f t="shared" si="3"/>
        <v>728.4</v>
      </c>
      <c r="L25" s="7"/>
      <c r="M25" s="7"/>
    </row>
    <row r="26" spans="1:13" x14ac:dyDescent="0.25">
      <c r="A26" s="3">
        <v>3771</v>
      </c>
      <c r="B26" s="3" t="s">
        <v>12</v>
      </c>
      <c r="C26" s="3" t="s">
        <v>13</v>
      </c>
      <c r="D26" s="31">
        <v>3.18</v>
      </c>
      <c r="E26" s="5"/>
      <c r="F26" s="33">
        <v>81</v>
      </c>
      <c r="G26" s="34"/>
      <c r="H26" s="15">
        <f t="shared" si="0"/>
        <v>194.4</v>
      </c>
      <c r="I26" s="15">
        <f t="shared" si="1"/>
        <v>145.80000000000001</v>
      </c>
      <c r="J26" s="15">
        <f t="shared" si="2"/>
        <v>121.5</v>
      </c>
      <c r="K26" s="15">
        <f t="shared" si="3"/>
        <v>97.2</v>
      </c>
      <c r="L26" s="7"/>
      <c r="M26" s="7"/>
    </row>
    <row r="27" spans="1:13" x14ac:dyDescent="0.25">
      <c r="A27" s="3">
        <v>3772</v>
      </c>
      <c r="B27" s="3" t="s">
        <v>14</v>
      </c>
      <c r="C27" s="3" t="s">
        <v>15</v>
      </c>
      <c r="D27" s="31">
        <v>4.3099999999999996</v>
      </c>
      <c r="E27" s="5"/>
      <c r="F27" s="33">
        <v>110</v>
      </c>
      <c r="G27" s="34"/>
      <c r="H27" s="15">
        <f t="shared" si="0"/>
        <v>264</v>
      </c>
      <c r="I27" s="15">
        <f t="shared" si="1"/>
        <v>198</v>
      </c>
      <c r="J27" s="15">
        <f t="shared" si="2"/>
        <v>165</v>
      </c>
      <c r="K27" s="15">
        <f t="shared" si="3"/>
        <v>132</v>
      </c>
      <c r="L27" s="7"/>
      <c r="M27" s="7"/>
    </row>
    <row r="28" spans="1:13" x14ac:dyDescent="0.25">
      <c r="A28" s="3">
        <v>3773</v>
      </c>
      <c r="B28" s="3" t="s">
        <v>16</v>
      </c>
      <c r="C28" s="3" t="s">
        <v>17</v>
      </c>
      <c r="D28" s="31">
        <v>5.05</v>
      </c>
      <c r="E28" s="5"/>
      <c r="F28" s="33">
        <v>128</v>
      </c>
      <c r="G28" s="34"/>
      <c r="H28" s="15">
        <f t="shared" si="0"/>
        <v>307.2</v>
      </c>
      <c r="I28" s="15">
        <f t="shared" si="1"/>
        <v>230.4</v>
      </c>
      <c r="J28" s="15">
        <f t="shared" si="2"/>
        <v>192</v>
      </c>
      <c r="K28" s="15">
        <f t="shared" si="3"/>
        <v>153.6</v>
      </c>
      <c r="L28" s="7"/>
      <c r="M28" s="7"/>
    </row>
    <row r="29" spans="1:13" x14ac:dyDescent="0.25">
      <c r="A29" s="3">
        <v>3780</v>
      </c>
      <c r="B29" s="3" t="s">
        <v>18</v>
      </c>
      <c r="C29" s="3" t="s">
        <v>19</v>
      </c>
      <c r="D29" s="31">
        <v>3.9</v>
      </c>
      <c r="E29" s="5"/>
      <c r="F29" s="33">
        <v>80</v>
      </c>
      <c r="G29" s="34"/>
      <c r="H29" s="15">
        <f t="shared" si="0"/>
        <v>192</v>
      </c>
      <c r="I29" s="15">
        <f t="shared" si="1"/>
        <v>144</v>
      </c>
      <c r="J29" s="15">
        <f t="shared" si="2"/>
        <v>120</v>
      </c>
      <c r="K29" s="15">
        <f t="shared" si="3"/>
        <v>96</v>
      </c>
      <c r="L29" s="7"/>
      <c r="M29" s="7"/>
    </row>
    <row r="30" spans="1:13" x14ac:dyDescent="0.25">
      <c r="A30" s="3">
        <v>3781</v>
      </c>
      <c r="B30" s="3" t="s">
        <v>20</v>
      </c>
      <c r="C30" s="3" t="s">
        <v>21</v>
      </c>
      <c r="D30" s="31">
        <v>5.5</v>
      </c>
      <c r="E30" s="5"/>
      <c r="F30" s="33">
        <v>140</v>
      </c>
      <c r="G30" s="34"/>
      <c r="H30" s="15">
        <f t="shared" si="0"/>
        <v>336</v>
      </c>
      <c r="I30" s="15">
        <f t="shared" si="1"/>
        <v>252</v>
      </c>
      <c r="J30" s="15">
        <f t="shared" si="2"/>
        <v>210</v>
      </c>
      <c r="K30" s="15">
        <f t="shared" si="3"/>
        <v>168</v>
      </c>
      <c r="L30" s="7"/>
      <c r="M30" s="7">
        <f>D30/F30</f>
        <v>3.9285714285714285E-2</v>
      </c>
    </row>
    <row r="31" spans="1:13" x14ac:dyDescent="0.25">
      <c r="A31" s="3">
        <v>3782</v>
      </c>
      <c r="B31" s="3" t="s">
        <v>22</v>
      </c>
      <c r="C31" s="3" t="s">
        <v>23</v>
      </c>
      <c r="D31" s="31">
        <v>6.18</v>
      </c>
      <c r="E31" s="5"/>
      <c r="F31" s="33">
        <v>157</v>
      </c>
      <c r="G31" s="34"/>
      <c r="H31" s="15">
        <f t="shared" si="0"/>
        <v>376.8</v>
      </c>
      <c r="I31" s="15">
        <f t="shared" si="1"/>
        <v>282.60000000000002</v>
      </c>
      <c r="J31" s="15">
        <f t="shared" si="2"/>
        <v>235.5</v>
      </c>
      <c r="K31" s="15">
        <f t="shared" si="3"/>
        <v>188.4</v>
      </c>
      <c r="L31" s="7"/>
      <c r="M31" s="7">
        <f t="shared" ref="M31:M37" si="4">D31/F31</f>
        <v>3.9363057324840765E-2</v>
      </c>
    </row>
    <row r="32" spans="1:13" x14ac:dyDescent="0.25">
      <c r="A32" s="3">
        <v>3784</v>
      </c>
      <c r="B32" s="3" t="s">
        <v>343</v>
      </c>
      <c r="C32" s="3" t="s">
        <v>344</v>
      </c>
      <c r="D32" s="31">
        <v>6.3</v>
      </c>
      <c r="E32" s="5"/>
      <c r="F32" s="33">
        <v>157</v>
      </c>
      <c r="G32" s="34"/>
      <c r="H32" s="15">
        <f t="shared" si="0"/>
        <v>376.8</v>
      </c>
      <c r="I32" s="15">
        <f t="shared" si="1"/>
        <v>282.60000000000002</v>
      </c>
      <c r="J32" s="15">
        <f t="shared" si="2"/>
        <v>235.5</v>
      </c>
      <c r="K32" s="15">
        <f t="shared" si="3"/>
        <v>188.4</v>
      </c>
      <c r="L32" s="7"/>
      <c r="M32" s="7">
        <f t="shared" si="4"/>
        <v>4.0127388535031845E-2</v>
      </c>
    </row>
    <row r="33" spans="1:13" x14ac:dyDescent="0.25">
      <c r="A33" s="3">
        <v>3785</v>
      </c>
      <c r="B33" s="3" t="s">
        <v>24</v>
      </c>
      <c r="C33" s="3" t="s">
        <v>25</v>
      </c>
      <c r="D33" s="31">
        <v>5.5</v>
      </c>
      <c r="E33" s="5"/>
      <c r="F33" s="33">
        <v>140</v>
      </c>
      <c r="G33" s="34"/>
      <c r="H33" s="15">
        <f t="shared" si="0"/>
        <v>336</v>
      </c>
      <c r="I33" s="15">
        <f t="shared" si="1"/>
        <v>252</v>
      </c>
      <c r="J33" s="15">
        <f t="shared" si="2"/>
        <v>210</v>
      </c>
      <c r="K33" s="15">
        <f t="shared" si="3"/>
        <v>168</v>
      </c>
      <c r="L33" s="7"/>
      <c r="M33" s="7">
        <f t="shared" si="4"/>
        <v>3.9285714285714285E-2</v>
      </c>
    </row>
    <row r="34" spans="1:13" x14ac:dyDescent="0.25">
      <c r="A34" s="3">
        <v>3786</v>
      </c>
      <c r="B34" s="3" t="s">
        <v>274</v>
      </c>
      <c r="C34" s="3" t="s">
        <v>26</v>
      </c>
      <c r="D34" s="31">
        <v>6.3</v>
      </c>
      <c r="E34" s="5"/>
      <c r="F34" s="33">
        <v>160</v>
      </c>
      <c r="G34" s="34"/>
      <c r="H34" s="15">
        <f t="shared" si="0"/>
        <v>384</v>
      </c>
      <c r="I34" s="15">
        <f t="shared" si="1"/>
        <v>288</v>
      </c>
      <c r="J34" s="15">
        <f t="shared" si="2"/>
        <v>240</v>
      </c>
      <c r="K34" s="15">
        <f t="shared" si="3"/>
        <v>192</v>
      </c>
      <c r="L34" s="7"/>
      <c r="M34" s="7">
        <f t="shared" si="4"/>
        <v>3.9375E-2</v>
      </c>
    </row>
    <row r="35" spans="1:13" x14ac:dyDescent="0.25">
      <c r="A35" s="3">
        <v>3787</v>
      </c>
      <c r="B35" s="3" t="s">
        <v>27</v>
      </c>
      <c r="C35" s="3" t="s">
        <v>28</v>
      </c>
      <c r="D35" s="31">
        <v>6.52</v>
      </c>
      <c r="E35" s="5"/>
      <c r="F35" s="33">
        <v>165</v>
      </c>
      <c r="G35" s="34"/>
      <c r="H35" s="15">
        <f t="shared" si="0"/>
        <v>396</v>
      </c>
      <c r="I35" s="15">
        <f t="shared" si="1"/>
        <v>297</v>
      </c>
      <c r="J35" s="15">
        <f t="shared" si="2"/>
        <v>247.5</v>
      </c>
      <c r="K35" s="15">
        <f t="shared" si="3"/>
        <v>198</v>
      </c>
      <c r="L35" s="7"/>
      <c r="M35" s="7">
        <f t="shared" si="4"/>
        <v>3.951515151515151E-2</v>
      </c>
    </row>
    <row r="36" spans="1:13" x14ac:dyDescent="0.25">
      <c r="A36" s="3">
        <v>3790</v>
      </c>
      <c r="B36" s="3" t="s">
        <v>29</v>
      </c>
      <c r="C36" s="3" t="s">
        <v>30</v>
      </c>
      <c r="D36" s="31">
        <v>4.82</v>
      </c>
      <c r="E36" s="5"/>
      <c r="F36" s="33">
        <v>122</v>
      </c>
      <c r="G36" s="34"/>
      <c r="H36" s="15">
        <f t="shared" si="0"/>
        <v>292.8</v>
      </c>
      <c r="I36" s="15">
        <f t="shared" si="1"/>
        <v>219.6</v>
      </c>
      <c r="J36" s="15">
        <f t="shared" si="2"/>
        <v>183</v>
      </c>
      <c r="K36" s="15">
        <f t="shared" si="3"/>
        <v>146.4</v>
      </c>
      <c r="L36" s="7"/>
      <c r="M36" s="7">
        <f t="shared" si="4"/>
        <v>3.9508196721311478E-2</v>
      </c>
    </row>
    <row r="37" spans="1:13" x14ac:dyDescent="0.25">
      <c r="A37" s="3">
        <v>3791</v>
      </c>
      <c r="B37" s="3" t="s">
        <v>31</v>
      </c>
      <c r="C37" s="3" t="s">
        <v>32</v>
      </c>
      <c r="D37" s="31">
        <v>4.93</v>
      </c>
      <c r="E37" s="5"/>
      <c r="F37" s="33">
        <v>126</v>
      </c>
      <c r="G37" s="34"/>
      <c r="H37" s="15">
        <f t="shared" si="0"/>
        <v>302.39999999999998</v>
      </c>
      <c r="I37" s="15">
        <f t="shared" si="1"/>
        <v>226.8</v>
      </c>
      <c r="J37" s="15">
        <f t="shared" si="2"/>
        <v>189</v>
      </c>
      <c r="K37" s="15">
        <f t="shared" si="3"/>
        <v>151.19999999999999</v>
      </c>
      <c r="L37" s="7"/>
      <c r="M37" s="7">
        <f t="shared" si="4"/>
        <v>3.9126984126984128E-2</v>
      </c>
    </row>
    <row r="38" spans="1:13" x14ac:dyDescent="0.25">
      <c r="A38" s="3">
        <v>3792</v>
      </c>
      <c r="B38" s="3" t="s">
        <v>33</v>
      </c>
      <c r="C38" s="3" t="s">
        <v>34</v>
      </c>
      <c r="D38" s="31">
        <v>5.56</v>
      </c>
      <c r="E38" s="5"/>
      <c r="F38" s="33">
        <v>141</v>
      </c>
      <c r="G38" s="34"/>
      <c r="H38" s="15">
        <f t="shared" si="0"/>
        <v>338.4</v>
      </c>
      <c r="I38" s="15">
        <f t="shared" si="1"/>
        <v>253.8</v>
      </c>
      <c r="J38" s="15">
        <f t="shared" si="2"/>
        <v>211.5</v>
      </c>
      <c r="K38" s="15">
        <f t="shared" si="3"/>
        <v>169.2</v>
      </c>
      <c r="L38" s="7"/>
      <c r="M38" s="7"/>
    </row>
    <row r="39" spans="1:13" x14ac:dyDescent="0.25">
      <c r="A39" s="3">
        <v>3795</v>
      </c>
      <c r="B39" s="3" t="s">
        <v>35</v>
      </c>
      <c r="C39" s="3" t="s">
        <v>36</v>
      </c>
      <c r="D39" s="31">
        <v>5.5</v>
      </c>
      <c r="E39" s="5"/>
      <c r="F39" s="33">
        <v>140</v>
      </c>
      <c r="G39" s="34"/>
      <c r="H39" s="15">
        <f t="shared" si="0"/>
        <v>336</v>
      </c>
      <c r="I39" s="15">
        <f t="shared" si="1"/>
        <v>252</v>
      </c>
      <c r="J39" s="15">
        <f t="shared" si="2"/>
        <v>210</v>
      </c>
      <c r="K39" s="15">
        <f t="shared" si="3"/>
        <v>168</v>
      </c>
      <c r="L39" s="7"/>
      <c r="M39" s="7"/>
    </row>
    <row r="40" spans="1:13" x14ac:dyDescent="0.25">
      <c r="A40" s="3">
        <v>3796</v>
      </c>
      <c r="B40" s="3" t="s">
        <v>37</v>
      </c>
      <c r="C40" s="3" t="s">
        <v>38</v>
      </c>
      <c r="D40" s="31">
        <v>7.71</v>
      </c>
      <c r="E40" s="5"/>
      <c r="F40" s="33">
        <v>194</v>
      </c>
      <c r="G40" s="34"/>
      <c r="H40" s="15">
        <f t="shared" si="0"/>
        <v>465.6</v>
      </c>
      <c r="I40" s="15">
        <f t="shared" si="1"/>
        <v>349.2</v>
      </c>
      <c r="J40" s="15">
        <f t="shared" si="2"/>
        <v>291</v>
      </c>
      <c r="K40" s="15">
        <f t="shared" si="3"/>
        <v>232.8</v>
      </c>
      <c r="L40" s="7"/>
      <c r="M40" s="7"/>
    </row>
    <row r="41" spans="1:13" x14ac:dyDescent="0.25">
      <c r="A41" s="3">
        <v>3797</v>
      </c>
      <c r="B41" s="3" t="s">
        <v>39</v>
      </c>
      <c r="C41" s="3" t="s">
        <v>40</v>
      </c>
      <c r="D41" s="31">
        <v>7.54</v>
      </c>
      <c r="E41" s="5"/>
      <c r="F41" s="33">
        <v>192</v>
      </c>
      <c r="G41" s="34"/>
      <c r="H41" s="15">
        <f t="shared" si="0"/>
        <v>460.8</v>
      </c>
      <c r="I41" s="15">
        <f t="shared" si="1"/>
        <v>345.6</v>
      </c>
      <c r="J41" s="15">
        <f t="shared" si="2"/>
        <v>288</v>
      </c>
      <c r="K41" s="15">
        <f t="shared" si="3"/>
        <v>230.4</v>
      </c>
      <c r="L41" s="7"/>
      <c r="M41" s="7"/>
    </row>
    <row r="42" spans="1:13" x14ac:dyDescent="0.25">
      <c r="A42" s="3">
        <v>3798</v>
      </c>
      <c r="B42" s="3" t="s">
        <v>41</v>
      </c>
      <c r="C42" s="3" t="s">
        <v>42</v>
      </c>
      <c r="D42" s="31">
        <v>8.2799999999999994</v>
      </c>
      <c r="E42" s="5"/>
      <c r="F42" s="33">
        <v>209</v>
      </c>
      <c r="G42" s="34"/>
      <c r="H42" s="15">
        <f t="shared" si="0"/>
        <v>501.6</v>
      </c>
      <c r="I42" s="15">
        <f t="shared" si="1"/>
        <v>376.2</v>
      </c>
      <c r="J42" s="15">
        <f t="shared" si="2"/>
        <v>313.5</v>
      </c>
      <c r="K42" s="15">
        <f t="shared" si="3"/>
        <v>250.8</v>
      </c>
      <c r="L42" s="7"/>
      <c r="M42" s="7"/>
    </row>
    <row r="43" spans="1:13" x14ac:dyDescent="0.25">
      <c r="A43" s="3">
        <v>3800</v>
      </c>
      <c r="B43" s="3" t="s">
        <v>43</v>
      </c>
      <c r="C43" s="3" t="s">
        <v>44</v>
      </c>
      <c r="D43" s="31">
        <v>11.17</v>
      </c>
      <c r="E43" s="5"/>
      <c r="F43" s="33">
        <v>284</v>
      </c>
      <c r="G43" s="34"/>
      <c r="H43" s="15">
        <f t="shared" si="0"/>
        <v>681.6</v>
      </c>
      <c r="I43" s="15">
        <f t="shared" si="1"/>
        <v>511.2</v>
      </c>
      <c r="J43" s="15">
        <f t="shared" si="2"/>
        <v>426</v>
      </c>
      <c r="K43" s="15">
        <f t="shared" si="3"/>
        <v>340.8</v>
      </c>
      <c r="L43" s="7"/>
      <c r="M43" s="7"/>
    </row>
    <row r="44" spans="1:13" x14ac:dyDescent="0.25">
      <c r="A44" s="3">
        <v>3810</v>
      </c>
      <c r="B44" s="3" t="s">
        <v>45</v>
      </c>
      <c r="C44" s="3" t="s">
        <v>46</v>
      </c>
      <c r="D44" s="31">
        <v>6.86</v>
      </c>
      <c r="E44" s="5"/>
      <c r="F44" s="33">
        <v>174</v>
      </c>
      <c r="G44" s="34"/>
      <c r="H44" s="15">
        <f t="shared" si="0"/>
        <v>417.6</v>
      </c>
      <c r="I44" s="15">
        <f t="shared" si="1"/>
        <v>313.2</v>
      </c>
      <c r="J44" s="15">
        <f t="shared" si="2"/>
        <v>261</v>
      </c>
      <c r="K44" s="15">
        <f t="shared" si="3"/>
        <v>208.8</v>
      </c>
      <c r="L44" s="7"/>
      <c r="M44" s="7"/>
    </row>
    <row r="45" spans="1:13" x14ac:dyDescent="0.25">
      <c r="A45" s="3">
        <v>3811</v>
      </c>
      <c r="B45" s="3" t="s">
        <v>47</v>
      </c>
      <c r="C45" s="3" t="s">
        <v>48</v>
      </c>
      <c r="D45" s="31">
        <v>7.77</v>
      </c>
      <c r="E45" s="5"/>
      <c r="F45" s="33">
        <v>197</v>
      </c>
      <c r="G45" s="34"/>
      <c r="H45" s="15">
        <f t="shared" si="0"/>
        <v>472.8</v>
      </c>
      <c r="I45" s="15">
        <f t="shared" si="1"/>
        <v>354.6</v>
      </c>
      <c r="J45" s="15">
        <f t="shared" si="2"/>
        <v>295.5</v>
      </c>
      <c r="K45" s="15">
        <f t="shared" si="3"/>
        <v>236.4</v>
      </c>
      <c r="L45" s="7"/>
      <c r="M45" s="7"/>
    </row>
    <row r="46" spans="1:13" x14ac:dyDescent="0.25">
      <c r="A46" s="3">
        <v>3812</v>
      </c>
      <c r="B46" s="3" t="s">
        <v>49</v>
      </c>
      <c r="C46" s="3" t="s">
        <v>50</v>
      </c>
      <c r="D46" s="31">
        <v>10.27</v>
      </c>
      <c r="E46" s="5"/>
      <c r="F46" s="33">
        <v>260</v>
      </c>
      <c r="G46" s="34"/>
      <c r="H46" s="15">
        <f t="shared" si="0"/>
        <v>624</v>
      </c>
      <c r="I46" s="15">
        <f t="shared" si="1"/>
        <v>468</v>
      </c>
      <c r="J46" s="15">
        <f t="shared" si="2"/>
        <v>390</v>
      </c>
      <c r="K46" s="15">
        <f t="shared" si="3"/>
        <v>312</v>
      </c>
      <c r="L46" s="7"/>
      <c r="M46" s="7"/>
    </row>
    <row r="47" spans="1:13" x14ac:dyDescent="0.25">
      <c r="A47" s="3">
        <v>3820</v>
      </c>
      <c r="B47" s="3" t="s">
        <v>51</v>
      </c>
      <c r="C47" s="3" t="s">
        <v>52</v>
      </c>
      <c r="D47" s="31">
        <v>10.49</v>
      </c>
      <c r="E47" s="5"/>
      <c r="F47" s="33">
        <v>267</v>
      </c>
      <c r="G47" s="34"/>
      <c r="H47" s="15">
        <f t="shared" si="0"/>
        <v>640.79999999999995</v>
      </c>
      <c r="I47" s="15">
        <f t="shared" si="1"/>
        <v>480.6</v>
      </c>
      <c r="J47" s="15">
        <f t="shared" si="2"/>
        <v>400.5</v>
      </c>
      <c r="K47" s="15">
        <f t="shared" si="3"/>
        <v>320.39999999999998</v>
      </c>
      <c r="L47" s="7"/>
      <c r="M47" s="7"/>
    </row>
    <row r="48" spans="1:13" x14ac:dyDescent="0.25">
      <c r="A48" s="3">
        <v>3821</v>
      </c>
      <c r="B48" s="3" t="s">
        <v>53</v>
      </c>
      <c r="C48" s="3" t="s">
        <v>54</v>
      </c>
      <c r="D48" s="31">
        <v>11.4</v>
      </c>
      <c r="E48" s="5"/>
      <c r="F48" s="33">
        <v>289</v>
      </c>
      <c r="G48" s="34"/>
      <c r="H48" s="15">
        <f t="shared" si="0"/>
        <v>693.6</v>
      </c>
      <c r="I48" s="15">
        <f t="shared" si="1"/>
        <v>520.20000000000005</v>
      </c>
      <c r="J48" s="15">
        <f t="shared" si="2"/>
        <v>433.5</v>
      </c>
      <c r="K48" s="15">
        <f t="shared" si="3"/>
        <v>346.8</v>
      </c>
      <c r="L48" s="7"/>
      <c r="M48" s="7"/>
    </row>
    <row r="49" spans="1:13" x14ac:dyDescent="0.25">
      <c r="A49" s="3">
        <v>3822</v>
      </c>
      <c r="B49" s="3" t="s">
        <v>55</v>
      </c>
      <c r="C49" s="3" t="s">
        <v>56</v>
      </c>
      <c r="D49" s="31">
        <v>13.16</v>
      </c>
      <c r="E49" s="5"/>
      <c r="F49" s="33">
        <v>334</v>
      </c>
      <c r="G49" s="34"/>
      <c r="H49" s="15">
        <f t="shared" si="0"/>
        <v>801.6</v>
      </c>
      <c r="I49" s="15">
        <f t="shared" si="1"/>
        <v>601.20000000000005</v>
      </c>
      <c r="J49" s="15">
        <f t="shared" si="2"/>
        <v>501</v>
      </c>
      <c r="K49" s="15">
        <f t="shared" si="3"/>
        <v>400.8</v>
      </c>
      <c r="L49" s="7"/>
      <c r="M49" s="7"/>
    </row>
    <row r="50" spans="1:13" x14ac:dyDescent="0.25">
      <c r="A50" s="3">
        <v>3830</v>
      </c>
      <c r="B50" s="3" t="s">
        <v>57</v>
      </c>
      <c r="C50" s="3" t="s">
        <v>58</v>
      </c>
      <c r="D50" s="31">
        <v>9.93</v>
      </c>
      <c r="E50" s="5"/>
      <c r="F50" s="33">
        <v>253</v>
      </c>
      <c r="G50" s="34"/>
      <c r="H50" s="15">
        <f t="shared" si="0"/>
        <v>607.20000000000005</v>
      </c>
      <c r="I50" s="15">
        <f t="shared" si="1"/>
        <v>455.4</v>
      </c>
      <c r="J50" s="15">
        <f t="shared" si="2"/>
        <v>379.5</v>
      </c>
      <c r="K50" s="15">
        <f t="shared" si="3"/>
        <v>303.60000000000002</v>
      </c>
      <c r="L50" s="7"/>
      <c r="M50" s="7"/>
    </row>
    <row r="51" spans="1:13" x14ac:dyDescent="0.25">
      <c r="A51" s="3">
        <v>3831</v>
      </c>
      <c r="B51" s="3" t="s">
        <v>59</v>
      </c>
      <c r="C51" s="3" t="s">
        <v>60</v>
      </c>
      <c r="D51" s="31">
        <v>14.41</v>
      </c>
      <c r="E51" s="5"/>
      <c r="F51" s="33">
        <v>365</v>
      </c>
      <c r="G51" s="34"/>
      <c r="H51" s="15">
        <f t="shared" si="0"/>
        <v>876</v>
      </c>
      <c r="I51" s="15">
        <f t="shared" si="1"/>
        <v>657</v>
      </c>
      <c r="J51" s="15">
        <f t="shared" si="2"/>
        <v>547.5</v>
      </c>
      <c r="K51" s="15">
        <f t="shared" si="3"/>
        <v>438</v>
      </c>
      <c r="L51" s="7"/>
      <c r="M51" s="7"/>
    </row>
    <row r="52" spans="1:13" x14ac:dyDescent="0.25">
      <c r="A52" s="3">
        <v>3840</v>
      </c>
      <c r="B52" s="3" t="s">
        <v>61</v>
      </c>
      <c r="C52" s="3" t="s">
        <v>473</v>
      </c>
      <c r="D52" s="31">
        <v>14.41</v>
      </c>
      <c r="E52" s="5"/>
      <c r="F52" s="33">
        <v>365</v>
      </c>
      <c r="G52" s="34"/>
      <c r="H52" s="15">
        <f t="shared" si="0"/>
        <v>876</v>
      </c>
      <c r="I52" s="15">
        <f t="shared" si="1"/>
        <v>657</v>
      </c>
      <c r="J52" s="15">
        <f t="shared" si="2"/>
        <v>547.5</v>
      </c>
      <c r="K52" s="15">
        <f t="shared" si="3"/>
        <v>438</v>
      </c>
      <c r="L52" s="7"/>
      <c r="M52" s="7"/>
    </row>
    <row r="53" spans="1:13" x14ac:dyDescent="0.25">
      <c r="A53" s="3">
        <v>3841</v>
      </c>
      <c r="B53" s="3" t="s">
        <v>63</v>
      </c>
      <c r="C53" s="3" t="s">
        <v>474</v>
      </c>
      <c r="D53" s="31">
        <v>17.13</v>
      </c>
      <c r="E53" s="5"/>
      <c r="F53" s="33">
        <v>435</v>
      </c>
      <c r="G53" s="34"/>
      <c r="H53" s="15">
        <f t="shared" si="0"/>
        <v>1044</v>
      </c>
      <c r="I53" s="15">
        <f t="shared" si="1"/>
        <v>783</v>
      </c>
      <c r="J53" s="15">
        <f t="shared" si="2"/>
        <v>652.5</v>
      </c>
      <c r="K53" s="15">
        <f t="shared" si="3"/>
        <v>522</v>
      </c>
      <c r="L53" s="7"/>
      <c r="M53" s="7"/>
    </row>
    <row r="54" spans="1:13" x14ac:dyDescent="0.25">
      <c r="A54" s="3">
        <v>3842</v>
      </c>
      <c r="B54" s="3" t="s">
        <v>65</v>
      </c>
      <c r="C54" s="3" t="s">
        <v>475</v>
      </c>
      <c r="D54" s="31">
        <v>25.24</v>
      </c>
      <c r="E54" s="5"/>
      <c r="F54" s="33">
        <v>642</v>
      </c>
      <c r="G54" s="34"/>
      <c r="H54" s="15">
        <f t="shared" si="0"/>
        <v>1540.8</v>
      </c>
      <c r="I54" s="15">
        <f t="shared" si="1"/>
        <v>1155.5999999999999</v>
      </c>
      <c r="J54" s="15">
        <f t="shared" si="2"/>
        <v>963</v>
      </c>
      <c r="K54" s="15">
        <f t="shared" si="3"/>
        <v>770.4</v>
      </c>
      <c r="L54" s="7"/>
      <c r="M54" s="7"/>
    </row>
    <row r="55" spans="1:13" x14ac:dyDescent="0.25">
      <c r="A55" s="3">
        <v>3843</v>
      </c>
      <c r="B55" s="3" t="s">
        <v>67</v>
      </c>
      <c r="C55" s="3" t="s">
        <v>476</v>
      </c>
      <c r="D55" s="31">
        <v>32.159999999999997</v>
      </c>
      <c r="E55" s="5"/>
      <c r="F55" s="33">
        <v>815</v>
      </c>
      <c r="G55" s="34"/>
      <c r="H55" s="15">
        <f t="shared" si="0"/>
        <v>1956</v>
      </c>
      <c r="I55" s="15">
        <f t="shared" si="1"/>
        <v>1467</v>
      </c>
      <c r="J55" s="15">
        <f t="shared" si="2"/>
        <v>1222.5</v>
      </c>
      <c r="K55" s="15">
        <f t="shared" si="3"/>
        <v>978</v>
      </c>
      <c r="L55" s="7"/>
      <c r="M55" s="7"/>
    </row>
    <row r="56" spans="1:13" x14ac:dyDescent="0.25">
      <c r="A56" s="3">
        <v>3850</v>
      </c>
      <c r="B56" s="3" t="s">
        <v>69</v>
      </c>
      <c r="C56" s="3" t="s">
        <v>70</v>
      </c>
      <c r="D56" s="31">
        <v>25.98</v>
      </c>
      <c r="E56" s="5"/>
      <c r="F56" s="33">
        <v>658</v>
      </c>
      <c r="G56" s="34"/>
      <c r="H56" s="15">
        <f t="shared" si="0"/>
        <v>1579.2</v>
      </c>
      <c r="I56" s="15">
        <f t="shared" si="1"/>
        <v>1184.4000000000001</v>
      </c>
      <c r="J56" s="15">
        <f t="shared" si="2"/>
        <v>987</v>
      </c>
      <c r="K56" s="15">
        <f t="shared" si="3"/>
        <v>789.6</v>
      </c>
      <c r="L56" s="7"/>
      <c r="M56" s="7"/>
    </row>
    <row r="57" spans="1:13" x14ac:dyDescent="0.25">
      <c r="A57" s="3">
        <v>3851</v>
      </c>
      <c r="B57" s="3" t="s">
        <v>71</v>
      </c>
      <c r="C57" s="3" t="s">
        <v>72</v>
      </c>
      <c r="D57" s="31">
        <v>61.88</v>
      </c>
      <c r="E57" s="5"/>
      <c r="F57" s="33">
        <v>1572</v>
      </c>
      <c r="G57" s="34"/>
      <c r="H57" s="15">
        <f t="shared" si="0"/>
        <v>3772.8</v>
      </c>
      <c r="I57" s="15">
        <f t="shared" si="1"/>
        <v>2829.6</v>
      </c>
      <c r="J57" s="15">
        <f t="shared" si="2"/>
        <v>2358</v>
      </c>
      <c r="K57" s="15">
        <f t="shared" si="3"/>
        <v>1886.4</v>
      </c>
      <c r="L57" s="7"/>
      <c r="M57" s="7"/>
    </row>
    <row r="58" spans="1:13" x14ac:dyDescent="0.25">
      <c r="A58" s="3">
        <v>3855</v>
      </c>
      <c r="B58" s="3" t="s">
        <v>73</v>
      </c>
      <c r="C58" s="3" t="s">
        <v>477</v>
      </c>
      <c r="D58" s="31">
        <v>16.45</v>
      </c>
      <c r="E58" s="5"/>
      <c r="F58" s="33">
        <v>418</v>
      </c>
      <c r="G58" s="34"/>
      <c r="H58" s="15">
        <f t="shared" si="0"/>
        <v>1003.2</v>
      </c>
      <c r="I58" s="15">
        <f t="shared" si="1"/>
        <v>752.4</v>
      </c>
      <c r="J58" s="15">
        <f t="shared" si="2"/>
        <v>627</v>
      </c>
      <c r="K58" s="15">
        <f t="shared" si="3"/>
        <v>501.6</v>
      </c>
      <c r="L58" s="7"/>
      <c r="M58" s="7"/>
    </row>
    <row r="59" spans="1:13" x14ac:dyDescent="0.25">
      <c r="A59" s="3">
        <v>3856</v>
      </c>
      <c r="B59" s="3" t="s">
        <v>75</v>
      </c>
      <c r="C59" s="3" t="s">
        <v>478</v>
      </c>
      <c r="D59" s="31">
        <v>20.59</v>
      </c>
      <c r="E59" s="5"/>
      <c r="F59" s="33">
        <v>522</v>
      </c>
      <c r="G59" s="34"/>
      <c r="H59" s="15">
        <f t="shared" si="0"/>
        <v>1252.8</v>
      </c>
      <c r="I59" s="15">
        <f t="shared" si="1"/>
        <v>939.6</v>
      </c>
      <c r="J59" s="15">
        <f t="shared" si="2"/>
        <v>783</v>
      </c>
      <c r="K59" s="15">
        <f t="shared" si="3"/>
        <v>626.4</v>
      </c>
      <c r="L59" s="7"/>
      <c r="M59" s="7"/>
    </row>
    <row r="60" spans="1:13" x14ac:dyDescent="0.25">
      <c r="A60" s="3">
        <v>3857</v>
      </c>
      <c r="B60" s="3" t="s">
        <v>77</v>
      </c>
      <c r="C60" s="3" t="s">
        <v>479</v>
      </c>
      <c r="D60" s="31">
        <v>27.34</v>
      </c>
      <c r="E60" s="5"/>
      <c r="F60" s="33">
        <v>694</v>
      </c>
      <c r="G60" s="34"/>
      <c r="H60" s="15">
        <f t="shared" si="0"/>
        <v>1665.6</v>
      </c>
      <c r="I60" s="15">
        <f t="shared" si="1"/>
        <v>1249.2</v>
      </c>
      <c r="J60" s="15">
        <f t="shared" si="2"/>
        <v>1041</v>
      </c>
      <c r="K60" s="15">
        <f t="shared" si="3"/>
        <v>832.8</v>
      </c>
      <c r="L60" s="7"/>
      <c r="M60" s="7"/>
    </row>
    <row r="61" spans="1:13" x14ac:dyDescent="0.25">
      <c r="A61" s="3">
        <v>3858</v>
      </c>
      <c r="B61" s="3" t="s">
        <v>79</v>
      </c>
      <c r="C61" s="3" t="s">
        <v>480</v>
      </c>
      <c r="D61" s="31">
        <v>32.159999999999997</v>
      </c>
      <c r="E61" s="5"/>
      <c r="F61" s="33">
        <v>815</v>
      </c>
      <c r="G61" s="34"/>
      <c r="H61" s="15">
        <f t="shared" si="0"/>
        <v>1956</v>
      </c>
      <c r="I61" s="15">
        <f t="shared" si="1"/>
        <v>1467</v>
      </c>
      <c r="J61" s="15">
        <f t="shared" si="2"/>
        <v>1222.5</v>
      </c>
      <c r="K61" s="15">
        <f t="shared" si="3"/>
        <v>978</v>
      </c>
      <c r="L61" s="7"/>
      <c r="M61" s="7"/>
    </row>
    <row r="62" spans="1:13" x14ac:dyDescent="0.25">
      <c r="A62" s="3">
        <v>3859</v>
      </c>
      <c r="B62" s="3" t="s">
        <v>81</v>
      </c>
      <c r="C62" s="3" t="s">
        <v>481</v>
      </c>
      <c r="D62" s="31">
        <v>39.76</v>
      </c>
      <c r="E62" s="5"/>
      <c r="F62" s="33">
        <v>1010</v>
      </c>
      <c r="G62" s="34"/>
      <c r="H62" s="15">
        <f t="shared" si="0"/>
        <v>2424</v>
      </c>
      <c r="I62" s="15">
        <f t="shared" si="1"/>
        <v>1818</v>
      </c>
      <c r="J62" s="15">
        <f t="shared" si="2"/>
        <v>1515</v>
      </c>
      <c r="K62" s="15">
        <f t="shared" si="3"/>
        <v>1212</v>
      </c>
      <c r="L62" s="7"/>
      <c r="M62" s="7"/>
    </row>
    <row r="63" spans="1:13" x14ac:dyDescent="0.25">
      <c r="A63" s="3">
        <v>3860</v>
      </c>
      <c r="B63" s="3" t="s">
        <v>83</v>
      </c>
      <c r="C63" s="3" t="s">
        <v>482</v>
      </c>
      <c r="D63" s="31">
        <v>50.82</v>
      </c>
      <c r="E63" s="5"/>
      <c r="F63" s="33">
        <v>1290</v>
      </c>
      <c r="G63" s="34"/>
      <c r="H63" s="15">
        <f t="shared" si="0"/>
        <v>3096</v>
      </c>
      <c r="I63" s="15">
        <f t="shared" si="1"/>
        <v>2322</v>
      </c>
      <c r="J63" s="15">
        <f t="shared" si="2"/>
        <v>1935</v>
      </c>
      <c r="K63" s="15">
        <f t="shared" si="3"/>
        <v>1548</v>
      </c>
      <c r="L63" s="7"/>
      <c r="M63" s="7"/>
    </row>
    <row r="64" spans="1:13" x14ac:dyDescent="0.25">
      <c r="A64" s="3">
        <v>3861</v>
      </c>
      <c r="B64" s="3" t="s">
        <v>85</v>
      </c>
      <c r="C64" s="3" t="s">
        <v>483</v>
      </c>
      <c r="D64" s="31">
        <v>106</v>
      </c>
      <c r="E64" s="5"/>
      <c r="F64" s="33">
        <v>2691</v>
      </c>
      <c r="G64" s="34"/>
      <c r="H64" s="15">
        <f t="shared" si="0"/>
        <v>6458.4</v>
      </c>
      <c r="I64" s="15">
        <f t="shared" si="1"/>
        <v>4843.8</v>
      </c>
      <c r="J64" s="15">
        <f t="shared" si="2"/>
        <v>4036.5</v>
      </c>
      <c r="K64" s="15">
        <f t="shared" si="3"/>
        <v>3229.2</v>
      </c>
      <c r="L64" s="7"/>
      <c r="M64" s="7"/>
    </row>
    <row r="65" spans="1:13" x14ac:dyDescent="0.25">
      <c r="A65" s="3">
        <v>3862</v>
      </c>
      <c r="B65" s="3" t="s">
        <v>87</v>
      </c>
      <c r="C65" s="3" t="s">
        <v>484</v>
      </c>
      <c r="D65" s="31">
        <v>109.97</v>
      </c>
      <c r="E65" s="5"/>
      <c r="F65" s="33">
        <v>2792</v>
      </c>
      <c r="G65" s="34"/>
      <c r="H65" s="15">
        <f t="shared" si="0"/>
        <v>6700.8</v>
      </c>
      <c r="I65" s="15">
        <f t="shared" si="1"/>
        <v>5025.6000000000004</v>
      </c>
      <c r="J65" s="15">
        <f t="shared" si="2"/>
        <v>4188</v>
      </c>
      <c r="K65" s="15">
        <f t="shared" si="3"/>
        <v>3350.4</v>
      </c>
      <c r="L65" s="7"/>
      <c r="M65" s="7"/>
    </row>
    <row r="66" spans="1:13" x14ac:dyDescent="0.25">
      <c r="A66" s="3">
        <v>3865</v>
      </c>
      <c r="B66" s="3" t="s">
        <v>89</v>
      </c>
      <c r="C66" s="3" t="s">
        <v>90</v>
      </c>
      <c r="D66" s="31">
        <v>36.24</v>
      </c>
      <c r="E66" s="5"/>
      <c r="F66" s="33">
        <v>920</v>
      </c>
      <c r="G66" s="34"/>
      <c r="H66" s="15">
        <f t="shared" si="0"/>
        <v>2208</v>
      </c>
      <c r="I66" s="15">
        <f t="shared" si="1"/>
        <v>1656</v>
      </c>
      <c r="J66" s="15">
        <f t="shared" si="2"/>
        <v>1380</v>
      </c>
      <c r="K66" s="15">
        <f t="shared" si="3"/>
        <v>1104</v>
      </c>
      <c r="L66" s="7"/>
      <c r="M66" s="7"/>
    </row>
    <row r="67" spans="1:13" x14ac:dyDescent="0.25">
      <c r="A67" s="3">
        <v>3866</v>
      </c>
      <c r="B67" s="3" t="s">
        <v>91</v>
      </c>
      <c r="C67" s="3" t="s">
        <v>92</v>
      </c>
      <c r="D67" s="31">
        <v>44.46</v>
      </c>
      <c r="E67" s="5"/>
      <c r="F67" s="33">
        <v>1128</v>
      </c>
      <c r="G67" s="34"/>
      <c r="H67" s="15">
        <f t="shared" si="0"/>
        <v>2707.2</v>
      </c>
      <c r="I67" s="15">
        <f t="shared" si="1"/>
        <v>2030.4</v>
      </c>
      <c r="J67" s="15">
        <f t="shared" si="2"/>
        <v>1692</v>
      </c>
      <c r="K67" s="15">
        <f t="shared" si="3"/>
        <v>1353.6</v>
      </c>
      <c r="L67" s="7"/>
      <c r="M67" s="7"/>
    </row>
    <row r="68" spans="1:13" x14ac:dyDescent="0.25">
      <c r="A68" s="3">
        <v>3867</v>
      </c>
      <c r="B68" s="3" t="s">
        <v>93</v>
      </c>
      <c r="C68" s="3" t="s">
        <v>94</v>
      </c>
      <c r="D68" s="31">
        <v>53.14</v>
      </c>
      <c r="E68" s="5"/>
      <c r="F68" s="33">
        <v>1350</v>
      </c>
      <c r="G68" s="34"/>
      <c r="H68" s="15">
        <f t="shared" ref="H68:H132" si="5">ROUND(F68*2.4,1)</f>
        <v>3240</v>
      </c>
      <c r="I68" s="15">
        <f t="shared" ref="I68:I132" si="6">ROUND(F68*1.8,1)</f>
        <v>2430</v>
      </c>
      <c r="J68" s="15">
        <f t="shared" ref="J68:J132" si="7">ROUND(F68*1.5,1)</f>
        <v>2025</v>
      </c>
      <c r="K68" s="15">
        <f t="shared" ref="K68:K132" si="8">ROUND(F68*1.2,1)</f>
        <v>1620</v>
      </c>
      <c r="L68" s="7"/>
      <c r="M68" s="7"/>
    </row>
    <row r="69" spans="1:13" x14ac:dyDescent="0.25">
      <c r="A69" s="3">
        <v>3868</v>
      </c>
      <c r="B69" s="3" t="s">
        <v>95</v>
      </c>
      <c r="C69" s="3" t="s">
        <v>96</v>
      </c>
      <c r="D69" s="31">
        <v>61.59</v>
      </c>
      <c r="E69" s="5"/>
      <c r="F69" s="33">
        <v>1564</v>
      </c>
      <c r="G69" s="34"/>
      <c r="H69" s="15">
        <f t="shared" si="5"/>
        <v>3753.6</v>
      </c>
      <c r="I69" s="15">
        <f t="shared" si="6"/>
        <v>2815.2</v>
      </c>
      <c r="J69" s="15">
        <f t="shared" si="7"/>
        <v>2346</v>
      </c>
      <c r="K69" s="15">
        <f t="shared" si="8"/>
        <v>1876.8</v>
      </c>
      <c r="L69" s="7"/>
      <c r="M69" s="7"/>
    </row>
    <row r="70" spans="1:13" x14ac:dyDescent="0.25">
      <c r="A70" s="3">
        <v>3869</v>
      </c>
      <c r="B70" s="3" t="s">
        <v>97</v>
      </c>
      <c r="C70" s="3" t="s">
        <v>98</v>
      </c>
      <c r="D70" s="31">
        <v>70.27</v>
      </c>
      <c r="E70" s="5"/>
      <c r="F70" s="33">
        <v>1783</v>
      </c>
      <c r="G70" s="34"/>
      <c r="H70" s="15">
        <f t="shared" si="5"/>
        <v>4279.2</v>
      </c>
      <c r="I70" s="15">
        <f t="shared" si="6"/>
        <v>3209.4</v>
      </c>
      <c r="J70" s="15">
        <f t="shared" si="7"/>
        <v>2674.5</v>
      </c>
      <c r="K70" s="15">
        <f t="shared" si="8"/>
        <v>2139.6</v>
      </c>
      <c r="L70" s="7"/>
      <c r="M70" s="7"/>
    </row>
    <row r="71" spans="1:13" x14ac:dyDescent="0.25">
      <c r="A71" s="3">
        <v>3870</v>
      </c>
      <c r="B71" s="3" t="s">
        <v>99</v>
      </c>
      <c r="C71" s="3" t="s">
        <v>100</v>
      </c>
      <c r="D71" s="31">
        <v>73.33</v>
      </c>
      <c r="E71" s="5"/>
      <c r="F71" s="33">
        <v>1862</v>
      </c>
      <c r="G71" s="34"/>
      <c r="H71" s="15">
        <f t="shared" si="5"/>
        <v>4468.8</v>
      </c>
      <c r="I71" s="15">
        <f t="shared" si="6"/>
        <v>3351.6</v>
      </c>
      <c r="J71" s="15">
        <f t="shared" si="7"/>
        <v>2793</v>
      </c>
      <c r="K71" s="15">
        <f t="shared" si="8"/>
        <v>2234.4</v>
      </c>
      <c r="L71" s="7"/>
      <c r="M71" s="7"/>
    </row>
    <row r="72" spans="1:13" x14ac:dyDescent="0.25">
      <c r="A72" s="3">
        <v>3871</v>
      </c>
      <c r="B72" s="3" t="s">
        <v>101</v>
      </c>
      <c r="C72" s="3" t="s">
        <v>102</v>
      </c>
      <c r="D72" s="31">
        <v>87.57</v>
      </c>
      <c r="E72" s="5"/>
      <c r="F72" s="33">
        <v>2222</v>
      </c>
      <c r="G72" s="34"/>
      <c r="H72" s="15">
        <f t="shared" si="5"/>
        <v>5332.8</v>
      </c>
      <c r="I72" s="15">
        <f t="shared" si="6"/>
        <v>3999.6</v>
      </c>
      <c r="J72" s="15">
        <f t="shared" si="7"/>
        <v>3333</v>
      </c>
      <c r="K72" s="15">
        <f t="shared" si="8"/>
        <v>2666.4</v>
      </c>
      <c r="L72" s="7"/>
      <c r="M72" s="7"/>
    </row>
    <row r="73" spans="1:13" x14ac:dyDescent="0.25">
      <c r="A73" s="3">
        <v>3872</v>
      </c>
      <c r="B73" s="3" t="s">
        <v>103</v>
      </c>
      <c r="C73" s="3" t="s">
        <v>104</v>
      </c>
      <c r="D73" s="31">
        <v>105.26</v>
      </c>
      <c r="E73" s="5"/>
      <c r="F73" s="33">
        <v>2671</v>
      </c>
      <c r="G73" s="34"/>
      <c r="H73" s="15">
        <f t="shared" si="5"/>
        <v>6410.4</v>
      </c>
      <c r="I73" s="15">
        <f t="shared" si="6"/>
        <v>4807.8</v>
      </c>
      <c r="J73" s="15">
        <f t="shared" si="7"/>
        <v>4006.5</v>
      </c>
      <c r="K73" s="15">
        <f t="shared" si="8"/>
        <v>3205.2</v>
      </c>
      <c r="L73" s="7"/>
      <c r="M73" s="7"/>
    </row>
    <row r="74" spans="1:13" x14ac:dyDescent="0.25">
      <c r="A74" s="3">
        <v>3873</v>
      </c>
      <c r="B74" s="3" t="s">
        <v>105</v>
      </c>
      <c r="C74" s="3" t="s">
        <v>106</v>
      </c>
      <c r="D74" s="31">
        <v>118.31</v>
      </c>
      <c r="E74" s="5"/>
      <c r="F74" s="33">
        <v>3004</v>
      </c>
      <c r="G74" s="34"/>
      <c r="H74" s="15">
        <f t="shared" si="5"/>
        <v>7209.6</v>
      </c>
      <c r="I74" s="15">
        <f t="shared" si="6"/>
        <v>5407.2</v>
      </c>
      <c r="J74" s="15">
        <f t="shared" si="7"/>
        <v>4506</v>
      </c>
      <c r="K74" s="15">
        <f t="shared" si="8"/>
        <v>3604.8</v>
      </c>
      <c r="L74" s="7"/>
      <c r="M74" s="7"/>
    </row>
    <row r="75" spans="1:13" x14ac:dyDescent="0.25">
      <c r="A75" s="3">
        <v>3874</v>
      </c>
      <c r="B75" s="3" t="s">
        <v>107</v>
      </c>
      <c r="C75" s="3" t="s">
        <v>108</v>
      </c>
      <c r="D75" s="31">
        <v>123.07</v>
      </c>
      <c r="E75" s="5"/>
      <c r="F75" s="33">
        <v>3123</v>
      </c>
      <c r="G75" s="34"/>
      <c r="H75" s="15">
        <f t="shared" si="5"/>
        <v>7495.2</v>
      </c>
      <c r="I75" s="15">
        <f t="shared" si="6"/>
        <v>5621.4</v>
      </c>
      <c r="J75" s="15">
        <f t="shared" si="7"/>
        <v>4684.5</v>
      </c>
      <c r="K75" s="15">
        <f t="shared" si="8"/>
        <v>3747.6</v>
      </c>
      <c r="L75" s="7"/>
      <c r="M75" s="7"/>
    </row>
    <row r="76" spans="1:13" x14ac:dyDescent="0.25">
      <c r="A76" s="3">
        <v>3875</v>
      </c>
      <c r="B76" s="3" t="s">
        <v>109</v>
      </c>
      <c r="C76" s="3" t="s">
        <v>110</v>
      </c>
      <c r="D76" s="31">
        <v>146.66999999999999</v>
      </c>
      <c r="E76" s="5"/>
      <c r="F76" s="33">
        <v>3723</v>
      </c>
      <c r="G76" s="34"/>
      <c r="H76" s="15">
        <f t="shared" si="5"/>
        <v>8935.2000000000007</v>
      </c>
      <c r="I76" s="15">
        <f t="shared" si="6"/>
        <v>6701.4</v>
      </c>
      <c r="J76" s="15">
        <f t="shared" si="7"/>
        <v>5584.5</v>
      </c>
      <c r="K76" s="15">
        <f t="shared" si="8"/>
        <v>4467.6000000000004</v>
      </c>
      <c r="L76" s="7"/>
      <c r="M76" s="7"/>
    </row>
    <row r="77" spans="1:13" x14ac:dyDescent="0.25">
      <c r="A77" s="3">
        <v>3876</v>
      </c>
      <c r="B77" s="3" t="s">
        <v>111</v>
      </c>
      <c r="C77" s="3" t="s">
        <v>112</v>
      </c>
      <c r="D77" s="31">
        <v>167.42</v>
      </c>
      <c r="E77" s="5"/>
      <c r="F77" s="33">
        <v>4250</v>
      </c>
      <c r="G77" s="34"/>
      <c r="H77" s="15">
        <f t="shared" si="5"/>
        <v>10200</v>
      </c>
      <c r="I77" s="15">
        <f t="shared" si="6"/>
        <v>7650</v>
      </c>
      <c r="J77" s="15">
        <f t="shared" si="7"/>
        <v>6375</v>
      </c>
      <c r="K77" s="15">
        <f t="shared" si="8"/>
        <v>5100</v>
      </c>
      <c r="L77" s="7"/>
      <c r="M77" s="7"/>
    </row>
    <row r="78" spans="1:13" x14ac:dyDescent="0.25">
      <c r="A78" s="3">
        <v>3880</v>
      </c>
      <c r="B78" s="3" t="s">
        <v>113</v>
      </c>
      <c r="C78" s="3" t="s">
        <v>114</v>
      </c>
      <c r="D78" s="31">
        <v>46.73</v>
      </c>
      <c r="E78" s="5"/>
      <c r="F78" s="33">
        <v>1185</v>
      </c>
      <c r="G78" s="34"/>
      <c r="H78" s="15">
        <f t="shared" si="5"/>
        <v>2844</v>
      </c>
      <c r="I78" s="15">
        <f t="shared" si="6"/>
        <v>2133</v>
      </c>
      <c r="J78" s="15">
        <f t="shared" si="7"/>
        <v>1777.5</v>
      </c>
      <c r="K78" s="15">
        <f t="shared" si="8"/>
        <v>1422</v>
      </c>
      <c r="L78" s="7"/>
      <c r="M78" s="7"/>
    </row>
    <row r="79" spans="1:13" x14ac:dyDescent="0.25">
      <c r="A79" s="3">
        <v>3881</v>
      </c>
      <c r="B79" s="3" t="s">
        <v>115</v>
      </c>
      <c r="C79" s="3" t="s">
        <v>116</v>
      </c>
      <c r="D79" s="31">
        <v>65.11</v>
      </c>
      <c r="E79" s="5"/>
      <c r="F79" s="33">
        <v>1651</v>
      </c>
      <c r="G79" s="34"/>
      <c r="H79" s="15">
        <f t="shared" si="5"/>
        <v>3962.4</v>
      </c>
      <c r="I79" s="15">
        <f t="shared" si="6"/>
        <v>2971.8</v>
      </c>
      <c r="J79" s="15">
        <f t="shared" si="7"/>
        <v>2476.5</v>
      </c>
      <c r="K79" s="15">
        <f t="shared" si="8"/>
        <v>1981.2</v>
      </c>
      <c r="L79" s="7"/>
      <c r="M79" s="7"/>
    </row>
    <row r="80" spans="1:13" x14ac:dyDescent="0.25">
      <c r="A80" s="3">
        <v>3882</v>
      </c>
      <c r="B80" s="3" t="s">
        <v>117</v>
      </c>
      <c r="C80" s="3" t="s">
        <v>118</v>
      </c>
      <c r="D80" s="31">
        <v>68.569999999999993</v>
      </c>
      <c r="E80" s="5"/>
      <c r="F80" s="33">
        <v>1741</v>
      </c>
      <c r="G80" s="34"/>
      <c r="H80" s="15">
        <f t="shared" si="5"/>
        <v>4178.3999999999996</v>
      </c>
      <c r="I80" s="15">
        <f t="shared" si="6"/>
        <v>3133.8</v>
      </c>
      <c r="J80" s="15">
        <f t="shared" si="7"/>
        <v>2611.5</v>
      </c>
      <c r="K80" s="15">
        <f t="shared" si="8"/>
        <v>2089.1999999999998</v>
      </c>
      <c r="L80" s="7"/>
      <c r="M80" s="7"/>
    </row>
    <row r="81" spans="1:13" x14ac:dyDescent="0.25">
      <c r="A81" s="3">
        <v>3883</v>
      </c>
      <c r="B81" s="3" t="s">
        <v>119</v>
      </c>
      <c r="C81" s="3" t="s">
        <v>120</v>
      </c>
      <c r="D81" s="31">
        <v>71.8</v>
      </c>
      <c r="E81" s="5"/>
      <c r="F81" s="33">
        <v>1822</v>
      </c>
      <c r="G81" s="34"/>
      <c r="H81" s="15">
        <f t="shared" si="5"/>
        <v>4372.8</v>
      </c>
      <c r="I81" s="15">
        <f t="shared" si="6"/>
        <v>3279.6</v>
      </c>
      <c r="J81" s="15">
        <f t="shared" si="7"/>
        <v>2733</v>
      </c>
      <c r="K81" s="15">
        <f t="shared" si="8"/>
        <v>2186.4</v>
      </c>
      <c r="L81" s="7"/>
      <c r="M81" s="7"/>
    </row>
    <row r="82" spans="1:13" x14ac:dyDescent="0.25">
      <c r="A82" s="3">
        <v>3884</v>
      </c>
      <c r="B82" s="3" t="s">
        <v>121</v>
      </c>
      <c r="C82" s="3" t="s">
        <v>122</v>
      </c>
      <c r="D82" s="31">
        <v>80.989999999999995</v>
      </c>
      <c r="E82" s="5"/>
      <c r="F82" s="33">
        <v>2056</v>
      </c>
      <c r="G82" s="34"/>
      <c r="H82" s="15">
        <f t="shared" si="5"/>
        <v>4934.3999999999996</v>
      </c>
      <c r="I82" s="15">
        <f t="shared" si="6"/>
        <v>3700.8</v>
      </c>
      <c r="J82" s="15">
        <f t="shared" si="7"/>
        <v>3084</v>
      </c>
      <c r="K82" s="15">
        <f t="shared" si="8"/>
        <v>2467.1999999999998</v>
      </c>
      <c r="L82" s="7"/>
      <c r="M82" s="7"/>
    </row>
    <row r="83" spans="1:13" x14ac:dyDescent="0.25">
      <c r="A83" s="3">
        <v>3885</v>
      </c>
      <c r="B83" s="3" t="s">
        <v>123</v>
      </c>
      <c r="C83" s="3" t="s">
        <v>124</v>
      </c>
      <c r="D83" s="31">
        <v>99.08</v>
      </c>
      <c r="E83" s="5"/>
      <c r="F83" s="33">
        <v>2515</v>
      </c>
      <c r="G83" s="34"/>
      <c r="H83" s="15">
        <f t="shared" si="5"/>
        <v>6036</v>
      </c>
      <c r="I83" s="15">
        <f t="shared" si="6"/>
        <v>4527</v>
      </c>
      <c r="J83" s="15">
        <f t="shared" si="7"/>
        <v>3772.5</v>
      </c>
      <c r="K83" s="15">
        <f t="shared" si="8"/>
        <v>3018</v>
      </c>
      <c r="L83" s="7"/>
      <c r="M83" s="7"/>
    </row>
    <row r="84" spans="1:13" x14ac:dyDescent="0.25">
      <c r="A84" s="3">
        <v>3886</v>
      </c>
      <c r="B84" s="3" t="s">
        <v>125</v>
      </c>
      <c r="C84" s="3" t="s">
        <v>126</v>
      </c>
      <c r="D84" s="31">
        <v>139.97</v>
      </c>
      <c r="E84" s="5"/>
      <c r="F84" s="33">
        <v>3553</v>
      </c>
      <c r="G84" s="34"/>
      <c r="H84" s="15">
        <f t="shared" si="5"/>
        <v>8527.2000000000007</v>
      </c>
      <c r="I84" s="15">
        <f t="shared" si="6"/>
        <v>6395.4</v>
      </c>
      <c r="J84" s="15">
        <f t="shared" si="7"/>
        <v>5329.5</v>
      </c>
      <c r="K84" s="15">
        <f t="shared" si="8"/>
        <v>4263.6000000000004</v>
      </c>
      <c r="L84" s="7"/>
      <c r="M84" s="7"/>
    </row>
    <row r="85" spans="1:13" x14ac:dyDescent="0.25">
      <c r="A85" s="3">
        <v>3887</v>
      </c>
      <c r="B85" s="3" t="s">
        <v>127</v>
      </c>
      <c r="C85" s="3" t="s">
        <v>128</v>
      </c>
      <c r="D85" s="31">
        <v>150.18</v>
      </c>
      <c r="E85" s="5"/>
      <c r="F85" s="33">
        <v>3812</v>
      </c>
      <c r="G85" s="34"/>
      <c r="H85" s="15">
        <f t="shared" si="5"/>
        <v>9148.7999999999993</v>
      </c>
      <c r="I85" s="15">
        <f t="shared" si="6"/>
        <v>6861.6</v>
      </c>
      <c r="J85" s="15">
        <f t="shared" si="7"/>
        <v>5718</v>
      </c>
      <c r="K85" s="15">
        <f t="shared" si="8"/>
        <v>4574.3999999999996</v>
      </c>
      <c r="L85" s="7"/>
      <c r="M85" s="7"/>
    </row>
    <row r="86" spans="1:13" x14ac:dyDescent="0.25">
      <c r="A86" s="3">
        <v>3888</v>
      </c>
      <c r="B86" s="3" t="s">
        <v>129</v>
      </c>
      <c r="C86" s="3" t="s">
        <v>130</v>
      </c>
      <c r="D86" s="31">
        <v>167.42</v>
      </c>
      <c r="E86" s="5"/>
      <c r="F86" s="33">
        <v>4250</v>
      </c>
      <c r="G86" s="34"/>
      <c r="H86" s="15">
        <f t="shared" si="5"/>
        <v>10200</v>
      </c>
      <c r="I86" s="15">
        <f t="shared" si="6"/>
        <v>7650</v>
      </c>
      <c r="J86" s="15">
        <f t="shared" si="7"/>
        <v>6375</v>
      </c>
      <c r="K86" s="15">
        <f t="shared" si="8"/>
        <v>5100</v>
      </c>
      <c r="L86" s="7"/>
      <c r="M86" s="7"/>
    </row>
    <row r="87" spans="1:13" x14ac:dyDescent="0.25">
      <c r="A87" s="3">
        <v>3889</v>
      </c>
      <c r="B87" s="3" t="s">
        <v>131</v>
      </c>
      <c r="C87" s="3" t="s">
        <v>132</v>
      </c>
      <c r="D87" s="31">
        <v>205.03</v>
      </c>
      <c r="E87" s="5"/>
      <c r="F87" s="33">
        <v>5205</v>
      </c>
      <c r="G87" s="34"/>
      <c r="H87" s="15">
        <f t="shared" si="5"/>
        <v>12492</v>
      </c>
      <c r="I87" s="15">
        <f t="shared" si="6"/>
        <v>9369</v>
      </c>
      <c r="J87" s="15">
        <f t="shared" si="7"/>
        <v>7807.5</v>
      </c>
      <c r="K87" s="15">
        <f t="shared" si="8"/>
        <v>6246</v>
      </c>
      <c r="L87" s="7"/>
      <c r="M87" s="7"/>
    </row>
    <row r="88" spans="1:13" x14ac:dyDescent="0.25">
      <c r="A88" s="3">
        <v>3890</v>
      </c>
      <c r="B88" s="3" t="s">
        <v>133</v>
      </c>
      <c r="C88" s="3" t="s">
        <v>134</v>
      </c>
      <c r="D88" s="31">
        <v>272.01</v>
      </c>
      <c r="E88" s="5"/>
      <c r="F88" s="33">
        <v>6903</v>
      </c>
      <c r="G88" s="34"/>
      <c r="H88" s="15">
        <f t="shared" si="5"/>
        <v>16567.2</v>
      </c>
      <c r="I88" s="15">
        <f t="shared" si="6"/>
        <v>12425.4</v>
      </c>
      <c r="J88" s="15">
        <f t="shared" si="7"/>
        <v>10354.5</v>
      </c>
      <c r="K88" s="15">
        <f t="shared" si="8"/>
        <v>8283.6</v>
      </c>
      <c r="L88" s="7"/>
      <c r="M88" s="7"/>
    </row>
    <row r="89" spans="1:13" x14ac:dyDescent="0.25">
      <c r="A89" s="3">
        <v>3891</v>
      </c>
      <c r="B89" s="3" t="s">
        <v>135</v>
      </c>
      <c r="C89" s="3" t="s">
        <v>485</v>
      </c>
      <c r="D89" s="31">
        <v>38.28</v>
      </c>
      <c r="E89" s="5"/>
      <c r="F89" s="33">
        <v>971</v>
      </c>
      <c r="G89" s="34"/>
      <c r="H89" s="15">
        <f t="shared" si="5"/>
        <v>2330.4</v>
      </c>
      <c r="I89" s="15">
        <f t="shared" si="6"/>
        <v>1747.8</v>
      </c>
      <c r="J89" s="15">
        <f t="shared" si="7"/>
        <v>1456.5</v>
      </c>
      <c r="K89" s="15">
        <f t="shared" si="8"/>
        <v>1165.2</v>
      </c>
      <c r="L89" s="7"/>
      <c r="M89" s="7"/>
    </row>
    <row r="90" spans="1:13" x14ac:dyDescent="0.25">
      <c r="A90" s="3">
        <v>3892</v>
      </c>
      <c r="B90" s="3" t="s">
        <v>137</v>
      </c>
      <c r="C90" s="3" t="s">
        <v>486</v>
      </c>
      <c r="D90" s="31">
        <v>49.23</v>
      </c>
      <c r="E90" s="5"/>
      <c r="F90" s="33">
        <v>1249</v>
      </c>
      <c r="G90" s="34"/>
      <c r="H90" s="15">
        <f t="shared" si="5"/>
        <v>2997.6</v>
      </c>
      <c r="I90" s="15">
        <f t="shared" si="6"/>
        <v>2248.1999999999998</v>
      </c>
      <c r="J90" s="15">
        <f t="shared" si="7"/>
        <v>1873.5</v>
      </c>
      <c r="K90" s="15">
        <f t="shared" si="8"/>
        <v>1498.8</v>
      </c>
      <c r="L90" s="7"/>
      <c r="M90" s="7"/>
    </row>
    <row r="91" spans="1:13" x14ac:dyDescent="0.25">
      <c r="A91" s="3">
        <v>3893</v>
      </c>
      <c r="B91" s="3" t="s">
        <v>139</v>
      </c>
      <c r="C91" s="3" t="s">
        <v>487</v>
      </c>
      <c r="D91" s="31">
        <v>71.8</v>
      </c>
      <c r="E91" s="5"/>
      <c r="F91" s="33">
        <v>1822</v>
      </c>
      <c r="G91" s="34"/>
      <c r="H91" s="15">
        <f t="shared" si="5"/>
        <v>4372.8</v>
      </c>
      <c r="I91" s="15">
        <f t="shared" si="6"/>
        <v>3279.6</v>
      </c>
      <c r="J91" s="15">
        <f t="shared" si="7"/>
        <v>2733</v>
      </c>
      <c r="K91" s="15">
        <f t="shared" si="8"/>
        <v>2186.4</v>
      </c>
      <c r="L91" s="7"/>
      <c r="M91" s="7"/>
    </row>
    <row r="92" spans="1:13" x14ac:dyDescent="0.25">
      <c r="A92" s="3">
        <v>3894</v>
      </c>
      <c r="B92" s="3" t="s">
        <v>141</v>
      </c>
      <c r="C92" s="3" t="s">
        <v>488</v>
      </c>
      <c r="D92" s="31">
        <v>88.7</v>
      </c>
      <c r="E92" s="5"/>
      <c r="F92" s="33">
        <v>2252</v>
      </c>
      <c r="G92" s="34"/>
      <c r="H92" s="15">
        <f t="shared" si="5"/>
        <v>5404.8</v>
      </c>
      <c r="I92" s="15">
        <f t="shared" si="6"/>
        <v>4053.6</v>
      </c>
      <c r="J92" s="15">
        <f t="shared" si="7"/>
        <v>3378</v>
      </c>
      <c r="K92" s="15">
        <f t="shared" si="8"/>
        <v>2702.4</v>
      </c>
      <c r="L92" s="7"/>
      <c r="M92" s="7"/>
    </row>
    <row r="93" spans="1:13" x14ac:dyDescent="0.25">
      <c r="A93" s="3">
        <v>3900</v>
      </c>
      <c r="B93" s="3" t="s">
        <v>143</v>
      </c>
      <c r="C93" s="3" t="s">
        <v>489</v>
      </c>
      <c r="D93" s="31">
        <v>61.65</v>
      </c>
      <c r="E93" s="5"/>
      <c r="F93" s="33">
        <v>1565</v>
      </c>
      <c r="G93" s="34"/>
      <c r="H93" s="15">
        <f t="shared" si="5"/>
        <v>3756</v>
      </c>
      <c r="I93" s="15">
        <f t="shared" si="6"/>
        <v>2817</v>
      </c>
      <c r="J93" s="15">
        <f t="shared" si="7"/>
        <v>2347.5</v>
      </c>
      <c r="K93" s="15">
        <f t="shared" si="8"/>
        <v>1878</v>
      </c>
      <c r="L93" s="7"/>
      <c r="M93" s="7"/>
    </row>
    <row r="94" spans="1:13" x14ac:dyDescent="0.25">
      <c r="A94" s="3">
        <v>3901</v>
      </c>
      <c r="B94" s="3" t="s">
        <v>341</v>
      </c>
      <c r="C94" s="3" t="s">
        <v>342</v>
      </c>
      <c r="D94" s="31">
        <v>4.2</v>
      </c>
      <c r="E94" s="5"/>
      <c r="F94" s="33">
        <v>106</v>
      </c>
      <c r="G94" s="34"/>
      <c r="H94" s="15">
        <f t="shared" si="5"/>
        <v>254.4</v>
      </c>
      <c r="I94" s="15">
        <f t="shared" si="6"/>
        <v>190.8</v>
      </c>
      <c r="J94" s="15">
        <f t="shared" si="7"/>
        <v>159</v>
      </c>
      <c r="K94" s="15">
        <f t="shared" si="8"/>
        <v>127.2</v>
      </c>
      <c r="L94" s="7"/>
      <c r="M94" s="7"/>
    </row>
    <row r="95" spans="1:13" x14ac:dyDescent="0.25">
      <c r="A95" s="3">
        <v>3902</v>
      </c>
      <c r="B95" s="3" t="s">
        <v>384</v>
      </c>
      <c r="C95" s="3" t="s">
        <v>385</v>
      </c>
      <c r="D95" s="31">
        <v>5.0999999999999996</v>
      </c>
      <c r="E95" s="5"/>
      <c r="F95" s="33">
        <v>130</v>
      </c>
      <c r="G95" s="34"/>
      <c r="H95" s="15">
        <f t="shared" si="5"/>
        <v>312</v>
      </c>
      <c r="I95" s="15">
        <f t="shared" si="6"/>
        <v>234</v>
      </c>
      <c r="J95" s="15">
        <f t="shared" si="7"/>
        <v>195</v>
      </c>
      <c r="K95" s="15">
        <f t="shared" si="8"/>
        <v>156</v>
      </c>
      <c r="L95" s="7"/>
      <c r="M95" s="7"/>
    </row>
    <row r="96" spans="1:13" x14ac:dyDescent="0.25">
      <c r="A96" s="3">
        <v>3903</v>
      </c>
      <c r="B96" s="3" t="s">
        <v>382</v>
      </c>
      <c r="C96" s="3" t="s">
        <v>490</v>
      </c>
      <c r="D96" s="31">
        <v>86.15</v>
      </c>
      <c r="E96" s="5"/>
      <c r="F96" s="33">
        <v>2187</v>
      </c>
      <c r="G96" s="34"/>
      <c r="H96" s="15">
        <f t="shared" si="5"/>
        <v>5248.8</v>
      </c>
      <c r="I96" s="15">
        <f t="shared" si="6"/>
        <v>3936.6</v>
      </c>
      <c r="J96" s="15">
        <f t="shared" si="7"/>
        <v>3280.5</v>
      </c>
      <c r="K96" s="15">
        <f t="shared" si="8"/>
        <v>2624.4</v>
      </c>
      <c r="L96" s="7"/>
      <c r="M96" s="7"/>
    </row>
    <row r="97" spans="1:13" x14ac:dyDescent="0.25">
      <c r="A97" s="3">
        <v>3904</v>
      </c>
      <c r="B97" s="3" t="s">
        <v>330</v>
      </c>
      <c r="C97" s="3" t="s">
        <v>491</v>
      </c>
      <c r="D97" s="31">
        <v>68.849999999999994</v>
      </c>
      <c r="E97" s="5"/>
      <c r="F97" s="33">
        <v>1747</v>
      </c>
      <c r="G97" s="34"/>
      <c r="H97" s="15">
        <f t="shared" si="5"/>
        <v>4192.8</v>
      </c>
      <c r="I97" s="15">
        <f t="shared" si="6"/>
        <v>3144.6</v>
      </c>
      <c r="J97" s="15">
        <f t="shared" si="7"/>
        <v>2620.5</v>
      </c>
      <c r="K97" s="15">
        <f t="shared" si="8"/>
        <v>2096.4</v>
      </c>
      <c r="L97" s="7"/>
      <c r="M97" s="7"/>
    </row>
    <row r="98" spans="1:13" x14ac:dyDescent="0.25">
      <c r="A98" s="3">
        <v>3905</v>
      </c>
      <c r="B98" s="3" t="s">
        <v>145</v>
      </c>
      <c r="C98" s="3" t="s">
        <v>146</v>
      </c>
      <c r="D98" s="31">
        <v>5.22</v>
      </c>
      <c r="E98" s="5"/>
      <c r="F98" s="33">
        <v>132</v>
      </c>
      <c r="G98" s="34"/>
      <c r="H98" s="15">
        <f t="shared" si="5"/>
        <v>316.8</v>
      </c>
      <c r="I98" s="15">
        <f t="shared" si="6"/>
        <v>237.6</v>
      </c>
      <c r="J98" s="15">
        <f t="shared" si="7"/>
        <v>198</v>
      </c>
      <c r="K98" s="15">
        <f t="shared" si="8"/>
        <v>158.4</v>
      </c>
      <c r="L98" s="7"/>
      <c r="M98" s="7"/>
    </row>
    <row r="99" spans="1:13" x14ac:dyDescent="0.25">
      <c r="A99" s="3">
        <v>3906</v>
      </c>
      <c r="B99" s="3" t="s">
        <v>147</v>
      </c>
      <c r="C99" s="3" t="s">
        <v>148</v>
      </c>
      <c r="D99" s="31">
        <v>6.18</v>
      </c>
      <c r="E99" s="5"/>
      <c r="F99" s="33">
        <v>157</v>
      </c>
      <c r="G99" s="34"/>
      <c r="H99" s="15">
        <f t="shared" si="5"/>
        <v>376.8</v>
      </c>
      <c r="I99" s="15">
        <f t="shared" si="6"/>
        <v>282.60000000000002</v>
      </c>
      <c r="J99" s="15">
        <f t="shared" si="7"/>
        <v>235.5</v>
      </c>
      <c r="K99" s="15">
        <f t="shared" si="8"/>
        <v>188.4</v>
      </c>
      <c r="L99" s="7"/>
      <c r="M99" s="7"/>
    </row>
    <row r="100" spans="1:13" x14ac:dyDescent="0.25">
      <c r="A100" s="3">
        <v>3907</v>
      </c>
      <c r="B100" s="3" t="s">
        <v>149</v>
      </c>
      <c r="C100" s="3" t="s">
        <v>150</v>
      </c>
      <c r="D100" s="31">
        <v>6.24</v>
      </c>
      <c r="E100" s="5"/>
      <c r="F100" s="33">
        <v>158</v>
      </c>
      <c r="G100" s="34"/>
      <c r="H100" s="15">
        <f t="shared" si="5"/>
        <v>379.2</v>
      </c>
      <c r="I100" s="15">
        <f t="shared" si="6"/>
        <v>284.39999999999998</v>
      </c>
      <c r="J100" s="15">
        <f t="shared" si="7"/>
        <v>237</v>
      </c>
      <c r="K100" s="15">
        <f t="shared" si="8"/>
        <v>189.6</v>
      </c>
      <c r="L100" s="7"/>
      <c r="M100" s="7"/>
    </row>
    <row r="101" spans="1:13" x14ac:dyDescent="0.25">
      <c r="A101" s="3">
        <v>3908</v>
      </c>
      <c r="B101" s="3" t="s">
        <v>151</v>
      </c>
      <c r="C101" s="3" t="s">
        <v>152</v>
      </c>
      <c r="D101" s="31">
        <v>7.54</v>
      </c>
      <c r="E101" s="5"/>
      <c r="F101" s="33">
        <v>192</v>
      </c>
      <c r="G101" s="34"/>
      <c r="H101" s="15">
        <f t="shared" si="5"/>
        <v>460.8</v>
      </c>
      <c r="I101" s="15">
        <f t="shared" si="6"/>
        <v>345.6</v>
      </c>
      <c r="J101" s="15">
        <f t="shared" si="7"/>
        <v>288</v>
      </c>
      <c r="K101" s="15">
        <f t="shared" si="8"/>
        <v>230.4</v>
      </c>
      <c r="L101" s="7"/>
      <c r="M101" s="7"/>
    </row>
    <row r="102" spans="1:13" x14ac:dyDescent="0.25">
      <c r="A102" s="3">
        <v>3909</v>
      </c>
      <c r="B102" s="3" t="s">
        <v>153</v>
      </c>
      <c r="C102" s="3" t="s">
        <v>154</v>
      </c>
      <c r="D102" s="31">
        <v>4.82</v>
      </c>
      <c r="E102" s="5"/>
      <c r="F102" s="33">
        <v>122</v>
      </c>
      <c r="G102" s="34"/>
      <c r="H102" s="15">
        <f t="shared" si="5"/>
        <v>292.8</v>
      </c>
      <c r="I102" s="15">
        <f t="shared" si="6"/>
        <v>219.6</v>
      </c>
      <c r="J102" s="15">
        <f t="shared" si="7"/>
        <v>183</v>
      </c>
      <c r="K102" s="15">
        <f t="shared" si="8"/>
        <v>146.4</v>
      </c>
      <c r="L102" s="7"/>
      <c r="M102" s="7"/>
    </row>
    <row r="103" spans="1:13" x14ac:dyDescent="0.25">
      <c r="A103" s="3">
        <v>3910</v>
      </c>
      <c r="B103" s="3" t="s">
        <v>155</v>
      </c>
      <c r="C103" s="3" t="s">
        <v>156</v>
      </c>
      <c r="D103" s="31">
        <v>6.73</v>
      </c>
      <c r="E103" s="5"/>
      <c r="F103" s="33">
        <v>136</v>
      </c>
      <c r="G103" s="34"/>
      <c r="H103" s="15">
        <f t="shared" si="5"/>
        <v>326.39999999999998</v>
      </c>
      <c r="I103" s="15">
        <f t="shared" si="6"/>
        <v>244.8</v>
      </c>
      <c r="J103" s="15">
        <f t="shared" si="7"/>
        <v>204</v>
      </c>
      <c r="K103" s="15">
        <f t="shared" si="8"/>
        <v>163.19999999999999</v>
      </c>
      <c r="L103" s="7"/>
      <c r="M103" s="7"/>
    </row>
    <row r="104" spans="1:13" x14ac:dyDescent="0.25">
      <c r="A104" s="3">
        <v>3911</v>
      </c>
      <c r="B104" s="3" t="s">
        <v>157</v>
      </c>
      <c r="C104" s="3" t="s">
        <v>158</v>
      </c>
      <c r="D104" s="31">
        <v>6.01</v>
      </c>
      <c r="E104" s="5"/>
      <c r="F104" s="33">
        <v>152</v>
      </c>
      <c r="G104" s="34"/>
      <c r="H104" s="15">
        <f t="shared" si="5"/>
        <v>364.8</v>
      </c>
      <c r="I104" s="15">
        <f t="shared" si="6"/>
        <v>273.60000000000002</v>
      </c>
      <c r="J104" s="15">
        <f t="shared" si="7"/>
        <v>228</v>
      </c>
      <c r="K104" s="15">
        <f t="shared" si="8"/>
        <v>182.4</v>
      </c>
      <c r="L104" s="7"/>
      <c r="M104" s="7"/>
    </row>
    <row r="105" spans="1:13" x14ac:dyDescent="0.25">
      <c r="A105" s="3">
        <v>3912</v>
      </c>
      <c r="B105" s="3" t="s">
        <v>159</v>
      </c>
      <c r="C105" s="3" t="s">
        <v>160</v>
      </c>
      <c r="D105" s="31">
        <v>27.34</v>
      </c>
      <c r="E105" s="5"/>
      <c r="F105" s="33">
        <v>694</v>
      </c>
      <c r="G105" s="34"/>
      <c r="H105" s="15">
        <f t="shared" si="5"/>
        <v>1665.6</v>
      </c>
      <c r="I105" s="15">
        <f t="shared" si="6"/>
        <v>1249.2</v>
      </c>
      <c r="J105" s="15">
        <f t="shared" si="7"/>
        <v>1041</v>
      </c>
      <c r="K105" s="15">
        <f t="shared" si="8"/>
        <v>832.8</v>
      </c>
      <c r="L105" s="7"/>
      <c r="M105" s="7"/>
    </row>
    <row r="106" spans="1:13" x14ac:dyDescent="0.25">
      <c r="A106" s="3">
        <v>3913</v>
      </c>
      <c r="B106" s="3" t="s">
        <v>161</v>
      </c>
      <c r="C106" s="3" t="s">
        <v>494</v>
      </c>
      <c r="D106" s="31">
        <v>14.63</v>
      </c>
      <c r="E106" s="5"/>
      <c r="F106" s="33">
        <v>371</v>
      </c>
      <c r="G106" s="34"/>
      <c r="H106" s="15">
        <f t="shared" si="5"/>
        <v>890.4</v>
      </c>
      <c r="I106" s="15">
        <f t="shared" si="6"/>
        <v>667.8</v>
      </c>
      <c r="J106" s="15">
        <f t="shared" si="7"/>
        <v>556.5</v>
      </c>
      <c r="K106" s="15">
        <f t="shared" si="8"/>
        <v>445.2</v>
      </c>
      <c r="L106" s="7"/>
      <c r="M106" s="7"/>
    </row>
    <row r="107" spans="1:13" x14ac:dyDescent="0.25">
      <c r="A107" s="3">
        <v>3914</v>
      </c>
      <c r="B107" s="3" t="s">
        <v>163</v>
      </c>
      <c r="C107" s="3" t="s">
        <v>495</v>
      </c>
      <c r="D107" s="31">
        <v>19.71</v>
      </c>
      <c r="E107" s="5"/>
      <c r="F107" s="33">
        <v>400</v>
      </c>
      <c r="G107" s="34"/>
      <c r="H107" s="15">
        <f t="shared" si="5"/>
        <v>960</v>
      </c>
      <c r="I107" s="15">
        <f t="shared" si="6"/>
        <v>720</v>
      </c>
      <c r="J107" s="15">
        <f t="shared" si="7"/>
        <v>600</v>
      </c>
      <c r="K107" s="15">
        <f t="shared" si="8"/>
        <v>480</v>
      </c>
      <c r="L107" s="7"/>
      <c r="M107" s="7"/>
    </row>
    <row r="108" spans="1:13" x14ac:dyDescent="0.25">
      <c r="A108" s="3">
        <v>3915</v>
      </c>
      <c r="B108" s="3" t="s">
        <v>165</v>
      </c>
      <c r="C108" s="3" t="s">
        <v>496</v>
      </c>
      <c r="D108" s="31">
        <v>26.6</v>
      </c>
      <c r="E108" s="5"/>
      <c r="F108" s="33">
        <v>674</v>
      </c>
      <c r="G108" s="34"/>
      <c r="H108" s="15">
        <f t="shared" si="5"/>
        <v>1617.6</v>
      </c>
      <c r="I108" s="15">
        <f t="shared" si="6"/>
        <v>1213.2</v>
      </c>
      <c r="J108" s="15">
        <f t="shared" si="7"/>
        <v>1011</v>
      </c>
      <c r="K108" s="15">
        <f t="shared" si="8"/>
        <v>808.8</v>
      </c>
      <c r="L108" s="7"/>
      <c r="M108" s="7"/>
    </row>
    <row r="109" spans="1:13" x14ac:dyDescent="0.25">
      <c r="A109" s="3">
        <v>3916</v>
      </c>
      <c r="B109" s="3" t="s">
        <v>167</v>
      </c>
      <c r="C109" s="3" t="s">
        <v>497</v>
      </c>
      <c r="D109" s="31">
        <v>38.28</v>
      </c>
      <c r="E109" s="5"/>
      <c r="F109" s="33">
        <v>971</v>
      </c>
      <c r="G109" s="34"/>
      <c r="H109" s="15">
        <f t="shared" si="5"/>
        <v>2330.4</v>
      </c>
      <c r="I109" s="15">
        <f t="shared" si="6"/>
        <v>1747.8</v>
      </c>
      <c r="J109" s="15">
        <f t="shared" si="7"/>
        <v>1456.5</v>
      </c>
      <c r="K109" s="15">
        <f t="shared" si="8"/>
        <v>1165.2</v>
      </c>
      <c r="L109" s="7"/>
      <c r="M109" s="7"/>
    </row>
    <row r="110" spans="1:13" x14ac:dyDescent="0.25">
      <c r="A110" s="3">
        <v>3917</v>
      </c>
      <c r="B110" s="3" t="s">
        <v>169</v>
      </c>
      <c r="C110" s="3" t="s">
        <v>498</v>
      </c>
      <c r="D110" s="31">
        <v>40.270000000000003</v>
      </c>
      <c r="E110" s="5"/>
      <c r="F110" s="33">
        <v>1022</v>
      </c>
      <c r="G110" s="34"/>
      <c r="H110" s="15">
        <f t="shared" si="5"/>
        <v>2452.8000000000002</v>
      </c>
      <c r="I110" s="15">
        <f t="shared" si="6"/>
        <v>1839.6</v>
      </c>
      <c r="J110" s="15">
        <f t="shared" si="7"/>
        <v>1533</v>
      </c>
      <c r="K110" s="15">
        <f t="shared" si="8"/>
        <v>1226.4000000000001</v>
      </c>
      <c r="L110" s="7"/>
      <c r="M110" s="7"/>
    </row>
    <row r="111" spans="1:13" x14ac:dyDescent="0.25">
      <c r="A111" s="3">
        <v>3918</v>
      </c>
      <c r="B111" s="3" t="s">
        <v>171</v>
      </c>
      <c r="C111" s="3" t="s">
        <v>499</v>
      </c>
      <c r="D111" s="31">
        <v>43.73</v>
      </c>
      <c r="E111" s="5"/>
      <c r="F111" s="33">
        <v>1109</v>
      </c>
      <c r="G111" s="34"/>
      <c r="H111" s="15">
        <f t="shared" si="5"/>
        <v>2661.6</v>
      </c>
      <c r="I111" s="15">
        <f t="shared" si="6"/>
        <v>1996.2</v>
      </c>
      <c r="J111" s="15">
        <f t="shared" si="7"/>
        <v>1663.5</v>
      </c>
      <c r="K111" s="15">
        <f t="shared" si="8"/>
        <v>1330.8</v>
      </c>
      <c r="L111" s="7"/>
      <c r="M111" s="7"/>
    </row>
    <row r="112" spans="1:13" x14ac:dyDescent="0.25">
      <c r="A112" s="3">
        <v>3934</v>
      </c>
      <c r="B112" s="3" t="s">
        <v>386</v>
      </c>
      <c r="C112" s="3" t="s">
        <v>493</v>
      </c>
      <c r="D112" s="31">
        <v>41.86</v>
      </c>
      <c r="E112" s="5"/>
      <c r="F112" s="33">
        <v>1062</v>
      </c>
      <c r="G112" s="34"/>
      <c r="H112" s="15">
        <f t="shared" si="5"/>
        <v>2548.8000000000002</v>
      </c>
      <c r="I112" s="15">
        <f t="shared" si="6"/>
        <v>1911.6</v>
      </c>
      <c r="J112" s="15">
        <f t="shared" si="7"/>
        <v>1593</v>
      </c>
      <c r="K112" s="15">
        <f t="shared" si="8"/>
        <v>1274.4000000000001</v>
      </c>
      <c r="L112" s="7"/>
      <c r="M112" s="7"/>
    </row>
    <row r="113" spans="1:13" x14ac:dyDescent="0.25">
      <c r="A113" s="3">
        <v>3940</v>
      </c>
      <c r="B113" s="3" t="s">
        <v>335</v>
      </c>
      <c r="C113" s="3" t="s">
        <v>492</v>
      </c>
      <c r="D113" s="31">
        <v>59.04</v>
      </c>
      <c r="E113" s="5"/>
      <c r="F113" s="33">
        <v>1498</v>
      </c>
      <c r="G113" s="34"/>
      <c r="H113" s="15">
        <f t="shared" si="5"/>
        <v>3595.2</v>
      </c>
      <c r="I113" s="15">
        <f t="shared" si="6"/>
        <v>2696.4</v>
      </c>
      <c r="J113" s="15">
        <f t="shared" si="7"/>
        <v>2247</v>
      </c>
      <c r="K113" s="15">
        <f t="shared" si="8"/>
        <v>1797.6</v>
      </c>
      <c r="L113" s="7"/>
      <c r="M113" s="7"/>
    </row>
    <row r="114" spans="1:13" x14ac:dyDescent="0.25">
      <c r="A114" s="3">
        <v>3903</v>
      </c>
      <c r="B114" s="3" t="s">
        <v>382</v>
      </c>
      <c r="C114" s="3" t="s">
        <v>490</v>
      </c>
      <c r="D114" s="31">
        <v>86.15</v>
      </c>
      <c r="E114" s="5"/>
      <c r="F114" s="33">
        <v>2187</v>
      </c>
      <c r="G114" s="34"/>
      <c r="H114" s="15">
        <f t="shared" si="5"/>
        <v>5248.8</v>
      </c>
      <c r="I114" s="15">
        <f t="shared" si="6"/>
        <v>3936.6</v>
      </c>
      <c r="J114" s="15">
        <f t="shared" si="7"/>
        <v>3280.5</v>
      </c>
      <c r="K114" s="15">
        <f t="shared" si="8"/>
        <v>2624.4</v>
      </c>
      <c r="L114" s="7"/>
      <c r="M114" s="7"/>
    </row>
    <row r="115" spans="1:13" x14ac:dyDescent="0.25">
      <c r="A115" s="3">
        <v>3919</v>
      </c>
      <c r="B115" s="3" t="s">
        <v>173</v>
      </c>
      <c r="C115" s="3" t="s">
        <v>406</v>
      </c>
      <c r="D115" s="31">
        <v>106.57</v>
      </c>
      <c r="E115" s="5"/>
      <c r="F115" s="33">
        <v>2704</v>
      </c>
      <c r="G115" s="34"/>
      <c r="H115" s="15">
        <f t="shared" si="5"/>
        <v>6489.6</v>
      </c>
      <c r="I115" s="15">
        <f t="shared" si="6"/>
        <v>4867.2</v>
      </c>
      <c r="J115" s="15">
        <f t="shared" si="7"/>
        <v>4056</v>
      </c>
      <c r="K115" s="15">
        <f t="shared" si="8"/>
        <v>3244.8</v>
      </c>
      <c r="L115" s="7"/>
      <c r="M115" s="7"/>
    </row>
    <row r="116" spans="1:13" x14ac:dyDescent="0.25">
      <c r="A116" s="3">
        <v>3920</v>
      </c>
      <c r="B116" s="3" t="s">
        <v>175</v>
      </c>
      <c r="C116" s="3" t="s">
        <v>176</v>
      </c>
      <c r="D116" s="31">
        <v>21.21</v>
      </c>
      <c r="E116" s="5"/>
      <c r="F116" s="33">
        <v>538</v>
      </c>
      <c r="G116" s="34"/>
      <c r="H116" s="15">
        <f t="shared" si="5"/>
        <v>1291.2</v>
      </c>
      <c r="I116" s="15">
        <f t="shared" si="6"/>
        <v>968.4</v>
      </c>
      <c r="J116" s="15">
        <f t="shared" si="7"/>
        <v>807</v>
      </c>
      <c r="K116" s="15">
        <f t="shared" si="8"/>
        <v>645.6</v>
      </c>
      <c r="L116" s="7"/>
      <c r="M116" s="7"/>
    </row>
    <row r="117" spans="1:13" x14ac:dyDescent="0.25">
      <c r="A117" s="3">
        <v>3921</v>
      </c>
      <c r="B117" s="3" t="s">
        <v>177</v>
      </c>
      <c r="C117" s="3" t="s">
        <v>178</v>
      </c>
      <c r="D117" s="31">
        <v>29.55</v>
      </c>
      <c r="E117" s="5"/>
      <c r="F117" s="33">
        <v>752</v>
      </c>
      <c r="G117" s="34"/>
      <c r="H117" s="15">
        <f t="shared" si="5"/>
        <v>1804.8</v>
      </c>
      <c r="I117" s="15">
        <f t="shared" si="6"/>
        <v>1353.6</v>
      </c>
      <c r="J117" s="15">
        <f t="shared" si="7"/>
        <v>1128</v>
      </c>
      <c r="K117" s="15">
        <f t="shared" si="8"/>
        <v>902.4</v>
      </c>
      <c r="L117" s="7"/>
      <c r="M117" s="7"/>
    </row>
    <row r="118" spans="1:13" x14ac:dyDescent="0.25">
      <c r="A118" s="3">
        <v>3922</v>
      </c>
      <c r="B118" s="3" t="s">
        <v>179</v>
      </c>
      <c r="C118" s="3" t="s">
        <v>180</v>
      </c>
      <c r="D118" s="31">
        <v>17.13</v>
      </c>
      <c r="E118" s="5"/>
      <c r="F118" s="33">
        <v>435</v>
      </c>
      <c r="G118" s="34"/>
      <c r="H118" s="15">
        <f t="shared" si="5"/>
        <v>1044</v>
      </c>
      <c r="I118" s="15">
        <f t="shared" si="6"/>
        <v>783</v>
      </c>
      <c r="J118" s="15">
        <f t="shared" si="7"/>
        <v>652.5</v>
      </c>
      <c r="K118" s="15">
        <f t="shared" si="8"/>
        <v>522</v>
      </c>
      <c r="L118" s="7"/>
      <c r="M118" s="7"/>
    </row>
    <row r="119" spans="1:13" x14ac:dyDescent="0.25">
      <c r="A119" s="3">
        <v>3923</v>
      </c>
      <c r="B119" s="3" t="s">
        <v>181</v>
      </c>
      <c r="C119" s="3" t="s">
        <v>182</v>
      </c>
      <c r="D119" s="31">
        <v>24.9</v>
      </c>
      <c r="E119" s="5"/>
      <c r="F119" s="33">
        <v>632</v>
      </c>
      <c r="G119" s="34"/>
      <c r="H119" s="15">
        <f t="shared" si="5"/>
        <v>1516.8</v>
      </c>
      <c r="I119" s="15">
        <f t="shared" si="6"/>
        <v>1137.5999999999999</v>
      </c>
      <c r="J119" s="15">
        <f t="shared" si="7"/>
        <v>948</v>
      </c>
      <c r="K119" s="15">
        <f t="shared" si="8"/>
        <v>758.4</v>
      </c>
      <c r="L119" s="7"/>
      <c r="M119" s="7"/>
    </row>
    <row r="120" spans="1:13" x14ac:dyDescent="0.25">
      <c r="A120" s="3">
        <v>3924</v>
      </c>
      <c r="B120" s="3" t="s">
        <v>183</v>
      </c>
      <c r="C120" s="3" t="s">
        <v>184</v>
      </c>
      <c r="D120" s="31">
        <v>14.41</v>
      </c>
      <c r="E120" s="5"/>
      <c r="F120" s="33">
        <v>365</v>
      </c>
      <c r="G120" s="34"/>
      <c r="H120" s="15">
        <f t="shared" si="5"/>
        <v>876</v>
      </c>
      <c r="I120" s="15">
        <f t="shared" si="6"/>
        <v>657</v>
      </c>
      <c r="J120" s="15">
        <f t="shared" si="7"/>
        <v>547.5</v>
      </c>
      <c r="K120" s="15">
        <f t="shared" si="8"/>
        <v>438</v>
      </c>
      <c r="L120" s="7"/>
      <c r="M120" s="7"/>
    </row>
    <row r="121" spans="1:13" x14ac:dyDescent="0.25">
      <c r="A121" s="3">
        <v>3925</v>
      </c>
      <c r="B121" s="3" t="s">
        <v>185</v>
      </c>
      <c r="C121" s="3" t="s">
        <v>186</v>
      </c>
      <c r="D121" s="31">
        <v>29.55</v>
      </c>
      <c r="E121" s="5"/>
      <c r="F121" s="33">
        <v>752</v>
      </c>
      <c r="G121" s="34"/>
      <c r="H121" s="15">
        <f t="shared" si="5"/>
        <v>1804.8</v>
      </c>
      <c r="I121" s="15">
        <f t="shared" si="6"/>
        <v>1353.6</v>
      </c>
      <c r="J121" s="15">
        <f t="shared" si="7"/>
        <v>1128</v>
      </c>
      <c r="K121" s="15">
        <f t="shared" si="8"/>
        <v>902.4</v>
      </c>
      <c r="L121" s="7"/>
      <c r="M121" s="7"/>
    </row>
    <row r="122" spans="1:13" x14ac:dyDescent="0.25">
      <c r="A122" s="3">
        <v>3926</v>
      </c>
      <c r="B122" s="3" t="s">
        <v>187</v>
      </c>
      <c r="C122" s="3" t="s">
        <v>188</v>
      </c>
      <c r="D122" s="31">
        <v>29.95</v>
      </c>
      <c r="E122" s="5"/>
      <c r="F122" s="33">
        <v>760</v>
      </c>
      <c r="G122" s="34"/>
      <c r="H122" s="15">
        <f t="shared" si="5"/>
        <v>1824</v>
      </c>
      <c r="I122" s="15">
        <f t="shared" si="6"/>
        <v>1368</v>
      </c>
      <c r="J122" s="15">
        <f t="shared" si="7"/>
        <v>1140</v>
      </c>
      <c r="K122" s="15">
        <f t="shared" si="8"/>
        <v>912</v>
      </c>
      <c r="L122" s="7"/>
      <c r="M122" s="7"/>
    </row>
    <row r="123" spans="1:13" x14ac:dyDescent="0.25">
      <c r="A123" s="3">
        <v>3927</v>
      </c>
      <c r="B123" s="3" t="s">
        <v>189</v>
      </c>
      <c r="C123" s="3" t="s">
        <v>190</v>
      </c>
      <c r="D123" s="31">
        <v>42.59</v>
      </c>
      <c r="E123" s="5"/>
      <c r="F123" s="33">
        <v>1081</v>
      </c>
      <c r="G123" s="34"/>
      <c r="H123" s="15">
        <f t="shared" si="5"/>
        <v>2594.4</v>
      </c>
      <c r="I123" s="15">
        <f t="shared" si="6"/>
        <v>1945.8</v>
      </c>
      <c r="J123" s="15">
        <f t="shared" si="7"/>
        <v>1621.5</v>
      </c>
      <c r="K123" s="15">
        <f t="shared" si="8"/>
        <v>1297.2</v>
      </c>
      <c r="L123" s="7"/>
      <c r="M123" s="7"/>
    </row>
    <row r="124" spans="1:13" x14ac:dyDescent="0.25">
      <c r="A124" s="3">
        <v>3928</v>
      </c>
      <c r="B124" s="3" t="s">
        <v>191</v>
      </c>
      <c r="C124" s="3" t="s">
        <v>192</v>
      </c>
      <c r="D124" s="31">
        <v>8.9600000000000009</v>
      </c>
      <c r="E124" s="5"/>
      <c r="F124" s="33">
        <v>227</v>
      </c>
      <c r="G124" s="34"/>
      <c r="H124" s="15">
        <f t="shared" si="5"/>
        <v>544.79999999999995</v>
      </c>
      <c r="I124" s="15">
        <f t="shared" si="6"/>
        <v>408.6</v>
      </c>
      <c r="J124" s="15">
        <f t="shared" si="7"/>
        <v>340.5</v>
      </c>
      <c r="K124" s="15">
        <f t="shared" si="8"/>
        <v>272.39999999999998</v>
      </c>
      <c r="L124" s="7"/>
      <c r="M124" s="7"/>
    </row>
    <row r="125" spans="1:13" x14ac:dyDescent="0.25">
      <c r="A125" s="3">
        <v>3929</v>
      </c>
      <c r="B125" s="3" t="s">
        <v>193</v>
      </c>
      <c r="C125" s="3" t="s">
        <v>194</v>
      </c>
      <c r="D125" s="31">
        <v>13.67</v>
      </c>
      <c r="E125" s="5"/>
      <c r="F125" s="33">
        <v>348</v>
      </c>
      <c r="G125" s="34"/>
      <c r="H125" s="15">
        <f t="shared" si="5"/>
        <v>835.2</v>
      </c>
      <c r="I125" s="15">
        <f t="shared" si="6"/>
        <v>626.4</v>
      </c>
      <c r="J125" s="15">
        <f t="shared" si="7"/>
        <v>522</v>
      </c>
      <c r="K125" s="15">
        <f t="shared" si="8"/>
        <v>417.6</v>
      </c>
      <c r="L125" s="7"/>
      <c r="M125" s="7"/>
    </row>
    <row r="126" spans="1:13" x14ac:dyDescent="0.25">
      <c r="A126" s="3">
        <v>3930</v>
      </c>
      <c r="B126" s="3" t="s">
        <v>195</v>
      </c>
      <c r="C126" s="3" t="s">
        <v>196</v>
      </c>
      <c r="D126" s="31">
        <v>14.41</v>
      </c>
      <c r="E126" s="5"/>
      <c r="F126" s="33">
        <v>365</v>
      </c>
      <c r="G126" s="34"/>
      <c r="H126" s="15">
        <f t="shared" si="5"/>
        <v>876</v>
      </c>
      <c r="I126" s="15">
        <f t="shared" si="6"/>
        <v>657</v>
      </c>
      <c r="J126" s="15">
        <f t="shared" si="7"/>
        <v>547.5</v>
      </c>
      <c r="K126" s="15">
        <f t="shared" si="8"/>
        <v>438</v>
      </c>
      <c r="L126" s="7"/>
      <c r="M126" s="7"/>
    </row>
    <row r="127" spans="1:13" x14ac:dyDescent="0.25">
      <c r="A127" s="3">
        <v>3931</v>
      </c>
      <c r="B127" s="3" t="s">
        <v>197</v>
      </c>
      <c r="C127" s="3" t="s">
        <v>198</v>
      </c>
      <c r="D127" s="31">
        <v>38.28</v>
      </c>
      <c r="E127" s="5"/>
      <c r="F127" s="33">
        <v>971</v>
      </c>
      <c r="G127" s="34"/>
      <c r="H127" s="15">
        <f t="shared" si="5"/>
        <v>2330.4</v>
      </c>
      <c r="I127" s="15">
        <f t="shared" si="6"/>
        <v>1747.8</v>
      </c>
      <c r="J127" s="15">
        <f t="shared" si="7"/>
        <v>1456.5</v>
      </c>
      <c r="K127" s="15">
        <f t="shared" si="8"/>
        <v>1165.2</v>
      </c>
      <c r="L127" s="7"/>
      <c r="M127" s="7"/>
    </row>
    <row r="128" spans="1:13" x14ac:dyDescent="0.25">
      <c r="A128" s="3">
        <v>3932</v>
      </c>
      <c r="B128" s="3" t="s">
        <v>511</v>
      </c>
      <c r="C128" s="3" t="s">
        <v>512</v>
      </c>
      <c r="D128" s="31">
        <v>7.49</v>
      </c>
      <c r="E128" s="5"/>
      <c r="F128" s="33">
        <v>191</v>
      </c>
      <c r="G128" s="34"/>
      <c r="H128" s="15">
        <f t="shared" si="5"/>
        <v>458.4</v>
      </c>
      <c r="I128" s="15">
        <f t="shared" si="6"/>
        <v>343.8</v>
      </c>
      <c r="J128" s="15">
        <f t="shared" si="7"/>
        <v>286.5</v>
      </c>
      <c r="K128" s="15">
        <f t="shared" si="8"/>
        <v>229.2</v>
      </c>
      <c r="L128" s="7"/>
      <c r="M128" s="7"/>
    </row>
    <row r="129" spans="1:13" x14ac:dyDescent="0.25">
      <c r="A129" s="3">
        <v>3933</v>
      </c>
      <c r="B129" s="3" t="s">
        <v>201</v>
      </c>
      <c r="C129" s="3" t="s">
        <v>202</v>
      </c>
      <c r="D129" s="31">
        <v>7.88</v>
      </c>
      <c r="E129" s="5"/>
      <c r="F129" s="33">
        <v>201</v>
      </c>
      <c r="G129" s="34"/>
      <c r="H129" s="15">
        <f t="shared" si="5"/>
        <v>482.4</v>
      </c>
      <c r="I129" s="15">
        <f t="shared" si="6"/>
        <v>361.8</v>
      </c>
      <c r="J129" s="15">
        <f t="shared" si="7"/>
        <v>301.5</v>
      </c>
      <c r="K129" s="15">
        <f t="shared" si="8"/>
        <v>241.2</v>
      </c>
      <c r="L129" s="7"/>
      <c r="M129" s="7"/>
    </row>
    <row r="130" spans="1:13" x14ac:dyDescent="0.25">
      <c r="A130" s="3">
        <v>3934</v>
      </c>
      <c r="B130" s="3" t="s">
        <v>386</v>
      </c>
      <c r="C130" s="3" t="s">
        <v>493</v>
      </c>
      <c r="D130" s="31">
        <v>41.86</v>
      </c>
      <c r="E130" s="5"/>
      <c r="F130" s="33">
        <v>1062</v>
      </c>
      <c r="G130" s="34"/>
      <c r="H130" s="15">
        <f t="shared" si="5"/>
        <v>2548.8000000000002</v>
      </c>
      <c r="I130" s="15">
        <f t="shared" si="6"/>
        <v>1911.6</v>
      </c>
      <c r="J130" s="15">
        <f t="shared" si="7"/>
        <v>1593</v>
      </c>
      <c r="K130" s="15">
        <f t="shared" si="8"/>
        <v>1274.4000000000001</v>
      </c>
      <c r="L130" s="7"/>
      <c r="M130" s="7"/>
    </row>
    <row r="131" spans="1:13" x14ac:dyDescent="0.25">
      <c r="A131" s="3">
        <v>3935</v>
      </c>
      <c r="B131" s="3" t="s">
        <v>203</v>
      </c>
      <c r="C131" s="3" t="s">
        <v>204</v>
      </c>
      <c r="D131" s="31">
        <v>16.05</v>
      </c>
      <c r="E131" s="5"/>
      <c r="F131" s="33">
        <v>409</v>
      </c>
      <c r="G131" s="34"/>
      <c r="H131" s="15">
        <f t="shared" si="5"/>
        <v>981.6</v>
      </c>
      <c r="I131" s="15">
        <f t="shared" si="6"/>
        <v>736.2</v>
      </c>
      <c r="J131" s="15">
        <f t="shared" si="7"/>
        <v>613.5</v>
      </c>
      <c r="K131" s="15">
        <f t="shared" si="8"/>
        <v>490.8</v>
      </c>
      <c r="L131" s="7"/>
      <c r="M131" s="7"/>
    </row>
    <row r="132" spans="1:13" x14ac:dyDescent="0.25">
      <c r="A132" s="3">
        <v>3936</v>
      </c>
      <c r="B132" s="3" t="s">
        <v>205</v>
      </c>
      <c r="C132" s="3" t="s">
        <v>206</v>
      </c>
      <c r="D132" s="31">
        <v>18.940000000000001</v>
      </c>
      <c r="E132" s="5"/>
      <c r="F132" s="33">
        <v>480</v>
      </c>
      <c r="G132" s="34"/>
      <c r="H132" s="15">
        <f t="shared" si="5"/>
        <v>1152</v>
      </c>
      <c r="I132" s="15">
        <f t="shared" si="6"/>
        <v>864</v>
      </c>
      <c r="J132" s="15">
        <f t="shared" si="7"/>
        <v>720</v>
      </c>
      <c r="K132" s="15">
        <f t="shared" si="8"/>
        <v>576</v>
      </c>
      <c r="L132" s="7"/>
      <c r="M132" s="7"/>
    </row>
    <row r="133" spans="1:13" x14ac:dyDescent="0.25">
      <c r="A133" s="3">
        <v>3937</v>
      </c>
      <c r="B133" s="3" t="s">
        <v>207</v>
      </c>
      <c r="C133" s="3" t="s">
        <v>208</v>
      </c>
      <c r="D133" s="31">
        <v>28.7</v>
      </c>
      <c r="E133" s="5"/>
      <c r="F133" s="33">
        <v>729</v>
      </c>
      <c r="G133" s="34"/>
      <c r="H133" s="15">
        <f t="shared" ref="H133:H196" si="9">ROUND(F133*2.4,1)</f>
        <v>1749.6</v>
      </c>
      <c r="I133" s="15">
        <f t="shared" ref="I133:I196" si="10">ROUND(F133*1.8,1)</f>
        <v>1312.2</v>
      </c>
      <c r="J133" s="15">
        <f t="shared" ref="J133:J196" si="11">ROUND(F133*1.5,1)</f>
        <v>1093.5</v>
      </c>
      <c r="K133" s="15">
        <f t="shared" ref="K133:K196" si="12">ROUND(F133*1.2,1)</f>
        <v>874.8</v>
      </c>
      <c r="L133" s="7"/>
      <c r="M133" s="7"/>
    </row>
    <row r="134" spans="1:13" x14ac:dyDescent="0.25">
      <c r="A134" s="3">
        <v>3938</v>
      </c>
      <c r="B134" s="3" t="s">
        <v>209</v>
      </c>
      <c r="C134" s="3" t="s">
        <v>210</v>
      </c>
      <c r="D134" s="31">
        <v>44.69</v>
      </c>
      <c r="E134" s="5"/>
      <c r="F134" s="33">
        <v>1134</v>
      </c>
      <c r="G134" s="34"/>
      <c r="H134" s="15">
        <f t="shared" si="9"/>
        <v>2721.6</v>
      </c>
      <c r="I134" s="15">
        <f t="shared" si="10"/>
        <v>2041.2</v>
      </c>
      <c r="J134" s="15">
        <f t="shared" si="11"/>
        <v>1701</v>
      </c>
      <c r="K134" s="15">
        <f t="shared" si="12"/>
        <v>1360.8</v>
      </c>
      <c r="L134" s="7"/>
      <c r="M134" s="7"/>
    </row>
    <row r="135" spans="1:13" x14ac:dyDescent="0.25">
      <c r="A135" s="3">
        <v>3939</v>
      </c>
      <c r="B135" s="3" t="s">
        <v>211</v>
      </c>
      <c r="C135" s="3" t="s">
        <v>212</v>
      </c>
      <c r="D135" s="31">
        <v>47.24</v>
      </c>
      <c r="E135" s="5"/>
      <c r="F135" s="33">
        <v>1200</v>
      </c>
      <c r="G135" s="34"/>
      <c r="H135" s="15">
        <f t="shared" si="9"/>
        <v>2880</v>
      </c>
      <c r="I135" s="15">
        <f t="shared" si="10"/>
        <v>2160</v>
      </c>
      <c r="J135" s="15">
        <f t="shared" si="11"/>
        <v>1800</v>
      </c>
      <c r="K135" s="15">
        <f t="shared" si="12"/>
        <v>1440</v>
      </c>
      <c r="L135" s="7"/>
      <c r="M135" s="7"/>
    </row>
    <row r="136" spans="1:13" x14ac:dyDescent="0.25">
      <c r="A136" s="3">
        <v>3940</v>
      </c>
      <c r="B136" s="3" t="s">
        <v>335</v>
      </c>
      <c r="C136" s="3" t="s">
        <v>492</v>
      </c>
      <c r="D136" s="31">
        <v>59.04</v>
      </c>
      <c r="E136" s="5"/>
      <c r="F136" s="33">
        <v>1498</v>
      </c>
      <c r="G136" s="34"/>
      <c r="H136" s="15">
        <f t="shared" si="9"/>
        <v>3595.2</v>
      </c>
      <c r="I136" s="15">
        <f t="shared" si="10"/>
        <v>2696.4</v>
      </c>
      <c r="J136" s="15">
        <f t="shared" si="11"/>
        <v>2247</v>
      </c>
      <c r="K136" s="15">
        <f t="shared" si="12"/>
        <v>1797.6</v>
      </c>
      <c r="L136" s="7"/>
      <c r="M136" s="7"/>
    </row>
    <row r="137" spans="1:13" x14ac:dyDescent="0.25">
      <c r="A137" s="3">
        <v>3945</v>
      </c>
      <c r="B137" s="3" t="s">
        <v>213</v>
      </c>
      <c r="C137" s="3" t="s">
        <v>214</v>
      </c>
      <c r="D137" s="31">
        <v>2.44</v>
      </c>
      <c r="E137" s="5"/>
      <c r="F137" s="33">
        <v>61</v>
      </c>
      <c r="G137" s="34"/>
      <c r="H137" s="15">
        <f t="shared" si="9"/>
        <v>146.4</v>
      </c>
      <c r="I137" s="15">
        <f t="shared" si="10"/>
        <v>109.8</v>
      </c>
      <c r="J137" s="15">
        <f t="shared" si="11"/>
        <v>91.5</v>
      </c>
      <c r="K137" s="15">
        <f t="shared" si="12"/>
        <v>73.2</v>
      </c>
      <c r="L137" s="7"/>
      <c r="M137" s="7"/>
    </row>
    <row r="138" spans="1:13" x14ac:dyDescent="0.25">
      <c r="A138" s="3">
        <v>3946</v>
      </c>
      <c r="B138" s="3" t="s">
        <v>215</v>
      </c>
      <c r="C138" s="3" t="s">
        <v>216</v>
      </c>
      <c r="D138" s="31">
        <v>2.04</v>
      </c>
      <c r="E138" s="5"/>
      <c r="F138" s="33">
        <v>52</v>
      </c>
      <c r="G138" s="34"/>
      <c r="H138" s="15">
        <f t="shared" si="9"/>
        <v>124.8</v>
      </c>
      <c r="I138" s="15">
        <f t="shared" si="10"/>
        <v>93.6</v>
      </c>
      <c r="J138" s="15">
        <f t="shared" si="11"/>
        <v>78</v>
      </c>
      <c r="K138" s="15">
        <f t="shared" si="12"/>
        <v>62.4</v>
      </c>
      <c r="L138" s="7"/>
      <c r="M138" s="7"/>
    </row>
    <row r="139" spans="1:13" x14ac:dyDescent="0.25">
      <c r="A139" s="3">
        <v>3947</v>
      </c>
      <c r="B139" s="3" t="s">
        <v>217</v>
      </c>
      <c r="C139" s="3" t="s">
        <v>218</v>
      </c>
      <c r="D139" s="31">
        <v>2.27</v>
      </c>
      <c r="E139" s="5"/>
      <c r="F139" s="33">
        <v>57</v>
      </c>
      <c r="G139" s="34"/>
      <c r="H139" s="15">
        <f t="shared" si="9"/>
        <v>136.80000000000001</v>
      </c>
      <c r="I139" s="15">
        <f t="shared" si="10"/>
        <v>102.6</v>
      </c>
      <c r="J139" s="15">
        <f t="shared" si="11"/>
        <v>85.5</v>
      </c>
      <c r="K139" s="15">
        <f t="shared" si="12"/>
        <v>68.400000000000006</v>
      </c>
      <c r="L139" s="7"/>
      <c r="M139" s="7"/>
    </row>
    <row r="140" spans="1:13" x14ac:dyDescent="0.25">
      <c r="A140" s="3">
        <v>3948</v>
      </c>
      <c r="B140" s="3" t="s">
        <v>219</v>
      </c>
      <c r="C140" s="3" t="s">
        <v>220</v>
      </c>
      <c r="D140" s="31">
        <v>1.7</v>
      </c>
      <c r="E140" s="5"/>
      <c r="F140" s="33">
        <v>44</v>
      </c>
      <c r="G140" s="34"/>
      <c r="H140" s="15">
        <f t="shared" si="9"/>
        <v>105.6</v>
      </c>
      <c r="I140" s="15">
        <f t="shared" si="10"/>
        <v>79.2</v>
      </c>
      <c r="J140" s="15">
        <f t="shared" si="11"/>
        <v>66</v>
      </c>
      <c r="K140" s="15">
        <f t="shared" si="12"/>
        <v>52.8</v>
      </c>
      <c r="L140" s="7"/>
      <c r="M140" s="7"/>
    </row>
    <row r="141" spans="1:13" x14ac:dyDescent="0.25">
      <c r="A141" s="3">
        <v>3949</v>
      </c>
      <c r="B141" s="3" t="s">
        <v>221</v>
      </c>
      <c r="C141" s="3" t="s">
        <v>222</v>
      </c>
      <c r="D141" s="31">
        <v>1.87</v>
      </c>
      <c r="E141" s="5"/>
      <c r="F141" s="33">
        <v>47</v>
      </c>
      <c r="G141" s="34"/>
      <c r="H141" s="15">
        <f t="shared" si="9"/>
        <v>112.8</v>
      </c>
      <c r="I141" s="15">
        <f t="shared" si="10"/>
        <v>84.6</v>
      </c>
      <c r="J141" s="15">
        <f t="shared" si="11"/>
        <v>70.5</v>
      </c>
      <c r="K141" s="15">
        <f t="shared" si="12"/>
        <v>56.4</v>
      </c>
      <c r="L141" s="7"/>
      <c r="M141" s="7"/>
    </row>
    <row r="142" spans="1:13" x14ac:dyDescent="0.25">
      <c r="A142" s="3">
        <v>3950</v>
      </c>
      <c r="B142" s="3" t="s">
        <v>223</v>
      </c>
      <c r="C142" s="3" t="s">
        <v>224</v>
      </c>
      <c r="D142" s="31">
        <v>2.61</v>
      </c>
      <c r="E142" s="5"/>
      <c r="F142" s="33">
        <v>67</v>
      </c>
      <c r="G142" s="34"/>
      <c r="H142" s="15">
        <f t="shared" si="9"/>
        <v>160.80000000000001</v>
      </c>
      <c r="I142" s="15">
        <f t="shared" si="10"/>
        <v>120.6</v>
      </c>
      <c r="J142" s="15">
        <f t="shared" si="11"/>
        <v>100.5</v>
      </c>
      <c r="K142" s="15">
        <f t="shared" si="12"/>
        <v>80.400000000000006</v>
      </c>
      <c r="L142" s="7"/>
      <c r="M142" s="7"/>
    </row>
    <row r="143" spans="1:13" x14ac:dyDescent="0.25">
      <c r="A143" s="3">
        <v>3951</v>
      </c>
      <c r="B143" s="3" t="s">
        <v>225</v>
      </c>
      <c r="C143" s="3" t="s">
        <v>226</v>
      </c>
      <c r="D143" s="31">
        <v>2.44</v>
      </c>
      <c r="E143" s="5"/>
      <c r="F143" s="33">
        <v>61</v>
      </c>
      <c r="G143" s="34"/>
      <c r="H143" s="15">
        <f t="shared" si="9"/>
        <v>146.4</v>
      </c>
      <c r="I143" s="15">
        <f t="shared" si="10"/>
        <v>109.8</v>
      </c>
      <c r="J143" s="15">
        <f t="shared" si="11"/>
        <v>91.5</v>
      </c>
      <c r="K143" s="15">
        <f t="shared" si="12"/>
        <v>73.2</v>
      </c>
      <c r="L143" s="7"/>
      <c r="M143" s="7"/>
    </row>
    <row r="144" spans="1:13" x14ac:dyDescent="0.25">
      <c r="A144" s="3">
        <v>3952</v>
      </c>
      <c r="B144" s="3" t="s">
        <v>227</v>
      </c>
      <c r="C144" s="3" t="s">
        <v>228</v>
      </c>
      <c r="D144" s="31">
        <v>2.1</v>
      </c>
      <c r="E144" s="5"/>
      <c r="F144" s="33">
        <v>54</v>
      </c>
      <c r="G144" s="34"/>
      <c r="H144" s="15">
        <f t="shared" si="9"/>
        <v>129.6</v>
      </c>
      <c r="I144" s="15">
        <f t="shared" si="10"/>
        <v>97.2</v>
      </c>
      <c r="J144" s="15">
        <f t="shared" si="11"/>
        <v>81</v>
      </c>
      <c r="K144" s="15">
        <f t="shared" si="12"/>
        <v>64.8</v>
      </c>
      <c r="L144" s="7"/>
      <c r="M144" s="7"/>
    </row>
    <row r="145" spans="1:13" x14ac:dyDescent="0.25">
      <c r="A145" s="3">
        <v>3955</v>
      </c>
      <c r="B145" s="3" t="s">
        <v>338</v>
      </c>
      <c r="C145" s="3" t="s">
        <v>339</v>
      </c>
      <c r="D145" s="31">
        <v>2.21</v>
      </c>
      <c r="E145" s="5"/>
      <c r="F145" s="33">
        <v>55</v>
      </c>
      <c r="G145" s="34"/>
      <c r="H145" s="15">
        <f t="shared" si="9"/>
        <v>132</v>
      </c>
      <c r="I145" s="15">
        <f t="shared" si="10"/>
        <v>99</v>
      </c>
      <c r="J145" s="15">
        <f t="shared" si="11"/>
        <v>82.5</v>
      </c>
      <c r="K145" s="15">
        <f t="shared" si="12"/>
        <v>66</v>
      </c>
      <c r="L145" s="7"/>
      <c r="M145" s="7"/>
    </row>
    <row r="146" spans="1:13" x14ac:dyDescent="0.25">
      <c r="A146" s="3">
        <v>3953</v>
      </c>
      <c r="B146" s="3" t="s">
        <v>229</v>
      </c>
      <c r="C146" s="3" t="s">
        <v>230</v>
      </c>
      <c r="D146" s="31">
        <v>3.01</v>
      </c>
      <c r="E146" s="5"/>
      <c r="F146" s="33">
        <v>76</v>
      </c>
      <c r="G146" s="34"/>
      <c r="H146" s="15">
        <f t="shared" si="9"/>
        <v>182.4</v>
      </c>
      <c r="I146" s="15">
        <f t="shared" si="10"/>
        <v>136.80000000000001</v>
      </c>
      <c r="J146" s="15">
        <f t="shared" si="11"/>
        <v>114</v>
      </c>
      <c r="K146" s="15">
        <f t="shared" si="12"/>
        <v>91.2</v>
      </c>
      <c r="L146" s="7"/>
      <c r="M146" s="7"/>
    </row>
    <row r="147" spans="1:13" x14ac:dyDescent="0.25">
      <c r="A147" s="3">
        <v>3954</v>
      </c>
      <c r="B147" s="3" t="s">
        <v>231</v>
      </c>
      <c r="C147" s="3" t="s">
        <v>232</v>
      </c>
      <c r="D147" s="31">
        <v>2.5499999999999998</v>
      </c>
      <c r="E147" s="5"/>
      <c r="F147" s="33">
        <v>66</v>
      </c>
      <c r="G147" s="34"/>
      <c r="H147" s="15">
        <f t="shared" si="9"/>
        <v>158.4</v>
      </c>
      <c r="I147" s="15">
        <f t="shared" si="10"/>
        <v>118.8</v>
      </c>
      <c r="J147" s="15">
        <f t="shared" si="11"/>
        <v>99</v>
      </c>
      <c r="K147" s="15">
        <f t="shared" si="12"/>
        <v>79.2</v>
      </c>
      <c r="L147" s="7"/>
      <c r="M147" s="7"/>
    </row>
    <row r="148" spans="1:13" x14ac:dyDescent="0.25">
      <c r="A148" s="3">
        <v>3960</v>
      </c>
      <c r="B148" s="3" t="s">
        <v>233</v>
      </c>
      <c r="C148" s="3"/>
      <c r="D148" s="31">
        <v>0.14000000000000001</v>
      </c>
      <c r="E148" s="5"/>
      <c r="F148" s="33">
        <v>4</v>
      </c>
      <c r="G148" s="34"/>
      <c r="H148" s="15">
        <f t="shared" si="9"/>
        <v>9.6</v>
      </c>
      <c r="I148" s="15">
        <f t="shared" si="10"/>
        <v>7.2</v>
      </c>
      <c r="J148" s="15">
        <f t="shared" si="11"/>
        <v>6</v>
      </c>
      <c r="K148" s="15">
        <f t="shared" si="12"/>
        <v>4.8</v>
      </c>
      <c r="L148" s="7"/>
      <c r="M148" s="7"/>
    </row>
    <row r="149" spans="1:13" x14ac:dyDescent="0.25">
      <c r="A149" s="3">
        <v>3961</v>
      </c>
      <c r="B149" s="3" t="s">
        <v>234</v>
      </c>
      <c r="C149" s="3"/>
      <c r="D149" s="31">
        <v>0.14000000000000001</v>
      </c>
      <c r="E149" s="5"/>
      <c r="F149" s="33">
        <v>4</v>
      </c>
      <c r="G149" s="34"/>
      <c r="H149" s="15">
        <f t="shared" si="9"/>
        <v>9.6</v>
      </c>
      <c r="I149" s="15">
        <f t="shared" si="10"/>
        <v>7.2</v>
      </c>
      <c r="J149" s="15">
        <f t="shared" si="11"/>
        <v>6</v>
      </c>
      <c r="K149" s="15">
        <f t="shared" si="12"/>
        <v>4.8</v>
      </c>
      <c r="L149" s="7"/>
      <c r="M149" s="7"/>
    </row>
    <row r="150" spans="1:13" x14ac:dyDescent="0.25">
      <c r="A150" s="3">
        <v>3962</v>
      </c>
      <c r="B150" s="3" t="s">
        <v>235</v>
      </c>
      <c r="C150" s="3"/>
      <c r="D150" s="31">
        <v>0.14000000000000001</v>
      </c>
      <c r="E150" s="5"/>
      <c r="F150" s="33">
        <v>4</v>
      </c>
      <c r="G150" s="34"/>
      <c r="H150" s="15">
        <f t="shared" si="9"/>
        <v>9.6</v>
      </c>
      <c r="I150" s="15">
        <f t="shared" si="10"/>
        <v>7.2</v>
      </c>
      <c r="J150" s="15">
        <f t="shared" si="11"/>
        <v>6</v>
      </c>
      <c r="K150" s="15">
        <f t="shared" si="12"/>
        <v>4.8</v>
      </c>
      <c r="L150" s="7"/>
      <c r="M150" s="7"/>
    </row>
    <row r="151" spans="1:13" x14ac:dyDescent="0.25">
      <c r="A151" s="3">
        <v>3963</v>
      </c>
      <c r="B151" s="3" t="s">
        <v>273</v>
      </c>
      <c r="C151" s="3"/>
      <c r="D151" s="31">
        <v>0.14000000000000001</v>
      </c>
      <c r="E151" s="5"/>
      <c r="F151" s="33">
        <v>4</v>
      </c>
      <c r="G151" s="34"/>
      <c r="H151" s="15">
        <f t="shared" si="9"/>
        <v>9.6</v>
      </c>
      <c r="I151" s="15">
        <f t="shared" si="10"/>
        <v>7.2</v>
      </c>
      <c r="J151" s="15">
        <f t="shared" si="11"/>
        <v>6</v>
      </c>
      <c r="K151" s="15">
        <f t="shared" si="12"/>
        <v>4.8</v>
      </c>
      <c r="L151" s="7"/>
      <c r="M151" s="7"/>
    </row>
    <row r="152" spans="1:13" x14ac:dyDescent="0.25">
      <c r="A152" s="3">
        <v>3964</v>
      </c>
      <c r="B152" s="3" t="s">
        <v>236</v>
      </c>
      <c r="C152" s="3"/>
      <c r="D152" s="31">
        <v>0.14000000000000001</v>
      </c>
      <c r="E152" s="5"/>
      <c r="F152" s="33">
        <v>4</v>
      </c>
      <c r="G152" s="34"/>
      <c r="H152" s="15">
        <f t="shared" si="9"/>
        <v>9.6</v>
      </c>
      <c r="I152" s="15">
        <f t="shared" si="10"/>
        <v>7.2</v>
      </c>
      <c r="J152" s="15">
        <f t="shared" si="11"/>
        <v>6</v>
      </c>
      <c r="K152" s="15">
        <f t="shared" si="12"/>
        <v>4.8</v>
      </c>
      <c r="L152" s="7"/>
      <c r="M152" s="7"/>
    </row>
    <row r="153" spans="1:13" x14ac:dyDescent="0.25">
      <c r="A153" s="3">
        <v>3965</v>
      </c>
      <c r="B153" s="3" t="s">
        <v>237</v>
      </c>
      <c r="C153" s="3"/>
      <c r="D153" s="31">
        <v>0.14000000000000001</v>
      </c>
      <c r="E153" s="5"/>
      <c r="F153" s="33">
        <v>4</v>
      </c>
      <c r="G153" s="34"/>
      <c r="H153" s="15">
        <f t="shared" si="9"/>
        <v>9.6</v>
      </c>
      <c r="I153" s="15">
        <f t="shared" si="10"/>
        <v>7.2</v>
      </c>
      <c r="J153" s="15">
        <f t="shared" si="11"/>
        <v>6</v>
      </c>
      <c r="K153" s="15">
        <f t="shared" si="12"/>
        <v>4.8</v>
      </c>
      <c r="L153" s="7"/>
      <c r="M153" s="7"/>
    </row>
    <row r="154" spans="1:13" x14ac:dyDescent="0.25">
      <c r="A154" s="3">
        <v>3966</v>
      </c>
      <c r="B154" s="3" t="s">
        <v>238</v>
      </c>
      <c r="C154" s="3"/>
      <c r="D154" s="31">
        <v>0.14000000000000001</v>
      </c>
      <c r="E154" s="5"/>
      <c r="F154" s="33">
        <v>4</v>
      </c>
      <c r="G154" s="34"/>
      <c r="H154" s="15">
        <f t="shared" si="9"/>
        <v>9.6</v>
      </c>
      <c r="I154" s="15">
        <f t="shared" si="10"/>
        <v>7.2</v>
      </c>
      <c r="J154" s="15">
        <f t="shared" si="11"/>
        <v>6</v>
      </c>
      <c r="K154" s="15">
        <f t="shared" si="12"/>
        <v>4.8</v>
      </c>
      <c r="L154" s="7"/>
      <c r="M154" s="7"/>
    </row>
    <row r="155" spans="1:13" x14ac:dyDescent="0.25">
      <c r="A155" s="3">
        <v>3967</v>
      </c>
      <c r="B155" s="3" t="s">
        <v>239</v>
      </c>
      <c r="C155" s="3"/>
      <c r="D155" s="31">
        <v>0.14000000000000001</v>
      </c>
      <c r="E155" s="5"/>
      <c r="F155" s="33">
        <v>4</v>
      </c>
      <c r="G155" s="34"/>
      <c r="H155" s="15">
        <f t="shared" si="9"/>
        <v>9.6</v>
      </c>
      <c r="I155" s="15">
        <f t="shared" si="10"/>
        <v>7.2</v>
      </c>
      <c r="J155" s="15">
        <f t="shared" si="11"/>
        <v>6</v>
      </c>
      <c r="K155" s="15">
        <f t="shared" si="12"/>
        <v>4.8</v>
      </c>
      <c r="L155" s="7"/>
      <c r="M155" s="7"/>
    </row>
    <row r="156" spans="1:13" x14ac:dyDescent="0.25">
      <c r="A156" s="3">
        <v>3968</v>
      </c>
      <c r="B156" s="3" t="s">
        <v>455</v>
      </c>
      <c r="C156" s="3" t="s">
        <v>240</v>
      </c>
      <c r="D156" s="31">
        <v>3.46</v>
      </c>
      <c r="E156" s="5"/>
      <c r="F156" s="33">
        <v>87</v>
      </c>
      <c r="G156" s="34"/>
      <c r="H156" s="15">
        <f t="shared" si="9"/>
        <v>208.8</v>
      </c>
      <c r="I156" s="15">
        <f t="shared" si="10"/>
        <v>156.6</v>
      </c>
      <c r="J156" s="15">
        <f t="shared" si="11"/>
        <v>130.5</v>
      </c>
      <c r="K156" s="15">
        <f t="shared" si="12"/>
        <v>104.4</v>
      </c>
      <c r="L156" s="7"/>
      <c r="M156" s="7"/>
    </row>
    <row r="157" spans="1:13" x14ac:dyDescent="0.25">
      <c r="A157" s="3">
        <v>3969</v>
      </c>
      <c r="B157" s="3" t="s">
        <v>456</v>
      </c>
      <c r="C157" s="3" t="s">
        <v>241</v>
      </c>
      <c r="D157" s="31">
        <v>3.18</v>
      </c>
      <c r="E157" s="5"/>
      <c r="F157" s="33">
        <v>81</v>
      </c>
      <c r="G157" s="34"/>
      <c r="H157" s="15">
        <f t="shared" si="9"/>
        <v>194.4</v>
      </c>
      <c r="I157" s="15">
        <f t="shared" si="10"/>
        <v>145.80000000000001</v>
      </c>
      <c r="J157" s="15">
        <f t="shared" si="11"/>
        <v>121.5</v>
      </c>
      <c r="K157" s="15">
        <f t="shared" si="12"/>
        <v>97.2</v>
      </c>
      <c r="L157" s="7"/>
      <c r="M157" s="7"/>
    </row>
    <row r="158" spans="1:13" x14ac:dyDescent="0.25">
      <c r="A158" s="3">
        <v>3970</v>
      </c>
      <c r="B158" s="3" t="s">
        <v>457</v>
      </c>
      <c r="C158" s="3" t="s">
        <v>242</v>
      </c>
      <c r="D158" s="31">
        <v>3.18</v>
      </c>
      <c r="E158" s="5"/>
      <c r="F158" s="33">
        <v>81</v>
      </c>
      <c r="G158" s="34"/>
      <c r="H158" s="15">
        <f t="shared" si="9"/>
        <v>194.4</v>
      </c>
      <c r="I158" s="15">
        <f t="shared" si="10"/>
        <v>145.80000000000001</v>
      </c>
      <c r="J158" s="15">
        <f t="shared" si="11"/>
        <v>121.5</v>
      </c>
      <c r="K158" s="15">
        <f t="shared" si="12"/>
        <v>97.2</v>
      </c>
      <c r="L158" s="7"/>
      <c r="M158" s="7"/>
    </row>
    <row r="159" spans="1:13" x14ac:dyDescent="0.25">
      <c r="A159" s="3">
        <v>3971</v>
      </c>
      <c r="B159" s="3" t="s">
        <v>458</v>
      </c>
      <c r="C159" s="3" t="s">
        <v>243</v>
      </c>
      <c r="D159" s="31">
        <v>3.18</v>
      </c>
      <c r="E159" s="5"/>
      <c r="F159" s="33">
        <v>81</v>
      </c>
      <c r="G159" s="34"/>
      <c r="H159" s="15">
        <f t="shared" si="9"/>
        <v>194.4</v>
      </c>
      <c r="I159" s="15">
        <f t="shared" si="10"/>
        <v>145.80000000000001</v>
      </c>
      <c r="J159" s="15">
        <f t="shared" si="11"/>
        <v>121.5</v>
      </c>
      <c r="K159" s="15">
        <f t="shared" si="12"/>
        <v>97.2</v>
      </c>
      <c r="L159" s="7"/>
      <c r="M159" s="7"/>
    </row>
    <row r="160" spans="1:13" x14ac:dyDescent="0.25">
      <c r="A160" s="3">
        <v>3972</v>
      </c>
      <c r="B160" s="3" t="s">
        <v>459</v>
      </c>
      <c r="C160" s="3" t="s">
        <v>244</v>
      </c>
      <c r="D160" s="31">
        <v>3.01</v>
      </c>
      <c r="E160" s="5"/>
      <c r="F160" s="33">
        <v>76</v>
      </c>
      <c r="G160" s="34"/>
      <c r="H160" s="15">
        <f t="shared" si="9"/>
        <v>182.4</v>
      </c>
      <c r="I160" s="15">
        <f t="shared" si="10"/>
        <v>136.80000000000001</v>
      </c>
      <c r="J160" s="15">
        <f t="shared" si="11"/>
        <v>114</v>
      </c>
      <c r="K160" s="15">
        <f t="shared" si="12"/>
        <v>91.2</v>
      </c>
      <c r="L160" s="7"/>
      <c r="M160" s="7"/>
    </row>
    <row r="161" spans="1:13" x14ac:dyDescent="0.25">
      <c r="A161" s="3">
        <v>3973</v>
      </c>
      <c r="B161" s="3" t="s">
        <v>460</v>
      </c>
      <c r="C161" s="3" t="s">
        <v>245</v>
      </c>
      <c r="D161" s="31">
        <v>4.93</v>
      </c>
      <c r="E161" s="5"/>
      <c r="F161" s="33">
        <v>126</v>
      </c>
      <c r="G161" s="34"/>
      <c r="H161" s="15">
        <f t="shared" si="9"/>
        <v>302.39999999999998</v>
      </c>
      <c r="I161" s="15">
        <f t="shared" si="10"/>
        <v>226.8</v>
      </c>
      <c r="J161" s="15">
        <f t="shared" si="11"/>
        <v>189</v>
      </c>
      <c r="K161" s="15">
        <f t="shared" si="12"/>
        <v>151.19999999999999</v>
      </c>
      <c r="L161" s="7"/>
      <c r="M161" s="7"/>
    </row>
    <row r="162" spans="1:13" x14ac:dyDescent="0.25">
      <c r="A162" s="3">
        <v>3974</v>
      </c>
      <c r="B162" s="3" t="s">
        <v>461</v>
      </c>
      <c r="C162" s="3" t="s">
        <v>246</v>
      </c>
      <c r="D162" s="31">
        <v>2.21</v>
      </c>
      <c r="E162" s="5"/>
      <c r="F162" s="33">
        <v>55</v>
      </c>
      <c r="G162" s="34"/>
      <c r="H162" s="15">
        <f t="shared" si="9"/>
        <v>132</v>
      </c>
      <c r="I162" s="15">
        <f t="shared" si="10"/>
        <v>99</v>
      </c>
      <c r="J162" s="15">
        <f t="shared" si="11"/>
        <v>82.5</v>
      </c>
      <c r="K162" s="15">
        <f t="shared" si="12"/>
        <v>66</v>
      </c>
      <c r="L162" s="7"/>
      <c r="M162" s="7"/>
    </row>
    <row r="163" spans="1:13" x14ac:dyDescent="0.25">
      <c r="A163" s="3">
        <v>3975</v>
      </c>
      <c r="B163" s="3" t="s">
        <v>462</v>
      </c>
      <c r="C163" s="3" t="s">
        <v>247</v>
      </c>
      <c r="D163" s="31">
        <v>2.27</v>
      </c>
      <c r="E163" s="5"/>
      <c r="F163" s="33">
        <v>57</v>
      </c>
      <c r="G163" s="34"/>
      <c r="H163" s="15">
        <f t="shared" si="9"/>
        <v>136.80000000000001</v>
      </c>
      <c r="I163" s="15">
        <f t="shared" si="10"/>
        <v>102.6</v>
      </c>
      <c r="J163" s="15">
        <f t="shared" si="11"/>
        <v>85.5</v>
      </c>
      <c r="K163" s="15">
        <f t="shared" si="12"/>
        <v>68.400000000000006</v>
      </c>
      <c r="L163" s="7"/>
      <c r="M163" s="7"/>
    </row>
    <row r="164" spans="1:13" x14ac:dyDescent="0.25">
      <c r="A164" s="3">
        <v>3976</v>
      </c>
      <c r="B164" s="3" t="s">
        <v>463</v>
      </c>
      <c r="C164" s="3" t="s">
        <v>248</v>
      </c>
      <c r="D164" s="31">
        <v>4.1399999999999997</v>
      </c>
      <c r="E164" s="5"/>
      <c r="F164" s="33">
        <v>105</v>
      </c>
      <c r="G164" s="34"/>
      <c r="H164" s="15">
        <f t="shared" si="9"/>
        <v>252</v>
      </c>
      <c r="I164" s="15">
        <f t="shared" si="10"/>
        <v>189</v>
      </c>
      <c r="J164" s="15">
        <f t="shared" si="11"/>
        <v>157.5</v>
      </c>
      <c r="K164" s="15">
        <f t="shared" si="12"/>
        <v>126</v>
      </c>
      <c r="L164" s="7"/>
      <c r="M164" s="7"/>
    </row>
    <row r="165" spans="1:13" x14ac:dyDescent="0.25">
      <c r="A165" s="3">
        <v>3977</v>
      </c>
      <c r="B165" s="3" t="s">
        <v>464</v>
      </c>
      <c r="C165" s="3" t="s">
        <v>249</v>
      </c>
      <c r="D165" s="31">
        <v>4.99</v>
      </c>
      <c r="E165" s="5"/>
      <c r="F165" s="33">
        <v>127</v>
      </c>
      <c r="G165" s="34"/>
      <c r="H165" s="15">
        <f t="shared" si="9"/>
        <v>304.8</v>
      </c>
      <c r="I165" s="15">
        <f t="shared" si="10"/>
        <v>228.6</v>
      </c>
      <c r="J165" s="15">
        <f t="shared" si="11"/>
        <v>190.5</v>
      </c>
      <c r="K165" s="15">
        <f t="shared" si="12"/>
        <v>152.4</v>
      </c>
      <c r="L165" s="7"/>
      <c r="M165" s="7"/>
    </row>
    <row r="166" spans="1:13" x14ac:dyDescent="0.25">
      <c r="A166" s="3">
        <v>3978</v>
      </c>
      <c r="B166" s="3" t="s">
        <v>465</v>
      </c>
      <c r="C166" s="3" t="s">
        <v>250</v>
      </c>
      <c r="D166" s="31">
        <v>5.5</v>
      </c>
      <c r="E166" s="5"/>
      <c r="F166" s="33">
        <v>140</v>
      </c>
      <c r="G166" s="34"/>
      <c r="H166" s="15">
        <f t="shared" si="9"/>
        <v>336</v>
      </c>
      <c r="I166" s="15">
        <f t="shared" si="10"/>
        <v>252</v>
      </c>
      <c r="J166" s="15">
        <f t="shared" si="11"/>
        <v>210</v>
      </c>
      <c r="K166" s="15">
        <f t="shared" si="12"/>
        <v>168</v>
      </c>
      <c r="L166" s="7"/>
      <c r="M166" s="7"/>
    </row>
    <row r="167" spans="1:13" x14ac:dyDescent="0.25">
      <c r="A167" s="3">
        <v>3979</v>
      </c>
      <c r="B167" s="3" t="s">
        <v>466</v>
      </c>
      <c r="C167" s="3" t="s">
        <v>251</v>
      </c>
      <c r="D167" s="31">
        <v>2.27</v>
      </c>
      <c r="E167" s="5"/>
      <c r="F167" s="33">
        <v>57</v>
      </c>
      <c r="G167" s="34"/>
      <c r="H167" s="15">
        <f t="shared" si="9"/>
        <v>136.80000000000001</v>
      </c>
      <c r="I167" s="15">
        <f t="shared" si="10"/>
        <v>102.6</v>
      </c>
      <c r="J167" s="15">
        <f t="shared" si="11"/>
        <v>85.5</v>
      </c>
      <c r="K167" s="15">
        <f t="shared" si="12"/>
        <v>68.400000000000006</v>
      </c>
      <c r="L167" s="7"/>
      <c r="M167" s="7"/>
    </row>
    <row r="168" spans="1:13" x14ac:dyDescent="0.25">
      <c r="A168" s="3">
        <v>3980</v>
      </c>
      <c r="B168" s="3" t="s">
        <v>467</v>
      </c>
      <c r="C168" s="3" t="s">
        <v>252</v>
      </c>
      <c r="D168" s="31">
        <v>1.25</v>
      </c>
      <c r="E168" s="5"/>
      <c r="F168" s="33">
        <v>31</v>
      </c>
      <c r="G168" s="34"/>
      <c r="H168" s="15">
        <f t="shared" si="9"/>
        <v>74.400000000000006</v>
      </c>
      <c r="I168" s="15">
        <f t="shared" si="10"/>
        <v>55.8</v>
      </c>
      <c r="J168" s="15">
        <f t="shared" si="11"/>
        <v>46.5</v>
      </c>
      <c r="K168" s="15">
        <f t="shared" si="12"/>
        <v>37.200000000000003</v>
      </c>
      <c r="L168" s="7"/>
      <c r="M168" s="7"/>
    </row>
    <row r="169" spans="1:13" x14ac:dyDescent="0.25">
      <c r="A169" s="3">
        <v>3981</v>
      </c>
      <c r="B169" s="3" t="s">
        <v>468</v>
      </c>
      <c r="C169" s="3" t="s">
        <v>253</v>
      </c>
      <c r="D169" s="31">
        <v>3.46</v>
      </c>
      <c r="E169" s="5"/>
      <c r="F169" s="33">
        <v>87</v>
      </c>
      <c r="G169" s="34"/>
      <c r="H169" s="15">
        <f t="shared" si="9"/>
        <v>208.8</v>
      </c>
      <c r="I169" s="15">
        <f t="shared" si="10"/>
        <v>156.6</v>
      </c>
      <c r="J169" s="15">
        <f t="shared" si="11"/>
        <v>130.5</v>
      </c>
      <c r="K169" s="15">
        <f t="shared" si="12"/>
        <v>104.4</v>
      </c>
      <c r="L169" s="7"/>
      <c r="M169" s="7"/>
    </row>
    <row r="170" spans="1:13" x14ac:dyDescent="0.25">
      <c r="A170" s="3">
        <v>3983</v>
      </c>
      <c r="B170" s="3" t="s">
        <v>469</v>
      </c>
      <c r="C170" s="3" t="s">
        <v>254</v>
      </c>
      <c r="D170" s="31">
        <v>3.12</v>
      </c>
      <c r="E170" s="5"/>
      <c r="F170" s="33">
        <v>80</v>
      </c>
      <c r="G170" s="34"/>
      <c r="H170" s="15">
        <f t="shared" si="9"/>
        <v>192</v>
      </c>
      <c r="I170" s="15">
        <f t="shared" si="10"/>
        <v>144</v>
      </c>
      <c r="J170" s="15">
        <f t="shared" si="11"/>
        <v>120</v>
      </c>
      <c r="K170" s="15">
        <f t="shared" si="12"/>
        <v>96</v>
      </c>
      <c r="L170" s="7"/>
      <c r="M170" s="7"/>
    </row>
    <row r="171" spans="1:13" x14ac:dyDescent="0.25">
      <c r="A171" s="3">
        <v>3984</v>
      </c>
      <c r="B171" s="3" t="s">
        <v>470</v>
      </c>
      <c r="C171" s="3" t="s">
        <v>255</v>
      </c>
      <c r="D171" s="31">
        <v>4.99</v>
      </c>
      <c r="E171" s="5"/>
      <c r="F171" s="33">
        <v>127</v>
      </c>
      <c r="G171" s="34"/>
      <c r="H171" s="15">
        <f t="shared" si="9"/>
        <v>304.8</v>
      </c>
      <c r="I171" s="15">
        <f t="shared" si="10"/>
        <v>228.6</v>
      </c>
      <c r="J171" s="15">
        <f t="shared" si="11"/>
        <v>190.5</v>
      </c>
      <c r="K171" s="15">
        <f t="shared" si="12"/>
        <v>152.4</v>
      </c>
      <c r="L171" s="7"/>
      <c r="M171" s="7"/>
    </row>
    <row r="172" spans="1:13" x14ac:dyDescent="0.25">
      <c r="A172" s="3">
        <v>3985</v>
      </c>
      <c r="B172" s="3" t="s">
        <v>471</v>
      </c>
      <c r="C172" s="3" t="s">
        <v>256</v>
      </c>
      <c r="D172" s="31">
        <v>4.1399999999999997</v>
      </c>
      <c r="E172" s="5"/>
      <c r="F172" s="33">
        <v>105</v>
      </c>
      <c r="G172" s="34"/>
      <c r="H172" s="15">
        <f t="shared" si="9"/>
        <v>252</v>
      </c>
      <c r="I172" s="15">
        <f t="shared" si="10"/>
        <v>189</v>
      </c>
      <c r="J172" s="15">
        <f t="shared" si="11"/>
        <v>157.5</v>
      </c>
      <c r="K172" s="15">
        <f t="shared" si="12"/>
        <v>126</v>
      </c>
      <c r="L172" s="7"/>
      <c r="M172" s="7"/>
    </row>
    <row r="173" spans="1:13" x14ac:dyDescent="0.25">
      <c r="A173" s="3">
        <v>3986</v>
      </c>
      <c r="B173" s="3" t="s">
        <v>257</v>
      </c>
      <c r="C173" s="3"/>
      <c r="D173" s="31">
        <v>11.34</v>
      </c>
      <c r="E173" s="5"/>
      <c r="F173" s="33">
        <v>288</v>
      </c>
      <c r="G173" s="34"/>
      <c r="H173" s="15">
        <f t="shared" si="9"/>
        <v>691.2</v>
      </c>
      <c r="I173" s="15">
        <f t="shared" si="10"/>
        <v>518.4</v>
      </c>
      <c r="J173" s="15">
        <f t="shared" si="11"/>
        <v>432</v>
      </c>
      <c r="K173" s="15">
        <f t="shared" si="12"/>
        <v>345.6</v>
      </c>
      <c r="L173" s="7"/>
      <c r="M173" s="7"/>
    </row>
    <row r="174" spans="1:13" x14ac:dyDescent="0.25">
      <c r="A174" s="3">
        <v>3987</v>
      </c>
      <c r="B174" s="3" t="s">
        <v>258</v>
      </c>
      <c r="C174" s="3"/>
      <c r="D174" s="31">
        <v>11.63</v>
      </c>
      <c r="E174" s="5"/>
      <c r="F174" s="33">
        <v>295</v>
      </c>
      <c r="G174" s="34"/>
      <c r="H174" s="15">
        <f t="shared" si="9"/>
        <v>708</v>
      </c>
      <c r="I174" s="15">
        <f t="shared" si="10"/>
        <v>531</v>
      </c>
      <c r="J174" s="15">
        <f t="shared" si="11"/>
        <v>442.5</v>
      </c>
      <c r="K174" s="15">
        <f t="shared" si="12"/>
        <v>354</v>
      </c>
      <c r="L174" s="7"/>
      <c r="M174" s="7"/>
    </row>
    <row r="175" spans="1:13" x14ac:dyDescent="0.25">
      <c r="A175" s="3">
        <v>3988</v>
      </c>
      <c r="B175" s="3" t="s">
        <v>259</v>
      </c>
      <c r="C175" s="3"/>
      <c r="D175" s="31">
        <v>12.93</v>
      </c>
      <c r="E175" s="5"/>
      <c r="F175" s="33">
        <v>329</v>
      </c>
      <c r="G175" s="34"/>
      <c r="H175" s="15">
        <f t="shared" si="9"/>
        <v>789.6</v>
      </c>
      <c r="I175" s="15">
        <f t="shared" si="10"/>
        <v>592.20000000000005</v>
      </c>
      <c r="J175" s="15">
        <f t="shared" si="11"/>
        <v>493.5</v>
      </c>
      <c r="K175" s="15">
        <f t="shared" si="12"/>
        <v>394.8</v>
      </c>
      <c r="L175" s="7"/>
      <c r="M175" s="7"/>
    </row>
    <row r="176" spans="1:13" x14ac:dyDescent="0.25">
      <c r="A176" s="3">
        <v>3989</v>
      </c>
      <c r="B176" s="3" t="s">
        <v>260</v>
      </c>
      <c r="C176" s="3"/>
      <c r="D176" s="31">
        <v>12.31</v>
      </c>
      <c r="E176" s="5"/>
      <c r="F176" s="33">
        <v>313</v>
      </c>
      <c r="G176" s="34"/>
      <c r="H176" s="15">
        <f t="shared" si="9"/>
        <v>751.2</v>
      </c>
      <c r="I176" s="15">
        <f t="shared" si="10"/>
        <v>563.4</v>
      </c>
      <c r="J176" s="15">
        <f t="shared" si="11"/>
        <v>469.5</v>
      </c>
      <c r="K176" s="15">
        <f t="shared" si="12"/>
        <v>375.6</v>
      </c>
      <c r="L176" s="7"/>
      <c r="M176" s="7"/>
    </row>
    <row r="177" spans="1:13" x14ac:dyDescent="0.25">
      <c r="A177" s="3">
        <v>3990</v>
      </c>
      <c r="B177" s="3" t="s">
        <v>261</v>
      </c>
      <c r="C177" s="3"/>
      <c r="D177" s="31">
        <v>9.58</v>
      </c>
      <c r="E177" s="5"/>
      <c r="F177" s="33">
        <v>243</v>
      </c>
      <c r="G177" s="34"/>
      <c r="H177" s="15">
        <f t="shared" si="9"/>
        <v>583.20000000000005</v>
      </c>
      <c r="I177" s="15">
        <f t="shared" si="10"/>
        <v>437.4</v>
      </c>
      <c r="J177" s="15">
        <f t="shared" si="11"/>
        <v>364.5</v>
      </c>
      <c r="K177" s="15">
        <f t="shared" si="12"/>
        <v>291.60000000000002</v>
      </c>
      <c r="L177" s="7"/>
      <c r="M177" s="7"/>
    </row>
    <row r="178" spans="1:13" x14ac:dyDescent="0.25">
      <c r="A178" s="3">
        <v>3991</v>
      </c>
      <c r="B178" s="3" t="s">
        <v>262</v>
      </c>
      <c r="C178" s="3"/>
      <c r="D178" s="31">
        <v>10.55</v>
      </c>
      <c r="E178" s="5"/>
      <c r="F178" s="33">
        <v>268</v>
      </c>
      <c r="G178" s="34"/>
      <c r="H178" s="15">
        <f t="shared" si="9"/>
        <v>643.20000000000005</v>
      </c>
      <c r="I178" s="15">
        <f t="shared" si="10"/>
        <v>482.4</v>
      </c>
      <c r="J178" s="15">
        <f t="shared" si="11"/>
        <v>402</v>
      </c>
      <c r="K178" s="15">
        <f t="shared" si="12"/>
        <v>321.60000000000002</v>
      </c>
      <c r="L178" s="7"/>
      <c r="M178" s="7"/>
    </row>
    <row r="179" spans="1:13" x14ac:dyDescent="0.25">
      <c r="A179" s="3">
        <v>3992</v>
      </c>
      <c r="B179" s="3" t="s">
        <v>263</v>
      </c>
      <c r="C179" s="3"/>
      <c r="D179" s="31">
        <v>10.95</v>
      </c>
      <c r="E179" s="5"/>
      <c r="F179" s="33">
        <v>278</v>
      </c>
      <c r="G179" s="34"/>
      <c r="H179" s="15">
        <f t="shared" si="9"/>
        <v>667.2</v>
      </c>
      <c r="I179" s="15">
        <f t="shared" si="10"/>
        <v>500.4</v>
      </c>
      <c r="J179" s="15">
        <f t="shared" si="11"/>
        <v>417</v>
      </c>
      <c r="K179" s="15">
        <f t="shared" si="12"/>
        <v>333.6</v>
      </c>
      <c r="L179" s="7"/>
      <c r="M179" s="7"/>
    </row>
    <row r="180" spans="1:13" x14ac:dyDescent="0.25">
      <c r="A180" s="3">
        <v>3993</v>
      </c>
      <c r="B180" s="3" t="s">
        <v>264</v>
      </c>
      <c r="C180" s="3"/>
      <c r="D180" s="31">
        <v>11.97</v>
      </c>
      <c r="E180" s="5"/>
      <c r="F180" s="33">
        <v>304</v>
      </c>
      <c r="G180" s="34"/>
      <c r="H180" s="15">
        <f t="shared" si="9"/>
        <v>729.6</v>
      </c>
      <c r="I180" s="15">
        <f t="shared" si="10"/>
        <v>547.20000000000005</v>
      </c>
      <c r="J180" s="15">
        <f t="shared" si="11"/>
        <v>456</v>
      </c>
      <c r="K180" s="15">
        <f t="shared" si="12"/>
        <v>364.8</v>
      </c>
      <c r="L180" s="7"/>
      <c r="M180" s="7"/>
    </row>
    <row r="181" spans="1:13" x14ac:dyDescent="0.25">
      <c r="A181" s="3">
        <v>3994</v>
      </c>
      <c r="B181" s="3" t="s">
        <v>265</v>
      </c>
      <c r="C181" s="3"/>
      <c r="D181" s="31">
        <v>10.27</v>
      </c>
      <c r="E181" s="5"/>
      <c r="F181" s="33">
        <v>260</v>
      </c>
      <c r="G181" s="34"/>
      <c r="H181" s="15">
        <f t="shared" si="9"/>
        <v>624</v>
      </c>
      <c r="I181" s="15">
        <f t="shared" si="10"/>
        <v>468</v>
      </c>
      <c r="J181" s="15">
        <f t="shared" si="11"/>
        <v>390</v>
      </c>
      <c r="K181" s="15">
        <f t="shared" si="12"/>
        <v>312</v>
      </c>
      <c r="L181" s="7"/>
      <c r="M181" s="7"/>
    </row>
    <row r="182" spans="1:13" x14ac:dyDescent="0.25">
      <c r="A182" s="3">
        <v>3995</v>
      </c>
      <c r="B182" s="3" t="s">
        <v>266</v>
      </c>
      <c r="C182" s="3"/>
      <c r="D182" s="31">
        <v>4.3099999999999996</v>
      </c>
      <c r="E182" s="5"/>
      <c r="F182" s="33">
        <v>110</v>
      </c>
      <c r="G182" s="34"/>
      <c r="H182" s="15">
        <f t="shared" si="9"/>
        <v>264</v>
      </c>
      <c r="I182" s="15">
        <f t="shared" si="10"/>
        <v>198</v>
      </c>
      <c r="J182" s="15">
        <f t="shared" si="11"/>
        <v>165</v>
      </c>
      <c r="K182" s="15">
        <f t="shared" si="12"/>
        <v>132</v>
      </c>
      <c r="L182" s="7"/>
      <c r="M182" s="7"/>
    </row>
    <row r="183" spans="1:13" x14ac:dyDescent="0.25">
      <c r="A183" s="3">
        <v>3997</v>
      </c>
      <c r="B183" s="3" t="s">
        <v>267</v>
      </c>
      <c r="C183" s="3"/>
      <c r="D183" s="31">
        <v>4.25</v>
      </c>
      <c r="E183" s="5"/>
      <c r="F183" s="33">
        <v>107</v>
      </c>
      <c r="G183" s="34"/>
      <c r="H183" s="15">
        <f t="shared" si="9"/>
        <v>256.8</v>
      </c>
      <c r="I183" s="15">
        <f t="shared" si="10"/>
        <v>192.6</v>
      </c>
      <c r="J183" s="15">
        <f t="shared" si="11"/>
        <v>160.5</v>
      </c>
      <c r="K183" s="15">
        <f t="shared" si="12"/>
        <v>128.4</v>
      </c>
      <c r="L183" s="7"/>
      <c r="M183" s="7"/>
    </row>
    <row r="184" spans="1:13" x14ac:dyDescent="0.25">
      <c r="A184" s="3">
        <v>1800</v>
      </c>
      <c r="B184" s="3" t="s">
        <v>275</v>
      </c>
      <c r="C184" s="3"/>
      <c r="D184" s="37">
        <v>8.56</v>
      </c>
      <c r="E184" s="5"/>
      <c r="F184" s="5"/>
      <c r="G184" s="34"/>
      <c r="H184" s="15">
        <f t="shared" si="9"/>
        <v>0</v>
      </c>
      <c r="I184" s="15">
        <f t="shared" si="10"/>
        <v>0</v>
      </c>
      <c r="J184" s="15">
        <f t="shared" si="11"/>
        <v>0</v>
      </c>
      <c r="K184" s="15">
        <f t="shared" si="12"/>
        <v>0</v>
      </c>
      <c r="L184" s="7"/>
    </row>
    <row r="185" spans="1:13" x14ac:dyDescent="0.25">
      <c r="A185" s="3">
        <v>1801</v>
      </c>
      <c r="B185" s="3" t="s">
        <v>276</v>
      </c>
      <c r="C185" s="3"/>
      <c r="D185" s="37">
        <v>47.28</v>
      </c>
      <c r="E185" s="5"/>
      <c r="F185" s="5"/>
      <c r="G185" s="34"/>
      <c r="H185" s="15">
        <f t="shared" si="9"/>
        <v>0</v>
      </c>
      <c r="I185" s="15">
        <f t="shared" si="10"/>
        <v>0</v>
      </c>
      <c r="J185" s="15">
        <f t="shared" si="11"/>
        <v>0</v>
      </c>
      <c r="K185" s="15">
        <f t="shared" si="12"/>
        <v>0</v>
      </c>
      <c r="L185" s="7"/>
    </row>
    <row r="186" spans="1:13" x14ac:dyDescent="0.25">
      <c r="A186" s="3">
        <v>1802</v>
      </c>
      <c r="B186" s="3" t="s">
        <v>277</v>
      </c>
      <c r="C186" s="3"/>
      <c r="D186" s="37">
        <v>19.79</v>
      </c>
      <c r="E186" s="5"/>
      <c r="F186" s="5"/>
      <c r="G186" s="34"/>
      <c r="H186" s="15">
        <f t="shared" si="9"/>
        <v>0</v>
      </c>
      <c r="I186" s="15">
        <f t="shared" si="10"/>
        <v>0</v>
      </c>
      <c r="J186" s="15">
        <f t="shared" si="11"/>
        <v>0</v>
      </c>
      <c r="K186" s="15">
        <f t="shared" si="12"/>
        <v>0</v>
      </c>
      <c r="L186" s="7"/>
    </row>
    <row r="187" spans="1:13" x14ac:dyDescent="0.25">
      <c r="A187" s="3">
        <v>1805</v>
      </c>
      <c r="B187" s="3" t="s">
        <v>278</v>
      </c>
      <c r="C187" s="3"/>
      <c r="D187" s="37">
        <v>3.19</v>
      </c>
      <c r="E187" s="5"/>
      <c r="F187" s="5"/>
      <c r="G187" s="34"/>
      <c r="H187" s="15">
        <f t="shared" si="9"/>
        <v>0</v>
      </c>
      <c r="I187" s="15">
        <f t="shared" si="10"/>
        <v>0</v>
      </c>
      <c r="J187" s="15">
        <f t="shared" si="11"/>
        <v>0</v>
      </c>
      <c r="K187" s="15">
        <f t="shared" si="12"/>
        <v>0</v>
      </c>
      <c r="L187" s="7"/>
    </row>
    <row r="188" spans="1:13" x14ac:dyDescent="0.25">
      <c r="A188" s="3">
        <v>1806</v>
      </c>
      <c r="B188" s="3" t="s">
        <v>279</v>
      </c>
      <c r="C188" s="3"/>
      <c r="D188" s="37">
        <v>3.19</v>
      </c>
      <c r="E188" s="5"/>
      <c r="F188" s="5"/>
      <c r="G188" s="34"/>
      <c r="H188" s="15">
        <f t="shared" si="9"/>
        <v>0</v>
      </c>
      <c r="I188" s="15">
        <f t="shared" si="10"/>
        <v>0</v>
      </c>
      <c r="J188" s="15">
        <f t="shared" si="11"/>
        <v>0</v>
      </c>
      <c r="K188" s="15">
        <f t="shared" si="12"/>
        <v>0</v>
      </c>
      <c r="L188" s="7"/>
    </row>
    <row r="189" spans="1:13" x14ac:dyDescent="0.25">
      <c r="A189" s="3">
        <v>1807</v>
      </c>
      <c r="B189" s="3" t="s">
        <v>280</v>
      </c>
      <c r="C189" s="3"/>
      <c r="D189" s="37">
        <v>3.19</v>
      </c>
      <c r="E189" s="5"/>
      <c r="F189" s="5"/>
      <c r="G189" s="34"/>
      <c r="H189" s="15">
        <f t="shared" si="9"/>
        <v>0</v>
      </c>
      <c r="I189" s="15">
        <f t="shared" si="10"/>
        <v>0</v>
      </c>
      <c r="J189" s="15">
        <f t="shared" si="11"/>
        <v>0</v>
      </c>
      <c r="K189" s="15">
        <f t="shared" si="12"/>
        <v>0</v>
      </c>
      <c r="L189" s="7"/>
    </row>
    <row r="190" spans="1:13" x14ac:dyDescent="0.25">
      <c r="A190" s="3">
        <v>1808</v>
      </c>
      <c r="B190" s="3" t="s">
        <v>281</v>
      </c>
      <c r="C190" s="3"/>
      <c r="D190" s="37">
        <v>3.19</v>
      </c>
      <c r="E190" s="5"/>
      <c r="F190" s="5"/>
      <c r="G190" s="34"/>
      <c r="H190" s="15">
        <f t="shared" si="9"/>
        <v>0</v>
      </c>
      <c r="I190" s="15">
        <f t="shared" si="10"/>
        <v>0</v>
      </c>
      <c r="J190" s="15">
        <f t="shared" si="11"/>
        <v>0</v>
      </c>
      <c r="K190" s="15">
        <f t="shared" si="12"/>
        <v>0</v>
      </c>
      <c r="L190" s="7"/>
    </row>
    <row r="191" spans="1:13" x14ac:dyDescent="0.25">
      <c r="A191" s="3">
        <v>1811</v>
      </c>
      <c r="B191" s="3" t="s">
        <v>282</v>
      </c>
      <c r="C191" s="3"/>
      <c r="D191" s="37">
        <v>12.15</v>
      </c>
      <c r="E191" s="5"/>
      <c r="F191" s="5"/>
      <c r="G191" s="34"/>
      <c r="H191" s="15">
        <f t="shared" si="9"/>
        <v>0</v>
      </c>
      <c r="I191" s="15">
        <f t="shared" si="10"/>
        <v>0</v>
      </c>
      <c r="J191" s="15">
        <f t="shared" si="11"/>
        <v>0</v>
      </c>
      <c r="K191" s="15">
        <f t="shared" si="12"/>
        <v>0</v>
      </c>
      <c r="L191" s="7"/>
    </row>
    <row r="192" spans="1:13" x14ac:dyDescent="0.25">
      <c r="A192" s="3">
        <v>1812</v>
      </c>
      <c r="B192" s="3" t="s">
        <v>283</v>
      </c>
      <c r="C192" s="3"/>
      <c r="D192" s="37">
        <v>12.78</v>
      </c>
      <c r="E192" s="5"/>
      <c r="F192" s="5"/>
      <c r="G192" s="34"/>
      <c r="H192" s="15">
        <f t="shared" si="9"/>
        <v>0</v>
      </c>
      <c r="I192" s="15">
        <f t="shared" si="10"/>
        <v>0</v>
      </c>
      <c r="J192" s="15">
        <f t="shared" si="11"/>
        <v>0</v>
      </c>
      <c r="K192" s="15">
        <f t="shared" si="12"/>
        <v>0</v>
      </c>
      <c r="L192" s="7"/>
    </row>
    <row r="193" spans="1:12" x14ac:dyDescent="0.25">
      <c r="A193" s="3">
        <v>1813</v>
      </c>
      <c r="B193" s="3" t="s">
        <v>284</v>
      </c>
      <c r="C193" s="3"/>
      <c r="D193" s="37">
        <v>18.940000000000001</v>
      </c>
      <c r="E193" s="5"/>
      <c r="F193" s="5"/>
      <c r="G193" s="34"/>
      <c r="H193" s="15">
        <f t="shared" si="9"/>
        <v>0</v>
      </c>
      <c r="I193" s="15">
        <f t="shared" si="10"/>
        <v>0</v>
      </c>
      <c r="J193" s="15">
        <f t="shared" si="11"/>
        <v>0</v>
      </c>
      <c r="K193" s="15">
        <f t="shared" si="12"/>
        <v>0</v>
      </c>
      <c r="L193" s="7"/>
    </row>
    <row r="194" spans="1:12" x14ac:dyDescent="0.25">
      <c r="A194" s="3">
        <v>1814</v>
      </c>
      <c r="B194" s="3" t="s">
        <v>285</v>
      </c>
      <c r="C194" s="3"/>
      <c r="D194" s="37">
        <v>19.79</v>
      </c>
      <c r="E194" s="5"/>
      <c r="F194" s="5"/>
      <c r="G194" s="34"/>
      <c r="H194" s="15">
        <f t="shared" si="9"/>
        <v>0</v>
      </c>
      <c r="I194" s="15">
        <f t="shared" si="10"/>
        <v>0</v>
      </c>
      <c r="J194" s="15">
        <f t="shared" si="11"/>
        <v>0</v>
      </c>
      <c r="K194" s="15">
        <f t="shared" si="12"/>
        <v>0</v>
      </c>
      <c r="L194" s="7"/>
    </row>
    <row r="195" spans="1:12" x14ac:dyDescent="0.25">
      <c r="A195" s="3">
        <v>1815</v>
      </c>
      <c r="B195" s="3" t="s">
        <v>286</v>
      </c>
      <c r="C195" s="3"/>
      <c r="D195" s="37">
        <v>23.56</v>
      </c>
      <c r="E195" s="5"/>
      <c r="F195" s="5"/>
      <c r="G195" s="34"/>
      <c r="H195" s="15">
        <f t="shared" si="9"/>
        <v>0</v>
      </c>
      <c r="I195" s="15">
        <f t="shared" si="10"/>
        <v>0</v>
      </c>
      <c r="J195" s="15">
        <f t="shared" si="11"/>
        <v>0</v>
      </c>
      <c r="K195" s="15">
        <f t="shared" si="12"/>
        <v>0</v>
      </c>
      <c r="L195" s="7"/>
    </row>
    <row r="196" spans="1:12" x14ac:dyDescent="0.25">
      <c r="A196" s="3">
        <v>1816</v>
      </c>
      <c r="B196" s="3" t="s">
        <v>287</v>
      </c>
      <c r="C196" s="3"/>
      <c r="D196" s="37">
        <v>4.8499999999999996</v>
      </c>
      <c r="E196" s="5"/>
      <c r="F196" s="5"/>
      <c r="G196" s="34"/>
      <c r="H196" s="15">
        <f t="shared" si="9"/>
        <v>0</v>
      </c>
      <c r="I196" s="15">
        <f t="shared" si="10"/>
        <v>0</v>
      </c>
      <c r="J196" s="15">
        <f t="shared" si="11"/>
        <v>0</v>
      </c>
      <c r="K196" s="15">
        <f t="shared" si="12"/>
        <v>0</v>
      </c>
      <c r="L196" s="7"/>
    </row>
    <row r="197" spans="1:12" x14ac:dyDescent="0.25">
      <c r="A197" s="3">
        <v>1817</v>
      </c>
      <c r="B197" s="3" t="s">
        <v>288</v>
      </c>
      <c r="C197" s="3"/>
      <c r="D197" s="37">
        <v>8.61</v>
      </c>
      <c r="E197" s="5"/>
      <c r="F197" s="5"/>
      <c r="G197" s="34"/>
      <c r="H197" s="15">
        <f t="shared" ref="H197:H238" si="13">ROUND(F197*2.4,1)</f>
        <v>0</v>
      </c>
      <c r="I197" s="15">
        <f t="shared" ref="I197:I238" si="14">ROUND(F197*1.8,1)</f>
        <v>0</v>
      </c>
      <c r="J197" s="15">
        <f t="shared" ref="J197:J238" si="15">ROUND(F197*1.5,1)</f>
        <v>0</v>
      </c>
      <c r="K197" s="15">
        <f t="shared" ref="K197:K238" si="16">ROUND(F197*1.2,1)</f>
        <v>0</v>
      </c>
      <c r="L197" s="7"/>
    </row>
    <row r="198" spans="1:12" x14ac:dyDescent="0.25">
      <c r="A198" s="3">
        <v>1818</v>
      </c>
      <c r="B198" s="3" t="s">
        <v>289</v>
      </c>
      <c r="C198" s="3"/>
      <c r="D198" s="37">
        <v>8.61</v>
      </c>
      <c r="E198" s="5"/>
      <c r="F198" s="5"/>
      <c r="G198" s="34"/>
      <c r="H198" s="15">
        <f t="shared" si="13"/>
        <v>0</v>
      </c>
      <c r="I198" s="15">
        <f t="shared" si="14"/>
        <v>0</v>
      </c>
      <c r="J198" s="15">
        <f t="shared" si="15"/>
        <v>0</v>
      </c>
      <c r="K198" s="15">
        <f t="shared" si="16"/>
        <v>0</v>
      </c>
      <c r="L198" s="7"/>
    </row>
    <row r="199" spans="1:12" x14ac:dyDescent="0.25">
      <c r="A199" s="3">
        <v>1819</v>
      </c>
      <c r="B199" s="3" t="s">
        <v>290</v>
      </c>
      <c r="C199" s="3"/>
      <c r="D199" s="37">
        <v>9.07</v>
      </c>
      <c r="E199" s="5"/>
      <c r="F199" s="5"/>
      <c r="G199" s="34"/>
      <c r="H199" s="15">
        <f t="shared" si="13"/>
        <v>0</v>
      </c>
      <c r="I199" s="15">
        <f t="shared" si="14"/>
        <v>0</v>
      </c>
      <c r="J199" s="15">
        <f t="shared" si="15"/>
        <v>0</v>
      </c>
      <c r="K199" s="15">
        <f t="shared" si="16"/>
        <v>0</v>
      </c>
      <c r="L199" s="7"/>
    </row>
    <row r="200" spans="1:12" s="9" customFormat="1" x14ac:dyDescent="0.25">
      <c r="A200" s="3">
        <v>1820</v>
      </c>
      <c r="B200" s="3" t="s">
        <v>291</v>
      </c>
      <c r="C200" s="3"/>
      <c r="D200" s="37">
        <v>9.07</v>
      </c>
      <c r="E200" s="5"/>
      <c r="F200" s="5"/>
      <c r="G200" s="34"/>
      <c r="H200" s="15">
        <f t="shared" si="13"/>
        <v>0</v>
      </c>
      <c r="I200" s="15">
        <f t="shared" si="14"/>
        <v>0</v>
      </c>
      <c r="J200" s="15">
        <f t="shared" si="15"/>
        <v>0</v>
      </c>
      <c r="K200" s="15">
        <f t="shared" si="16"/>
        <v>0</v>
      </c>
      <c r="L200" s="7"/>
    </row>
    <row r="201" spans="1:12" s="9" customFormat="1" x14ac:dyDescent="0.25">
      <c r="A201" s="3">
        <v>1821</v>
      </c>
      <c r="B201" s="3" t="s">
        <v>292</v>
      </c>
      <c r="C201" s="3"/>
      <c r="D201" s="37">
        <v>7.87</v>
      </c>
      <c r="E201" s="5"/>
      <c r="F201" s="5"/>
      <c r="G201" s="34"/>
      <c r="H201" s="15">
        <f t="shared" si="13"/>
        <v>0</v>
      </c>
      <c r="I201" s="15">
        <f t="shared" si="14"/>
        <v>0</v>
      </c>
      <c r="J201" s="15">
        <f t="shared" si="15"/>
        <v>0</v>
      </c>
      <c r="K201" s="15">
        <f t="shared" si="16"/>
        <v>0</v>
      </c>
      <c r="L201" s="7"/>
    </row>
    <row r="202" spans="1:12" s="9" customFormat="1" x14ac:dyDescent="0.25">
      <c r="A202" s="3">
        <v>1822</v>
      </c>
      <c r="B202" s="3" t="s">
        <v>293</v>
      </c>
      <c r="C202" s="3"/>
      <c r="D202" s="37">
        <v>7.87</v>
      </c>
      <c r="E202" s="5"/>
      <c r="F202" s="5"/>
      <c r="G202" s="34"/>
      <c r="H202" s="15">
        <f t="shared" si="13"/>
        <v>0</v>
      </c>
      <c r="I202" s="15">
        <f t="shared" si="14"/>
        <v>0</v>
      </c>
      <c r="J202" s="15">
        <f t="shared" si="15"/>
        <v>0</v>
      </c>
      <c r="K202" s="15">
        <f t="shared" si="16"/>
        <v>0</v>
      </c>
      <c r="L202" s="7"/>
    </row>
    <row r="203" spans="1:12" s="9" customFormat="1" x14ac:dyDescent="0.25">
      <c r="A203" s="3">
        <v>1823</v>
      </c>
      <c r="B203" s="3" t="s">
        <v>294</v>
      </c>
      <c r="C203" s="3"/>
      <c r="D203" s="37">
        <v>14.09</v>
      </c>
      <c r="E203" s="5"/>
      <c r="F203" s="5"/>
      <c r="G203" s="34"/>
      <c r="H203" s="15">
        <f t="shared" si="13"/>
        <v>0</v>
      </c>
      <c r="I203" s="15">
        <f t="shared" si="14"/>
        <v>0</v>
      </c>
      <c r="J203" s="15">
        <f t="shared" si="15"/>
        <v>0</v>
      </c>
      <c r="K203" s="15">
        <f t="shared" si="16"/>
        <v>0</v>
      </c>
      <c r="L203" s="7"/>
    </row>
    <row r="204" spans="1:12" s="9" customFormat="1" x14ac:dyDescent="0.25">
      <c r="A204" s="3">
        <v>1824</v>
      </c>
      <c r="B204" s="3" t="s">
        <v>295</v>
      </c>
      <c r="C204" s="3"/>
      <c r="D204" s="37">
        <v>14.09</v>
      </c>
      <c r="E204" s="5"/>
      <c r="F204" s="5"/>
      <c r="G204" s="34"/>
      <c r="H204" s="15">
        <f t="shared" si="13"/>
        <v>0</v>
      </c>
      <c r="I204" s="15">
        <f t="shared" si="14"/>
        <v>0</v>
      </c>
      <c r="J204" s="15">
        <f t="shared" si="15"/>
        <v>0</v>
      </c>
      <c r="K204" s="15">
        <f t="shared" si="16"/>
        <v>0</v>
      </c>
      <c r="L204" s="7"/>
    </row>
    <row r="205" spans="1:12" s="9" customFormat="1" x14ac:dyDescent="0.25">
      <c r="A205" s="3">
        <v>1830</v>
      </c>
      <c r="B205" s="3" t="s">
        <v>296</v>
      </c>
      <c r="C205" s="3"/>
      <c r="D205" s="37">
        <v>2.91</v>
      </c>
      <c r="E205" s="5"/>
      <c r="F205" s="5"/>
      <c r="G205" s="34"/>
      <c r="H205" s="15">
        <f t="shared" si="13"/>
        <v>0</v>
      </c>
      <c r="I205" s="15">
        <f t="shared" si="14"/>
        <v>0</v>
      </c>
      <c r="J205" s="15">
        <f t="shared" si="15"/>
        <v>0</v>
      </c>
      <c r="K205" s="15">
        <f t="shared" si="16"/>
        <v>0</v>
      </c>
      <c r="L205" s="7"/>
    </row>
    <row r="206" spans="1:12" s="9" customFormat="1" x14ac:dyDescent="0.25">
      <c r="A206" s="3">
        <v>1831</v>
      </c>
      <c r="B206" s="3" t="s">
        <v>297</v>
      </c>
      <c r="C206" s="3"/>
      <c r="D206" s="37">
        <v>2.91</v>
      </c>
      <c r="E206" s="5"/>
      <c r="F206" s="5"/>
      <c r="G206" s="34"/>
      <c r="H206" s="15">
        <f t="shared" si="13"/>
        <v>0</v>
      </c>
      <c r="I206" s="15">
        <f t="shared" si="14"/>
        <v>0</v>
      </c>
      <c r="J206" s="15">
        <f t="shared" si="15"/>
        <v>0</v>
      </c>
      <c r="K206" s="15">
        <f t="shared" si="16"/>
        <v>0</v>
      </c>
      <c r="L206" s="7"/>
    </row>
    <row r="207" spans="1:12" s="9" customFormat="1" x14ac:dyDescent="0.25">
      <c r="A207" s="3">
        <v>1832</v>
      </c>
      <c r="B207" s="3" t="s">
        <v>298</v>
      </c>
      <c r="C207" s="3"/>
      <c r="D207" s="37">
        <v>29.94</v>
      </c>
      <c r="E207" s="5"/>
      <c r="F207" s="5"/>
      <c r="G207" s="34"/>
      <c r="H207" s="15">
        <f t="shared" si="13"/>
        <v>0</v>
      </c>
      <c r="I207" s="15">
        <f t="shared" si="14"/>
        <v>0</v>
      </c>
      <c r="J207" s="15">
        <f t="shared" si="15"/>
        <v>0</v>
      </c>
      <c r="K207" s="15">
        <f t="shared" si="16"/>
        <v>0</v>
      </c>
      <c r="L207" s="7"/>
    </row>
    <row r="208" spans="1:12" s="9" customFormat="1" x14ac:dyDescent="0.25">
      <c r="A208" s="3">
        <v>1833</v>
      </c>
      <c r="B208" s="3" t="s">
        <v>299</v>
      </c>
      <c r="C208" s="3"/>
      <c r="D208" s="37">
        <v>9.4700000000000006</v>
      </c>
      <c r="E208" s="5"/>
      <c r="F208" s="5"/>
      <c r="G208" s="34"/>
      <c r="H208" s="15">
        <f t="shared" si="13"/>
        <v>0</v>
      </c>
      <c r="I208" s="15">
        <f t="shared" si="14"/>
        <v>0</v>
      </c>
      <c r="J208" s="15">
        <f t="shared" si="15"/>
        <v>0</v>
      </c>
      <c r="K208" s="15">
        <f t="shared" si="16"/>
        <v>0</v>
      </c>
      <c r="L208" s="7"/>
    </row>
    <row r="209" spans="1:12" s="9" customFormat="1" x14ac:dyDescent="0.25">
      <c r="A209" s="3">
        <v>1834</v>
      </c>
      <c r="B209" s="3" t="s">
        <v>300</v>
      </c>
      <c r="C209" s="3"/>
      <c r="D209" s="37">
        <v>29.94</v>
      </c>
      <c r="E209" s="5"/>
      <c r="F209" s="5"/>
      <c r="G209" s="34"/>
      <c r="H209" s="15">
        <f t="shared" si="13"/>
        <v>0</v>
      </c>
      <c r="I209" s="15">
        <f t="shared" si="14"/>
        <v>0</v>
      </c>
      <c r="J209" s="15">
        <f t="shared" si="15"/>
        <v>0</v>
      </c>
      <c r="K209" s="15">
        <f t="shared" si="16"/>
        <v>0</v>
      </c>
      <c r="L209" s="7"/>
    </row>
    <row r="210" spans="1:12" s="9" customFormat="1" x14ac:dyDescent="0.25">
      <c r="A210" s="3">
        <v>1835</v>
      </c>
      <c r="B210" s="3" t="s">
        <v>301</v>
      </c>
      <c r="C210" s="3"/>
      <c r="D210" s="37">
        <v>5.76</v>
      </c>
      <c r="E210" s="5"/>
      <c r="F210" s="5"/>
      <c r="G210" s="34"/>
      <c r="H210" s="15">
        <f t="shared" si="13"/>
        <v>0</v>
      </c>
      <c r="I210" s="15">
        <f t="shared" si="14"/>
        <v>0</v>
      </c>
      <c r="J210" s="15">
        <f t="shared" si="15"/>
        <v>0</v>
      </c>
      <c r="K210" s="15">
        <f t="shared" si="16"/>
        <v>0</v>
      </c>
      <c r="L210" s="7"/>
    </row>
    <row r="211" spans="1:12" s="9" customFormat="1" x14ac:dyDescent="0.25">
      <c r="A211" s="3">
        <v>1837</v>
      </c>
      <c r="B211" s="3" t="s">
        <v>302</v>
      </c>
      <c r="C211" s="3"/>
      <c r="D211" s="37">
        <v>4.22</v>
      </c>
      <c r="E211" s="5"/>
      <c r="F211" s="5"/>
      <c r="G211" s="34"/>
      <c r="H211" s="15">
        <f t="shared" si="13"/>
        <v>0</v>
      </c>
      <c r="I211" s="15">
        <f t="shared" si="14"/>
        <v>0</v>
      </c>
      <c r="J211" s="15">
        <f t="shared" si="15"/>
        <v>0</v>
      </c>
      <c r="K211" s="15">
        <f t="shared" si="16"/>
        <v>0</v>
      </c>
      <c r="L211" s="7"/>
    </row>
    <row r="212" spans="1:12" s="9" customFormat="1" x14ac:dyDescent="0.25">
      <c r="A212" s="3">
        <v>1839</v>
      </c>
      <c r="B212" s="3" t="s">
        <v>303</v>
      </c>
      <c r="C212" s="3"/>
      <c r="D212" s="37">
        <v>12.78</v>
      </c>
      <c r="E212" s="5"/>
      <c r="F212" s="5"/>
      <c r="G212" s="34"/>
      <c r="H212" s="15">
        <f t="shared" si="13"/>
        <v>0</v>
      </c>
      <c r="I212" s="15">
        <f t="shared" si="14"/>
        <v>0</v>
      </c>
      <c r="J212" s="15">
        <f t="shared" si="15"/>
        <v>0</v>
      </c>
      <c r="K212" s="15">
        <f t="shared" si="16"/>
        <v>0</v>
      </c>
      <c r="L212" s="7"/>
    </row>
    <row r="213" spans="1:12" s="9" customFormat="1" x14ac:dyDescent="0.25">
      <c r="A213" s="3">
        <v>1841</v>
      </c>
      <c r="B213" s="3" t="s">
        <v>304</v>
      </c>
      <c r="C213" s="3"/>
      <c r="D213" s="37">
        <v>42.44</v>
      </c>
      <c r="E213" s="5"/>
      <c r="F213" s="5"/>
      <c r="G213" s="34"/>
      <c r="H213" s="15">
        <f t="shared" si="13"/>
        <v>0</v>
      </c>
      <c r="I213" s="15">
        <f t="shared" si="14"/>
        <v>0</v>
      </c>
      <c r="J213" s="15">
        <f t="shared" si="15"/>
        <v>0</v>
      </c>
      <c r="K213" s="15">
        <f t="shared" si="16"/>
        <v>0</v>
      </c>
      <c r="L213" s="7"/>
    </row>
    <row r="214" spans="1:12" s="9" customFormat="1" x14ac:dyDescent="0.25">
      <c r="A214" s="3">
        <v>1843</v>
      </c>
      <c r="B214" s="3" t="s">
        <v>305</v>
      </c>
      <c r="C214" s="3"/>
      <c r="D214" s="37">
        <v>12.78</v>
      </c>
      <c r="E214" s="5"/>
      <c r="F214" s="5"/>
      <c r="G214" s="34"/>
      <c r="H214" s="15">
        <f t="shared" si="13"/>
        <v>0</v>
      </c>
      <c r="I214" s="15">
        <f t="shared" si="14"/>
        <v>0</v>
      </c>
      <c r="J214" s="15">
        <f t="shared" si="15"/>
        <v>0</v>
      </c>
      <c r="K214" s="15">
        <f t="shared" si="16"/>
        <v>0</v>
      </c>
      <c r="L214" s="7"/>
    </row>
    <row r="215" spans="1:12" s="9" customFormat="1" x14ac:dyDescent="0.25">
      <c r="A215" s="3">
        <v>1847</v>
      </c>
      <c r="B215" s="3" t="s">
        <v>306</v>
      </c>
      <c r="C215" s="3"/>
      <c r="D215" s="37">
        <v>10.55</v>
      </c>
      <c r="E215" s="5"/>
      <c r="F215" s="5"/>
      <c r="G215" s="34"/>
      <c r="H215" s="15">
        <f t="shared" si="13"/>
        <v>0</v>
      </c>
      <c r="I215" s="15">
        <f t="shared" si="14"/>
        <v>0</v>
      </c>
      <c r="J215" s="15">
        <f t="shared" si="15"/>
        <v>0</v>
      </c>
      <c r="K215" s="15">
        <f t="shared" si="16"/>
        <v>0</v>
      </c>
      <c r="L215" s="7"/>
    </row>
    <row r="216" spans="1:12" s="9" customFormat="1" x14ac:dyDescent="0.25">
      <c r="A216" s="3">
        <v>1848</v>
      </c>
      <c r="B216" s="3" t="s">
        <v>307</v>
      </c>
      <c r="C216" s="3"/>
      <c r="D216" s="37">
        <v>10.55</v>
      </c>
      <c r="E216" s="5"/>
      <c r="F216" s="5"/>
      <c r="G216" s="34"/>
      <c r="H216" s="15">
        <f t="shared" si="13"/>
        <v>0</v>
      </c>
      <c r="I216" s="15">
        <f t="shared" si="14"/>
        <v>0</v>
      </c>
      <c r="J216" s="15">
        <f t="shared" si="15"/>
        <v>0</v>
      </c>
      <c r="K216" s="15">
        <f t="shared" si="16"/>
        <v>0</v>
      </c>
      <c r="L216" s="7"/>
    </row>
    <row r="217" spans="1:12" s="9" customFormat="1" x14ac:dyDescent="0.25">
      <c r="A217" s="3">
        <v>1850</v>
      </c>
      <c r="B217" s="3" t="s">
        <v>308</v>
      </c>
      <c r="C217" s="3"/>
      <c r="D217" s="37">
        <v>31.26</v>
      </c>
      <c r="E217" s="5"/>
      <c r="F217" s="5"/>
      <c r="G217" s="34"/>
      <c r="H217" s="15">
        <f t="shared" si="13"/>
        <v>0</v>
      </c>
      <c r="I217" s="15">
        <f t="shared" si="14"/>
        <v>0</v>
      </c>
      <c r="J217" s="15">
        <f t="shared" si="15"/>
        <v>0</v>
      </c>
      <c r="K217" s="15">
        <f t="shared" si="16"/>
        <v>0</v>
      </c>
      <c r="L217" s="7"/>
    </row>
    <row r="218" spans="1:12" s="9" customFormat="1" x14ac:dyDescent="0.25">
      <c r="A218" s="3">
        <v>1852</v>
      </c>
      <c r="B218" s="3" t="s">
        <v>309</v>
      </c>
      <c r="C218" s="3"/>
      <c r="D218" s="37">
        <v>9.6999999999999993</v>
      </c>
      <c r="E218" s="5"/>
      <c r="F218" s="5"/>
      <c r="G218" s="34"/>
      <c r="H218" s="15">
        <f t="shared" si="13"/>
        <v>0</v>
      </c>
      <c r="I218" s="15">
        <f t="shared" si="14"/>
        <v>0</v>
      </c>
      <c r="J218" s="15">
        <f t="shared" si="15"/>
        <v>0</v>
      </c>
      <c r="K218" s="15">
        <f t="shared" si="16"/>
        <v>0</v>
      </c>
      <c r="L218" s="7"/>
    </row>
    <row r="219" spans="1:12" s="9" customFormat="1" x14ac:dyDescent="0.25">
      <c r="A219" s="3">
        <v>1854</v>
      </c>
      <c r="B219" s="3" t="s">
        <v>310</v>
      </c>
      <c r="C219" s="3"/>
      <c r="D219" s="37">
        <v>9.07</v>
      </c>
      <c r="E219" s="5"/>
      <c r="F219" s="5"/>
      <c r="G219" s="34"/>
      <c r="H219" s="15">
        <f t="shared" si="13"/>
        <v>0</v>
      </c>
      <c r="I219" s="15">
        <f t="shared" si="14"/>
        <v>0</v>
      </c>
      <c r="J219" s="15">
        <f t="shared" si="15"/>
        <v>0</v>
      </c>
      <c r="K219" s="15">
        <f t="shared" si="16"/>
        <v>0</v>
      </c>
      <c r="L219" s="7"/>
    </row>
    <row r="220" spans="1:12" s="9" customFormat="1" x14ac:dyDescent="0.25">
      <c r="A220" s="3">
        <v>1856</v>
      </c>
      <c r="B220" s="3" t="s">
        <v>311</v>
      </c>
      <c r="C220" s="3"/>
      <c r="D220" s="37">
        <v>1.37</v>
      </c>
      <c r="E220" s="5"/>
      <c r="F220" s="5"/>
      <c r="G220" s="34"/>
      <c r="H220" s="15">
        <f t="shared" si="13"/>
        <v>0</v>
      </c>
      <c r="I220" s="15">
        <f t="shared" si="14"/>
        <v>0</v>
      </c>
      <c r="J220" s="15">
        <f t="shared" si="15"/>
        <v>0</v>
      </c>
      <c r="K220" s="15">
        <f t="shared" si="16"/>
        <v>0</v>
      </c>
      <c r="L220" s="7"/>
    </row>
    <row r="221" spans="1:12" s="9" customFormat="1" x14ac:dyDescent="0.25">
      <c r="A221" s="3">
        <v>1858</v>
      </c>
      <c r="B221" s="3" t="s">
        <v>312</v>
      </c>
      <c r="C221" s="3"/>
      <c r="D221" s="37">
        <v>121.26</v>
      </c>
      <c r="E221" s="5"/>
      <c r="F221" s="5"/>
      <c r="G221" s="34"/>
      <c r="H221" s="15">
        <f t="shared" si="13"/>
        <v>0</v>
      </c>
      <c r="I221" s="15">
        <f t="shared" si="14"/>
        <v>0</v>
      </c>
      <c r="J221" s="15">
        <f t="shared" si="15"/>
        <v>0</v>
      </c>
      <c r="K221" s="15">
        <f t="shared" si="16"/>
        <v>0</v>
      </c>
      <c r="L221" s="7"/>
    </row>
    <row r="222" spans="1:12" s="9" customFormat="1" x14ac:dyDescent="0.25">
      <c r="A222" s="3">
        <v>1860</v>
      </c>
      <c r="B222" s="3" t="s">
        <v>313</v>
      </c>
      <c r="C222" s="3"/>
      <c r="D222" s="37">
        <v>7.59</v>
      </c>
      <c r="E222" s="5"/>
      <c r="F222" s="5"/>
      <c r="G222" s="34"/>
      <c r="H222" s="15">
        <f t="shared" si="13"/>
        <v>0</v>
      </c>
      <c r="I222" s="15">
        <f t="shared" si="14"/>
        <v>0</v>
      </c>
      <c r="J222" s="15">
        <f t="shared" si="15"/>
        <v>0</v>
      </c>
      <c r="K222" s="15">
        <f t="shared" si="16"/>
        <v>0</v>
      </c>
      <c r="L222" s="7"/>
    </row>
    <row r="223" spans="1:12" s="9" customFormat="1" x14ac:dyDescent="0.25">
      <c r="A223" s="3">
        <v>1861</v>
      </c>
      <c r="B223" s="3" t="s">
        <v>314</v>
      </c>
      <c r="C223" s="3"/>
      <c r="D223" s="37">
        <v>7.59</v>
      </c>
      <c r="E223" s="5"/>
      <c r="F223" s="5"/>
      <c r="G223" s="34"/>
      <c r="H223" s="15">
        <f t="shared" si="13"/>
        <v>0</v>
      </c>
      <c r="I223" s="15">
        <f t="shared" si="14"/>
        <v>0</v>
      </c>
      <c r="J223" s="15">
        <f t="shared" si="15"/>
        <v>0</v>
      </c>
      <c r="K223" s="15">
        <f t="shared" si="16"/>
        <v>0</v>
      </c>
      <c r="L223" s="7"/>
    </row>
    <row r="224" spans="1:12" s="9" customFormat="1" x14ac:dyDescent="0.25">
      <c r="A224" s="3">
        <v>1862</v>
      </c>
      <c r="B224" s="3" t="s">
        <v>315</v>
      </c>
      <c r="C224" s="3"/>
      <c r="D224" s="37">
        <v>3.14</v>
      </c>
      <c r="E224" s="5"/>
      <c r="F224" s="5"/>
      <c r="G224" s="34"/>
      <c r="H224" s="15">
        <f t="shared" si="13"/>
        <v>0</v>
      </c>
      <c r="I224" s="15">
        <f t="shared" si="14"/>
        <v>0</v>
      </c>
      <c r="J224" s="15">
        <f t="shared" si="15"/>
        <v>0</v>
      </c>
      <c r="K224" s="15">
        <f t="shared" si="16"/>
        <v>0</v>
      </c>
      <c r="L224" s="7"/>
    </row>
    <row r="225" spans="1:12" s="9" customFormat="1" x14ac:dyDescent="0.25">
      <c r="A225" s="3">
        <v>1863</v>
      </c>
      <c r="B225" s="3" t="s">
        <v>316</v>
      </c>
      <c r="C225" s="3"/>
      <c r="D225" s="37">
        <v>4.51</v>
      </c>
      <c r="E225" s="5"/>
      <c r="F225" s="5"/>
      <c r="G225" s="34"/>
      <c r="H225" s="15">
        <f t="shared" si="13"/>
        <v>0</v>
      </c>
      <c r="I225" s="15">
        <f t="shared" si="14"/>
        <v>0</v>
      </c>
      <c r="J225" s="15">
        <f t="shared" si="15"/>
        <v>0</v>
      </c>
      <c r="K225" s="15">
        <f t="shared" si="16"/>
        <v>0</v>
      </c>
      <c r="L225" s="7"/>
    </row>
    <row r="226" spans="1:12" s="9" customFormat="1" x14ac:dyDescent="0.25">
      <c r="A226" s="3">
        <v>1864</v>
      </c>
      <c r="B226" s="3" t="s">
        <v>317</v>
      </c>
      <c r="C226" s="3"/>
      <c r="D226" s="37">
        <v>5.13</v>
      </c>
      <c r="E226" s="5"/>
      <c r="F226" s="5"/>
      <c r="G226" s="34"/>
      <c r="H226" s="15">
        <f t="shared" si="13"/>
        <v>0</v>
      </c>
      <c r="I226" s="15">
        <f t="shared" si="14"/>
        <v>0</v>
      </c>
      <c r="J226" s="15">
        <f t="shared" si="15"/>
        <v>0</v>
      </c>
      <c r="K226" s="15">
        <f t="shared" si="16"/>
        <v>0</v>
      </c>
      <c r="L226" s="7"/>
    </row>
    <row r="227" spans="1:12" s="9" customFormat="1" x14ac:dyDescent="0.25">
      <c r="A227" s="3">
        <v>1865</v>
      </c>
      <c r="B227" s="3" t="s">
        <v>318</v>
      </c>
      <c r="C227" s="3"/>
      <c r="D227" s="37">
        <v>7.59</v>
      </c>
      <c r="E227" s="5"/>
      <c r="F227" s="5"/>
      <c r="G227" s="34"/>
      <c r="H227" s="15">
        <f t="shared" si="13"/>
        <v>0</v>
      </c>
      <c r="I227" s="15">
        <f t="shared" si="14"/>
        <v>0</v>
      </c>
      <c r="J227" s="15">
        <f t="shared" si="15"/>
        <v>0</v>
      </c>
      <c r="K227" s="15">
        <f t="shared" si="16"/>
        <v>0</v>
      </c>
      <c r="L227" s="7"/>
    </row>
    <row r="228" spans="1:12" s="9" customFormat="1" x14ac:dyDescent="0.25">
      <c r="A228" s="3">
        <v>1866</v>
      </c>
      <c r="B228" s="3" t="s">
        <v>319</v>
      </c>
      <c r="C228" s="3"/>
      <c r="D228" s="37">
        <v>4.8499999999999996</v>
      </c>
      <c r="E228" s="5"/>
      <c r="F228" s="5"/>
      <c r="G228" s="34"/>
      <c r="H228" s="15">
        <f t="shared" si="13"/>
        <v>0</v>
      </c>
      <c r="I228" s="15">
        <f t="shared" si="14"/>
        <v>0</v>
      </c>
      <c r="J228" s="15">
        <f t="shared" si="15"/>
        <v>0</v>
      </c>
      <c r="K228" s="15">
        <f t="shared" si="16"/>
        <v>0</v>
      </c>
      <c r="L228" s="7"/>
    </row>
    <row r="229" spans="1:12" s="9" customFormat="1" x14ac:dyDescent="0.25">
      <c r="A229" s="3">
        <v>1867</v>
      </c>
      <c r="B229" s="3" t="s">
        <v>320</v>
      </c>
      <c r="C229" s="3"/>
      <c r="D229" s="37">
        <v>10.61</v>
      </c>
      <c r="E229" s="5"/>
      <c r="F229" s="5"/>
      <c r="G229" s="34"/>
      <c r="H229" s="15">
        <f t="shared" si="13"/>
        <v>0</v>
      </c>
      <c r="I229" s="15">
        <f t="shared" si="14"/>
        <v>0</v>
      </c>
      <c r="J229" s="15">
        <f t="shared" si="15"/>
        <v>0</v>
      </c>
      <c r="K229" s="15">
        <f t="shared" si="16"/>
        <v>0</v>
      </c>
      <c r="L229" s="7"/>
    </row>
    <row r="230" spans="1:12" s="9" customFormat="1" x14ac:dyDescent="0.25">
      <c r="A230" s="3">
        <v>1868</v>
      </c>
      <c r="B230" s="3" t="s">
        <v>321</v>
      </c>
      <c r="C230" s="3"/>
      <c r="D230" s="37">
        <v>7.59</v>
      </c>
      <c r="E230" s="5"/>
      <c r="F230" s="5"/>
      <c r="G230" s="34"/>
      <c r="H230" s="15">
        <f t="shared" si="13"/>
        <v>0</v>
      </c>
      <c r="I230" s="15">
        <f t="shared" si="14"/>
        <v>0</v>
      </c>
      <c r="J230" s="15">
        <f t="shared" si="15"/>
        <v>0</v>
      </c>
      <c r="K230" s="15">
        <f t="shared" si="16"/>
        <v>0</v>
      </c>
      <c r="L230" s="7"/>
    </row>
    <row r="231" spans="1:12" s="9" customFormat="1" x14ac:dyDescent="0.25">
      <c r="A231" s="3">
        <v>1869</v>
      </c>
      <c r="B231" s="3" t="s">
        <v>322</v>
      </c>
      <c r="C231" s="3"/>
      <c r="D231" s="37">
        <v>15.97</v>
      </c>
      <c r="E231" s="5"/>
      <c r="F231" s="5"/>
      <c r="G231" s="34"/>
      <c r="H231" s="15">
        <f t="shared" si="13"/>
        <v>0</v>
      </c>
      <c r="I231" s="15">
        <f t="shared" si="14"/>
        <v>0</v>
      </c>
      <c r="J231" s="15">
        <f t="shared" si="15"/>
        <v>0</v>
      </c>
      <c r="K231" s="15">
        <f t="shared" si="16"/>
        <v>0</v>
      </c>
      <c r="L231" s="7"/>
    </row>
    <row r="232" spans="1:12" s="9" customFormat="1" x14ac:dyDescent="0.25">
      <c r="A232" s="3">
        <v>1870</v>
      </c>
      <c r="B232" s="3" t="s">
        <v>323</v>
      </c>
      <c r="C232" s="3"/>
      <c r="D232" s="37">
        <v>36.729999999999997</v>
      </c>
      <c r="E232" s="5"/>
      <c r="F232" s="5"/>
      <c r="G232" s="34"/>
      <c r="H232" s="15">
        <f t="shared" si="13"/>
        <v>0</v>
      </c>
      <c r="I232" s="15">
        <f t="shared" si="14"/>
        <v>0</v>
      </c>
      <c r="J232" s="15">
        <f t="shared" si="15"/>
        <v>0</v>
      </c>
      <c r="K232" s="15">
        <f t="shared" si="16"/>
        <v>0</v>
      </c>
      <c r="L232" s="7"/>
    </row>
    <row r="233" spans="1:12" s="9" customFormat="1" x14ac:dyDescent="0.25">
      <c r="A233" s="3">
        <v>1872</v>
      </c>
      <c r="B233" s="3" t="s">
        <v>324</v>
      </c>
      <c r="C233" s="3"/>
      <c r="D233" s="37">
        <v>38.04</v>
      </c>
      <c r="E233" s="5"/>
      <c r="F233" s="5"/>
      <c r="G233" s="34"/>
      <c r="H233" s="15">
        <f t="shared" si="13"/>
        <v>0</v>
      </c>
      <c r="I233" s="15">
        <f t="shared" si="14"/>
        <v>0</v>
      </c>
      <c r="J233" s="15">
        <f t="shared" si="15"/>
        <v>0</v>
      </c>
      <c r="K233" s="15">
        <f t="shared" si="16"/>
        <v>0</v>
      </c>
      <c r="L233" s="7"/>
    </row>
    <row r="234" spans="1:12" s="9" customFormat="1" x14ac:dyDescent="0.25">
      <c r="A234" s="3">
        <v>1874</v>
      </c>
      <c r="B234" s="3" t="s">
        <v>325</v>
      </c>
      <c r="C234" s="3"/>
      <c r="D234" s="37">
        <v>6.22</v>
      </c>
      <c r="E234" s="5"/>
      <c r="F234" s="5"/>
      <c r="G234" s="34"/>
      <c r="H234" s="15">
        <f t="shared" si="13"/>
        <v>0</v>
      </c>
      <c r="I234" s="15">
        <f t="shared" si="14"/>
        <v>0</v>
      </c>
      <c r="J234" s="15">
        <f t="shared" si="15"/>
        <v>0</v>
      </c>
      <c r="K234" s="15">
        <f t="shared" si="16"/>
        <v>0</v>
      </c>
      <c r="L234" s="7"/>
    </row>
    <row r="235" spans="1:12" s="9" customFormat="1" x14ac:dyDescent="0.25">
      <c r="A235" s="3">
        <v>1876</v>
      </c>
      <c r="B235" s="3" t="s">
        <v>326</v>
      </c>
      <c r="C235" s="3"/>
      <c r="D235" s="37">
        <v>23.56</v>
      </c>
      <c r="E235" s="5"/>
      <c r="F235" s="5"/>
      <c r="G235" s="34"/>
      <c r="H235" s="15">
        <f t="shared" si="13"/>
        <v>0</v>
      </c>
      <c r="I235" s="15">
        <f t="shared" si="14"/>
        <v>0</v>
      </c>
      <c r="J235" s="15">
        <f t="shared" si="15"/>
        <v>0</v>
      </c>
      <c r="K235" s="15">
        <f t="shared" si="16"/>
        <v>0</v>
      </c>
      <c r="L235" s="7"/>
    </row>
    <row r="236" spans="1:12" s="9" customFormat="1" x14ac:dyDescent="0.25">
      <c r="A236" s="3">
        <v>1878</v>
      </c>
      <c r="B236" s="3" t="s">
        <v>327</v>
      </c>
      <c r="C236" s="3"/>
      <c r="D236" s="37">
        <v>3.76</v>
      </c>
      <c r="E236" s="5"/>
      <c r="F236" s="5"/>
      <c r="G236" s="34"/>
      <c r="H236" s="15">
        <f t="shared" si="13"/>
        <v>0</v>
      </c>
      <c r="I236" s="15">
        <f t="shared" si="14"/>
        <v>0</v>
      </c>
      <c r="J236" s="15">
        <f t="shared" si="15"/>
        <v>0</v>
      </c>
      <c r="K236" s="15">
        <f t="shared" si="16"/>
        <v>0</v>
      </c>
      <c r="L236" s="7"/>
    </row>
    <row r="237" spans="1:12" s="9" customFormat="1" x14ac:dyDescent="0.25">
      <c r="A237" s="3">
        <v>1880</v>
      </c>
      <c r="B237" s="3" t="s">
        <v>328</v>
      </c>
      <c r="C237" s="3"/>
      <c r="D237" s="37">
        <v>15.29</v>
      </c>
      <c r="E237" s="5"/>
      <c r="F237" s="5"/>
      <c r="G237" s="34"/>
      <c r="H237" s="15">
        <f t="shared" si="13"/>
        <v>0</v>
      </c>
      <c r="I237" s="15">
        <f t="shared" si="14"/>
        <v>0</v>
      </c>
      <c r="J237" s="15">
        <f t="shared" si="15"/>
        <v>0</v>
      </c>
      <c r="K237" s="15">
        <f t="shared" si="16"/>
        <v>0</v>
      </c>
      <c r="L237" s="7"/>
    </row>
    <row r="238" spans="1:12" s="9" customFormat="1" x14ac:dyDescent="0.25">
      <c r="A238" s="3">
        <v>1882</v>
      </c>
      <c r="B238" s="3" t="s">
        <v>329</v>
      </c>
      <c r="C238" s="3"/>
      <c r="D238" s="37">
        <v>4.3899999999999997</v>
      </c>
      <c r="E238" s="5"/>
      <c r="F238" s="5"/>
      <c r="G238" s="34"/>
      <c r="H238" s="15">
        <f t="shared" si="13"/>
        <v>0</v>
      </c>
      <c r="I238" s="15">
        <f t="shared" si="14"/>
        <v>0</v>
      </c>
      <c r="J238" s="15">
        <f t="shared" si="15"/>
        <v>0</v>
      </c>
      <c r="K238" s="15">
        <f t="shared" si="16"/>
        <v>0</v>
      </c>
      <c r="L238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8"/>
  <sheetViews>
    <sheetView workbookViewId="0"/>
  </sheetViews>
  <sheetFormatPr defaultRowHeight="15" x14ac:dyDescent="0.25"/>
  <cols>
    <col min="1" max="1" width="5" bestFit="1" customWidth="1"/>
    <col min="2" max="2" width="35.28515625" customWidth="1"/>
    <col min="3" max="3" width="25.7109375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3" x14ac:dyDescent="0.25">
      <c r="F1" s="35" t="s">
        <v>503</v>
      </c>
      <c r="G1" s="36"/>
      <c r="H1" s="36" t="s">
        <v>502</v>
      </c>
      <c r="I1" s="36" t="s">
        <v>501</v>
      </c>
      <c r="J1" s="36" t="s">
        <v>500</v>
      </c>
      <c r="K1" s="36" t="s">
        <v>472</v>
      </c>
    </row>
    <row r="2" spans="1:13" s="1" customFormat="1" ht="48" customHeight="1" x14ac:dyDescent="0.25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3" x14ac:dyDescent="0.25">
      <c r="A3" s="3">
        <v>3712</v>
      </c>
      <c r="B3" s="3" t="s">
        <v>2</v>
      </c>
      <c r="C3" s="3"/>
      <c r="D3" s="31">
        <v>12.74</v>
      </c>
      <c r="E3" s="5"/>
      <c r="F3" s="33">
        <v>324</v>
      </c>
      <c r="G3" s="34"/>
      <c r="H3" s="15">
        <f>ROUND(F3*2.4,1)</f>
        <v>777.6</v>
      </c>
      <c r="I3" s="15">
        <f>ROUND(F3*1.8,1)</f>
        <v>583.20000000000005</v>
      </c>
      <c r="J3" s="15">
        <f>ROUND(F3*1.5,1)</f>
        <v>486</v>
      </c>
      <c r="K3" s="15">
        <f>ROUND(F3*1.2,1)</f>
        <v>388.8</v>
      </c>
      <c r="L3" s="7"/>
      <c r="M3" s="7"/>
    </row>
    <row r="4" spans="1:13" x14ac:dyDescent="0.25">
      <c r="A4" s="3">
        <v>3713</v>
      </c>
      <c r="B4" s="3" t="s">
        <v>3</v>
      </c>
      <c r="C4" s="3"/>
      <c r="D4" s="31">
        <v>13.46</v>
      </c>
      <c r="E4" s="5"/>
      <c r="F4" s="33">
        <v>341</v>
      </c>
      <c r="G4" s="34"/>
      <c r="H4" s="15">
        <f t="shared" ref="H4:H67" si="0">ROUND(F4*2.4,1)</f>
        <v>818.4</v>
      </c>
      <c r="I4" s="15">
        <f t="shared" ref="I4:I67" si="1">ROUND(F4*1.8,1)</f>
        <v>613.79999999999995</v>
      </c>
      <c r="J4" s="15">
        <f t="shared" ref="J4:J67" si="2">ROUND(F4*1.5,1)</f>
        <v>511.5</v>
      </c>
      <c r="K4" s="15">
        <f t="shared" ref="K4:K67" si="3">ROUND(F4*1.2,1)</f>
        <v>409.2</v>
      </c>
      <c r="L4" s="7"/>
      <c r="M4" s="7"/>
    </row>
    <row r="5" spans="1:13" x14ac:dyDescent="0.25">
      <c r="A5" s="3">
        <v>3714</v>
      </c>
      <c r="B5" s="3" t="s">
        <v>4</v>
      </c>
      <c r="C5" s="3"/>
      <c r="D5" s="31">
        <v>0.11</v>
      </c>
      <c r="E5" s="5"/>
      <c r="F5" s="33">
        <v>2</v>
      </c>
      <c r="G5" s="34"/>
      <c r="H5" s="15">
        <f t="shared" si="0"/>
        <v>4.8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  <c r="M5" s="7"/>
    </row>
    <row r="6" spans="1:13" x14ac:dyDescent="0.25">
      <c r="A6" s="3">
        <v>3720</v>
      </c>
      <c r="B6" s="3" t="s">
        <v>436</v>
      </c>
      <c r="C6" s="3" t="s">
        <v>433</v>
      </c>
      <c r="D6" s="31">
        <v>2.27</v>
      </c>
      <c r="E6" s="5"/>
      <c r="F6" s="33">
        <v>58</v>
      </c>
      <c r="G6" s="34"/>
      <c r="H6" s="15">
        <f t="shared" si="0"/>
        <v>139.19999999999999</v>
      </c>
      <c r="I6" s="15">
        <f t="shared" si="1"/>
        <v>104.4</v>
      </c>
      <c r="J6" s="15">
        <f t="shared" si="2"/>
        <v>87</v>
      </c>
      <c r="K6" s="15">
        <f t="shared" si="3"/>
        <v>69.599999999999994</v>
      </c>
      <c r="L6" s="7"/>
      <c r="M6" s="7"/>
    </row>
    <row r="7" spans="1:13" x14ac:dyDescent="0.25">
      <c r="A7" s="3">
        <v>3721</v>
      </c>
      <c r="B7" s="3" t="s">
        <v>437</v>
      </c>
      <c r="C7" s="3" t="s">
        <v>434</v>
      </c>
      <c r="D7" s="31">
        <v>2.27</v>
      </c>
      <c r="E7" s="5"/>
      <c r="F7" s="33">
        <v>58</v>
      </c>
      <c r="G7" s="34"/>
      <c r="H7" s="15">
        <f t="shared" si="0"/>
        <v>139.19999999999999</v>
      </c>
      <c r="I7" s="15">
        <f t="shared" si="1"/>
        <v>104.4</v>
      </c>
      <c r="J7" s="15">
        <f t="shared" si="2"/>
        <v>87</v>
      </c>
      <c r="K7" s="15">
        <f t="shared" si="3"/>
        <v>69.599999999999994</v>
      </c>
      <c r="L7" s="7"/>
      <c r="M7" s="7"/>
    </row>
    <row r="8" spans="1:13" x14ac:dyDescent="0.25">
      <c r="A8" s="3">
        <v>3724</v>
      </c>
      <c r="B8" s="3" t="s">
        <v>438</v>
      </c>
      <c r="C8" s="3" t="s">
        <v>435</v>
      </c>
      <c r="D8" s="31">
        <v>3.15</v>
      </c>
      <c r="E8" s="5"/>
      <c r="F8" s="33">
        <v>79</v>
      </c>
      <c r="G8" s="34"/>
      <c r="H8" s="15">
        <f t="shared" si="0"/>
        <v>189.6</v>
      </c>
      <c r="I8" s="15">
        <f t="shared" si="1"/>
        <v>142.19999999999999</v>
      </c>
      <c r="J8" s="15">
        <f t="shared" si="2"/>
        <v>118.5</v>
      </c>
      <c r="K8" s="15">
        <f t="shared" si="3"/>
        <v>94.8</v>
      </c>
      <c r="L8" s="7"/>
      <c r="M8" s="7"/>
    </row>
    <row r="9" spans="1:13" x14ac:dyDescent="0.25">
      <c r="A9" s="3">
        <v>3727</v>
      </c>
      <c r="B9" s="3" t="s">
        <v>439</v>
      </c>
      <c r="C9" s="3" t="s">
        <v>441</v>
      </c>
      <c r="D9" s="31">
        <v>3.15</v>
      </c>
      <c r="E9" s="5"/>
      <c r="F9" s="33">
        <v>79</v>
      </c>
      <c r="G9" s="34"/>
      <c r="H9" s="15">
        <f t="shared" si="0"/>
        <v>189.6</v>
      </c>
      <c r="I9" s="15">
        <f t="shared" si="1"/>
        <v>142.19999999999999</v>
      </c>
      <c r="J9" s="15">
        <f t="shared" si="2"/>
        <v>118.5</v>
      </c>
      <c r="K9" s="15">
        <f t="shared" si="3"/>
        <v>94.8</v>
      </c>
      <c r="L9" s="7"/>
      <c r="M9" s="7"/>
    </row>
    <row r="10" spans="1:13" x14ac:dyDescent="0.25">
      <c r="A10" s="3">
        <v>3732</v>
      </c>
      <c r="B10" s="3" t="s">
        <v>445</v>
      </c>
      <c r="C10" s="3" t="s">
        <v>440</v>
      </c>
      <c r="D10" s="31">
        <v>1.86</v>
      </c>
      <c r="E10" s="5"/>
      <c r="F10" s="33">
        <v>48</v>
      </c>
      <c r="G10" s="34"/>
      <c r="H10" s="15">
        <f t="shared" si="0"/>
        <v>115.2</v>
      </c>
      <c r="I10" s="15">
        <f t="shared" si="1"/>
        <v>86.4</v>
      </c>
      <c r="J10" s="15">
        <f t="shared" si="2"/>
        <v>72</v>
      </c>
      <c r="K10" s="15">
        <f t="shared" si="3"/>
        <v>57.6</v>
      </c>
      <c r="L10" s="7"/>
      <c r="M10" s="7"/>
    </row>
    <row r="11" spans="1:13" x14ac:dyDescent="0.25">
      <c r="A11" s="3">
        <v>3733</v>
      </c>
      <c r="B11" s="3" t="s">
        <v>446</v>
      </c>
      <c r="C11" s="3" t="s">
        <v>442</v>
      </c>
      <c r="D11" s="31">
        <v>1.86</v>
      </c>
      <c r="E11" s="5"/>
      <c r="F11" s="33">
        <v>48</v>
      </c>
      <c r="G11" s="34"/>
      <c r="H11" s="15">
        <f t="shared" si="0"/>
        <v>115.2</v>
      </c>
      <c r="I11" s="15">
        <f t="shared" si="1"/>
        <v>86.4</v>
      </c>
      <c r="J11" s="15">
        <f t="shared" si="2"/>
        <v>72</v>
      </c>
      <c r="K11" s="15">
        <f t="shared" si="3"/>
        <v>57.6</v>
      </c>
      <c r="L11" s="7"/>
      <c r="M11" s="7"/>
    </row>
    <row r="12" spans="1:13" x14ac:dyDescent="0.25">
      <c r="A12" s="3">
        <v>3734</v>
      </c>
      <c r="B12" s="3" t="s">
        <v>447</v>
      </c>
      <c r="C12" s="3" t="s">
        <v>443</v>
      </c>
      <c r="D12" s="31">
        <v>1.91</v>
      </c>
      <c r="E12" s="5"/>
      <c r="F12" s="33">
        <v>49</v>
      </c>
      <c r="G12" s="34"/>
      <c r="H12" s="15">
        <f t="shared" si="0"/>
        <v>117.6</v>
      </c>
      <c r="I12" s="15">
        <f t="shared" si="1"/>
        <v>88.2</v>
      </c>
      <c r="J12" s="15">
        <f t="shared" si="2"/>
        <v>73.5</v>
      </c>
      <c r="K12" s="15">
        <f t="shared" si="3"/>
        <v>58.8</v>
      </c>
      <c r="L12" s="7"/>
      <c r="M12" s="7"/>
    </row>
    <row r="13" spans="1:13" x14ac:dyDescent="0.25">
      <c r="A13" s="3">
        <v>3735</v>
      </c>
      <c r="B13" s="3" t="s">
        <v>448</v>
      </c>
      <c r="C13" s="3" t="s">
        <v>444</v>
      </c>
      <c r="D13" s="31">
        <v>1.91</v>
      </c>
      <c r="E13" s="5"/>
      <c r="F13" s="33">
        <v>49</v>
      </c>
      <c r="G13" s="34"/>
      <c r="H13" s="15">
        <f t="shared" si="0"/>
        <v>117.6</v>
      </c>
      <c r="I13" s="15">
        <f t="shared" si="1"/>
        <v>88.2</v>
      </c>
      <c r="J13" s="15">
        <f t="shared" si="2"/>
        <v>73.5</v>
      </c>
      <c r="K13" s="15">
        <f t="shared" si="3"/>
        <v>58.8</v>
      </c>
      <c r="L13" s="7"/>
      <c r="M13" s="7"/>
    </row>
    <row r="14" spans="1:13" x14ac:dyDescent="0.25">
      <c r="A14" s="3">
        <v>3741</v>
      </c>
      <c r="B14" s="20" t="s">
        <v>423</v>
      </c>
      <c r="C14" s="3" t="s">
        <v>357</v>
      </c>
      <c r="D14" s="31">
        <v>10.57</v>
      </c>
      <c r="E14" s="5"/>
      <c r="F14" s="33">
        <v>269</v>
      </c>
      <c r="G14" s="34"/>
      <c r="H14" s="15">
        <f t="shared" si="0"/>
        <v>645.6</v>
      </c>
      <c r="I14" s="15">
        <f t="shared" si="1"/>
        <v>484.2</v>
      </c>
      <c r="J14" s="15">
        <f t="shared" si="2"/>
        <v>403.5</v>
      </c>
      <c r="K14" s="15">
        <f t="shared" si="3"/>
        <v>322.8</v>
      </c>
      <c r="L14" s="7"/>
      <c r="M14" s="7"/>
    </row>
    <row r="15" spans="1:13" x14ac:dyDescent="0.25">
      <c r="A15" s="3">
        <v>3742</v>
      </c>
      <c r="B15" s="20" t="s">
        <v>424</v>
      </c>
      <c r="C15" s="3" t="s">
        <v>358</v>
      </c>
      <c r="D15" s="31">
        <v>10.57</v>
      </c>
      <c r="E15" s="5"/>
      <c r="F15" s="33">
        <v>269</v>
      </c>
      <c r="G15" s="34"/>
      <c r="H15" s="15">
        <f t="shared" si="0"/>
        <v>645.6</v>
      </c>
      <c r="I15" s="15">
        <f t="shared" si="1"/>
        <v>484.2</v>
      </c>
      <c r="J15" s="15">
        <f t="shared" si="2"/>
        <v>403.5</v>
      </c>
      <c r="K15" s="15">
        <f t="shared" si="3"/>
        <v>322.8</v>
      </c>
      <c r="L15" s="7"/>
      <c r="M15" s="7"/>
    </row>
    <row r="16" spans="1:13" x14ac:dyDescent="0.25">
      <c r="A16" s="3">
        <v>3743</v>
      </c>
      <c r="B16" s="20" t="s">
        <v>425</v>
      </c>
      <c r="C16" s="3" t="s">
        <v>356</v>
      </c>
      <c r="D16" s="31">
        <v>10.57</v>
      </c>
      <c r="E16" s="5"/>
      <c r="F16" s="33">
        <v>269</v>
      </c>
      <c r="G16" s="34"/>
      <c r="H16" s="15">
        <f t="shared" si="0"/>
        <v>645.6</v>
      </c>
      <c r="I16" s="15">
        <f t="shared" si="1"/>
        <v>484.2</v>
      </c>
      <c r="J16" s="15">
        <f t="shared" si="2"/>
        <v>403.5</v>
      </c>
      <c r="K16" s="15">
        <f t="shared" si="3"/>
        <v>322.8</v>
      </c>
      <c r="L16" s="7"/>
      <c r="M16" s="7"/>
    </row>
    <row r="17" spans="1:13" x14ac:dyDescent="0.25">
      <c r="A17" s="3">
        <v>3744</v>
      </c>
      <c r="B17" s="20" t="s">
        <v>427</v>
      </c>
      <c r="C17" s="3" t="s">
        <v>428</v>
      </c>
      <c r="D17" s="31">
        <v>10.57</v>
      </c>
      <c r="E17" s="5"/>
      <c r="F17" s="33">
        <v>269</v>
      </c>
      <c r="G17" s="34"/>
      <c r="H17" s="15">
        <f t="shared" si="0"/>
        <v>645.6</v>
      </c>
      <c r="I17" s="15">
        <f t="shared" si="1"/>
        <v>484.2</v>
      </c>
      <c r="J17" s="15">
        <f t="shared" si="2"/>
        <v>403.5</v>
      </c>
      <c r="K17" s="15">
        <f t="shared" si="3"/>
        <v>322.8</v>
      </c>
      <c r="L17" s="7"/>
      <c r="M17" s="7"/>
    </row>
    <row r="18" spans="1:13" x14ac:dyDescent="0.25">
      <c r="A18" s="3">
        <v>3747</v>
      </c>
      <c r="B18" s="20" t="s">
        <v>399</v>
      </c>
      <c r="C18" s="3" t="s">
        <v>354</v>
      </c>
      <c r="D18" s="31">
        <v>14.33</v>
      </c>
      <c r="E18" s="5"/>
      <c r="F18" s="33">
        <v>364</v>
      </c>
      <c r="G18" s="34"/>
      <c r="H18" s="15">
        <f t="shared" si="0"/>
        <v>873.6</v>
      </c>
      <c r="I18" s="15">
        <f t="shared" si="1"/>
        <v>655.20000000000005</v>
      </c>
      <c r="J18" s="15">
        <f t="shared" si="2"/>
        <v>546</v>
      </c>
      <c r="K18" s="15">
        <f t="shared" si="3"/>
        <v>436.8</v>
      </c>
      <c r="L18" s="7"/>
      <c r="M18" s="7"/>
    </row>
    <row r="19" spans="1:13" x14ac:dyDescent="0.25">
      <c r="A19" s="3">
        <v>3748</v>
      </c>
      <c r="B19" s="20" t="s">
        <v>407</v>
      </c>
      <c r="C19" s="3" t="s">
        <v>408</v>
      </c>
      <c r="D19" s="31">
        <v>14.33</v>
      </c>
      <c r="E19" s="5"/>
      <c r="F19" s="33">
        <v>364</v>
      </c>
      <c r="G19" s="34"/>
      <c r="H19" s="15">
        <f t="shared" si="0"/>
        <v>873.6</v>
      </c>
      <c r="I19" s="15">
        <f t="shared" si="1"/>
        <v>655.20000000000005</v>
      </c>
      <c r="J19" s="15">
        <f t="shared" si="2"/>
        <v>546</v>
      </c>
      <c r="K19" s="15">
        <f t="shared" si="3"/>
        <v>436.8</v>
      </c>
      <c r="L19" s="7"/>
      <c r="M19" s="7"/>
    </row>
    <row r="20" spans="1:13" x14ac:dyDescent="0.25">
      <c r="A20" s="3">
        <v>3749</v>
      </c>
      <c r="B20" s="20" t="s">
        <v>400</v>
      </c>
      <c r="C20" s="3" t="s">
        <v>362</v>
      </c>
      <c r="D20" s="31">
        <v>14.33</v>
      </c>
      <c r="E20" s="5"/>
      <c r="F20" s="33">
        <v>364</v>
      </c>
      <c r="G20" s="34"/>
      <c r="H20" s="15">
        <f t="shared" si="0"/>
        <v>873.6</v>
      </c>
      <c r="I20" s="15">
        <f t="shared" si="1"/>
        <v>655.20000000000005</v>
      </c>
      <c r="J20" s="15">
        <f t="shared" si="2"/>
        <v>546</v>
      </c>
      <c r="K20" s="15">
        <f t="shared" si="3"/>
        <v>436.8</v>
      </c>
      <c r="L20" s="7"/>
      <c r="M20" s="7"/>
    </row>
    <row r="21" spans="1:13" x14ac:dyDescent="0.25">
      <c r="A21" s="3">
        <v>3750</v>
      </c>
      <c r="B21" s="20" t="s">
        <v>401</v>
      </c>
      <c r="C21" s="3" t="s">
        <v>375</v>
      </c>
      <c r="D21" s="31">
        <v>14.33</v>
      </c>
      <c r="E21" s="5"/>
      <c r="F21" s="33">
        <v>364</v>
      </c>
      <c r="G21" s="34"/>
      <c r="H21" s="15">
        <f t="shared" si="0"/>
        <v>873.6</v>
      </c>
      <c r="I21" s="15">
        <f t="shared" si="1"/>
        <v>655.20000000000005</v>
      </c>
      <c r="J21" s="15">
        <f t="shared" si="2"/>
        <v>546</v>
      </c>
      <c r="K21" s="15">
        <f t="shared" si="3"/>
        <v>436.8</v>
      </c>
      <c r="L21" s="7"/>
      <c r="M21" s="7"/>
    </row>
    <row r="22" spans="1:13" x14ac:dyDescent="0.25">
      <c r="A22" s="3">
        <v>3753</v>
      </c>
      <c r="B22" s="20" t="s">
        <v>402</v>
      </c>
      <c r="C22" s="3" t="s">
        <v>364</v>
      </c>
      <c r="D22" s="31">
        <v>21.76</v>
      </c>
      <c r="E22" s="5"/>
      <c r="F22" s="33">
        <v>552</v>
      </c>
      <c r="G22" s="34"/>
      <c r="H22" s="15">
        <f t="shared" si="0"/>
        <v>1324.8</v>
      </c>
      <c r="I22" s="15">
        <f t="shared" si="1"/>
        <v>993.6</v>
      </c>
      <c r="J22" s="15">
        <f t="shared" si="2"/>
        <v>828</v>
      </c>
      <c r="K22" s="15">
        <f t="shared" si="3"/>
        <v>662.4</v>
      </c>
      <c r="L22" s="7"/>
      <c r="M22" s="7"/>
    </row>
    <row r="23" spans="1:13" x14ac:dyDescent="0.25">
      <c r="A23" s="3">
        <v>3754</v>
      </c>
      <c r="B23" s="20" t="s">
        <v>403</v>
      </c>
      <c r="C23" s="3" t="s">
        <v>409</v>
      </c>
      <c r="D23" s="31">
        <v>21.76</v>
      </c>
      <c r="E23" s="5"/>
      <c r="F23" s="33">
        <v>552</v>
      </c>
      <c r="G23" s="34"/>
      <c r="H23" s="15">
        <f t="shared" si="0"/>
        <v>1324.8</v>
      </c>
      <c r="I23" s="15">
        <f t="shared" si="1"/>
        <v>993.6</v>
      </c>
      <c r="J23" s="15">
        <f t="shared" si="2"/>
        <v>828</v>
      </c>
      <c r="K23" s="15">
        <f t="shared" si="3"/>
        <v>662.4</v>
      </c>
      <c r="L23" s="7"/>
      <c r="M23" s="7"/>
    </row>
    <row r="24" spans="1:13" x14ac:dyDescent="0.25">
      <c r="A24" s="3">
        <v>3758</v>
      </c>
      <c r="B24" s="20" t="s">
        <v>404</v>
      </c>
      <c r="C24" s="3" t="s">
        <v>367</v>
      </c>
      <c r="D24" s="31">
        <v>21.76</v>
      </c>
      <c r="E24" s="5"/>
      <c r="F24" s="33">
        <v>552</v>
      </c>
      <c r="G24" s="34"/>
      <c r="H24" s="15">
        <f t="shared" si="0"/>
        <v>1324.8</v>
      </c>
      <c r="I24" s="15">
        <f t="shared" si="1"/>
        <v>993.6</v>
      </c>
      <c r="J24" s="15">
        <f t="shared" si="2"/>
        <v>828</v>
      </c>
      <c r="K24" s="15">
        <f t="shared" si="3"/>
        <v>662.4</v>
      </c>
      <c r="L24" s="7"/>
      <c r="M24" s="7"/>
    </row>
    <row r="25" spans="1:13" x14ac:dyDescent="0.25">
      <c r="A25" s="3">
        <v>3759</v>
      </c>
      <c r="B25" s="20" t="s">
        <v>405</v>
      </c>
      <c r="C25" s="3" t="s">
        <v>369</v>
      </c>
      <c r="D25" s="31">
        <v>21.76</v>
      </c>
      <c r="E25" s="5"/>
      <c r="F25" s="33">
        <v>552</v>
      </c>
      <c r="G25" s="34"/>
      <c r="H25" s="15">
        <f t="shared" si="0"/>
        <v>1324.8</v>
      </c>
      <c r="I25" s="15">
        <f t="shared" si="1"/>
        <v>993.6</v>
      </c>
      <c r="J25" s="15">
        <f t="shared" si="2"/>
        <v>828</v>
      </c>
      <c r="K25" s="15">
        <f t="shared" si="3"/>
        <v>662.4</v>
      </c>
      <c r="L25" s="7"/>
      <c r="M25" s="7"/>
    </row>
    <row r="26" spans="1:13" x14ac:dyDescent="0.25">
      <c r="A26" s="3">
        <v>3771</v>
      </c>
      <c r="B26" s="3" t="s">
        <v>12</v>
      </c>
      <c r="C26" s="3" t="s">
        <v>13</v>
      </c>
      <c r="D26" s="31">
        <v>2.89</v>
      </c>
      <c r="E26" s="5"/>
      <c r="F26" s="33">
        <v>74</v>
      </c>
      <c r="G26" s="34"/>
      <c r="H26" s="15">
        <f t="shared" si="0"/>
        <v>177.6</v>
      </c>
      <c r="I26" s="15">
        <f t="shared" si="1"/>
        <v>133.19999999999999</v>
      </c>
      <c r="J26" s="15">
        <f t="shared" si="2"/>
        <v>111</v>
      </c>
      <c r="K26" s="15">
        <f t="shared" si="3"/>
        <v>88.8</v>
      </c>
      <c r="L26" s="7"/>
      <c r="M26" s="7"/>
    </row>
    <row r="27" spans="1:13" x14ac:dyDescent="0.25">
      <c r="A27" s="3">
        <v>3772</v>
      </c>
      <c r="B27" s="3" t="s">
        <v>14</v>
      </c>
      <c r="C27" s="3" t="s">
        <v>15</v>
      </c>
      <c r="D27" s="31">
        <v>3.92</v>
      </c>
      <c r="E27" s="5"/>
      <c r="F27" s="33">
        <v>100</v>
      </c>
      <c r="G27" s="34"/>
      <c r="H27" s="15">
        <f t="shared" si="0"/>
        <v>240</v>
      </c>
      <c r="I27" s="15">
        <f t="shared" si="1"/>
        <v>180</v>
      </c>
      <c r="J27" s="15">
        <f t="shared" si="2"/>
        <v>150</v>
      </c>
      <c r="K27" s="15">
        <f t="shared" si="3"/>
        <v>120</v>
      </c>
      <c r="L27" s="7"/>
      <c r="M27" s="7"/>
    </row>
    <row r="28" spans="1:13" x14ac:dyDescent="0.25">
      <c r="A28" s="3">
        <v>3773</v>
      </c>
      <c r="B28" s="3" t="s">
        <v>16</v>
      </c>
      <c r="C28" s="3" t="s">
        <v>17</v>
      </c>
      <c r="D28" s="31">
        <v>4.59</v>
      </c>
      <c r="E28" s="5"/>
      <c r="F28" s="33">
        <v>117</v>
      </c>
      <c r="G28" s="34"/>
      <c r="H28" s="15">
        <f t="shared" si="0"/>
        <v>280.8</v>
      </c>
      <c r="I28" s="15">
        <f t="shared" si="1"/>
        <v>210.6</v>
      </c>
      <c r="J28" s="15">
        <f t="shared" si="2"/>
        <v>175.5</v>
      </c>
      <c r="K28" s="15">
        <f t="shared" si="3"/>
        <v>140.4</v>
      </c>
      <c r="L28" s="7"/>
      <c r="M28" s="7"/>
    </row>
    <row r="29" spans="1:13" x14ac:dyDescent="0.25">
      <c r="A29" s="3">
        <v>3780</v>
      </c>
      <c r="B29" s="3" t="s">
        <v>18</v>
      </c>
      <c r="C29" s="3" t="s">
        <v>19</v>
      </c>
      <c r="D29" s="31">
        <v>3.54</v>
      </c>
      <c r="E29" s="5"/>
      <c r="F29" s="33">
        <v>73</v>
      </c>
      <c r="G29" s="34"/>
      <c r="H29" s="15">
        <f t="shared" si="0"/>
        <v>175.2</v>
      </c>
      <c r="I29" s="15">
        <f t="shared" si="1"/>
        <v>131.4</v>
      </c>
      <c r="J29" s="15">
        <f t="shared" si="2"/>
        <v>109.5</v>
      </c>
      <c r="K29" s="15">
        <f t="shared" si="3"/>
        <v>87.6</v>
      </c>
      <c r="L29" s="7"/>
      <c r="M29" s="7"/>
    </row>
    <row r="30" spans="1:13" x14ac:dyDescent="0.25">
      <c r="A30" s="3">
        <v>3781</v>
      </c>
      <c r="B30" s="3" t="s">
        <v>20</v>
      </c>
      <c r="C30" s="3" t="s">
        <v>21</v>
      </c>
      <c r="D30" s="31">
        <v>5</v>
      </c>
      <c r="E30" s="5"/>
      <c r="F30" s="33">
        <v>127</v>
      </c>
      <c r="G30" s="34"/>
      <c r="H30" s="15">
        <f t="shared" si="0"/>
        <v>304.8</v>
      </c>
      <c r="I30" s="15">
        <f t="shared" si="1"/>
        <v>228.6</v>
      </c>
      <c r="J30" s="15">
        <f t="shared" si="2"/>
        <v>190.5</v>
      </c>
      <c r="K30" s="15">
        <f t="shared" si="3"/>
        <v>152.4</v>
      </c>
      <c r="L30" s="7"/>
      <c r="M30" s="7"/>
    </row>
    <row r="31" spans="1:13" x14ac:dyDescent="0.25">
      <c r="A31" s="3">
        <v>3782</v>
      </c>
      <c r="B31" s="3" t="s">
        <v>22</v>
      </c>
      <c r="C31" s="3" t="s">
        <v>23</v>
      </c>
      <c r="D31" s="31">
        <v>5.62</v>
      </c>
      <c r="E31" s="5"/>
      <c r="F31" s="33">
        <v>143</v>
      </c>
      <c r="G31" s="34"/>
      <c r="H31" s="15">
        <f t="shared" si="0"/>
        <v>343.2</v>
      </c>
      <c r="I31" s="15">
        <f t="shared" si="1"/>
        <v>257.39999999999998</v>
      </c>
      <c r="J31" s="15">
        <f t="shared" si="2"/>
        <v>214.5</v>
      </c>
      <c r="K31" s="15">
        <f t="shared" si="3"/>
        <v>171.6</v>
      </c>
      <c r="L31" s="7"/>
      <c r="M31" s="7"/>
    </row>
    <row r="32" spans="1:13" x14ac:dyDescent="0.25">
      <c r="A32" s="3">
        <v>3784</v>
      </c>
      <c r="B32" s="3" t="s">
        <v>343</v>
      </c>
      <c r="C32" s="3" t="s">
        <v>344</v>
      </c>
      <c r="D32" s="31">
        <v>5.72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  <c r="M32" s="7"/>
    </row>
    <row r="33" spans="1:13" x14ac:dyDescent="0.25">
      <c r="A33" s="3">
        <v>3785</v>
      </c>
      <c r="B33" s="3" t="s">
        <v>24</v>
      </c>
      <c r="C33" s="3" t="s">
        <v>25</v>
      </c>
      <c r="D33" s="31">
        <v>5</v>
      </c>
      <c r="E33" s="5"/>
      <c r="F33" s="33">
        <v>127</v>
      </c>
      <c r="G33" s="34"/>
      <c r="H33" s="15">
        <f t="shared" si="0"/>
        <v>304.8</v>
      </c>
      <c r="I33" s="15">
        <f t="shared" si="1"/>
        <v>228.6</v>
      </c>
      <c r="J33" s="15">
        <f t="shared" si="2"/>
        <v>190.5</v>
      </c>
      <c r="K33" s="15">
        <f t="shared" si="3"/>
        <v>152.4</v>
      </c>
      <c r="L33" s="7"/>
      <c r="M33" s="7"/>
    </row>
    <row r="34" spans="1:13" x14ac:dyDescent="0.25">
      <c r="A34" s="3">
        <v>3786</v>
      </c>
      <c r="B34" s="3" t="s">
        <v>274</v>
      </c>
      <c r="C34" s="3" t="s">
        <v>26</v>
      </c>
      <c r="D34" s="31">
        <v>5.72</v>
      </c>
      <c r="E34" s="5"/>
      <c r="F34" s="33">
        <v>145</v>
      </c>
      <c r="G34" s="34"/>
      <c r="H34" s="15">
        <f t="shared" si="0"/>
        <v>348</v>
      </c>
      <c r="I34" s="15">
        <f t="shared" si="1"/>
        <v>261</v>
      </c>
      <c r="J34" s="15">
        <f t="shared" si="2"/>
        <v>217.5</v>
      </c>
      <c r="K34" s="15">
        <f t="shared" si="3"/>
        <v>174</v>
      </c>
      <c r="L34" s="7"/>
      <c r="M34" s="7"/>
    </row>
    <row r="35" spans="1:13" x14ac:dyDescent="0.25">
      <c r="A35" s="3">
        <v>3787</v>
      </c>
      <c r="B35" s="3" t="s">
        <v>27</v>
      </c>
      <c r="C35" s="3" t="s">
        <v>28</v>
      </c>
      <c r="D35" s="31">
        <v>5.93</v>
      </c>
      <c r="E35" s="5"/>
      <c r="F35" s="33">
        <v>150</v>
      </c>
      <c r="G35" s="34"/>
      <c r="H35" s="15">
        <f t="shared" si="0"/>
        <v>360</v>
      </c>
      <c r="I35" s="15">
        <f t="shared" si="1"/>
        <v>270</v>
      </c>
      <c r="J35" s="15">
        <f t="shared" si="2"/>
        <v>225</v>
      </c>
      <c r="K35" s="15">
        <f t="shared" si="3"/>
        <v>180</v>
      </c>
      <c r="L35" s="7"/>
      <c r="M35" s="7"/>
    </row>
    <row r="36" spans="1:13" x14ac:dyDescent="0.25">
      <c r="A36" s="3">
        <v>3790</v>
      </c>
      <c r="B36" s="3" t="s">
        <v>29</v>
      </c>
      <c r="C36" s="3" t="s">
        <v>30</v>
      </c>
      <c r="D36" s="31">
        <v>4.38</v>
      </c>
      <c r="E36" s="5"/>
      <c r="F36" s="33">
        <v>111</v>
      </c>
      <c r="G36" s="34"/>
      <c r="H36" s="15">
        <f t="shared" si="0"/>
        <v>266.39999999999998</v>
      </c>
      <c r="I36" s="15">
        <f t="shared" si="1"/>
        <v>199.8</v>
      </c>
      <c r="J36" s="15">
        <f t="shared" si="2"/>
        <v>166.5</v>
      </c>
      <c r="K36" s="15">
        <f t="shared" si="3"/>
        <v>133.19999999999999</v>
      </c>
      <c r="L36" s="7"/>
      <c r="M36" s="7"/>
    </row>
    <row r="37" spans="1:13" x14ac:dyDescent="0.25">
      <c r="A37" s="3">
        <v>3791</v>
      </c>
      <c r="B37" s="3" t="s">
        <v>31</v>
      </c>
      <c r="C37" s="3" t="s">
        <v>32</v>
      </c>
      <c r="D37" s="31">
        <v>4.49</v>
      </c>
      <c r="E37" s="5"/>
      <c r="F37" s="33">
        <v>114</v>
      </c>
      <c r="G37" s="34"/>
      <c r="H37" s="15">
        <f t="shared" si="0"/>
        <v>273.60000000000002</v>
      </c>
      <c r="I37" s="15">
        <f t="shared" si="1"/>
        <v>205.2</v>
      </c>
      <c r="J37" s="15">
        <f t="shared" si="2"/>
        <v>171</v>
      </c>
      <c r="K37" s="15">
        <f t="shared" si="3"/>
        <v>136.80000000000001</v>
      </c>
      <c r="L37" s="7"/>
      <c r="M37" s="7"/>
    </row>
    <row r="38" spans="1:13" x14ac:dyDescent="0.25">
      <c r="A38" s="3">
        <v>3792</v>
      </c>
      <c r="B38" s="3" t="s">
        <v>33</v>
      </c>
      <c r="C38" s="3" t="s">
        <v>34</v>
      </c>
      <c r="D38" s="31">
        <v>5.05</v>
      </c>
      <c r="E38" s="5"/>
      <c r="F38" s="33">
        <v>128</v>
      </c>
      <c r="G38" s="34"/>
      <c r="H38" s="15">
        <f t="shared" si="0"/>
        <v>307.2</v>
      </c>
      <c r="I38" s="15">
        <f t="shared" si="1"/>
        <v>230.4</v>
      </c>
      <c r="J38" s="15">
        <f t="shared" si="2"/>
        <v>192</v>
      </c>
      <c r="K38" s="15">
        <f t="shared" si="3"/>
        <v>153.6</v>
      </c>
      <c r="L38" s="7"/>
      <c r="M38" s="7"/>
    </row>
    <row r="39" spans="1:13" x14ac:dyDescent="0.25">
      <c r="A39" s="3">
        <v>3795</v>
      </c>
      <c r="B39" s="3" t="s">
        <v>35</v>
      </c>
      <c r="C39" s="3" t="s">
        <v>36</v>
      </c>
      <c r="D39" s="31">
        <v>5</v>
      </c>
      <c r="E39" s="5"/>
      <c r="F39" s="33">
        <v>127</v>
      </c>
      <c r="G39" s="34"/>
      <c r="H39" s="15">
        <f t="shared" si="0"/>
        <v>304.8</v>
      </c>
      <c r="I39" s="15">
        <f t="shared" si="1"/>
        <v>228.6</v>
      </c>
      <c r="J39" s="15">
        <f t="shared" si="2"/>
        <v>190.5</v>
      </c>
      <c r="K39" s="15">
        <f t="shared" si="3"/>
        <v>152.4</v>
      </c>
      <c r="L39" s="7"/>
      <c r="M39" s="7"/>
    </row>
    <row r="40" spans="1:13" x14ac:dyDescent="0.25">
      <c r="A40" s="3">
        <v>3796</v>
      </c>
      <c r="B40" s="3" t="s">
        <v>37</v>
      </c>
      <c r="C40" s="3" t="s">
        <v>38</v>
      </c>
      <c r="D40" s="31">
        <v>7.01</v>
      </c>
      <c r="E40" s="5"/>
      <c r="F40" s="33">
        <v>177</v>
      </c>
      <c r="G40" s="34"/>
      <c r="H40" s="15">
        <f t="shared" si="0"/>
        <v>424.8</v>
      </c>
      <c r="I40" s="15">
        <f t="shared" si="1"/>
        <v>318.60000000000002</v>
      </c>
      <c r="J40" s="15">
        <f t="shared" si="2"/>
        <v>265.5</v>
      </c>
      <c r="K40" s="15">
        <f t="shared" si="3"/>
        <v>212.4</v>
      </c>
      <c r="L40" s="7"/>
      <c r="M40" s="7"/>
    </row>
    <row r="41" spans="1:13" x14ac:dyDescent="0.25">
      <c r="A41" s="3">
        <v>3797</v>
      </c>
      <c r="B41" s="3" t="s">
        <v>39</v>
      </c>
      <c r="C41" s="3" t="s">
        <v>40</v>
      </c>
      <c r="D41" s="31">
        <v>6.86</v>
      </c>
      <c r="E41" s="5"/>
      <c r="F41" s="33">
        <v>174</v>
      </c>
      <c r="G41" s="34"/>
      <c r="H41" s="15">
        <f t="shared" si="0"/>
        <v>417.6</v>
      </c>
      <c r="I41" s="15">
        <f t="shared" si="1"/>
        <v>313.2</v>
      </c>
      <c r="J41" s="15">
        <f t="shared" si="2"/>
        <v>261</v>
      </c>
      <c r="K41" s="15">
        <f t="shared" si="3"/>
        <v>208.8</v>
      </c>
      <c r="L41" s="7"/>
      <c r="M41" s="7"/>
    </row>
    <row r="42" spans="1:13" x14ac:dyDescent="0.25">
      <c r="A42" s="3">
        <v>3798</v>
      </c>
      <c r="B42" s="3" t="s">
        <v>41</v>
      </c>
      <c r="C42" s="3" t="s">
        <v>42</v>
      </c>
      <c r="D42" s="31">
        <v>7.53</v>
      </c>
      <c r="E42" s="5"/>
      <c r="F42" s="33">
        <v>190</v>
      </c>
      <c r="G42" s="34"/>
      <c r="H42" s="15">
        <f t="shared" si="0"/>
        <v>456</v>
      </c>
      <c r="I42" s="15">
        <f t="shared" si="1"/>
        <v>342</v>
      </c>
      <c r="J42" s="15">
        <f t="shared" si="2"/>
        <v>285</v>
      </c>
      <c r="K42" s="15">
        <f t="shared" si="3"/>
        <v>228</v>
      </c>
      <c r="L42" s="7"/>
      <c r="M42" s="7"/>
    </row>
    <row r="43" spans="1:13" x14ac:dyDescent="0.25">
      <c r="A43" s="3">
        <v>3800</v>
      </c>
      <c r="B43" s="3" t="s">
        <v>43</v>
      </c>
      <c r="C43" s="3" t="s">
        <v>44</v>
      </c>
      <c r="D43" s="31">
        <v>10.16</v>
      </c>
      <c r="E43" s="5"/>
      <c r="F43" s="33">
        <v>258</v>
      </c>
      <c r="G43" s="34"/>
      <c r="H43" s="15">
        <f t="shared" si="0"/>
        <v>619.20000000000005</v>
      </c>
      <c r="I43" s="15">
        <f t="shared" si="1"/>
        <v>464.4</v>
      </c>
      <c r="J43" s="15">
        <f t="shared" si="2"/>
        <v>387</v>
      </c>
      <c r="K43" s="15">
        <f t="shared" si="3"/>
        <v>309.60000000000002</v>
      </c>
      <c r="L43" s="7"/>
      <c r="M43" s="7"/>
    </row>
    <row r="44" spans="1:13" x14ac:dyDescent="0.25">
      <c r="A44" s="3">
        <v>3810</v>
      </c>
      <c r="B44" s="3" t="s">
        <v>45</v>
      </c>
      <c r="C44" s="3" t="s">
        <v>46</v>
      </c>
      <c r="D44" s="31">
        <v>6.24</v>
      </c>
      <c r="E44" s="5"/>
      <c r="F44" s="33">
        <v>159</v>
      </c>
      <c r="G44" s="34"/>
      <c r="H44" s="15">
        <f t="shared" si="0"/>
        <v>381.6</v>
      </c>
      <c r="I44" s="15">
        <f t="shared" si="1"/>
        <v>286.2</v>
      </c>
      <c r="J44" s="15">
        <f t="shared" si="2"/>
        <v>238.5</v>
      </c>
      <c r="K44" s="15">
        <f t="shared" si="3"/>
        <v>190.8</v>
      </c>
      <c r="L44" s="7"/>
      <c r="M44" s="7"/>
    </row>
    <row r="45" spans="1:13" x14ac:dyDescent="0.25">
      <c r="A45" s="3">
        <v>3811</v>
      </c>
      <c r="B45" s="3" t="s">
        <v>47</v>
      </c>
      <c r="C45" s="3" t="s">
        <v>48</v>
      </c>
      <c r="D45" s="31">
        <v>7.06</v>
      </c>
      <c r="E45" s="5"/>
      <c r="F45" s="33">
        <v>179</v>
      </c>
      <c r="G45" s="34"/>
      <c r="H45" s="15">
        <f t="shared" si="0"/>
        <v>429.6</v>
      </c>
      <c r="I45" s="15">
        <f t="shared" si="1"/>
        <v>322.2</v>
      </c>
      <c r="J45" s="15">
        <f t="shared" si="2"/>
        <v>268.5</v>
      </c>
      <c r="K45" s="15">
        <f t="shared" si="3"/>
        <v>214.8</v>
      </c>
      <c r="L45" s="7"/>
      <c r="M45" s="7"/>
    </row>
    <row r="46" spans="1:13" x14ac:dyDescent="0.25">
      <c r="A46" s="3">
        <v>3812</v>
      </c>
      <c r="B46" s="3" t="s">
        <v>49</v>
      </c>
      <c r="C46" s="3" t="s">
        <v>50</v>
      </c>
      <c r="D46" s="31">
        <v>9.33</v>
      </c>
      <c r="E46" s="5"/>
      <c r="F46" s="33">
        <v>237</v>
      </c>
      <c r="G46" s="34"/>
      <c r="H46" s="15">
        <f t="shared" si="0"/>
        <v>568.79999999999995</v>
      </c>
      <c r="I46" s="15">
        <f t="shared" si="1"/>
        <v>426.6</v>
      </c>
      <c r="J46" s="15">
        <f t="shared" si="2"/>
        <v>355.5</v>
      </c>
      <c r="K46" s="15">
        <f t="shared" si="3"/>
        <v>284.39999999999998</v>
      </c>
      <c r="L46" s="7"/>
      <c r="M46" s="7"/>
    </row>
    <row r="47" spans="1:13" x14ac:dyDescent="0.25">
      <c r="A47" s="3">
        <v>3820</v>
      </c>
      <c r="B47" s="3" t="s">
        <v>51</v>
      </c>
      <c r="C47" s="3" t="s">
        <v>52</v>
      </c>
      <c r="D47" s="31">
        <v>9.5399999999999991</v>
      </c>
      <c r="E47" s="5"/>
      <c r="F47" s="33">
        <v>242</v>
      </c>
      <c r="G47" s="34"/>
      <c r="H47" s="15">
        <f t="shared" si="0"/>
        <v>580.79999999999995</v>
      </c>
      <c r="I47" s="15">
        <f t="shared" si="1"/>
        <v>435.6</v>
      </c>
      <c r="J47" s="15">
        <f t="shared" si="2"/>
        <v>363</v>
      </c>
      <c r="K47" s="15">
        <f t="shared" si="3"/>
        <v>290.39999999999998</v>
      </c>
      <c r="L47" s="7"/>
      <c r="M47" s="7"/>
    </row>
    <row r="48" spans="1:13" x14ac:dyDescent="0.25">
      <c r="A48" s="3">
        <v>3821</v>
      </c>
      <c r="B48" s="3" t="s">
        <v>53</v>
      </c>
      <c r="C48" s="3" t="s">
        <v>54</v>
      </c>
      <c r="D48" s="31">
        <v>10.36</v>
      </c>
      <c r="E48" s="5"/>
      <c r="F48" s="33">
        <v>263</v>
      </c>
      <c r="G48" s="34"/>
      <c r="H48" s="15">
        <f t="shared" si="0"/>
        <v>631.20000000000005</v>
      </c>
      <c r="I48" s="15">
        <f t="shared" si="1"/>
        <v>473.4</v>
      </c>
      <c r="J48" s="15">
        <f t="shared" si="2"/>
        <v>394.5</v>
      </c>
      <c r="K48" s="15">
        <f t="shared" si="3"/>
        <v>315.60000000000002</v>
      </c>
      <c r="L48" s="7"/>
      <c r="M48" s="7"/>
    </row>
    <row r="49" spans="1:13" x14ac:dyDescent="0.25">
      <c r="A49" s="3">
        <v>3822</v>
      </c>
      <c r="B49" s="3" t="s">
        <v>55</v>
      </c>
      <c r="C49" s="3" t="s">
        <v>56</v>
      </c>
      <c r="D49" s="31">
        <v>11.96</v>
      </c>
      <c r="E49" s="5"/>
      <c r="F49" s="33">
        <v>304</v>
      </c>
      <c r="G49" s="34"/>
      <c r="H49" s="15">
        <f t="shared" si="0"/>
        <v>729.6</v>
      </c>
      <c r="I49" s="15">
        <f t="shared" si="1"/>
        <v>547.20000000000005</v>
      </c>
      <c r="J49" s="15">
        <f t="shared" si="2"/>
        <v>456</v>
      </c>
      <c r="K49" s="15">
        <f t="shared" si="3"/>
        <v>364.8</v>
      </c>
      <c r="L49" s="7"/>
      <c r="M49" s="7"/>
    </row>
    <row r="50" spans="1:13" x14ac:dyDescent="0.25">
      <c r="A50" s="3">
        <v>3830</v>
      </c>
      <c r="B50" s="3" t="s">
        <v>57</v>
      </c>
      <c r="C50" s="3" t="s">
        <v>58</v>
      </c>
      <c r="D50" s="31">
        <v>9.02</v>
      </c>
      <c r="E50" s="5"/>
      <c r="F50" s="33">
        <v>230</v>
      </c>
      <c r="G50" s="34"/>
      <c r="H50" s="15">
        <f t="shared" si="0"/>
        <v>552</v>
      </c>
      <c r="I50" s="15">
        <f t="shared" si="1"/>
        <v>414</v>
      </c>
      <c r="J50" s="15">
        <f t="shared" si="2"/>
        <v>345</v>
      </c>
      <c r="K50" s="15">
        <f t="shared" si="3"/>
        <v>276</v>
      </c>
      <c r="L50" s="7"/>
      <c r="M50" s="7"/>
    </row>
    <row r="51" spans="1:13" x14ac:dyDescent="0.25">
      <c r="A51" s="3">
        <v>3831</v>
      </c>
      <c r="B51" s="3" t="s">
        <v>59</v>
      </c>
      <c r="C51" s="3" t="s">
        <v>60</v>
      </c>
      <c r="D51" s="31">
        <v>13.1</v>
      </c>
      <c r="E51" s="5"/>
      <c r="F51" s="33">
        <v>332</v>
      </c>
      <c r="G51" s="34"/>
      <c r="H51" s="15">
        <f t="shared" si="0"/>
        <v>796.8</v>
      </c>
      <c r="I51" s="15">
        <f t="shared" si="1"/>
        <v>597.6</v>
      </c>
      <c r="J51" s="15">
        <f t="shared" si="2"/>
        <v>498</v>
      </c>
      <c r="K51" s="15">
        <f t="shared" si="3"/>
        <v>398.4</v>
      </c>
      <c r="L51" s="7"/>
      <c r="M51" s="7"/>
    </row>
    <row r="52" spans="1:13" x14ac:dyDescent="0.25">
      <c r="A52" s="3">
        <v>3840</v>
      </c>
      <c r="B52" s="3" t="s">
        <v>61</v>
      </c>
      <c r="C52" s="3" t="s">
        <v>473</v>
      </c>
      <c r="D52" s="31">
        <v>13.1</v>
      </c>
      <c r="E52" s="5"/>
      <c r="F52" s="33">
        <v>332</v>
      </c>
      <c r="G52" s="34"/>
      <c r="H52" s="15">
        <f t="shared" si="0"/>
        <v>796.8</v>
      </c>
      <c r="I52" s="15">
        <f t="shared" si="1"/>
        <v>597.6</v>
      </c>
      <c r="J52" s="15">
        <f t="shared" si="2"/>
        <v>498</v>
      </c>
      <c r="K52" s="15">
        <f t="shared" si="3"/>
        <v>398.4</v>
      </c>
      <c r="L52" s="7"/>
      <c r="M52" s="7"/>
    </row>
    <row r="53" spans="1:13" x14ac:dyDescent="0.25">
      <c r="A53" s="3">
        <v>3841</v>
      </c>
      <c r="B53" s="3" t="s">
        <v>63</v>
      </c>
      <c r="C53" s="3" t="s">
        <v>474</v>
      </c>
      <c r="D53" s="31">
        <v>15.57</v>
      </c>
      <c r="E53" s="5"/>
      <c r="F53" s="33">
        <v>395</v>
      </c>
      <c r="G53" s="34"/>
      <c r="H53" s="15">
        <f t="shared" si="0"/>
        <v>948</v>
      </c>
      <c r="I53" s="15">
        <f t="shared" si="1"/>
        <v>711</v>
      </c>
      <c r="J53" s="15">
        <f t="shared" si="2"/>
        <v>592.5</v>
      </c>
      <c r="K53" s="15">
        <f t="shared" si="3"/>
        <v>474</v>
      </c>
      <c r="L53" s="7"/>
      <c r="M53" s="7"/>
    </row>
    <row r="54" spans="1:13" x14ac:dyDescent="0.25">
      <c r="A54" s="3">
        <v>3842</v>
      </c>
      <c r="B54" s="3" t="s">
        <v>65</v>
      </c>
      <c r="C54" s="3" t="s">
        <v>475</v>
      </c>
      <c r="D54" s="31">
        <v>22.94</v>
      </c>
      <c r="E54" s="5"/>
      <c r="F54" s="33">
        <v>583</v>
      </c>
      <c r="G54" s="34"/>
      <c r="H54" s="15">
        <f t="shared" si="0"/>
        <v>1399.2</v>
      </c>
      <c r="I54" s="15">
        <f t="shared" si="1"/>
        <v>1049.4000000000001</v>
      </c>
      <c r="J54" s="15">
        <f t="shared" si="2"/>
        <v>874.5</v>
      </c>
      <c r="K54" s="15">
        <f t="shared" si="3"/>
        <v>699.6</v>
      </c>
      <c r="L54" s="7"/>
      <c r="M54" s="7"/>
    </row>
    <row r="55" spans="1:13" x14ac:dyDescent="0.25">
      <c r="A55" s="3">
        <v>3843</v>
      </c>
      <c r="B55" s="3" t="s">
        <v>67</v>
      </c>
      <c r="C55" s="3" t="s">
        <v>476</v>
      </c>
      <c r="D55" s="31">
        <v>29.23</v>
      </c>
      <c r="E55" s="5"/>
      <c r="F55" s="33">
        <v>741</v>
      </c>
      <c r="G55" s="34"/>
      <c r="H55" s="15">
        <f t="shared" si="0"/>
        <v>1778.4</v>
      </c>
      <c r="I55" s="15">
        <f t="shared" si="1"/>
        <v>1333.8</v>
      </c>
      <c r="J55" s="15">
        <f t="shared" si="2"/>
        <v>1111.5</v>
      </c>
      <c r="K55" s="15">
        <f t="shared" si="3"/>
        <v>889.2</v>
      </c>
      <c r="L55" s="7"/>
      <c r="M55" s="7"/>
    </row>
    <row r="56" spans="1:13" x14ac:dyDescent="0.25">
      <c r="A56" s="3">
        <v>3850</v>
      </c>
      <c r="B56" s="3" t="s">
        <v>69</v>
      </c>
      <c r="C56" s="3" t="s">
        <v>70</v>
      </c>
      <c r="D56" s="31">
        <v>23.61</v>
      </c>
      <c r="E56" s="5"/>
      <c r="F56" s="33">
        <v>598</v>
      </c>
      <c r="G56" s="34"/>
      <c r="H56" s="15">
        <f t="shared" si="0"/>
        <v>1435.2</v>
      </c>
      <c r="I56" s="15">
        <f t="shared" si="1"/>
        <v>1076.4000000000001</v>
      </c>
      <c r="J56" s="15">
        <f t="shared" si="2"/>
        <v>897</v>
      </c>
      <c r="K56" s="15">
        <f t="shared" si="3"/>
        <v>717.6</v>
      </c>
      <c r="L56" s="7"/>
      <c r="M56" s="7"/>
    </row>
    <row r="57" spans="1:13" x14ac:dyDescent="0.25">
      <c r="A57" s="3">
        <v>3851</v>
      </c>
      <c r="B57" s="3" t="s">
        <v>71</v>
      </c>
      <c r="C57" s="3" t="s">
        <v>72</v>
      </c>
      <c r="D57" s="31">
        <v>56.25</v>
      </c>
      <c r="E57" s="5"/>
      <c r="F57" s="33">
        <v>1429</v>
      </c>
      <c r="G57" s="34"/>
      <c r="H57" s="15">
        <f t="shared" si="0"/>
        <v>3429.6</v>
      </c>
      <c r="I57" s="15">
        <f t="shared" si="1"/>
        <v>2572.1999999999998</v>
      </c>
      <c r="J57" s="15">
        <f t="shared" si="2"/>
        <v>2143.5</v>
      </c>
      <c r="K57" s="15">
        <f t="shared" si="3"/>
        <v>1714.8</v>
      </c>
      <c r="L57" s="7"/>
      <c r="M57" s="7"/>
    </row>
    <row r="58" spans="1:13" x14ac:dyDescent="0.25">
      <c r="A58" s="3">
        <v>3855</v>
      </c>
      <c r="B58" s="3" t="s">
        <v>73</v>
      </c>
      <c r="C58" s="3" t="s">
        <v>477</v>
      </c>
      <c r="D58" s="31">
        <v>14.95</v>
      </c>
      <c r="E58" s="5"/>
      <c r="F58" s="33">
        <v>380</v>
      </c>
      <c r="G58" s="34"/>
      <c r="H58" s="15">
        <f t="shared" si="0"/>
        <v>912</v>
      </c>
      <c r="I58" s="15">
        <f t="shared" si="1"/>
        <v>684</v>
      </c>
      <c r="J58" s="15">
        <f t="shared" si="2"/>
        <v>570</v>
      </c>
      <c r="K58" s="15">
        <f t="shared" si="3"/>
        <v>456</v>
      </c>
      <c r="L58" s="7"/>
      <c r="M58" s="7"/>
    </row>
    <row r="59" spans="1:13" x14ac:dyDescent="0.25">
      <c r="A59" s="3">
        <v>3856</v>
      </c>
      <c r="B59" s="3" t="s">
        <v>75</v>
      </c>
      <c r="C59" s="3" t="s">
        <v>478</v>
      </c>
      <c r="D59" s="31">
        <v>18.72</v>
      </c>
      <c r="E59" s="5"/>
      <c r="F59" s="33">
        <v>475</v>
      </c>
      <c r="G59" s="34"/>
      <c r="H59" s="15">
        <f t="shared" si="0"/>
        <v>1140</v>
      </c>
      <c r="I59" s="15">
        <f t="shared" si="1"/>
        <v>855</v>
      </c>
      <c r="J59" s="15">
        <f t="shared" si="2"/>
        <v>712.5</v>
      </c>
      <c r="K59" s="15">
        <f t="shared" si="3"/>
        <v>570</v>
      </c>
      <c r="L59" s="7"/>
      <c r="M59" s="7"/>
    </row>
    <row r="60" spans="1:13" x14ac:dyDescent="0.25">
      <c r="A60" s="3">
        <v>3857</v>
      </c>
      <c r="B60" s="3" t="s">
        <v>77</v>
      </c>
      <c r="C60" s="3" t="s">
        <v>479</v>
      </c>
      <c r="D60" s="31">
        <v>24.85</v>
      </c>
      <c r="E60" s="5"/>
      <c r="F60" s="33">
        <v>631</v>
      </c>
      <c r="G60" s="34"/>
      <c r="H60" s="15">
        <f t="shared" si="0"/>
        <v>1514.4</v>
      </c>
      <c r="I60" s="15">
        <f t="shared" si="1"/>
        <v>1135.8</v>
      </c>
      <c r="J60" s="15">
        <f t="shared" si="2"/>
        <v>946.5</v>
      </c>
      <c r="K60" s="15">
        <f t="shared" si="3"/>
        <v>757.2</v>
      </c>
      <c r="L60" s="7"/>
      <c r="M60" s="7"/>
    </row>
    <row r="61" spans="1:13" x14ac:dyDescent="0.25">
      <c r="A61" s="3">
        <v>3858</v>
      </c>
      <c r="B61" s="3" t="s">
        <v>79</v>
      </c>
      <c r="C61" s="3" t="s">
        <v>480</v>
      </c>
      <c r="D61" s="31">
        <v>29.23</v>
      </c>
      <c r="E61" s="5"/>
      <c r="F61" s="33">
        <v>741</v>
      </c>
      <c r="G61" s="34"/>
      <c r="H61" s="15">
        <f t="shared" si="0"/>
        <v>1778.4</v>
      </c>
      <c r="I61" s="15">
        <f t="shared" si="1"/>
        <v>1333.8</v>
      </c>
      <c r="J61" s="15">
        <f t="shared" si="2"/>
        <v>1111.5</v>
      </c>
      <c r="K61" s="15">
        <f t="shared" si="3"/>
        <v>889.2</v>
      </c>
      <c r="L61" s="7"/>
      <c r="M61" s="7"/>
    </row>
    <row r="62" spans="1:13" x14ac:dyDescent="0.25">
      <c r="A62" s="3">
        <v>3859</v>
      </c>
      <c r="B62" s="3" t="s">
        <v>81</v>
      </c>
      <c r="C62" s="3" t="s">
        <v>481</v>
      </c>
      <c r="D62" s="31">
        <v>36.14</v>
      </c>
      <c r="E62" s="5"/>
      <c r="F62" s="33">
        <v>918</v>
      </c>
      <c r="G62" s="34"/>
      <c r="H62" s="15">
        <f t="shared" si="0"/>
        <v>2203.1999999999998</v>
      </c>
      <c r="I62" s="15">
        <f t="shared" si="1"/>
        <v>1652.4</v>
      </c>
      <c r="J62" s="15">
        <f t="shared" si="2"/>
        <v>1377</v>
      </c>
      <c r="K62" s="15">
        <f t="shared" si="3"/>
        <v>1101.5999999999999</v>
      </c>
      <c r="L62" s="7"/>
      <c r="M62" s="7"/>
    </row>
    <row r="63" spans="1:13" x14ac:dyDescent="0.25">
      <c r="A63" s="3">
        <v>3860</v>
      </c>
      <c r="B63" s="3" t="s">
        <v>83</v>
      </c>
      <c r="C63" s="3" t="s">
        <v>482</v>
      </c>
      <c r="D63" s="31">
        <v>46.2</v>
      </c>
      <c r="E63" s="5"/>
      <c r="F63" s="33">
        <v>1173</v>
      </c>
      <c r="G63" s="34"/>
      <c r="H63" s="15">
        <f t="shared" si="0"/>
        <v>2815.2</v>
      </c>
      <c r="I63" s="15">
        <f t="shared" si="1"/>
        <v>2111.4</v>
      </c>
      <c r="J63" s="15">
        <f t="shared" si="2"/>
        <v>1759.5</v>
      </c>
      <c r="K63" s="15">
        <f t="shared" si="3"/>
        <v>1407.6</v>
      </c>
      <c r="L63" s="7"/>
      <c r="M63" s="7"/>
    </row>
    <row r="64" spans="1:13" x14ac:dyDescent="0.25">
      <c r="A64" s="3">
        <v>3861</v>
      </c>
      <c r="B64" s="3" t="s">
        <v>85</v>
      </c>
      <c r="C64" s="3" t="s">
        <v>483</v>
      </c>
      <c r="D64" s="31">
        <v>96.36</v>
      </c>
      <c r="E64" s="5"/>
      <c r="F64" s="33">
        <v>2446</v>
      </c>
      <c r="G64" s="34"/>
      <c r="H64" s="15">
        <f t="shared" si="0"/>
        <v>5870.4</v>
      </c>
      <c r="I64" s="15">
        <f t="shared" si="1"/>
        <v>4402.8</v>
      </c>
      <c r="J64" s="15">
        <f t="shared" si="2"/>
        <v>3669</v>
      </c>
      <c r="K64" s="15">
        <f t="shared" si="3"/>
        <v>2935.2</v>
      </c>
      <c r="L64" s="7"/>
      <c r="M64" s="7"/>
    </row>
    <row r="65" spans="1:13" x14ac:dyDescent="0.25">
      <c r="A65" s="3">
        <v>3862</v>
      </c>
      <c r="B65" s="3" t="s">
        <v>87</v>
      </c>
      <c r="C65" s="3" t="s">
        <v>484</v>
      </c>
      <c r="D65" s="31">
        <v>99.97</v>
      </c>
      <c r="E65" s="5"/>
      <c r="F65" s="33">
        <v>2538</v>
      </c>
      <c r="G65" s="34"/>
      <c r="H65" s="15">
        <f t="shared" si="0"/>
        <v>6091.2</v>
      </c>
      <c r="I65" s="15">
        <f t="shared" si="1"/>
        <v>4568.3999999999996</v>
      </c>
      <c r="J65" s="15">
        <f t="shared" si="2"/>
        <v>3807</v>
      </c>
      <c r="K65" s="15">
        <f t="shared" si="3"/>
        <v>3045.6</v>
      </c>
      <c r="L65" s="7"/>
      <c r="M65" s="7"/>
    </row>
    <row r="66" spans="1:13" x14ac:dyDescent="0.25">
      <c r="A66" s="3">
        <v>3865</v>
      </c>
      <c r="B66" s="3" t="s">
        <v>89</v>
      </c>
      <c r="C66" s="3" t="s">
        <v>90</v>
      </c>
      <c r="D66" s="31">
        <v>32.950000000000003</v>
      </c>
      <c r="E66" s="5"/>
      <c r="F66" s="33">
        <v>836</v>
      </c>
      <c r="G66" s="34"/>
      <c r="H66" s="15">
        <f t="shared" si="0"/>
        <v>2006.4</v>
      </c>
      <c r="I66" s="15">
        <f t="shared" si="1"/>
        <v>1504.8</v>
      </c>
      <c r="J66" s="15">
        <f t="shared" si="2"/>
        <v>1254</v>
      </c>
      <c r="K66" s="15">
        <f t="shared" si="3"/>
        <v>1003.2</v>
      </c>
      <c r="L66" s="7"/>
      <c r="M66" s="7"/>
    </row>
    <row r="67" spans="1:13" x14ac:dyDescent="0.25">
      <c r="A67" s="3">
        <v>3866</v>
      </c>
      <c r="B67" s="3" t="s">
        <v>91</v>
      </c>
      <c r="C67" s="3" t="s">
        <v>92</v>
      </c>
      <c r="D67" s="31">
        <v>40.42</v>
      </c>
      <c r="E67" s="5"/>
      <c r="F67" s="33">
        <v>1025</v>
      </c>
      <c r="G67" s="34"/>
      <c r="H67" s="15">
        <f t="shared" si="0"/>
        <v>2460</v>
      </c>
      <c r="I67" s="15">
        <f t="shared" si="1"/>
        <v>1845</v>
      </c>
      <c r="J67" s="15">
        <f t="shared" si="2"/>
        <v>1537.5</v>
      </c>
      <c r="K67" s="15">
        <f t="shared" si="3"/>
        <v>1230</v>
      </c>
      <c r="L67" s="7"/>
      <c r="M67" s="7"/>
    </row>
    <row r="68" spans="1:13" x14ac:dyDescent="0.25">
      <c r="A68" s="3">
        <v>3867</v>
      </c>
      <c r="B68" s="3" t="s">
        <v>93</v>
      </c>
      <c r="C68" s="3" t="s">
        <v>94</v>
      </c>
      <c r="D68" s="31">
        <v>48.31</v>
      </c>
      <c r="E68" s="5"/>
      <c r="F68" s="33">
        <v>1227</v>
      </c>
      <c r="G68" s="34"/>
      <c r="H68" s="15">
        <f t="shared" ref="H68:H132" si="4">ROUND(F68*2.4,1)</f>
        <v>2944.8</v>
      </c>
      <c r="I68" s="15">
        <f t="shared" ref="I68:I132" si="5">ROUND(F68*1.8,1)</f>
        <v>2208.6</v>
      </c>
      <c r="J68" s="15">
        <f t="shared" ref="J68:J132" si="6">ROUND(F68*1.5,1)</f>
        <v>1840.5</v>
      </c>
      <c r="K68" s="15">
        <f t="shared" ref="K68:K132" si="7">ROUND(F68*1.2,1)</f>
        <v>1472.4</v>
      </c>
      <c r="L68" s="7"/>
      <c r="M68" s="7"/>
    </row>
    <row r="69" spans="1:13" x14ac:dyDescent="0.25">
      <c r="A69" s="3">
        <v>3868</v>
      </c>
      <c r="B69" s="3" t="s">
        <v>95</v>
      </c>
      <c r="C69" s="3" t="s">
        <v>96</v>
      </c>
      <c r="D69" s="31">
        <v>55.99</v>
      </c>
      <c r="E69" s="5"/>
      <c r="F69" s="33">
        <v>1422</v>
      </c>
      <c r="G69" s="34"/>
      <c r="H69" s="15">
        <f t="shared" si="4"/>
        <v>3412.8</v>
      </c>
      <c r="I69" s="15">
        <f t="shared" si="5"/>
        <v>2559.6</v>
      </c>
      <c r="J69" s="15">
        <f t="shared" si="6"/>
        <v>2133</v>
      </c>
      <c r="K69" s="15">
        <f t="shared" si="7"/>
        <v>1706.4</v>
      </c>
      <c r="L69" s="7"/>
      <c r="M69" s="7"/>
    </row>
    <row r="70" spans="1:13" x14ac:dyDescent="0.25">
      <c r="A70" s="3">
        <v>3869</v>
      </c>
      <c r="B70" s="3" t="s">
        <v>97</v>
      </c>
      <c r="C70" s="3" t="s">
        <v>98</v>
      </c>
      <c r="D70" s="31">
        <v>63.88</v>
      </c>
      <c r="E70" s="5"/>
      <c r="F70" s="33">
        <v>1621</v>
      </c>
      <c r="G70" s="34"/>
      <c r="H70" s="15">
        <f t="shared" si="4"/>
        <v>3890.4</v>
      </c>
      <c r="I70" s="15">
        <f t="shared" si="5"/>
        <v>2917.8</v>
      </c>
      <c r="J70" s="15">
        <f t="shared" si="6"/>
        <v>2431.5</v>
      </c>
      <c r="K70" s="15">
        <f t="shared" si="7"/>
        <v>1945.2</v>
      </c>
      <c r="L70" s="7"/>
      <c r="M70" s="7"/>
    </row>
    <row r="71" spans="1:13" x14ac:dyDescent="0.25">
      <c r="A71" s="3">
        <v>3870</v>
      </c>
      <c r="B71" s="3" t="s">
        <v>99</v>
      </c>
      <c r="C71" s="3" t="s">
        <v>100</v>
      </c>
      <c r="D71" s="31">
        <v>66.67</v>
      </c>
      <c r="E71" s="5"/>
      <c r="F71" s="33">
        <v>1693</v>
      </c>
      <c r="G71" s="34"/>
      <c r="H71" s="15">
        <f t="shared" si="4"/>
        <v>4063.2</v>
      </c>
      <c r="I71" s="15">
        <f t="shared" si="5"/>
        <v>3047.4</v>
      </c>
      <c r="J71" s="15">
        <f t="shared" si="6"/>
        <v>2539.5</v>
      </c>
      <c r="K71" s="15">
        <f t="shared" si="7"/>
        <v>2031.6</v>
      </c>
      <c r="L71" s="7"/>
      <c r="M71" s="7"/>
    </row>
    <row r="72" spans="1:13" x14ac:dyDescent="0.25">
      <c r="A72" s="3">
        <v>3871</v>
      </c>
      <c r="B72" s="3" t="s">
        <v>101</v>
      </c>
      <c r="C72" s="3" t="s">
        <v>102</v>
      </c>
      <c r="D72" s="31">
        <v>79.61</v>
      </c>
      <c r="E72" s="5"/>
      <c r="F72" s="33">
        <v>2020</v>
      </c>
      <c r="G72" s="34"/>
      <c r="H72" s="15">
        <f t="shared" si="4"/>
        <v>4848</v>
      </c>
      <c r="I72" s="15">
        <f t="shared" si="5"/>
        <v>3636</v>
      </c>
      <c r="J72" s="15">
        <f t="shared" si="6"/>
        <v>3030</v>
      </c>
      <c r="K72" s="15">
        <f t="shared" si="7"/>
        <v>2424</v>
      </c>
      <c r="L72" s="7"/>
      <c r="M72" s="7"/>
    </row>
    <row r="73" spans="1:13" x14ac:dyDescent="0.25">
      <c r="A73" s="3">
        <v>3872</v>
      </c>
      <c r="B73" s="3" t="s">
        <v>103</v>
      </c>
      <c r="C73" s="3" t="s">
        <v>104</v>
      </c>
      <c r="D73" s="31">
        <v>95.69</v>
      </c>
      <c r="E73" s="5"/>
      <c r="F73" s="33">
        <v>2428</v>
      </c>
      <c r="G73" s="34"/>
      <c r="H73" s="15">
        <f t="shared" si="4"/>
        <v>5827.2</v>
      </c>
      <c r="I73" s="15">
        <f t="shared" si="5"/>
        <v>4370.3999999999996</v>
      </c>
      <c r="J73" s="15">
        <f t="shared" si="6"/>
        <v>3642</v>
      </c>
      <c r="K73" s="15">
        <f t="shared" si="7"/>
        <v>2913.6</v>
      </c>
      <c r="L73" s="7"/>
      <c r="M73" s="7"/>
    </row>
    <row r="74" spans="1:13" x14ac:dyDescent="0.25">
      <c r="A74" s="3">
        <v>3873</v>
      </c>
      <c r="B74" s="3" t="s">
        <v>105</v>
      </c>
      <c r="C74" s="3" t="s">
        <v>106</v>
      </c>
      <c r="D74" s="31">
        <v>107.55</v>
      </c>
      <c r="E74" s="5"/>
      <c r="F74" s="33">
        <v>2731</v>
      </c>
      <c r="G74" s="34"/>
      <c r="H74" s="15">
        <f t="shared" si="4"/>
        <v>6554.4</v>
      </c>
      <c r="I74" s="15">
        <f t="shared" si="5"/>
        <v>4915.8</v>
      </c>
      <c r="J74" s="15">
        <f t="shared" si="6"/>
        <v>4096.5</v>
      </c>
      <c r="K74" s="15">
        <f t="shared" si="7"/>
        <v>3277.2</v>
      </c>
      <c r="L74" s="7"/>
      <c r="M74" s="7"/>
    </row>
    <row r="75" spans="1:13" x14ac:dyDescent="0.25">
      <c r="A75" s="3">
        <v>3874</v>
      </c>
      <c r="B75" s="3" t="s">
        <v>107</v>
      </c>
      <c r="C75" s="3" t="s">
        <v>108</v>
      </c>
      <c r="D75" s="31">
        <v>111.88</v>
      </c>
      <c r="E75" s="5"/>
      <c r="F75" s="33">
        <v>2839</v>
      </c>
      <c r="G75" s="34"/>
      <c r="H75" s="15">
        <f t="shared" si="4"/>
        <v>6813.6</v>
      </c>
      <c r="I75" s="15">
        <f t="shared" si="5"/>
        <v>5110.2</v>
      </c>
      <c r="J75" s="15">
        <f t="shared" si="6"/>
        <v>4258.5</v>
      </c>
      <c r="K75" s="15">
        <f t="shared" si="7"/>
        <v>3406.8</v>
      </c>
      <c r="L75" s="7"/>
      <c r="M75" s="7"/>
    </row>
    <row r="76" spans="1:13" x14ac:dyDescent="0.25">
      <c r="A76" s="3">
        <v>3875</v>
      </c>
      <c r="B76" s="3" t="s">
        <v>109</v>
      </c>
      <c r="C76" s="3" t="s">
        <v>110</v>
      </c>
      <c r="D76" s="31">
        <v>133.33000000000001</v>
      </c>
      <c r="E76" s="5"/>
      <c r="F76" s="33">
        <v>3384</v>
      </c>
      <c r="G76" s="34"/>
      <c r="H76" s="15">
        <f t="shared" si="4"/>
        <v>8121.6</v>
      </c>
      <c r="I76" s="15">
        <f t="shared" si="5"/>
        <v>6091.2</v>
      </c>
      <c r="J76" s="15">
        <f t="shared" si="6"/>
        <v>5076</v>
      </c>
      <c r="K76" s="15">
        <f t="shared" si="7"/>
        <v>4060.8</v>
      </c>
      <c r="L76" s="7"/>
      <c r="M76" s="7"/>
    </row>
    <row r="77" spans="1:13" x14ac:dyDescent="0.25">
      <c r="A77" s="3">
        <v>3876</v>
      </c>
      <c r="B77" s="3" t="s">
        <v>111</v>
      </c>
      <c r="C77" s="3" t="s">
        <v>112</v>
      </c>
      <c r="D77" s="31">
        <v>152.19999999999999</v>
      </c>
      <c r="E77" s="5"/>
      <c r="F77" s="33">
        <v>3864</v>
      </c>
      <c r="G77" s="34"/>
      <c r="H77" s="15">
        <f t="shared" si="4"/>
        <v>9273.6</v>
      </c>
      <c r="I77" s="15">
        <f t="shared" si="5"/>
        <v>6955.2</v>
      </c>
      <c r="J77" s="15">
        <f t="shared" si="6"/>
        <v>5796</v>
      </c>
      <c r="K77" s="15">
        <f t="shared" si="7"/>
        <v>4636.8</v>
      </c>
      <c r="L77" s="7"/>
      <c r="M77" s="7"/>
    </row>
    <row r="78" spans="1:13" x14ac:dyDescent="0.25">
      <c r="A78" s="3">
        <v>3880</v>
      </c>
      <c r="B78" s="3" t="s">
        <v>113</v>
      </c>
      <c r="C78" s="3" t="s">
        <v>114</v>
      </c>
      <c r="D78" s="31">
        <v>42.48</v>
      </c>
      <c r="E78" s="5"/>
      <c r="F78" s="33">
        <v>1077</v>
      </c>
      <c r="G78" s="34"/>
      <c r="H78" s="15">
        <f t="shared" si="4"/>
        <v>2584.8000000000002</v>
      </c>
      <c r="I78" s="15">
        <f t="shared" si="5"/>
        <v>1938.6</v>
      </c>
      <c r="J78" s="15">
        <f t="shared" si="6"/>
        <v>1615.5</v>
      </c>
      <c r="K78" s="15">
        <f t="shared" si="7"/>
        <v>1292.4000000000001</v>
      </c>
      <c r="L78" s="7"/>
      <c r="M78" s="7"/>
    </row>
    <row r="79" spans="1:13" x14ac:dyDescent="0.25">
      <c r="A79" s="3">
        <v>3881</v>
      </c>
      <c r="B79" s="3" t="s">
        <v>115</v>
      </c>
      <c r="C79" s="3" t="s">
        <v>116</v>
      </c>
      <c r="D79" s="31">
        <v>59.19</v>
      </c>
      <c r="E79" s="5"/>
      <c r="F79" s="33">
        <v>1501</v>
      </c>
      <c r="G79" s="34"/>
      <c r="H79" s="15">
        <f t="shared" si="4"/>
        <v>3602.4</v>
      </c>
      <c r="I79" s="15">
        <f t="shared" si="5"/>
        <v>2701.8</v>
      </c>
      <c r="J79" s="15">
        <f t="shared" si="6"/>
        <v>2251.5</v>
      </c>
      <c r="K79" s="15">
        <f t="shared" si="7"/>
        <v>1801.2</v>
      </c>
      <c r="L79" s="7"/>
      <c r="M79" s="7"/>
    </row>
    <row r="80" spans="1:13" x14ac:dyDescent="0.25">
      <c r="A80" s="3">
        <v>3882</v>
      </c>
      <c r="B80" s="3" t="s">
        <v>117</v>
      </c>
      <c r="C80" s="3" t="s">
        <v>118</v>
      </c>
      <c r="D80" s="31">
        <v>62.34</v>
      </c>
      <c r="E80" s="5"/>
      <c r="F80" s="33">
        <v>1583</v>
      </c>
      <c r="G80" s="34"/>
      <c r="H80" s="15">
        <f t="shared" si="4"/>
        <v>3799.2</v>
      </c>
      <c r="I80" s="15">
        <f t="shared" si="5"/>
        <v>2849.4</v>
      </c>
      <c r="J80" s="15">
        <f t="shared" si="6"/>
        <v>2374.5</v>
      </c>
      <c r="K80" s="15">
        <f t="shared" si="7"/>
        <v>1899.6</v>
      </c>
      <c r="L80" s="7"/>
      <c r="M80" s="7"/>
    </row>
    <row r="81" spans="1:13" x14ac:dyDescent="0.25">
      <c r="A81" s="3">
        <v>3883</v>
      </c>
      <c r="B81" s="3" t="s">
        <v>119</v>
      </c>
      <c r="C81" s="3" t="s">
        <v>120</v>
      </c>
      <c r="D81" s="31">
        <v>65.27</v>
      </c>
      <c r="E81" s="5"/>
      <c r="F81" s="33">
        <v>1656</v>
      </c>
      <c r="G81" s="34"/>
      <c r="H81" s="15">
        <f t="shared" si="4"/>
        <v>3974.4</v>
      </c>
      <c r="I81" s="15">
        <f t="shared" si="5"/>
        <v>2980.8</v>
      </c>
      <c r="J81" s="15">
        <f t="shared" si="6"/>
        <v>2484</v>
      </c>
      <c r="K81" s="15">
        <f t="shared" si="7"/>
        <v>1987.2</v>
      </c>
      <c r="L81" s="7"/>
      <c r="M81" s="7"/>
    </row>
    <row r="82" spans="1:13" x14ac:dyDescent="0.25">
      <c r="A82" s="3">
        <v>3884</v>
      </c>
      <c r="B82" s="3" t="s">
        <v>121</v>
      </c>
      <c r="C82" s="3" t="s">
        <v>122</v>
      </c>
      <c r="D82" s="31">
        <v>73.63</v>
      </c>
      <c r="E82" s="5"/>
      <c r="F82" s="33">
        <v>1869</v>
      </c>
      <c r="G82" s="34"/>
      <c r="H82" s="15">
        <f t="shared" si="4"/>
        <v>4485.6000000000004</v>
      </c>
      <c r="I82" s="15">
        <f t="shared" si="5"/>
        <v>3364.2</v>
      </c>
      <c r="J82" s="15">
        <f t="shared" si="6"/>
        <v>2803.5</v>
      </c>
      <c r="K82" s="15">
        <f t="shared" si="7"/>
        <v>2242.8000000000002</v>
      </c>
      <c r="L82" s="7"/>
      <c r="M82" s="7"/>
    </row>
    <row r="83" spans="1:13" x14ac:dyDescent="0.25">
      <c r="A83" s="3">
        <v>3885</v>
      </c>
      <c r="B83" s="3" t="s">
        <v>123</v>
      </c>
      <c r="C83" s="3" t="s">
        <v>124</v>
      </c>
      <c r="D83" s="31">
        <v>90.07</v>
      </c>
      <c r="E83" s="5"/>
      <c r="F83" s="33">
        <v>2286</v>
      </c>
      <c r="G83" s="34"/>
      <c r="H83" s="15">
        <f t="shared" si="4"/>
        <v>5486.4</v>
      </c>
      <c r="I83" s="15">
        <f t="shared" si="5"/>
        <v>4114.8</v>
      </c>
      <c r="J83" s="15">
        <f t="shared" si="6"/>
        <v>3429</v>
      </c>
      <c r="K83" s="15">
        <f t="shared" si="7"/>
        <v>2743.2</v>
      </c>
      <c r="L83" s="7"/>
      <c r="M83" s="7"/>
    </row>
    <row r="84" spans="1:13" x14ac:dyDescent="0.25">
      <c r="A84" s="3">
        <v>3886</v>
      </c>
      <c r="B84" s="3" t="s">
        <v>125</v>
      </c>
      <c r="C84" s="3" t="s">
        <v>126</v>
      </c>
      <c r="D84" s="31">
        <v>127.25</v>
      </c>
      <c r="E84" s="5"/>
      <c r="F84" s="33">
        <v>3230</v>
      </c>
      <c r="G84" s="34"/>
      <c r="H84" s="15">
        <f t="shared" si="4"/>
        <v>7752</v>
      </c>
      <c r="I84" s="15">
        <f t="shared" si="5"/>
        <v>5814</v>
      </c>
      <c r="J84" s="15">
        <f t="shared" si="6"/>
        <v>4845</v>
      </c>
      <c r="K84" s="15">
        <f t="shared" si="7"/>
        <v>3876</v>
      </c>
      <c r="L84" s="7"/>
      <c r="M84" s="7"/>
    </row>
    <row r="85" spans="1:13" x14ac:dyDescent="0.25">
      <c r="A85" s="3">
        <v>3887</v>
      </c>
      <c r="B85" s="3" t="s">
        <v>127</v>
      </c>
      <c r="C85" s="3" t="s">
        <v>128</v>
      </c>
      <c r="D85" s="31">
        <v>136.53</v>
      </c>
      <c r="E85" s="5"/>
      <c r="F85" s="33">
        <v>3466</v>
      </c>
      <c r="G85" s="34"/>
      <c r="H85" s="15">
        <f t="shared" si="4"/>
        <v>8318.4</v>
      </c>
      <c r="I85" s="15">
        <f t="shared" si="5"/>
        <v>6238.8</v>
      </c>
      <c r="J85" s="15">
        <f t="shared" si="6"/>
        <v>5199</v>
      </c>
      <c r="K85" s="15">
        <f t="shared" si="7"/>
        <v>4159.2</v>
      </c>
      <c r="L85" s="7"/>
      <c r="M85" s="7"/>
    </row>
    <row r="86" spans="1:13" x14ac:dyDescent="0.25">
      <c r="A86" s="3">
        <v>3888</v>
      </c>
      <c r="B86" s="3" t="s">
        <v>129</v>
      </c>
      <c r="C86" s="3" t="s">
        <v>130</v>
      </c>
      <c r="D86" s="31">
        <v>152.19999999999999</v>
      </c>
      <c r="E86" s="5"/>
      <c r="F86" s="33">
        <v>3864</v>
      </c>
      <c r="G86" s="34"/>
      <c r="H86" s="15">
        <f t="shared" si="4"/>
        <v>9273.6</v>
      </c>
      <c r="I86" s="15">
        <f t="shared" si="5"/>
        <v>6955.2</v>
      </c>
      <c r="J86" s="15">
        <f t="shared" si="6"/>
        <v>5796</v>
      </c>
      <c r="K86" s="15">
        <f t="shared" si="7"/>
        <v>4636.8</v>
      </c>
      <c r="L86" s="7"/>
      <c r="M86" s="7"/>
    </row>
    <row r="87" spans="1:13" x14ac:dyDescent="0.25">
      <c r="A87" s="3">
        <v>3889</v>
      </c>
      <c r="B87" s="3" t="s">
        <v>131</v>
      </c>
      <c r="C87" s="3" t="s">
        <v>132</v>
      </c>
      <c r="D87" s="31">
        <v>186.39</v>
      </c>
      <c r="E87" s="5"/>
      <c r="F87" s="33">
        <v>4731</v>
      </c>
      <c r="G87" s="34"/>
      <c r="H87" s="15">
        <f t="shared" si="4"/>
        <v>11354.4</v>
      </c>
      <c r="I87" s="15">
        <f t="shared" si="5"/>
        <v>8515.7999999999993</v>
      </c>
      <c r="J87" s="15">
        <f t="shared" si="6"/>
        <v>7096.5</v>
      </c>
      <c r="K87" s="15">
        <f t="shared" si="7"/>
        <v>5677.2</v>
      </c>
      <c r="L87" s="7"/>
      <c r="M87" s="7"/>
    </row>
    <row r="88" spans="1:13" x14ac:dyDescent="0.25">
      <c r="A88" s="3">
        <v>3890</v>
      </c>
      <c r="B88" s="3" t="s">
        <v>133</v>
      </c>
      <c r="C88" s="3" t="s">
        <v>134</v>
      </c>
      <c r="D88" s="31">
        <v>247.28</v>
      </c>
      <c r="E88" s="5"/>
      <c r="F88" s="33">
        <v>6276</v>
      </c>
      <c r="G88" s="34"/>
      <c r="H88" s="15">
        <f t="shared" si="4"/>
        <v>15062.4</v>
      </c>
      <c r="I88" s="15">
        <f t="shared" si="5"/>
        <v>11296.8</v>
      </c>
      <c r="J88" s="15">
        <f t="shared" si="6"/>
        <v>9414</v>
      </c>
      <c r="K88" s="15">
        <f t="shared" si="7"/>
        <v>7531.2</v>
      </c>
      <c r="L88" s="7"/>
      <c r="M88" s="7"/>
    </row>
    <row r="89" spans="1:13" x14ac:dyDescent="0.25">
      <c r="A89" s="3">
        <v>3891</v>
      </c>
      <c r="B89" s="3" t="s">
        <v>135</v>
      </c>
      <c r="C89" s="3" t="s">
        <v>485</v>
      </c>
      <c r="D89" s="31">
        <v>34.799999999999997</v>
      </c>
      <c r="E89" s="5"/>
      <c r="F89" s="33">
        <v>883</v>
      </c>
      <c r="G89" s="34"/>
      <c r="H89" s="15">
        <f t="shared" si="4"/>
        <v>2119.1999999999998</v>
      </c>
      <c r="I89" s="15">
        <f t="shared" si="5"/>
        <v>1589.4</v>
      </c>
      <c r="J89" s="15">
        <f t="shared" si="6"/>
        <v>1324.5</v>
      </c>
      <c r="K89" s="15">
        <f t="shared" si="7"/>
        <v>1059.5999999999999</v>
      </c>
      <c r="L89" s="7"/>
      <c r="M89" s="7"/>
    </row>
    <row r="90" spans="1:13" x14ac:dyDescent="0.25">
      <c r="A90" s="3">
        <v>3892</v>
      </c>
      <c r="B90" s="3" t="s">
        <v>137</v>
      </c>
      <c r="C90" s="3" t="s">
        <v>486</v>
      </c>
      <c r="D90" s="31">
        <v>44.75</v>
      </c>
      <c r="E90" s="5"/>
      <c r="F90" s="33">
        <v>1135</v>
      </c>
      <c r="G90" s="34"/>
      <c r="H90" s="15">
        <f t="shared" si="4"/>
        <v>2724</v>
      </c>
      <c r="I90" s="15">
        <f t="shared" si="5"/>
        <v>2043</v>
      </c>
      <c r="J90" s="15">
        <f t="shared" si="6"/>
        <v>1702.5</v>
      </c>
      <c r="K90" s="15">
        <f t="shared" si="7"/>
        <v>1362</v>
      </c>
      <c r="L90" s="7"/>
      <c r="M90" s="7"/>
    </row>
    <row r="91" spans="1:13" x14ac:dyDescent="0.25">
      <c r="A91" s="3">
        <v>3893</v>
      </c>
      <c r="B91" s="3" t="s">
        <v>139</v>
      </c>
      <c r="C91" s="3" t="s">
        <v>487</v>
      </c>
      <c r="D91" s="31">
        <v>65.27</v>
      </c>
      <c r="E91" s="5"/>
      <c r="F91" s="33">
        <v>1656</v>
      </c>
      <c r="G91" s="34"/>
      <c r="H91" s="15">
        <f t="shared" si="4"/>
        <v>3974.4</v>
      </c>
      <c r="I91" s="15">
        <f t="shared" si="5"/>
        <v>2980.8</v>
      </c>
      <c r="J91" s="15">
        <f t="shared" si="6"/>
        <v>2484</v>
      </c>
      <c r="K91" s="15">
        <f t="shared" si="7"/>
        <v>1987.2</v>
      </c>
      <c r="L91" s="7"/>
      <c r="M91" s="7"/>
    </row>
    <row r="92" spans="1:13" x14ac:dyDescent="0.25">
      <c r="A92" s="3">
        <v>3894</v>
      </c>
      <c r="B92" s="3" t="s">
        <v>141</v>
      </c>
      <c r="C92" s="3" t="s">
        <v>488</v>
      </c>
      <c r="D92" s="31">
        <v>80.64</v>
      </c>
      <c r="E92" s="5"/>
      <c r="F92" s="33">
        <v>2047</v>
      </c>
      <c r="G92" s="34"/>
      <c r="H92" s="15">
        <f t="shared" si="4"/>
        <v>4912.8</v>
      </c>
      <c r="I92" s="15">
        <f t="shared" si="5"/>
        <v>3684.6</v>
      </c>
      <c r="J92" s="15">
        <f t="shared" si="6"/>
        <v>3070.5</v>
      </c>
      <c r="K92" s="15">
        <f t="shared" si="7"/>
        <v>2456.4</v>
      </c>
      <c r="L92" s="7"/>
      <c r="M92" s="7"/>
    </row>
    <row r="93" spans="1:13" x14ac:dyDescent="0.25">
      <c r="A93" s="3">
        <v>3900</v>
      </c>
      <c r="B93" s="3" t="s">
        <v>143</v>
      </c>
      <c r="C93" s="3" t="s">
        <v>489</v>
      </c>
      <c r="D93" s="31">
        <v>56.04</v>
      </c>
      <c r="E93" s="5"/>
      <c r="F93" s="33">
        <v>1423</v>
      </c>
      <c r="G93" s="34"/>
      <c r="H93" s="15">
        <f t="shared" si="4"/>
        <v>3415.2</v>
      </c>
      <c r="I93" s="15">
        <f t="shared" si="5"/>
        <v>2561.4</v>
      </c>
      <c r="J93" s="15">
        <f t="shared" si="6"/>
        <v>2134.5</v>
      </c>
      <c r="K93" s="15">
        <f t="shared" si="7"/>
        <v>1707.6</v>
      </c>
      <c r="L93" s="7"/>
      <c r="M93" s="7"/>
    </row>
    <row r="94" spans="1:13" x14ac:dyDescent="0.25">
      <c r="A94" s="3">
        <v>3901</v>
      </c>
      <c r="B94" s="3" t="s">
        <v>341</v>
      </c>
      <c r="C94" s="3" t="s">
        <v>342</v>
      </c>
      <c r="D94" s="31">
        <v>3.82</v>
      </c>
      <c r="E94" s="5"/>
      <c r="F94" s="33">
        <v>96</v>
      </c>
      <c r="G94" s="34"/>
      <c r="H94" s="15">
        <f t="shared" si="4"/>
        <v>230.4</v>
      </c>
      <c r="I94" s="15">
        <f t="shared" si="5"/>
        <v>172.8</v>
      </c>
      <c r="J94" s="15">
        <f t="shared" si="6"/>
        <v>144</v>
      </c>
      <c r="K94" s="15">
        <f t="shared" si="7"/>
        <v>115.2</v>
      </c>
      <c r="L94" s="7"/>
      <c r="M94" s="7"/>
    </row>
    <row r="95" spans="1:13" x14ac:dyDescent="0.25">
      <c r="A95" s="3">
        <v>3902</v>
      </c>
      <c r="B95" s="3" t="s">
        <v>384</v>
      </c>
      <c r="C95" s="3" t="s">
        <v>385</v>
      </c>
      <c r="D95" s="31">
        <v>4.6399999999999997</v>
      </c>
      <c r="E95" s="5"/>
      <c r="F95" s="33">
        <v>118</v>
      </c>
      <c r="G95" s="34"/>
      <c r="H95" s="15">
        <f t="shared" si="4"/>
        <v>283.2</v>
      </c>
      <c r="I95" s="15">
        <f t="shared" si="5"/>
        <v>212.4</v>
      </c>
      <c r="J95" s="15">
        <f t="shared" si="6"/>
        <v>177</v>
      </c>
      <c r="K95" s="15">
        <f t="shared" si="7"/>
        <v>141.6</v>
      </c>
      <c r="L95" s="7"/>
      <c r="M95" s="7"/>
    </row>
    <row r="96" spans="1:13" x14ac:dyDescent="0.25">
      <c r="A96" s="3">
        <v>3903</v>
      </c>
      <c r="B96" s="3" t="s">
        <v>382</v>
      </c>
      <c r="C96" s="3" t="s">
        <v>490</v>
      </c>
      <c r="D96" s="31">
        <v>78.319999999999993</v>
      </c>
      <c r="E96" s="5"/>
      <c r="F96" s="33">
        <v>1988</v>
      </c>
      <c r="G96" s="34"/>
      <c r="H96" s="15">
        <f t="shared" si="4"/>
        <v>4771.2</v>
      </c>
      <c r="I96" s="15">
        <f t="shared" si="5"/>
        <v>3578.4</v>
      </c>
      <c r="J96" s="15">
        <f t="shared" si="6"/>
        <v>2982</v>
      </c>
      <c r="K96" s="15">
        <f t="shared" si="7"/>
        <v>2385.6</v>
      </c>
      <c r="L96" s="7"/>
      <c r="M96" s="7"/>
    </row>
    <row r="97" spans="1:13" x14ac:dyDescent="0.25">
      <c r="A97" s="3">
        <v>3904</v>
      </c>
      <c r="B97" s="3" t="s">
        <v>330</v>
      </c>
      <c r="C97" s="3" t="s">
        <v>491</v>
      </c>
      <c r="D97" s="31">
        <v>62.59</v>
      </c>
      <c r="E97" s="5"/>
      <c r="F97" s="33">
        <v>1588</v>
      </c>
      <c r="G97" s="34"/>
      <c r="H97" s="15">
        <f t="shared" si="4"/>
        <v>3811.2</v>
      </c>
      <c r="I97" s="15">
        <f t="shared" si="5"/>
        <v>2858.4</v>
      </c>
      <c r="J97" s="15">
        <f t="shared" si="6"/>
        <v>2382</v>
      </c>
      <c r="K97" s="15">
        <f t="shared" si="7"/>
        <v>1905.6</v>
      </c>
      <c r="L97" s="7"/>
      <c r="M97" s="7"/>
    </row>
    <row r="98" spans="1:13" x14ac:dyDescent="0.25">
      <c r="A98" s="3">
        <v>3905</v>
      </c>
      <c r="B98" s="3" t="s">
        <v>145</v>
      </c>
      <c r="C98" s="3" t="s">
        <v>146</v>
      </c>
      <c r="D98" s="31">
        <v>4.74</v>
      </c>
      <c r="E98" s="5"/>
      <c r="F98" s="33">
        <v>120</v>
      </c>
      <c r="G98" s="34"/>
      <c r="H98" s="15">
        <f t="shared" si="4"/>
        <v>288</v>
      </c>
      <c r="I98" s="15">
        <f t="shared" si="5"/>
        <v>216</v>
      </c>
      <c r="J98" s="15">
        <f t="shared" si="6"/>
        <v>180</v>
      </c>
      <c r="K98" s="15">
        <f t="shared" si="7"/>
        <v>144</v>
      </c>
      <c r="L98" s="7"/>
      <c r="M98" s="7"/>
    </row>
    <row r="99" spans="1:13" x14ac:dyDescent="0.25">
      <c r="A99" s="3">
        <v>3906</v>
      </c>
      <c r="B99" s="3" t="s">
        <v>147</v>
      </c>
      <c r="C99" s="3" t="s">
        <v>148</v>
      </c>
      <c r="D99" s="31">
        <v>5.62</v>
      </c>
      <c r="E99" s="5"/>
      <c r="F99" s="33">
        <v>143</v>
      </c>
      <c r="G99" s="34"/>
      <c r="H99" s="15">
        <f t="shared" si="4"/>
        <v>343.2</v>
      </c>
      <c r="I99" s="15">
        <f t="shared" si="5"/>
        <v>257.39999999999998</v>
      </c>
      <c r="J99" s="15">
        <f t="shared" si="6"/>
        <v>214.5</v>
      </c>
      <c r="K99" s="15">
        <f t="shared" si="7"/>
        <v>171.6</v>
      </c>
      <c r="L99" s="7"/>
      <c r="M99" s="7"/>
    </row>
    <row r="100" spans="1:13" x14ac:dyDescent="0.25">
      <c r="A100" s="3">
        <v>3907</v>
      </c>
      <c r="B100" s="3" t="s">
        <v>149</v>
      </c>
      <c r="C100" s="3" t="s">
        <v>150</v>
      </c>
      <c r="D100" s="31">
        <v>5.67</v>
      </c>
      <c r="E100" s="5"/>
      <c r="F100" s="33">
        <v>144</v>
      </c>
      <c r="G100" s="34"/>
      <c r="H100" s="15">
        <f t="shared" si="4"/>
        <v>345.6</v>
      </c>
      <c r="I100" s="15">
        <f t="shared" si="5"/>
        <v>259.2</v>
      </c>
      <c r="J100" s="15">
        <f t="shared" si="6"/>
        <v>216</v>
      </c>
      <c r="K100" s="15">
        <f t="shared" si="7"/>
        <v>172.8</v>
      </c>
      <c r="L100" s="7"/>
      <c r="M100" s="7"/>
    </row>
    <row r="101" spans="1:13" x14ac:dyDescent="0.25">
      <c r="A101" s="3">
        <v>3908</v>
      </c>
      <c r="B101" s="3" t="s">
        <v>151</v>
      </c>
      <c r="C101" s="3" t="s">
        <v>152</v>
      </c>
      <c r="D101" s="31">
        <v>6.86</v>
      </c>
      <c r="E101" s="5"/>
      <c r="F101" s="33">
        <v>174</v>
      </c>
      <c r="G101" s="34"/>
      <c r="H101" s="15">
        <f t="shared" si="4"/>
        <v>417.6</v>
      </c>
      <c r="I101" s="15">
        <f t="shared" si="5"/>
        <v>313.2</v>
      </c>
      <c r="J101" s="15">
        <f t="shared" si="6"/>
        <v>261</v>
      </c>
      <c r="K101" s="15">
        <f t="shared" si="7"/>
        <v>208.8</v>
      </c>
      <c r="L101" s="7"/>
      <c r="M101" s="7"/>
    </row>
    <row r="102" spans="1:13" x14ac:dyDescent="0.25">
      <c r="A102" s="3">
        <v>3909</v>
      </c>
      <c r="B102" s="3" t="s">
        <v>153</v>
      </c>
      <c r="C102" s="3" t="s">
        <v>154</v>
      </c>
      <c r="D102" s="31">
        <v>4.38</v>
      </c>
      <c r="E102" s="5"/>
      <c r="F102" s="33">
        <v>111</v>
      </c>
      <c r="G102" s="34"/>
      <c r="H102" s="15">
        <f t="shared" si="4"/>
        <v>266.39999999999998</v>
      </c>
      <c r="I102" s="15">
        <f t="shared" si="5"/>
        <v>199.8</v>
      </c>
      <c r="J102" s="15">
        <f t="shared" si="6"/>
        <v>166.5</v>
      </c>
      <c r="K102" s="15">
        <f t="shared" si="7"/>
        <v>133.19999999999999</v>
      </c>
      <c r="L102" s="7"/>
      <c r="M102" s="7"/>
    </row>
    <row r="103" spans="1:13" x14ac:dyDescent="0.25">
      <c r="A103" s="3">
        <v>3910</v>
      </c>
      <c r="B103" s="3" t="s">
        <v>155</v>
      </c>
      <c r="C103" s="3" t="s">
        <v>156</v>
      </c>
      <c r="D103" s="31">
        <v>6.12</v>
      </c>
      <c r="E103" s="5"/>
      <c r="F103" s="33">
        <v>123</v>
      </c>
      <c r="G103" s="34"/>
      <c r="H103" s="15">
        <f t="shared" si="4"/>
        <v>295.2</v>
      </c>
      <c r="I103" s="15">
        <f t="shared" si="5"/>
        <v>221.4</v>
      </c>
      <c r="J103" s="15">
        <f t="shared" si="6"/>
        <v>184.5</v>
      </c>
      <c r="K103" s="15">
        <f t="shared" si="7"/>
        <v>147.6</v>
      </c>
      <c r="L103" s="7"/>
      <c r="M103" s="7"/>
    </row>
    <row r="104" spans="1:13" x14ac:dyDescent="0.25">
      <c r="A104" s="3">
        <v>3911</v>
      </c>
      <c r="B104" s="3" t="s">
        <v>157</v>
      </c>
      <c r="C104" s="3" t="s">
        <v>158</v>
      </c>
      <c r="D104" s="31">
        <v>5.47</v>
      </c>
      <c r="E104" s="5"/>
      <c r="F104" s="33">
        <v>138</v>
      </c>
      <c r="G104" s="34"/>
      <c r="H104" s="15">
        <f t="shared" si="4"/>
        <v>331.2</v>
      </c>
      <c r="I104" s="15">
        <f t="shared" si="5"/>
        <v>248.4</v>
      </c>
      <c r="J104" s="15">
        <f t="shared" si="6"/>
        <v>207</v>
      </c>
      <c r="K104" s="15">
        <f t="shared" si="7"/>
        <v>165.6</v>
      </c>
      <c r="L104" s="7"/>
      <c r="M104" s="7"/>
    </row>
    <row r="105" spans="1:13" x14ac:dyDescent="0.25">
      <c r="A105" s="3">
        <v>3912</v>
      </c>
      <c r="B105" s="3" t="s">
        <v>159</v>
      </c>
      <c r="C105" s="3" t="s">
        <v>160</v>
      </c>
      <c r="D105" s="31">
        <v>24.85</v>
      </c>
      <c r="E105" s="5"/>
      <c r="F105" s="33">
        <v>631</v>
      </c>
      <c r="G105" s="34"/>
      <c r="H105" s="15">
        <f t="shared" si="4"/>
        <v>1514.4</v>
      </c>
      <c r="I105" s="15">
        <f t="shared" si="5"/>
        <v>1135.8</v>
      </c>
      <c r="J105" s="15">
        <f t="shared" si="6"/>
        <v>946.5</v>
      </c>
      <c r="K105" s="15">
        <f t="shared" si="7"/>
        <v>757.2</v>
      </c>
      <c r="L105" s="7"/>
      <c r="M105" s="7"/>
    </row>
    <row r="106" spans="1:13" x14ac:dyDescent="0.25">
      <c r="A106" s="3">
        <v>3913</v>
      </c>
      <c r="B106" s="3" t="s">
        <v>161</v>
      </c>
      <c r="C106" s="3" t="s">
        <v>494</v>
      </c>
      <c r="D106" s="31">
        <v>13.3</v>
      </c>
      <c r="E106" s="5"/>
      <c r="F106" s="33">
        <v>338</v>
      </c>
      <c r="G106" s="34"/>
      <c r="H106" s="15">
        <f t="shared" si="4"/>
        <v>811.2</v>
      </c>
      <c r="I106" s="15">
        <f t="shared" si="5"/>
        <v>608.4</v>
      </c>
      <c r="J106" s="15">
        <f t="shared" si="6"/>
        <v>507</v>
      </c>
      <c r="K106" s="15">
        <f t="shared" si="7"/>
        <v>405.6</v>
      </c>
      <c r="L106" s="7"/>
      <c r="M106" s="7"/>
    </row>
    <row r="107" spans="1:13" x14ac:dyDescent="0.25">
      <c r="A107" s="3">
        <v>3914</v>
      </c>
      <c r="B107" s="3" t="s">
        <v>163</v>
      </c>
      <c r="C107" s="3" t="s">
        <v>495</v>
      </c>
      <c r="D107" s="31">
        <v>17.920000000000002</v>
      </c>
      <c r="E107" s="5"/>
      <c r="F107" s="33">
        <v>364</v>
      </c>
      <c r="G107" s="34"/>
      <c r="H107" s="15">
        <f t="shared" si="4"/>
        <v>873.6</v>
      </c>
      <c r="I107" s="15">
        <f t="shared" si="5"/>
        <v>655.20000000000005</v>
      </c>
      <c r="J107" s="15">
        <f t="shared" si="6"/>
        <v>546</v>
      </c>
      <c r="K107" s="15">
        <f t="shared" si="7"/>
        <v>436.8</v>
      </c>
      <c r="L107" s="7"/>
      <c r="M107" s="7"/>
    </row>
    <row r="108" spans="1:13" x14ac:dyDescent="0.25">
      <c r="A108" s="3">
        <v>3915</v>
      </c>
      <c r="B108" s="3" t="s">
        <v>165</v>
      </c>
      <c r="C108" s="3" t="s">
        <v>496</v>
      </c>
      <c r="D108" s="31">
        <v>24.18</v>
      </c>
      <c r="E108" s="5"/>
      <c r="F108" s="33">
        <v>613</v>
      </c>
      <c r="G108" s="34"/>
      <c r="H108" s="15">
        <f t="shared" si="4"/>
        <v>1471.2</v>
      </c>
      <c r="I108" s="15">
        <f t="shared" si="5"/>
        <v>1103.4000000000001</v>
      </c>
      <c r="J108" s="15">
        <f t="shared" si="6"/>
        <v>919.5</v>
      </c>
      <c r="K108" s="15">
        <f t="shared" si="7"/>
        <v>735.6</v>
      </c>
      <c r="L108" s="7"/>
      <c r="M108" s="7"/>
    </row>
    <row r="109" spans="1:13" x14ac:dyDescent="0.25">
      <c r="A109" s="3">
        <v>3916</v>
      </c>
      <c r="B109" s="3" t="s">
        <v>167</v>
      </c>
      <c r="C109" s="3" t="s">
        <v>497</v>
      </c>
      <c r="D109" s="31">
        <v>34.799999999999997</v>
      </c>
      <c r="E109" s="5"/>
      <c r="F109" s="33">
        <v>883</v>
      </c>
      <c r="G109" s="34"/>
      <c r="H109" s="15">
        <f t="shared" si="4"/>
        <v>2119.1999999999998</v>
      </c>
      <c r="I109" s="15">
        <f t="shared" si="5"/>
        <v>1589.4</v>
      </c>
      <c r="J109" s="15">
        <f t="shared" si="6"/>
        <v>1324.5</v>
      </c>
      <c r="K109" s="15">
        <f t="shared" si="7"/>
        <v>1059.5999999999999</v>
      </c>
      <c r="L109" s="7"/>
      <c r="M109" s="7"/>
    </row>
    <row r="110" spans="1:13" x14ac:dyDescent="0.25">
      <c r="A110" s="3">
        <v>3917</v>
      </c>
      <c r="B110" s="3" t="s">
        <v>169</v>
      </c>
      <c r="C110" s="3" t="s">
        <v>498</v>
      </c>
      <c r="D110" s="31">
        <v>36.61</v>
      </c>
      <c r="E110" s="5"/>
      <c r="F110" s="33">
        <v>929</v>
      </c>
      <c r="G110" s="34"/>
      <c r="H110" s="15">
        <f t="shared" si="4"/>
        <v>2229.6</v>
      </c>
      <c r="I110" s="15">
        <f t="shared" si="5"/>
        <v>1672.2</v>
      </c>
      <c r="J110" s="15">
        <f t="shared" si="6"/>
        <v>1393.5</v>
      </c>
      <c r="K110" s="15">
        <f t="shared" si="7"/>
        <v>1114.8</v>
      </c>
      <c r="L110" s="7"/>
      <c r="M110" s="7"/>
    </row>
    <row r="111" spans="1:13" x14ac:dyDescent="0.25">
      <c r="A111" s="3">
        <v>3918</v>
      </c>
      <c r="B111" s="3" t="s">
        <v>171</v>
      </c>
      <c r="C111" s="3" t="s">
        <v>499</v>
      </c>
      <c r="D111" s="31">
        <v>39.75</v>
      </c>
      <c r="E111" s="5"/>
      <c r="F111" s="33">
        <v>1008</v>
      </c>
      <c r="G111" s="34"/>
      <c r="H111" s="15">
        <f t="shared" si="4"/>
        <v>2419.1999999999998</v>
      </c>
      <c r="I111" s="15">
        <f t="shared" si="5"/>
        <v>1814.4</v>
      </c>
      <c r="J111" s="15">
        <f t="shared" si="6"/>
        <v>1512</v>
      </c>
      <c r="K111" s="15">
        <f t="shared" si="7"/>
        <v>1209.5999999999999</v>
      </c>
      <c r="L111" s="7"/>
      <c r="M111" s="7"/>
    </row>
    <row r="112" spans="1:13" x14ac:dyDescent="0.25">
      <c r="A112" s="3">
        <v>3934</v>
      </c>
      <c r="B112" s="3" t="s">
        <v>386</v>
      </c>
      <c r="C112" s="3" t="s">
        <v>493</v>
      </c>
      <c r="D112" s="31">
        <v>38.049999999999997</v>
      </c>
      <c r="E112" s="5"/>
      <c r="F112" s="33">
        <v>965</v>
      </c>
      <c r="G112" s="34"/>
      <c r="H112" s="15">
        <f t="shared" si="4"/>
        <v>2316</v>
      </c>
      <c r="I112" s="15">
        <f t="shared" si="5"/>
        <v>1737</v>
      </c>
      <c r="J112" s="15">
        <f t="shared" si="6"/>
        <v>1447.5</v>
      </c>
      <c r="K112" s="15">
        <f t="shared" si="7"/>
        <v>1158</v>
      </c>
      <c r="L112" s="7"/>
      <c r="M112" s="7"/>
    </row>
    <row r="113" spans="1:13" x14ac:dyDescent="0.25">
      <c r="A113" s="3">
        <v>3940</v>
      </c>
      <c r="B113" s="3" t="s">
        <v>335</v>
      </c>
      <c r="C113" s="3" t="s">
        <v>492</v>
      </c>
      <c r="D113" s="31">
        <v>53.67</v>
      </c>
      <c r="E113" s="5"/>
      <c r="F113" s="33">
        <v>1362</v>
      </c>
      <c r="G113" s="34"/>
      <c r="H113" s="15">
        <f t="shared" si="4"/>
        <v>3268.8</v>
      </c>
      <c r="I113" s="15">
        <f t="shared" si="5"/>
        <v>2451.6</v>
      </c>
      <c r="J113" s="15">
        <f t="shared" si="6"/>
        <v>2043</v>
      </c>
      <c r="K113" s="15">
        <f t="shared" si="7"/>
        <v>1634.4</v>
      </c>
      <c r="L113" s="7"/>
      <c r="M113" s="7"/>
    </row>
    <row r="114" spans="1:13" x14ac:dyDescent="0.25">
      <c r="A114" s="3">
        <v>3903</v>
      </c>
      <c r="B114" s="3" t="s">
        <v>382</v>
      </c>
      <c r="C114" s="3" t="s">
        <v>490</v>
      </c>
      <c r="D114" s="31">
        <v>78.319999999999993</v>
      </c>
      <c r="E114" s="5"/>
      <c r="F114" s="33">
        <v>1988</v>
      </c>
      <c r="G114" s="34"/>
      <c r="H114" s="15">
        <f t="shared" ref="H114" si="8">ROUND(F114*2.4,1)</f>
        <v>4771.2</v>
      </c>
      <c r="I114" s="15">
        <f t="shared" ref="I114" si="9">ROUND(F114*1.8,1)</f>
        <v>3578.4</v>
      </c>
      <c r="J114" s="15">
        <f t="shared" ref="J114" si="10">ROUND(F114*1.5,1)</f>
        <v>2982</v>
      </c>
      <c r="K114" s="15">
        <f t="shared" ref="K114" si="11">ROUND(F114*1.2,1)</f>
        <v>2385.6</v>
      </c>
      <c r="L114" s="7"/>
      <c r="M114" s="7"/>
    </row>
    <row r="115" spans="1:13" x14ac:dyDescent="0.25">
      <c r="A115" s="3">
        <v>3919</v>
      </c>
      <c r="B115" s="3" t="s">
        <v>173</v>
      </c>
      <c r="C115" s="3" t="s">
        <v>406</v>
      </c>
      <c r="D115" s="31">
        <v>96.88</v>
      </c>
      <c r="E115" s="5"/>
      <c r="F115" s="33">
        <v>2459</v>
      </c>
      <c r="G115" s="34"/>
      <c r="H115" s="15">
        <f t="shared" si="4"/>
        <v>5901.6</v>
      </c>
      <c r="I115" s="15">
        <f t="shared" si="5"/>
        <v>4426.2</v>
      </c>
      <c r="J115" s="15">
        <f t="shared" si="6"/>
        <v>3688.5</v>
      </c>
      <c r="K115" s="15">
        <f t="shared" si="7"/>
        <v>2950.8</v>
      </c>
      <c r="L115" s="7"/>
      <c r="M115" s="7"/>
    </row>
    <row r="116" spans="1:13" x14ac:dyDescent="0.25">
      <c r="A116" s="3">
        <v>3920</v>
      </c>
      <c r="B116" s="3" t="s">
        <v>175</v>
      </c>
      <c r="C116" s="3" t="s">
        <v>176</v>
      </c>
      <c r="D116" s="31">
        <v>19.28</v>
      </c>
      <c r="E116" s="5"/>
      <c r="F116" s="33">
        <v>489</v>
      </c>
      <c r="G116" s="34"/>
      <c r="H116" s="15">
        <f t="shared" si="4"/>
        <v>1173.5999999999999</v>
      </c>
      <c r="I116" s="15">
        <f t="shared" si="5"/>
        <v>880.2</v>
      </c>
      <c r="J116" s="15">
        <f t="shared" si="6"/>
        <v>733.5</v>
      </c>
      <c r="K116" s="15">
        <f t="shared" si="7"/>
        <v>586.79999999999995</v>
      </c>
      <c r="L116" s="7"/>
      <c r="M116" s="7"/>
    </row>
    <row r="117" spans="1:13" x14ac:dyDescent="0.25">
      <c r="A117" s="3">
        <v>3921</v>
      </c>
      <c r="B117" s="3" t="s">
        <v>177</v>
      </c>
      <c r="C117" s="3" t="s">
        <v>178</v>
      </c>
      <c r="D117" s="31">
        <v>26.86</v>
      </c>
      <c r="E117" s="5"/>
      <c r="F117" s="33">
        <v>683</v>
      </c>
      <c r="G117" s="34"/>
      <c r="H117" s="15">
        <f t="shared" si="4"/>
        <v>1639.2</v>
      </c>
      <c r="I117" s="15">
        <f t="shared" si="5"/>
        <v>1229.4000000000001</v>
      </c>
      <c r="J117" s="15">
        <f t="shared" si="6"/>
        <v>1024.5</v>
      </c>
      <c r="K117" s="15">
        <f t="shared" si="7"/>
        <v>819.6</v>
      </c>
      <c r="L117" s="7"/>
      <c r="M117" s="7"/>
    </row>
    <row r="118" spans="1:13" x14ac:dyDescent="0.25">
      <c r="A118" s="3">
        <v>3922</v>
      </c>
      <c r="B118" s="3" t="s">
        <v>179</v>
      </c>
      <c r="C118" s="3" t="s">
        <v>180</v>
      </c>
      <c r="D118" s="31">
        <v>15.57</v>
      </c>
      <c r="E118" s="5"/>
      <c r="F118" s="33">
        <v>395</v>
      </c>
      <c r="G118" s="34"/>
      <c r="H118" s="15">
        <f t="shared" si="4"/>
        <v>948</v>
      </c>
      <c r="I118" s="15">
        <f t="shared" si="5"/>
        <v>711</v>
      </c>
      <c r="J118" s="15">
        <f t="shared" si="6"/>
        <v>592.5</v>
      </c>
      <c r="K118" s="15">
        <f t="shared" si="7"/>
        <v>474</v>
      </c>
      <c r="L118" s="7"/>
      <c r="M118" s="7"/>
    </row>
    <row r="119" spans="1:13" x14ac:dyDescent="0.25">
      <c r="A119" s="3">
        <v>3923</v>
      </c>
      <c r="B119" s="3" t="s">
        <v>181</v>
      </c>
      <c r="C119" s="3" t="s">
        <v>182</v>
      </c>
      <c r="D119" s="31">
        <v>22.63</v>
      </c>
      <c r="E119" s="5"/>
      <c r="F119" s="33">
        <v>574</v>
      </c>
      <c r="G119" s="34"/>
      <c r="H119" s="15">
        <f t="shared" si="4"/>
        <v>1377.6</v>
      </c>
      <c r="I119" s="15">
        <f t="shared" si="5"/>
        <v>1033.2</v>
      </c>
      <c r="J119" s="15">
        <f t="shared" si="6"/>
        <v>861</v>
      </c>
      <c r="K119" s="15">
        <f t="shared" si="7"/>
        <v>688.8</v>
      </c>
      <c r="L119" s="7"/>
      <c r="M119" s="7"/>
    </row>
    <row r="120" spans="1:13" x14ac:dyDescent="0.25">
      <c r="A120" s="3">
        <v>3924</v>
      </c>
      <c r="B120" s="3" t="s">
        <v>183</v>
      </c>
      <c r="C120" s="3" t="s">
        <v>184</v>
      </c>
      <c r="D120" s="31">
        <v>13.1</v>
      </c>
      <c r="E120" s="5"/>
      <c r="F120" s="33">
        <v>332</v>
      </c>
      <c r="G120" s="34"/>
      <c r="H120" s="15">
        <f t="shared" si="4"/>
        <v>796.8</v>
      </c>
      <c r="I120" s="15">
        <f t="shared" si="5"/>
        <v>597.6</v>
      </c>
      <c r="J120" s="15">
        <f t="shared" si="6"/>
        <v>498</v>
      </c>
      <c r="K120" s="15">
        <f t="shared" si="7"/>
        <v>398.4</v>
      </c>
      <c r="L120" s="7"/>
      <c r="M120" s="7"/>
    </row>
    <row r="121" spans="1:13" x14ac:dyDescent="0.25">
      <c r="A121" s="3">
        <v>3925</v>
      </c>
      <c r="B121" s="3" t="s">
        <v>185</v>
      </c>
      <c r="C121" s="3" t="s">
        <v>186</v>
      </c>
      <c r="D121" s="31">
        <v>26.86</v>
      </c>
      <c r="E121" s="5"/>
      <c r="F121" s="33">
        <v>683</v>
      </c>
      <c r="G121" s="34"/>
      <c r="H121" s="15">
        <f t="shared" si="4"/>
        <v>1639.2</v>
      </c>
      <c r="I121" s="15">
        <f t="shared" si="5"/>
        <v>1229.4000000000001</v>
      </c>
      <c r="J121" s="15">
        <f t="shared" si="6"/>
        <v>1024.5</v>
      </c>
      <c r="K121" s="15">
        <f t="shared" si="7"/>
        <v>819.6</v>
      </c>
      <c r="L121" s="7"/>
      <c r="M121" s="7"/>
    </row>
    <row r="122" spans="1:13" x14ac:dyDescent="0.25">
      <c r="A122" s="3">
        <v>3926</v>
      </c>
      <c r="B122" s="3" t="s">
        <v>187</v>
      </c>
      <c r="C122" s="3" t="s">
        <v>188</v>
      </c>
      <c r="D122" s="31">
        <v>27.22</v>
      </c>
      <c r="E122" s="5"/>
      <c r="F122" s="33">
        <v>691</v>
      </c>
      <c r="G122" s="34"/>
      <c r="H122" s="15">
        <f t="shared" si="4"/>
        <v>1658.4</v>
      </c>
      <c r="I122" s="15">
        <f t="shared" si="5"/>
        <v>1243.8</v>
      </c>
      <c r="J122" s="15">
        <f t="shared" si="6"/>
        <v>1036.5</v>
      </c>
      <c r="K122" s="15">
        <f t="shared" si="7"/>
        <v>829.2</v>
      </c>
      <c r="L122" s="7"/>
      <c r="M122" s="7"/>
    </row>
    <row r="123" spans="1:13" x14ac:dyDescent="0.25">
      <c r="A123" s="3">
        <v>3927</v>
      </c>
      <c r="B123" s="3" t="s">
        <v>189</v>
      </c>
      <c r="C123" s="3" t="s">
        <v>190</v>
      </c>
      <c r="D123" s="31">
        <v>38.72</v>
      </c>
      <c r="E123" s="5"/>
      <c r="F123" s="33">
        <v>982</v>
      </c>
      <c r="G123" s="34"/>
      <c r="H123" s="15">
        <f t="shared" si="4"/>
        <v>2356.8000000000002</v>
      </c>
      <c r="I123" s="15">
        <f t="shared" si="5"/>
        <v>1767.6</v>
      </c>
      <c r="J123" s="15">
        <f t="shared" si="6"/>
        <v>1473</v>
      </c>
      <c r="K123" s="15">
        <f t="shared" si="7"/>
        <v>1178.4000000000001</v>
      </c>
      <c r="L123" s="7"/>
      <c r="M123" s="7"/>
    </row>
    <row r="124" spans="1:13" x14ac:dyDescent="0.25">
      <c r="A124" s="3">
        <v>3928</v>
      </c>
      <c r="B124" s="3" t="s">
        <v>191</v>
      </c>
      <c r="C124" s="3" t="s">
        <v>192</v>
      </c>
      <c r="D124" s="31">
        <v>8.15</v>
      </c>
      <c r="E124" s="5"/>
      <c r="F124" s="33">
        <v>206</v>
      </c>
      <c r="G124" s="34"/>
      <c r="H124" s="15">
        <f t="shared" si="4"/>
        <v>494.4</v>
      </c>
      <c r="I124" s="15">
        <f t="shared" si="5"/>
        <v>370.8</v>
      </c>
      <c r="J124" s="15">
        <f t="shared" si="6"/>
        <v>309</v>
      </c>
      <c r="K124" s="15">
        <f t="shared" si="7"/>
        <v>247.2</v>
      </c>
      <c r="L124" s="7"/>
      <c r="M124" s="7"/>
    </row>
    <row r="125" spans="1:13" x14ac:dyDescent="0.25">
      <c r="A125" s="3">
        <v>3929</v>
      </c>
      <c r="B125" s="3" t="s">
        <v>193</v>
      </c>
      <c r="C125" s="3" t="s">
        <v>194</v>
      </c>
      <c r="D125" s="31">
        <v>12.43</v>
      </c>
      <c r="E125" s="5"/>
      <c r="F125" s="33">
        <v>316</v>
      </c>
      <c r="G125" s="34"/>
      <c r="H125" s="15">
        <f t="shared" si="4"/>
        <v>758.4</v>
      </c>
      <c r="I125" s="15">
        <f t="shared" si="5"/>
        <v>568.79999999999995</v>
      </c>
      <c r="J125" s="15">
        <f t="shared" si="6"/>
        <v>474</v>
      </c>
      <c r="K125" s="15">
        <f t="shared" si="7"/>
        <v>379.2</v>
      </c>
      <c r="L125" s="7"/>
      <c r="M125" s="7"/>
    </row>
    <row r="126" spans="1:13" x14ac:dyDescent="0.25">
      <c r="A126" s="3">
        <v>3930</v>
      </c>
      <c r="B126" s="3" t="s">
        <v>195</v>
      </c>
      <c r="C126" s="3" t="s">
        <v>196</v>
      </c>
      <c r="D126" s="31">
        <v>13.1</v>
      </c>
      <c r="E126" s="5"/>
      <c r="F126" s="33">
        <v>332</v>
      </c>
      <c r="G126" s="34"/>
      <c r="H126" s="15">
        <f t="shared" si="4"/>
        <v>796.8</v>
      </c>
      <c r="I126" s="15">
        <f t="shared" si="5"/>
        <v>597.6</v>
      </c>
      <c r="J126" s="15">
        <f t="shared" si="6"/>
        <v>498</v>
      </c>
      <c r="K126" s="15">
        <f t="shared" si="7"/>
        <v>398.4</v>
      </c>
      <c r="L126" s="7"/>
      <c r="M126" s="7"/>
    </row>
    <row r="127" spans="1:13" x14ac:dyDescent="0.25">
      <c r="A127" s="3">
        <v>3931</v>
      </c>
      <c r="B127" s="3" t="s">
        <v>197</v>
      </c>
      <c r="C127" s="3" t="s">
        <v>198</v>
      </c>
      <c r="D127" s="31">
        <v>34.799999999999997</v>
      </c>
      <c r="E127" s="5"/>
      <c r="F127" s="33">
        <v>883</v>
      </c>
      <c r="G127" s="34"/>
      <c r="H127" s="15">
        <f t="shared" si="4"/>
        <v>2119.1999999999998</v>
      </c>
      <c r="I127" s="15">
        <f t="shared" si="5"/>
        <v>1589.4</v>
      </c>
      <c r="J127" s="15">
        <f t="shared" si="6"/>
        <v>1324.5</v>
      </c>
      <c r="K127" s="15">
        <f t="shared" si="7"/>
        <v>1059.5999999999999</v>
      </c>
      <c r="L127" s="7"/>
      <c r="M127" s="7"/>
    </row>
    <row r="128" spans="1:13" x14ac:dyDescent="0.25">
      <c r="A128" s="3">
        <v>3932</v>
      </c>
      <c r="B128" s="3" t="s">
        <v>511</v>
      </c>
      <c r="C128" s="3" t="s">
        <v>512</v>
      </c>
      <c r="D128" s="31">
        <v>6.81</v>
      </c>
      <c r="E128" s="5"/>
      <c r="F128" s="33">
        <v>173</v>
      </c>
      <c r="G128" s="34"/>
      <c r="H128" s="15">
        <f t="shared" si="4"/>
        <v>415.2</v>
      </c>
      <c r="I128" s="15">
        <f t="shared" si="5"/>
        <v>311.39999999999998</v>
      </c>
      <c r="J128" s="15">
        <f t="shared" si="6"/>
        <v>259.5</v>
      </c>
      <c r="K128" s="15">
        <f t="shared" si="7"/>
        <v>207.6</v>
      </c>
      <c r="L128" s="7"/>
      <c r="M128" s="7"/>
    </row>
    <row r="129" spans="1:13" x14ac:dyDescent="0.25">
      <c r="A129" s="3">
        <v>3933</v>
      </c>
      <c r="B129" s="3" t="s">
        <v>201</v>
      </c>
      <c r="C129" s="3" t="s">
        <v>202</v>
      </c>
      <c r="D129" s="31">
        <v>7.17</v>
      </c>
      <c r="E129" s="5"/>
      <c r="F129" s="33">
        <v>182</v>
      </c>
      <c r="G129" s="34"/>
      <c r="H129" s="15">
        <f t="shared" si="4"/>
        <v>436.8</v>
      </c>
      <c r="I129" s="15">
        <f t="shared" si="5"/>
        <v>327.60000000000002</v>
      </c>
      <c r="J129" s="15">
        <f t="shared" si="6"/>
        <v>273</v>
      </c>
      <c r="K129" s="15">
        <f t="shared" si="7"/>
        <v>218.4</v>
      </c>
      <c r="L129" s="7"/>
      <c r="M129" s="7"/>
    </row>
    <row r="130" spans="1:13" x14ac:dyDescent="0.25">
      <c r="A130" s="3">
        <v>3934</v>
      </c>
      <c r="B130" s="3" t="s">
        <v>386</v>
      </c>
      <c r="C130" s="3" t="s">
        <v>493</v>
      </c>
      <c r="D130" s="31">
        <v>38.049999999999997</v>
      </c>
      <c r="E130" s="5"/>
      <c r="F130" s="33">
        <v>965</v>
      </c>
      <c r="G130" s="34"/>
      <c r="H130" s="15">
        <f t="shared" si="4"/>
        <v>2316</v>
      </c>
      <c r="I130" s="15">
        <f t="shared" si="5"/>
        <v>1737</v>
      </c>
      <c r="J130" s="15">
        <f t="shared" si="6"/>
        <v>1447.5</v>
      </c>
      <c r="K130" s="15">
        <f t="shared" si="7"/>
        <v>1158</v>
      </c>
      <c r="L130" s="7"/>
      <c r="M130" s="7"/>
    </row>
    <row r="131" spans="1:13" x14ac:dyDescent="0.25">
      <c r="A131" s="3">
        <v>3935</v>
      </c>
      <c r="B131" s="3" t="s">
        <v>203</v>
      </c>
      <c r="C131" s="3" t="s">
        <v>204</v>
      </c>
      <c r="D131" s="31">
        <v>14.59</v>
      </c>
      <c r="E131" s="5"/>
      <c r="F131" s="33">
        <v>372</v>
      </c>
      <c r="G131" s="34"/>
      <c r="H131" s="15">
        <f t="shared" si="4"/>
        <v>892.8</v>
      </c>
      <c r="I131" s="15">
        <f t="shared" si="5"/>
        <v>669.6</v>
      </c>
      <c r="J131" s="15">
        <f t="shared" si="6"/>
        <v>558</v>
      </c>
      <c r="K131" s="15">
        <f t="shared" si="7"/>
        <v>446.4</v>
      </c>
      <c r="L131" s="7"/>
      <c r="M131" s="7"/>
    </row>
    <row r="132" spans="1:13" x14ac:dyDescent="0.25">
      <c r="A132" s="3">
        <v>3936</v>
      </c>
      <c r="B132" s="3" t="s">
        <v>205</v>
      </c>
      <c r="C132" s="3" t="s">
        <v>206</v>
      </c>
      <c r="D132" s="31">
        <v>17.22</v>
      </c>
      <c r="E132" s="5"/>
      <c r="F132" s="33">
        <v>436</v>
      </c>
      <c r="G132" s="34"/>
      <c r="H132" s="15">
        <f t="shared" si="4"/>
        <v>1046.4000000000001</v>
      </c>
      <c r="I132" s="15">
        <f t="shared" si="5"/>
        <v>784.8</v>
      </c>
      <c r="J132" s="15">
        <f t="shared" si="6"/>
        <v>654</v>
      </c>
      <c r="K132" s="15">
        <f t="shared" si="7"/>
        <v>523.20000000000005</v>
      </c>
      <c r="L132" s="7"/>
      <c r="M132" s="7"/>
    </row>
    <row r="133" spans="1:13" x14ac:dyDescent="0.25">
      <c r="A133" s="3">
        <v>3937</v>
      </c>
      <c r="B133" s="3" t="s">
        <v>207</v>
      </c>
      <c r="C133" s="3" t="s">
        <v>208</v>
      </c>
      <c r="D133" s="31">
        <v>26.09</v>
      </c>
      <c r="E133" s="5"/>
      <c r="F133" s="33">
        <v>663</v>
      </c>
      <c r="G133" s="34"/>
      <c r="H133" s="15">
        <f t="shared" ref="H133:H196" si="12">ROUND(F133*2.4,1)</f>
        <v>1591.2</v>
      </c>
      <c r="I133" s="15">
        <f t="shared" ref="I133:I196" si="13">ROUND(F133*1.8,1)</f>
        <v>1193.4000000000001</v>
      </c>
      <c r="J133" s="15">
        <f t="shared" ref="J133:J196" si="14">ROUND(F133*1.5,1)</f>
        <v>994.5</v>
      </c>
      <c r="K133" s="15">
        <f t="shared" ref="K133:K196" si="15">ROUND(F133*1.2,1)</f>
        <v>795.6</v>
      </c>
      <c r="L133" s="7"/>
      <c r="M133" s="7"/>
    </row>
    <row r="134" spans="1:13" x14ac:dyDescent="0.25">
      <c r="A134" s="3">
        <v>3938</v>
      </c>
      <c r="B134" s="3" t="s">
        <v>209</v>
      </c>
      <c r="C134" s="3" t="s">
        <v>210</v>
      </c>
      <c r="D134" s="31">
        <v>40.630000000000003</v>
      </c>
      <c r="E134" s="5"/>
      <c r="F134" s="33">
        <v>1031</v>
      </c>
      <c r="G134" s="34"/>
      <c r="H134" s="15">
        <f t="shared" si="12"/>
        <v>2474.4</v>
      </c>
      <c r="I134" s="15">
        <f t="shared" si="13"/>
        <v>1855.8</v>
      </c>
      <c r="J134" s="15">
        <f t="shared" si="14"/>
        <v>1546.5</v>
      </c>
      <c r="K134" s="15">
        <f t="shared" si="15"/>
        <v>1237.2</v>
      </c>
      <c r="L134" s="7"/>
      <c r="M134" s="7"/>
    </row>
    <row r="135" spans="1:13" x14ac:dyDescent="0.25">
      <c r="A135" s="3">
        <v>3939</v>
      </c>
      <c r="B135" s="3" t="s">
        <v>211</v>
      </c>
      <c r="C135" s="3" t="s">
        <v>212</v>
      </c>
      <c r="D135" s="31">
        <v>42.95</v>
      </c>
      <c r="E135" s="5"/>
      <c r="F135" s="33">
        <v>1091</v>
      </c>
      <c r="G135" s="34"/>
      <c r="H135" s="15">
        <f t="shared" si="12"/>
        <v>2618.4</v>
      </c>
      <c r="I135" s="15">
        <f t="shared" si="13"/>
        <v>1963.8</v>
      </c>
      <c r="J135" s="15">
        <f t="shared" si="14"/>
        <v>1636.5</v>
      </c>
      <c r="K135" s="15">
        <f t="shared" si="15"/>
        <v>1309.2</v>
      </c>
      <c r="L135" s="7"/>
      <c r="M135" s="7"/>
    </row>
    <row r="136" spans="1:13" x14ac:dyDescent="0.25">
      <c r="A136" s="3">
        <v>3940</v>
      </c>
      <c r="B136" s="3" t="s">
        <v>335</v>
      </c>
      <c r="C136" s="3" t="s">
        <v>492</v>
      </c>
      <c r="D136" s="31">
        <v>53.67</v>
      </c>
      <c r="E136" s="5"/>
      <c r="F136" s="33">
        <v>1362</v>
      </c>
      <c r="G136" s="34"/>
      <c r="H136" s="15">
        <f t="shared" si="12"/>
        <v>3268.8</v>
      </c>
      <c r="I136" s="15">
        <f t="shared" si="13"/>
        <v>2451.6</v>
      </c>
      <c r="J136" s="15">
        <f t="shared" si="14"/>
        <v>2043</v>
      </c>
      <c r="K136" s="15">
        <f t="shared" si="15"/>
        <v>1634.4</v>
      </c>
      <c r="L136" s="7"/>
      <c r="M136" s="7"/>
    </row>
    <row r="137" spans="1:13" x14ac:dyDescent="0.25">
      <c r="A137" s="3">
        <v>3945</v>
      </c>
      <c r="B137" s="3" t="s">
        <v>213</v>
      </c>
      <c r="C137" s="3" t="s">
        <v>214</v>
      </c>
      <c r="D137" s="31">
        <v>2.2200000000000002</v>
      </c>
      <c r="E137" s="5"/>
      <c r="F137" s="33">
        <v>56</v>
      </c>
      <c r="G137" s="34"/>
      <c r="H137" s="15">
        <f t="shared" si="12"/>
        <v>134.4</v>
      </c>
      <c r="I137" s="15">
        <f t="shared" si="13"/>
        <v>100.8</v>
      </c>
      <c r="J137" s="15">
        <f t="shared" si="14"/>
        <v>84</v>
      </c>
      <c r="K137" s="15">
        <f t="shared" si="15"/>
        <v>67.2</v>
      </c>
      <c r="L137" s="7"/>
      <c r="M137" s="7"/>
    </row>
    <row r="138" spans="1:13" x14ac:dyDescent="0.25">
      <c r="A138" s="3">
        <v>3946</v>
      </c>
      <c r="B138" s="3" t="s">
        <v>215</v>
      </c>
      <c r="C138" s="3" t="s">
        <v>216</v>
      </c>
      <c r="D138" s="31">
        <v>1.86</v>
      </c>
      <c r="E138" s="5"/>
      <c r="F138" s="33">
        <v>48</v>
      </c>
      <c r="G138" s="34"/>
      <c r="H138" s="15">
        <f t="shared" si="12"/>
        <v>115.2</v>
      </c>
      <c r="I138" s="15">
        <f t="shared" si="13"/>
        <v>86.4</v>
      </c>
      <c r="J138" s="15">
        <f t="shared" si="14"/>
        <v>72</v>
      </c>
      <c r="K138" s="15">
        <f t="shared" si="15"/>
        <v>57.6</v>
      </c>
      <c r="L138" s="7"/>
      <c r="M138" s="7"/>
    </row>
    <row r="139" spans="1:13" x14ac:dyDescent="0.25">
      <c r="A139" s="3">
        <v>3947</v>
      </c>
      <c r="B139" s="3" t="s">
        <v>217</v>
      </c>
      <c r="C139" s="3" t="s">
        <v>218</v>
      </c>
      <c r="D139" s="31">
        <v>2.06</v>
      </c>
      <c r="E139" s="5"/>
      <c r="F139" s="33">
        <v>52</v>
      </c>
      <c r="G139" s="34"/>
      <c r="H139" s="15">
        <f t="shared" si="12"/>
        <v>124.8</v>
      </c>
      <c r="I139" s="15">
        <f t="shared" si="13"/>
        <v>93.6</v>
      </c>
      <c r="J139" s="15">
        <f t="shared" si="14"/>
        <v>78</v>
      </c>
      <c r="K139" s="15">
        <f t="shared" si="15"/>
        <v>62.4</v>
      </c>
      <c r="L139" s="7"/>
      <c r="M139" s="7"/>
    </row>
    <row r="140" spans="1:13" x14ac:dyDescent="0.25">
      <c r="A140" s="3">
        <v>3948</v>
      </c>
      <c r="B140" s="3" t="s">
        <v>219</v>
      </c>
      <c r="C140" s="3" t="s">
        <v>220</v>
      </c>
      <c r="D140" s="31">
        <v>1.55</v>
      </c>
      <c r="E140" s="5"/>
      <c r="F140" s="33">
        <v>40</v>
      </c>
      <c r="G140" s="34"/>
      <c r="H140" s="15">
        <f t="shared" si="12"/>
        <v>96</v>
      </c>
      <c r="I140" s="15">
        <f t="shared" si="13"/>
        <v>72</v>
      </c>
      <c r="J140" s="15">
        <f t="shared" si="14"/>
        <v>60</v>
      </c>
      <c r="K140" s="15">
        <f t="shared" si="15"/>
        <v>48</v>
      </c>
      <c r="L140" s="7"/>
      <c r="M140" s="7"/>
    </row>
    <row r="141" spans="1:13" x14ac:dyDescent="0.25">
      <c r="A141" s="3">
        <v>3949</v>
      </c>
      <c r="B141" s="3" t="s">
        <v>221</v>
      </c>
      <c r="C141" s="3" t="s">
        <v>222</v>
      </c>
      <c r="D141" s="31">
        <v>1.7</v>
      </c>
      <c r="E141" s="5"/>
      <c r="F141" s="33">
        <v>43</v>
      </c>
      <c r="G141" s="34"/>
      <c r="H141" s="15">
        <f t="shared" si="12"/>
        <v>103.2</v>
      </c>
      <c r="I141" s="15">
        <f t="shared" si="13"/>
        <v>77.400000000000006</v>
      </c>
      <c r="J141" s="15">
        <f t="shared" si="14"/>
        <v>64.5</v>
      </c>
      <c r="K141" s="15">
        <f t="shared" si="15"/>
        <v>51.6</v>
      </c>
      <c r="L141" s="7"/>
      <c r="M141" s="7"/>
    </row>
    <row r="142" spans="1:13" x14ac:dyDescent="0.25">
      <c r="A142" s="3">
        <v>3950</v>
      </c>
      <c r="B142" s="3" t="s">
        <v>223</v>
      </c>
      <c r="C142" s="3" t="s">
        <v>224</v>
      </c>
      <c r="D142" s="31">
        <v>2.37</v>
      </c>
      <c r="E142" s="5"/>
      <c r="F142" s="33">
        <v>61</v>
      </c>
      <c r="G142" s="34"/>
      <c r="H142" s="15">
        <f t="shared" si="12"/>
        <v>146.4</v>
      </c>
      <c r="I142" s="15">
        <f t="shared" si="13"/>
        <v>109.8</v>
      </c>
      <c r="J142" s="15">
        <f t="shared" si="14"/>
        <v>91.5</v>
      </c>
      <c r="K142" s="15">
        <f t="shared" si="15"/>
        <v>73.2</v>
      </c>
      <c r="L142" s="7"/>
      <c r="M142" s="7"/>
    </row>
    <row r="143" spans="1:13" x14ac:dyDescent="0.25">
      <c r="A143" s="3">
        <v>3951</v>
      </c>
      <c r="B143" s="3" t="s">
        <v>225</v>
      </c>
      <c r="C143" s="3" t="s">
        <v>226</v>
      </c>
      <c r="D143" s="31">
        <v>2.2200000000000002</v>
      </c>
      <c r="E143" s="5"/>
      <c r="F143" s="33">
        <v>56</v>
      </c>
      <c r="G143" s="34"/>
      <c r="H143" s="15">
        <f t="shared" si="12"/>
        <v>134.4</v>
      </c>
      <c r="I143" s="15">
        <f t="shared" si="13"/>
        <v>100.8</v>
      </c>
      <c r="J143" s="15">
        <f t="shared" si="14"/>
        <v>84</v>
      </c>
      <c r="K143" s="15">
        <f t="shared" si="15"/>
        <v>67.2</v>
      </c>
      <c r="L143" s="7"/>
      <c r="M143" s="7"/>
    </row>
    <row r="144" spans="1:13" x14ac:dyDescent="0.25">
      <c r="A144" s="3">
        <v>3952</v>
      </c>
      <c r="B144" s="3" t="s">
        <v>227</v>
      </c>
      <c r="C144" s="3" t="s">
        <v>228</v>
      </c>
      <c r="D144" s="31">
        <v>1.91</v>
      </c>
      <c r="E144" s="5"/>
      <c r="F144" s="33">
        <v>49</v>
      </c>
      <c r="G144" s="34"/>
      <c r="H144" s="15">
        <f t="shared" si="12"/>
        <v>117.6</v>
      </c>
      <c r="I144" s="15">
        <f t="shared" si="13"/>
        <v>88.2</v>
      </c>
      <c r="J144" s="15">
        <f t="shared" si="14"/>
        <v>73.5</v>
      </c>
      <c r="K144" s="15">
        <f t="shared" si="15"/>
        <v>58.8</v>
      </c>
      <c r="L144" s="7"/>
      <c r="M144" s="7"/>
    </row>
    <row r="145" spans="1:13" x14ac:dyDescent="0.25">
      <c r="A145" s="3">
        <v>3955</v>
      </c>
      <c r="B145" s="3" t="s">
        <v>338</v>
      </c>
      <c r="C145" s="3" t="s">
        <v>339</v>
      </c>
      <c r="D145" s="31">
        <v>2.0099999999999998</v>
      </c>
      <c r="E145" s="5"/>
      <c r="F145" s="33">
        <v>50</v>
      </c>
      <c r="G145" s="34"/>
      <c r="H145" s="15">
        <f t="shared" si="12"/>
        <v>120</v>
      </c>
      <c r="I145" s="15">
        <f t="shared" si="13"/>
        <v>90</v>
      </c>
      <c r="J145" s="15">
        <f t="shared" si="14"/>
        <v>75</v>
      </c>
      <c r="K145" s="15">
        <f t="shared" si="15"/>
        <v>60</v>
      </c>
      <c r="L145" s="7"/>
      <c r="M145" s="7"/>
    </row>
    <row r="146" spans="1:13" x14ac:dyDescent="0.25">
      <c r="A146" s="3">
        <v>3953</v>
      </c>
      <c r="B146" s="3" t="s">
        <v>229</v>
      </c>
      <c r="C146" s="3" t="s">
        <v>230</v>
      </c>
      <c r="D146" s="31">
        <v>2.73</v>
      </c>
      <c r="E146" s="5"/>
      <c r="F146" s="33">
        <v>69</v>
      </c>
      <c r="G146" s="34"/>
      <c r="H146" s="15">
        <f t="shared" si="12"/>
        <v>165.6</v>
      </c>
      <c r="I146" s="15">
        <f t="shared" si="13"/>
        <v>124.2</v>
      </c>
      <c r="J146" s="15">
        <f t="shared" si="14"/>
        <v>103.5</v>
      </c>
      <c r="K146" s="15">
        <f t="shared" si="15"/>
        <v>82.8</v>
      </c>
      <c r="L146" s="7"/>
      <c r="M146" s="7"/>
    </row>
    <row r="147" spans="1:13" x14ac:dyDescent="0.25">
      <c r="A147" s="3">
        <v>3954</v>
      </c>
      <c r="B147" s="3" t="s">
        <v>231</v>
      </c>
      <c r="C147" s="3" t="s">
        <v>232</v>
      </c>
      <c r="D147" s="31">
        <v>2.3199999999999998</v>
      </c>
      <c r="E147" s="5"/>
      <c r="F147" s="33">
        <v>60</v>
      </c>
      <c r="G147" s="34"/>
      <c r="H147" s="15">
        <f t="shared" si="12"/>
        <v>144</v>
      </c>
      <c r="I147" s="15">
        <f t="shared" si="13"/>
        <v>108</v>
      </c>
      <c r="J147" s="15">
        <f t="shared" si="14"/>
        <v>90</v>
      </c>
      <c r="K147" s="15">
        <f t="shared" si="15"/>
        <v>72</v>
      </c>
      <c r="L147" s="7"/>
      <c r="M147" s="7"/>
    </row>
    <row r="148" spans="1:13" x14ac:dyDescent="0.25">
      <c r="A148" s="3">
        <v>3960</v>
      </c>
      <c r="B148" s="3" t="s">
        <v>233</v>
      </c>
      <c r="C148" s="3"/>
      <c r="D148" s="31">
        <v>0.12</v>
      </c>
      <c r="E148" s="5"/>
      <c r="F148" s="33">
        <v>3</v>
      </c>
      <c r="G148" s="34"/>
      <c r="H148" s="15">
        <f t="shared" si="12"/>
        <v>7.2</v>
      </c>
      <c r="I148" s="15">
        <f t="shared" si="13"/>
        <v>5.4</v>
      </c>
      <c r="J148" s="15">
        <f t="shared" si="14"/>
        <v>4.5</v>
      </c>
      <c r="K148" s="15">
        <f t="shared" si="15"/>
        <v>3.6</v>
      </c>
      <c r="L148" s="7"/>
      <c r="M148" s="7"/>
    </row>
    <row r="149" spans="1:13" x14ac:dyDescent="0.25">
      <c r="A149" s="3">
        <v>3961</v>
      </c>
      <c r="B149" s="3" t="s">
        <v>234</v>
      </c>
      <c r="C149" s="3"/>
      <c r="D149" s="31">
        <v>0.12</v>
      </c>
      <c r="E149" s="5"/>
      <c r="F149" s="33">
        <v>3</v>
      </c>
      <c r="G149" s="34"/>
      <c r="H149" s="15">
        <f t="shared" si="12"/>
        <v>7.2</v>
      </c>
      <c r="I149" s="15">
        <f t="shared" si="13"/>
        <v>5.4</v>
      </c>
      <c r="J149" s="15">
        <f t="shared" si="14"/>
        <v>4.5</v>
      </c>
      <c r="K149" s="15">
        <f t="shared" si="15"/>
        <v>3.6</v>
      </c>
      <c r="L149" s="7"/>
      <c r="M149" s="7"/>
    </row>
    <row r="150" spans="1:13" x14ac:dyDescent="0.25">
      <c r="A150" s="3">
        <v>3962</v>
      </c>
      <c r="B150" s="3" t="s">
        <v>235</v>
      </c>
      <c r="C150" s="3"/>
      <c r="D150" s="31">
        <v>0.12</v>
      </c>
      <c r="E150" s="5"/>
      <c r="F150" s="33">
        <v>3</v>
      </c>
      <c r="G150" s="34"/>
      <c r="H150" s="15">
        <f t="shared" si="12"/>
        <v>7.2</v>
      </c>
      <c r="I150" s="15">
        <f t="shared" si="13"/>
        <v>5.4</v>
      </c>
      <c r="J150" s="15">
        <f t="shared" si="14"/>
        <v>4.5</v>
      </c>
      <c r="K150" s="15">
        <f t="shared" si="15"/>
        <v>3.6</v>
      </c>
      <c r="L150" s="7"/>
      <c r="M150" s="7"/>
    </row>
    <row r="151" spans="1:13" x14ac:dyDescent="0.25">
      <c r="A151" s="3">
        <v>3963</v>
      </c>
      <c r="B151" s="3" t="s">
        <v>273</v>
      </c>
      <c r="C151" s="3"/>
      <c r="D151" s="31">
        <v>0.12</v>
      </c>
      <c r="E151" s="5"/>
      <c r="F151" s="33">
        <v>3</v>
      </c>
      <c r="G151" s="34"/>
      <c r="H151" s="15">
        <f t="shared" si="12"/>
        <v>7.2</v>
      </c>
      <c r="I151" s="15">
        <f t="shared" si="13"/>
        <v>5.4</v>
      </c>
      <c r="J151" s="15">
        <f t="shared" si="14"/>
        <v>4.5</v>
      </c>
      <c r="K151" s="15">
        <f t="shared" si="15"/>
        <v>3.6</v>
      </c>
      <c r="L151" s="7"/>
      <c r="M151" s="7"/>
    </row>
    <row r="152" spans="1:13" x14ac:dyDescent="0.25">
      <c r="A152" s="3">
        <v>3964</v>
      </c>
      <c r="B152" s="3" t="s">
        <v>236</v>
      </c>
      <c r="C152" s="3"/>
      <c r="D152" s="31">
        <v>0.12</v>
      </c>
      <c r="E152" s="5"/>
      <c r="F152" s="33">
        <v>3</v>
      </c>
      <c r="G152" s="34"/>
      <c r="H152" s="15">
        <f t="shared" si="12"/>
        <v>7.2</v>
      </c>
      <c r="I152" s="15">
        <f t="shared" si="13"/>
        <v>5.4</v>
      </c>
      <c r="J152" s="15">
        <f t="shared" si="14"/>
        <v>4.5</v>
      </c>
      <c r="K152" s="15">
        <f t="shared" si="15"/>
        <v>3.6</v>
      </c>
      <c r="L152" s="7"/>
      <c r="M152" s="7"/>
    </row>
    <row r="153" spans="1:13" x14ac:dyDescent="0.25">
      <c r="A153" s="3">
        <v>3965</v>
      </c>
      <c r="B153" s="3" t="s">
        <v>237</v>
      </c>
      <c r="C153" s="3"/>
      <c r="D153" s="31">
        <v>0.12</v>
      </c>
      <c r="E153" s="5"/>
      <c r="F153" s="33">
        <v>3</v>
      </c>
      <c r="G153" s="34"/>
      <c r="H153" s="15">
        <f t="shared" si="12"/>
        <v>7.2</v>
      </c>
      <c r="I153" s="15">
        <f t="shared" si="13"/>
        <v>5.4</v>
      </c>
      <c r="J153" s="15">
        <f t="shared" si="14"/>
        <v>4.5</v>
      </c>
      <c r="K153" s="15">
        <f t="shared" si="15"/>
        <v>3.6</v>
      </c>
      <c r="L153" s="7"/>
      <c r="M153" s="7"/>
    </row>
    <row r="154" spans="1:13" x14ac:dyDescent="0.25">
      <c r="A154" s="3">
        <v>3966</v>
      </c>
      <c r="B154" s="3" t="s">
        <v>238</v>
      </c>
      <c r="C154" s="3"/>
      <c r="D154" s="31">
        <v>0.12</v>
      </c>
      <c r="E154" s="5"/>
      <c r="F154" s="33">
        <v>3</v>
      </c>
      <c r="G154" s="34"/>
      <c r="H154" s="15">
        <f t="shared" si="12"/>
        <v>7.2</v>
      </c>
      <c r="I154" s="15">
        <f t="shared" si="13"/>
        <v>5.4</v>
      </c>
      <c r="J154" s="15">
        <f t="shared" si="14"/>
        <v>4.5</v>
      </c>
      <c r="K154" s="15">
        <f t="shared" si="15"/>
        <v>3.6</v>
      </c>
      <c r="L154" s="7"/>
      <c r="M154" s="7"/>
    </row>
    <row r="155" spans="1:13" x14ac:dyDescent="0.25">
      <c r="A155" s="3">
        <v>3967</v>
      </c>
      <c r="B155" s="3" t="s">
        <v>239</v>
      </c>
      <c r="C155" s="3"/>
      <c r="D155" s="31">
        <v>0.12</v>
      </c>
      <c r="E155" s="5"/>
      <c r="F155" s="33">
        <v>3</v>
      </c>
      <c r="G155" s="34"/>
      <c r="H155" s="15">
        <f t="shared" si="12"/>
        <v>7.2</v>
      </c>
      <c r="I155" s="15">
        <f t="shared" si="13"/>
        <v>5.4</v>
      </c>
      <c r="J155" s="15">
        <f t="shared" si="14"/>
        <v>4.5</v>
      </c>
      <c r="K155" s="15">
        <f t="shared" si="15"/>
        <v>3.6</v>
      </c>
      <c r="L155" s="7"/>
      <c r="M155" s="7"/>
    </row>
    <row r="156" spans="1:13" x14ac:dyDescent="0.25">
      <c r="A156" s="3">
        <v>3968</v>
      </c>
      <c r="B156" s="3" t="s">
        <v>455</v>
      </c>
      <c r="C156" s="3" t="s">
        <v>240</v>
      </c>
      <c r="D156" s="31">
        <v>3.15</v>
      </c>
      <c r="E156" s="5"/>
      <c r="F156" s="33">
        <v>79</v>
      </c>
      <c r="G156" s="34"/>
      <c r="H156" s="15">
        <f t="shared" si="12"/>
        <v>189.6</v>
      </c>
      <c r="I156" s="15">
        <f t="shared" si="13"/>
        <v>142.19999999999999</v>
      </c>
      <c r="J156" s="15">
        <f t="shared" si="14"/>
        <v>118.5</v>
      </c>
      <c r="K156" s="15">
        <f t="shared" si="15"/>
        <v>94.8</v>
      </c>
      <c r="L156" s="7"/>
      <c r="M156" s="7"/>
    </row>
    <row r="157" spans="1:13" x14ac:dyDescent="0.25">
      <c r="A157" s="3">
        <v>3969</v>
      </c>
      <c r="B157" s="3" t="s">
        <v>456</v>
      </c>
      <c r="C157" s="3" t="s">
        <v>241</v>
      </c>
      <c r="D157" s="31">
        <v>2.89</v>
      </c>
      <c r="E157" s="5"/>
      <c r="F157" s="33">
        <v>74</v>
      </c>
      <c r="G157" s="34"/>
      <c r="H157" s="15">
        <f t="shared" si="12"/>
        <v>177.6</v>
      </c>
      <c r="I157" s="15">
        <f t="shared" si="13"/>
        <v>133.19999999999999</v>
      </c>
      <c r="J157" s="15">
        <f t="shared" si="14"/>
        <v>111</v>
      </c>
      <c r="K157" s="15">
        <f t="shared" si="15"/>
        <v>88.8</v>
      </c>
      <c r="L157" s="7"/>
      <c r="M157" s="7"/>
    </row>
    <row r="158" spans="1:13" x14ac:dyDescent="0.25">
      <c r="A158" s="3">
        <v>3970</v>
      </c>
      <c r="B158" s="3" t="s">
        <v>457</v>
      </c>
      <c r="C158" s="3" t="s">
        <v>242</v>
      </c>
      <c r="D158" s="31">
        <v>2.89</v>
      </c>
      <c r="E158" s="5"/>
      <c r="F158" s="33">
        <v>74</v>
      </c>
      <c r="G158" s="34"/>
      <c r="H158" s="15">
        <f t="shared" si="12"/>
        <v>177.6</v>
      </c>
      <c r="I158" s="15">
        <f t="shared" si="13"/>
        <v>133.19999999999999</v>
      </c>
      <c r="J158" s="15">
        <f t="shared" si="14"/>
        <v>111</v>
      </c>
      <c r="K158" s="15">
        <f t="shared" si="15"/>
        <v>88.8</v>
      </c>
      <c r="L158" s="7"/>
      <c r="M158" s="7"/>
    </row>
    <row r="159" spans="1:13" x14ac:dyDescent="0.25">
      <c r="A159" s="3">
        <v>3971</v>
      </c>
      <c r="B159" s="3" t="s">
        <v>458</v>
      </c>
      <c r="C159" s="3" t="s">
        <v>243</v>
      </c>
      <c r="D159" s="31">
        <v>2.89</v>
      </c>
      <c r="E159" s="5"/>
      <c r="F159" s="33">
        <v>74</v>
      </c>
      <c r="G159" s="34"/>
      <c r="H159" s="15">
        <f t="shared" si="12"/>
        <v>177.6</v>
      </c>
      <c r="I159" s="15">
        <f t="shared" si="13"/>
        <v>133.19999999999999</v>
      </c>
      <c r="J159" s="15">
        <f t="shared" si="14"/>
        <v>111</v>
      </c>
      <c r="K159" s="15">
        <f t="shared" si="15"/>
        <v>88.8</v>
      </c>
      <c r="L159" s="7"/>
      <c r="M159" s="7"/>
    </row>
    <row r="160" spans="1:13" x14ac:dyDescent="0.25">
      <c r="A160" s="3">
        <v>3972</v>
      </c>
      <c r="B160" s="3" t="s">
        <v>459</v>
      </c>
      <c r="C160" s="3" t="s">
        <v>244</v>
      </c>
      <c r="D160" s="31">
        <v>2.73</v>
      </c>
      <c r="E160" s="5"/>
      <c r="F160" s="33">
        <v>69</v>
      </c>
      <c r="G160" s="34"/>
      <c r="H160" s="15">
        <f t="shared" si="12"/>
        <v>165.6</v>
      </c>
      <c r="I160" s="15">
        <f t="shared" si="13"/>
        <v>124.2</v>
      </c>
      <c r="J160" s="15">
        <f t="shared" si="14"/>
        <v>103.5</v>
      </c>
      <c r="K160" s="15">
        <f t="shared" si="15"/>
        <v>82.8</v>
      </c>
      <c r="L160" s="7"/>
      <c r="M160" s="7"/>
    </row>
    <row r="161" spans="1:13" x14ac:dyDescent="0.25">
      <c r="A161" s="3">
        <v>3973</v>
      </c>
      <c r="B161" s="3" t="s">
        <v>460</v>
      </c>
      <c r="C161" s="3" t="s">
        <v>245</v>
      </c>
      <c r="D161" s="31">
        <v>4.49</v>
      </c>
      <c r="E161" s="5"/>
      <c r="F161" s="33">
        <v>114</v>
      </c>
      <c r="G161" s="34"/>
      <c r="H161" s="15">
        <f t="shared" si="12"/>
        <v>273.60000000000002</v>
      </c>
      <c r="I161" s="15">
        <f t="shared" si="13"/>
        <v>205.2</v>
      </c>
      <c r="J161" s="15">
        <f t="shared" si="14"/>
        <v>171</v>
      </c>
      <c r="K161" s="15">
        <f t="shared" si="15"/>
        <v>136.80000000000001</v>
      </c>
      <c r="L161" s="7"/>
      <c r="M161" s="7"/>
    </row>
    <row r="162" spans="1:13" x14ac:dyDescent="0.25">
      <c r="A162" s="3">
        <v>3974</v>
      </c>
      <c r="B162" s="3" t="s">
        <v>461</v>
      </c>
      <c r="C162" s="3" t="s">
        <v>246</v>
      </c>
      <c r="D162" s="31">
        <v>2.0099999999999998</v>
      </c>
      <c r="E162" s="5"/>
      <c r="F162" s="33">
        <v>50</v>
      </c>
      <c r="G162" s="34"/>
      <c r="H162" s="15">
        <f t="shared" si="12"/>
        <v>120</v>
      </c>
      <c r="I162" s="15">
        <f t="shared" si="13"/>
        <v>90</v>
      </c>
      <c r="J162" s="15">
        <f t="shared" si="14"/>
        <v>75</v>
      </c>
      <c r="K162" s="15">
        <f t="shared" si="15"/>
        <v>60</v>
      </c>
      <c r="L162" s="7"/>
      <c r="M162" s="7"/>
    </row>
    <row r="163" spans="1:13" x14ac:dyDescent="0.25">
      <c r="A163" s="3">
        <v>3975</v>
      </c>
      <c r="B163" s="3" t="s">
        <v>462</v>
      </c>
      <c r="C163" s="3" t="s">
        <v>247</v>
      </c>
      <c r="D163" s="31">
        <v>2.06</v>
      </c>
      <c r="E163" s="5"/>
      <c r="F163" s="33">
        <v>52</v>
      </c>
      <c r="G163" s="34"/>
      <c r="H163" s="15">
        <f t="shared" si="12"/>
        <v>124.8</v>
      </c>
      <c r="I163" s="15">
        <f t="shared" si="13"/>
        <v>93.6</v>
      </c>
      <c r="J163" s="15">
        <f t="shared" si="14"/>
        <v>78</v>
      </c>
      <c r="K163" s="15">
        <f t="shared" si="15"/>
        <v>62.4</v>
      </c>
      <c r="L163" s="7"/>
      <c r="M163" s="7"/>
    </row>
    <row r="164" spans="1:13" x14ac:dyDescent="0.25">
      <c r="A164" s="3">
        <v>3976</v>
      </c>
      <c r="B164" s="3" t="s">
        <v>463</v>
      </c>
      <c r="C164" s="3" t="s">
        <v>248</v>
      </c>
      <c r="D164" s="31">
        <v>3.76</v>
      </c>
      <c r="E164" s="5"/>
      <c r="F164" s="33">
        <v>95</v>
      </c>
      <c r="G164" s="34"/>
      <c r="H164" s="15">
        <f t="shared" si="12"/>
        <v>228</v>
      </c>
      <c r="I164" s="15">
        <f t="shared" si="13"/>
        <v>171</v>
      </c>
      <c r="J164" s="15">
        <f t="shared" si="14"/>
        <v>142.5</v>
      </c>
      <c r="K164" s="15">
        <f t="shared" si="15"/>
        <v>114</v>
      </c>
      <c r="L164" s="7"/>
      <c r="M164" s="7"/>
    </row>
    <row r="165" spans="1:13" x14ac:dyDescent="0.25">
      <c r="A165" s="3">
        <v>3977</v>
      </c>
      <c r="B165" s="3" t="s">
        <v>464</v>
      </c>
      <c r="C165" s="3" t="s">
        <v>249</v>
      </c>
      <c r="D165" s="31">
        <v>4.54</v>
      </c>
      <c r="E165" s="5"/>
      <c r="F165" s="33">
        <v>116</v>
      </c>
      <c r="G165" s="34"/>
      <c r="H165" s="15">
        <f t="shared" si="12"/>
        <v>278.39999999999998</v>
      </c>
      <c r="I165" s="15">
        <f t="shared" si="13"/>
        <v>208.8</v>
      </c>
      <c r="J165" s="15">
        <f t="shared" si="14"/>
        <v>174</v>
      </c>
      <c r="K165" s="15">
        <f t="shared" si="15"/>
        <v>139.19999999999999</v>
      </c>
      <c r="L165" s="7"/>
      <c r="M165" s="7"/>
    </row>
    <row r="166" spans="1:13" x14ac:dyDescent="0.25">
      <c r="A166" s="3">
        <v>3978</v>
      </c>
      <c r="B166" s="3" t="s">
        <v>465</v>
      </c>
      <c r="C166" s="3" t="s">
        <v>250</v>
      </c>
      <c r="D166" s="31">
        <v>5</v>
      </c>
      <c r="E166" s="5"/>
      <c r="F166" s="33">
        <v>127</v>
      </c>
      <c r="G166" s="34"/>
      <c r="H166" s="15">
        <f t="shared" si="12"/>
        <v>304.8</v>
      </c>
      <c r="I166" s="15">
        <f t="shared" si="13"/>
        <v>228.6</v>
      </c>
      <c r="J166" s="15">
        <f t="shared" si="14"/>
        <v>190.5</v>
      </c>
      <c r="K166" s="15">
        <f t="shared" si="15"/>
        <v>152.4</v>
      </c>
      <c r="L166" s="7"/>
      <c r="M166" s="7"/>
    </row>
    <row r="167" spans="1:13" x14ac:dyDescent="0.25">
      <c r="A167" s="3">
        <v>3979</v>
      </c>
      <c r="B167" s="3" t="s">
        <v>466</v>
      </c>
      <c r="C167" s="3" t="s">
        <v>251</v>
      </c>
      <c r="D167" s="31">
        <v>2.06</v>
      </c>
      <c r="E167" s="5"/>
      <c r="F167" s="33">
        <v>52</v>
      </c>
      <c r="G167" s="34"/>
      <c r="H167" s="15">
        <f t="shared" si="12"/>
        <v>124.8</v>
      </c>
      <c r="I167" s="15">
        <f t="shared" si="13"/>
        <v>93.6</v>
      </c>
      <c r="J167" s="15">
        <f t="shared" si="14"/>
        <v>78</v>
      </c>
      <c r="K167" s="15">
        <f t="shared" si="15"/>
        <v>62.4</v>
      </c>
      <c r="L167" s="7"/>
      <c r="M167" s="7"/>
    </row>
    <row r="168" spans="1:13" x14ac:dyDescent="0.25">
      <c r="A168" s="3">
        <v>3980</v>
      </c>
      <c r="B168" s="3" t="s">
        <v>467</v>
      </c>
      <c r="C168" s="3" t="s">
        <v>252</v>
      </c>
      <c r="D168" s="31">
        <v>1.1299999999999999</v>
      </c>
      <c r="E168" s="5"/>
      <c r="F168" s="33">
        <v>28</v>
      </c>
      <c r="G168" s="34"/>
      <c r="H168" s="15">
        <f t="shared" si="12"/>
        <v>67.2</v>
      </c>
      <c r="I168" s="15">
        <f t="shared" si="13"/>
        <v>50.4</v>
      </c>
      <c r="J168" s="15">
        <f t="shared" si="14"/>
        <v>42</v>
      </c>
      <c r="K168" s="15">
        <f t="shared" si="15"/>
        <v>33.6</v>
      </c>
      <c r="L168" s="7"/>
      <c r="M168" s="7"/>
    </row>
    <row r="169" spans="1:13" x14ac:dyDescent="0.25">
      <c r="A169" s="3">
        <v>3981</v>
      </c>
      <c r="B169" s="3" t="s">
        <v>468</v>
      </c>
      <c r="C169" s="3" t="s">
        <v>253</v>
      </c>
      <c r="D169" s="31">
        <v>3.15</v>
      </c>
      <c r="E169" s="5"/>
      <c r="F169" s="33">
        <v>79</v>
      </c>
      <c r="G169" s="34"/>
      <c r="H169" s="15">
        <f t="shared" si="12"/>
        <v>189.6</v>
      </c>
      <c r="I169" s="15">
        <f t="shared" si="13"/>
        <v>142.19999999999999</v>
      </c>
      <c r="J169" s="15">
        <f t="shared" si="14"/>
        <v>118.5</v>
      </c>
      <c r="K169" s="15">
        <f t="shared" si="15"/>
        <v>94.8</v>
      </c>
      <c r="L169" s="7"/>
      <c r="M169" s="7"/>
    </row>
    <row r="170" spans="1:13" x14ac:dyDescent="0.25">
      <c r="A170" s="3">
        <v>3983</v>
      </c>
      <c r="B170" s="3" t="s">
        <v>469</v>
      </c>
      <c r="C170" s="3" t="s">
        <v>254</v>
      </c>
      <c r="D170" s="31">
        <v>2.84</v>
      </c>
      <c r="E170" s="5"/>
      <c r="F170" s="33">
        <v>73</v>
      </c>
      <c r="G170" s="34"/>
      <c r="H170" s="15">
        <f t="shared" si="12"/>
        <v>175.2</v>
      </c>
      <c r="I170" s="15">
        <f t="shared" si="13"/>
        <v>131.4</v>
      </c>
      <c r="J170" s="15">
        <f t="shared" si="14"/>
        <v>109.5</v>
      </c>
      <c r="K170" s="15">
        <f t="shared" si="15"/>
        <v>87.6</v>
      </c>
      <c r="L170" s="7"/>
      <c r="M170" s="7"/>
    </row>
    <row r="171" spans="1:13" x14ac:dyDescent="0.25">
      <c r="A171" s="3">
        <v>3984</v>
      </c>
      <c r="B171" s="3" t="s">
        <v>470</v>
      </c>
      <c r="C171" s="3" t="s">
        <v>255</v>
      </c>
      <c r="D171" s="31">
        <v>4.54</v>
      </c>
      <c r="E171" s="5"/>
      <c r="F171" s="33">
        <v>116</v>
      </c>
      <c r="G171" s="34"/>
      <c r="H171" s="15">
        <f t="shared" si="12"/>
        <v>278.39999999999998</v>
      </c>
      <c r="I171" s="15">
        <f t="shared" si="13"/>
        <v>208.8</v>
      </c>
      <c r="J171" s="15">
        <f t="shared" si="14"/>
        <v>174</v>
      </c>
      <c r="K171" s="15">
        <f t="shared" si="15"/>
        <v>139.19999999999999</v>
      </c>
      <c r="L171" s="7"/>
      <c r="M171" s="7"/>
    </row>
    <row r="172" spans="1:13" x14ac:dyDescent="0.25">
      <c r="A172" s="3">
        <v>3985</v>
      </c>
      <c r="B172" s="3" t="s">
        <v>471</v>
      </c>
      <c r="C172" s="3" t="s">
        <v>256</v>
      </c>
      <c r="D172" s="31">
        <v>3.76</v>
      </c>
      <c r="E172" s="5"/>
      <c r="F172" s="33">
        <v>95</v>
      </c>
      <c r="G172" s="34"/>
      <c r="H172" s="15">
        <f t="shared" si="12"/>
        <v>228</v>
      </c>
      <c r="I172" s="15">
        <f t="shared" si="13"/>
        <v>171</v>
      </c>
      <c r="J172" s="15">
        <f t="shared" si="14"/>
        <v>142.5</v>
      </c>
      <c r="K172" s="15">
        <f t="shared" si="15"/>
        <v>114</v>
      </c>
      <c r="L172" s="7"/>
      <c r="M172" s="7"/>
    </row>
    <row r="173" spans="1:13" x14ac:dyDescent="0.25">
      <c r="A173" s="3">
        <v>3986</v>
      </c>
      <c r="B173" s="3" t="s">
        <v>257</v>
      </c>
      <c r="C173" s="3"/>
      <c r="D173" s="31">
        <v>10.31</v>
      </c>
      <c r="E173" s="5"/>
      <c r="F173" s="33">
        <v>262</v>
      </c>
      <c r="G173" s="34"/>
      <c r="H173" s="15">
        <f t="shared" si="12"/>
        <v>628.79999999999995</v>
      </c>
      <c r="I173" s="15">
        <f t="shared" si="13"/>
        <v>471.6</v>
      </c>
      <c r="J173" s="15">
        <f t="shared" si="14"/>
        <v>393</v>
      </c>
      <c r="K173" s="15">
        <f t="shared" si="15"/>
        <v>314.39999999999998</v>
      </c>
      <c r="L173" s="7"/>
      <c r="M173" s="7"/>
    </row>
    <row r="174" spans="1:13" x14ac:dyDescent="0.25">
      <c r="A174" s="3">
        <v>3987</v>
      </c>
      <c r="B174" s="3" t="s">
        <v>258</v>
      </c>
      <c r="C174" s="3"/>
      <c r="D174" s="31">
        <v>10.57</v>
      </c>
      <c r="E174" s="5"/>
      <c r="F174" s="33">
        <v>269</v>
      </c>
      <c r="G174" s="34"/>
      <c r="H174" s="15">
        <f t="shared" si="12"/>
        <v>645.6</v>
      </c>
      <c r="I174" s="15">
        <f t="shared" si="13"/>
        <v>484.2</v>
      </c>
      <c r="J174" s="15">
        <f t="shared" si="14"/>
        <v>403.5</v>
      </c>
      <c r="K174" s="15">
        <f t="shared" si="15"/>
        <v>322.8</v>
      </c>
      <c r="L174" s="7"/>
      <c r="M174" s="7"/>
    </row>
    <row r="175" spans="1:13" x14ac:dyDescent="0.25">
      <c r="A175" s="3">
        <v>3988</v>
      </c>
      <c r="B175" s="3" t="s">
        <v>259</v>
      </c>
      <c r="C175" s="3"/>
      <c r="D175" s="31">
        <v>11.76</v>
      </c>
      <c r="E175" s="5"/>
      <c r="F175" s="33">
        <v>299</v>
      </c>
      <c r="G175" s="34"/>
      <c r="H175" s="15">
        <f t="shared" si="12"/>
        <v>717.6</v>
      </c>
      <c r="I175" s="15">
        <f t="shared" si="13"/>
        <v>538.20000000000005</v>
      </c>
      <c r="J175" s="15">
        <f t="shared" si="14"/>
        <v>448.5</v>
      </c>
      <c r="K175" s="15">
        <f t="shared" si="15"/>
        <v>358.8</v>
      </c>
      <c r="L175" s="7"/>
      <c r="M175" s="7"/>
    </row>
    <row r="176" spans="1:13" x14ac:dyDescent="0.25">
      <c r="A176" s="3">
        <v>3989</v>
      </c>
      <c r="B176" s="3" t="s">
        <v>260</v>
      </c>
      <c r="C176" s="3"/>
      <c r="D176" s="31">
        <v>11.19</v>
      </c>
      <c r="E176" s="5"/>
      <c r="F176" s="33">
        <v>284</v>
      </c>
      <c r="G176" s="34"/>
      <c r="H176" s="15">
        <f t="shared" si="12"/>
        <v>681.6</v>
      </c>
      <c r="I176" s="15">
        <f t="shared" si="13"/>
        <v>511.2</v>
      </c>
      <c r="J176" s="15">
        <f t="shared" si="14"/>
        <v>426</v>
      </c>
      <c r="K176" s="15">
        <f t="shared" si="15"/>
        <v>340.8</v>
      </c>
      <c r="L176" s="7"/>
      <c r="M176" s="7"/>
    </row>
    <row r="177" spans="1:13" x14ac:dyDescent="0.25">
      <c r="A177" s="3">
        <v>3990</v>
      </c>
      <c r="B177" s="3" t="s">
        <v>261</v>
      </c>
      <c r="C177" s="3"/>
      <c r="D177" s="31">
        <v>8.7100000000000009</v>
      </c>
      <c r="E177" s="5"/>
      <c r="F177" s="33">
        <v>221</v>
      </c>
      <c r="G177" s="34"/>
      <c r="H177" s="15">
        <f t="shared" si="12"/>
        <v>530.4</v>
      </c>
      <c r="I177" s="15">
        <f t="shared" si="13"/>
        <v>397.8</v>
      </c>
      <c r="J177" s="15">
        <f t="shared" si="14"/>
        <v>331.5</v>
      </c>
      <c r="K177" s="15">
        <f t="shared" si="15"/>
        <v>265.2</v>
      </c>
      <c r="L177" s="7"/>
      <c r="M177" s="7"/>
    </row>
    <row r="178" spans="1:13" x14ac:dyDescent="0.25">
      <c r="A178" s="3">
        <v>3991</v>
      </c>
      <c r="B178" s="3" t="s">
        <v>262</v>
      </c>
      <c r="C178" s="3"/>
      <c r="D178" s="31">
        <v>9.59</v>
      </c>
      <c r="E178" s="5"/>
      <c r="F178" s="33">
        <v>244</v>
      </c>
      <c r="G178" s="34"/>
      <c r="H178" s="15">
        <f t="shared" si="12"/>
        <v>585.6</v>
      </c>
      <c r="I178" s="15">
        <f t="shared" si="13"/>
        <v>439.2</v>
      </c>
      <c r="J178" s="15">
        <f t="shared" si="14"/>
        <v>366</v>
      </c>
      <c r="K178" s="15">
        <f t="shared" si="15"/>
        <v>292.8</v>
      </c>
      <c r="L178" s="7"/>
      <c r="M178" s="7"/>
    </row>
    <row r="179" spans="1:13" x14ac:dyDescent="0.25">
      <c r="A179" s="3">
        <v>3992</v>
      </c>
      <c r="B179" s="3" t="s">
        <v>263</v>
      </c>
      <c r="C179" s="3"/>
      <c r="D179" s="31">
        <v>9.9499999999999993</v>
      </c>
      <c r="E179" s="5"/>
      <c r="F179" s="33">
        <v>253</v>
      </c>
      <c r="G179" s="34"/>
      <c r="H179" s="15">
        <f t="shared" si="12"/>
        <v>607.20000000000005</v>
      </c>
      <c r="I179" s="15">
        <f t="shared" si="13"/>
        <v>455.4</v>
      </c>
      <c r="J179" s="15">
        <f t="shared" si="14"/>
        <v>379.5</v>
      </c>
      <c r="K179" s="15">
        <f t="shared" si="15"/>
        <v>303.60000000000002</v>
      </c>
      <c r="L179" s="7"/>
      <c r="M179" s="7"/>
    </row>
    <row r="180" spans="1:13" x14ac:dyDescent="0.25">
      <c r="A180" s="3">
        <v>3993</v>
      </c>
      <c r="B180" s="3" t="s">
        <v>264</v>
      </c>
      <c r="C180" s="3"/>
      <c r="D180" s="31">
        <v>10.88</v>
      </c>
      <c r="E180" s="5"/>
      <c r="F180" s="33">
        <v>276</v>
      </c>
      <c r="G180" s="34"/>
      <c r="H180" s="15">
        <f t="shared" si="12"/>
        <v>662.4</v>
      </c>
      <c r="I180" s="15">
        <f t="shared" si="13"/>
        <v>496.8</v>
      </c>
      <c r="J180" s="15">
        <f t="shared" si="14"/>
        <v>414</v>
      </c>
      <c r="K180" s="15">
        <f t="shared" si="15"/>
        <v>331.2</v>
      </c>
      <c r="L180" s="7"/>
      <c r="M180" s="7"/>
    </row>
    <row r="181" spans="1:13" x14ac:dyDescent="0.25">
      <c r="A181" s="3">
        <v>3994</v>
      </c>
      <c r="B181" s="3" t="s">
        <v>265</v>
      </c>
      <c r="C181" s="3"/>
      <c r="D181" s="31">
        <v>9.33</v>
      </c>
      <c r="E181" s="5"/>
      <c r="F181" s="33">
        <v>237</v>
      </c>
      <c r="G181" s="34"/>
      <c r="H181" s="15">
        <f t="shared" si="12"/>
        <v>568.79999999999995</v>
      </c>
      <c r="I181" s="15">
        <f t="shared" si="13"/>
        <v>426.6</v>
      </c>
      <c r="J181" s="15">
        <f t="shared" si="14"/>
        <v>355.5</v>
      </c>
      <c r="K181" s="15">
        <f t="shared" si="15"/>
        <v>284.39999999999998</v>
      </c>
      <c r="L181" s="7"/>
      <c r="M181" s="7"/>
    </row>
    <row r="182" spans="1:13" x14ac:dyDescent="0.25">
      <c r="A182" s="3">
        <v>3995</v>
      </c>
      <c r="B182" s="3" t="s">
        <v>266</v>
      </c>
      <c r="C182" s="3"/>
      <c r="D182" s="31">
        <v>3.92</v>
      </c>
      <c r="E182" s="5"/>
      <c r="F182" s="33">
        <v>100</v>
      </c>
      <c r="G182" s="34"/>
      <c r="H182" s="15">
        <f t="shared" si="12"/>
        <v>240</v>
      </c>
      <c r="I182" s="15">
        <f t="shared" si="13"/>
        <v>180</v>
      </c>
      <c r="J182" s="15">
        <f t="shared" si="14"/>
        <v>150</v>
      </c>
      <c r="K182" s="15">
        <f t="shared" si="15"/>
        <v>120</v>
      </c>
      <c r="L182" s="7"/>
      <c r="M182" s="7"/>
    </row>
    <row r="183" spans="1:13" x14ac:dyDescent="0.25">
      <c r="A183" s="3">
        <v>3997</v>
      </c>
      <c r="B183" s="3" t="s">
        <v>267</v>
      </c>
      <c r="C183" s="3"/>
      <c r="D183" s="31">
        <v>3.87</v>
      </c>
      <c r="E183" s="5"/>
      <c r="F183" s="33">
        <v>97</v>
      </c>
      <c r="G183" s="34"/>
      <c r="H183" s="15">
        <f t="shared" si="12"/>
        <v>232.8</v>
      </c>
      <c r="I183" s="15">
        <f t="shared" si="13"/>
        <v>174.6</v>
      </c>
      <c r="J183" s="15">
        <f t="shared" si="14"/>
        <v>145.5</v>
      </c>
      <c r="K183" s="15">
        <f t="shared" si="15"/>
        <v>116.4</v>
      </c>
      <c r="L183" s="7"/>
      <c r="M183" s="7"/>
    </row>
    <row r="184" spans="1:13" x14ac:dyDescent="0.25">
      <c r="A184" s="3">
        <v>1800</v>
      </c>
      <c r="B184" s="3" t="s">
        <v>275</v>
      </c>
      <c r="C184" s="3"/>
      <c r="D184" s="37">
        <v>7.78</v>
      </c>
      <c r="E184" s="5"/>
      <c r="F184" s="5">
        <f>ROUND(D184/0.034,0)</f>
        <v>229</v>
      </c>
      <c r="G184" s="34"/>
      <c r="H184" s="15">
        <f t="shared" si="12"/>
        <v>549.6</v>
      </c>
      <c r="I184" s="15">
        <f t="shared" si="13"/>
        <v>412.2</v>
      </c>
      <c r="J184" s="15">
        <f t="shared" si="14"/>
        <v>343.5</v>
      </c>
      <c r="K184" s="15">
        <f t="shared" si="15"/>
        <v>274.8</v>
      </c>
      <c r="L184" s="7"/>
    </row>
    <row r="185" spans="1:13" x14ac:dyDescent="0.25">
      <c r="A185" s="3">
        <v>1801</v>
      </c>
      <c r="B185" s="3" t="s">
        <v>276</v>
      </c>
      <c r="C185" s="3"/>
      <c r="D185" s="37">
        <v>42.98</v>
      </c>
      <c r="E185" s="5"/>
      <c r="F185" s="5"/>
      <c r="G185" s="34"/>
      <c r="H185" s="15">
        <f t="shared" si="12"/>
        <v>0</v>
      </c>
      <c r="I185" s="15">
        <f t="shared" si="13"/>
        <v>0</v>
      </c>
      <c r="J185" s="15">
        <f t="shared" si="14"/>
        <v>0</v>
      </c>
      <c r="K185" s="15">
        <f t="shared" si="15"/>
        <v>0</v>
      </c>
      <c r="L185" s="7"/>
    </row>
    <row r="186" spans="1:13" x14ac:dyDescent="0.25">
      <c r="A186" s="3">
        <v>1802</v>
      </c>
      <c r="B186" s="3" t="s">
        <v>277</v>
      </c>
      <c r="C186" s="3"/>
      <c r="D186" s="37">
        <v>17.989999999999998</v>
      </c>
      <c r="E186" s="5"/>
      <c r="F186" s="5"/>
      <c r="G186" s="34"/>
      <c r="H186" s="15">
        <f t="shared" si="12"/>
        <v>0</v>
      </c>
      <c r="I186" s="15">
        <f t="shared" si="13"/>
        <v>0</v>
      </c>
      <c r="J186" s="15">
        <f t="shared" si="14"/>
        <v>0</v>
      </c>
      <c r="K186" s="15">
        <f t="shared" si="15"/>
        <v>0</v>
      </c>
      <c r="L186" s="7"/>
    </row>
    <row r="187" spans="1:13" x14ac:dyDescent="0.25">
      <c r="A187" s="3">
        <v>1805</v>
      </c>
      <c r="B187" s="3" t="s">
        <v>278</v>
      </c>
      <c r="C187" s="3"/>
      <c r="D187" s="37">
        <v>2.9</v>
      </c>
      <c r="E187" s="5"/>
      <c r="F187" s="5"/>
      <c r="G187" s="34"/>
      <c r="H187" s="15">
        <f t="shared" si="12"/>
        <v>0</v>
      </c>
      <c r="I187" s="15">
        <f t="shared" si="13"/>
        <v>0</v>
      </c>
      <c r="J187" s="15">
        <f t="shared" si="14"/>
        <v>0</v>
      </c>
      <c r="K187" s="15">
        <f t="shared" si="15"/>
        <v>0</v>
      </c>
      <c r="L187" s="7"/>
    </row>
    <row r="188" spans="1:13" x14ac:dyDescent="0.25">
      <c r="A188" s="3">
        <v>1806</v>
      </c>
      <c r="B188" s="3" t="s">
        <v>279</v>
      </c>
      <c r="C188" s="3"/>
      <c r="D188" s="37">
        <v>2.9</v>
      </c>
      <c r="E188" s="5"/>
      <c r="F188" s="5"/>
      <c r="G188" s="34"/>
      <c r="H188" s="15">
        <f t="shared" si="12"/>
        <v>0</v>
      </c>
      <c r="I188" s="15">
        <f t="shared" si="13"/>
        <v>0</v>
      </c>
      <c r="J188" s="15">
        <f t="shared" si="14"/>
        <v>0</v>
      </c>
      <c r="K188" s="15">
        <f t="shared" si="15"/>
        <v>0</v>
      </c>
      <c r="L188" s="7"/>
    </row>
    <row r="189" spans="1:13" x14ac:dyDescent="0.25">
      <c r="A189" s="3">
        <v>1807</v>
      </c>
      <c r="B189" s="3" t="s">
        <v>280</v>
      </c>
      <c r="C189" s="3"/>
      <c r="D189" s="37">
        <v>2.9</v>
      </c>
      <c r="E189" s="5"/>
      <c r="F189" s="5"/>
      <c r="G189" s="34"/>
      <c r="H189" s="15">
        <f t="shared" si="12"/>
        <v>0</v>
      </c>
      <c r="I189" s="15">
        <f t="shared" si="13"/>
        <v>0</v>
      </c>
      <c r="J189" s="15">
        <f t="shared" si="14"/>
        <v>0</v>
      </c>
      <c r="K189" s="15">
        <f t="shared" si="15"/>
        <v>0</v>
      </c>
      <c r="L189" s="7"/>
    </row>
    <row r="190" spans="1:13" x14ac:dyDescent="0.25">
      <c r="A190" s="3">
        <v>1808</v>
      </c>
      <c r="B190" s="3" t="s">
        <v>281</v>
      </c>
      <c r="C190" s="3"/>
      <c r="D190" s="37">
        <v>2.9</v>
      </c>
      <c r="E190" s="5"/>
      <c r="F190" s="5"/>
      <c r="G190" s="34"/>
      <c r="H190" s="15">
        <f t="shared" si="12"/>
        <v>0</v>
      </c>
      <c r="I190" s="15">
        <f t="shared" si="13"/>
        <v>0</v>
      </c>
      <c r="J190" s="15">
        <f t="shared" si="14"/>
        <v>0</v>
      </c>
      <c r="K190" s="15">
        <f t="shared" si="15"/>
        <v>0</v>
      </c>
      <c r="L190" s="7"/>
    </row>
    <row r="191" spans="1:13" x14ac:dyDescent="0.25">
      <c r="A191" s="3">
        <v>1811</v>
      </c>
      <c r="B191" s="3" t="s">
        <v>282</v>
      </c>
      <c r="C191" s="3"/>
      <c r="D191" s="37">
        <v>11.05</v>
      </c>
      <c r="E191" s="5"/>
      <c r="F191" s="5"/>
      <c r="G191" s="34"/>
      <c r="H191" s="15">
        <f t="shared" si="12"/>
        <v>0</v>
      </c>
      <c r="I191" s="15">
        <f t="shared" si="13"/>
        <v>0</v>
      </c>
      <c r="J191" s="15">
        <f t="shared" si="14"/>
        <v>0</v>
      </c>
      <c r="K191" s="15">
        <f t="shared" si="15"/>
        <v>0</v>
      </c>
      <c r="L191" s="7"/>
    </row>
    <row r="192" spans="1:13" x14ac:dyDescent="0.25">
      <c r="A192" s="3">
        <v>1812</v>
      </c>
      <c r="B192" s="3" t="s">
        <v>283</v>
      </c>
      <c r="C192" s="3"/>
      <c r="D192" s="37">
        <v>11.62</v>
      </c>
      <c r="E192" s="5"/>
      <c r="F192" s="5"/>
      <c r="G192" s="34"/>
      <c r="H192" s="15">
        <f t="shared" si="12"/>
        <v>0</v>
      </c>
      <c r="I192" s="15">
        <f t="shared" si="13"/>
        <v>0</v>
      </c>
      <c r="J192" s="15">
        <f t="shared" si="14"/>
        <v>0</v>
      </c>
      <c r="K192" s="15">
        <f t="shared" si="15"/>
        <v>0</v>
      </c>
      <c r="L192" s="7"/>
    </row>
    <row r="193" spans="1:12" x14ac:dyDescent="0.25">
      <c r="A193" s="3">
        <v>1813</v>
      </c>
      <c r="B193" s="3" t="s">
        <v>284</v>
      </c>
      <c r="C193" s="3"/>
      <c r="D193" s="37">
        <v>17.22</v>
      </c>
      <c r="E193" s="5"/>
      <c r="F193" s="5"/>
      <c r="G193" s="34"/>
      <c r="H193" s="15">
        <f t="shared" si="12"/>
        <v>0</v>
      </c>
      <c r="I193" s="15">
        <f t="shared" si="13"/>
        <v>0</v>
      </c>
      <c r="J193" s="15">
        <f t="shared" si="14"/>
        <v>0</v>
      </c>
      <c r="K193" s="15">
        <f t="shared" si="15"/>
        <v>0</v>
      </c>
      <c r="L193" s="7"/>
    </row>
    <row r="194" spans="1:12" x14ac:dyDescent="0.25">
      <c r="A194" s="3">
        <v>1814</v>
      </c>
      <c r="B194" s="3" t="s">
        <v>285</v>
      </c>
      <c r="C194" s="3"/>
      <c r="D194" s="37">
        <v>17.989999999999998</v>
      </c>
      <c r="E194" s="5"/>
      <c r="F194" s="5"/>
      <c r="G194" s="34"/>
      <c r="H194" s="15">
        <f t="shared" si="12"/>
        <v>0</v>
      </c>
      <c r="I194" s="15">
        <f t="shared" si="13"/>
        <v>0</v>
      </c>
      <c r="J194" s="15">
        <f t="shared" si="14"/>
        <v>0</v>
      </c>
      <c r="K194" s="15">
        <f t="shared" si="15"/>
        <v>0</v>
      </c>
      <c r="L194" s="7"/>
    </row>
    <row r="195" spans="1:12" x14ac:dyDescent="0.25">
      <c r="A195" s="3">
        <v>1815</v>
      </c>
      <c r="B195" s="3" t="s">
        <v>286</v>
      </c>
      <c r="C195" s="3"/>
      <c r="D195" s="37">
        <v>21.42</v>
      </c>
      <c r="E195" s="5"/>
      <c r="F195" s="5"/>
      <c r="G195" s="34"/>
      <c r="H195" s="15">
        <f t="shared" si="12"/>
        <v>0</v>
      </c>
      <c r="I195" s="15">
        <f t="shared" si="13"/>
        <v>0</v>
      </c>
      <c r="J195" s="15">
        <f t="shared" si="14"/>
        <v>0</v>
      </c>
      <c r="K195" s="15">
        <f t="shared" si="15"/>
        <v>0</v>
      </c>
      <c r="L195" s="7"/>
    </row>
    <row r="196" spans="1:12" x14ac:dyDescent="0.25">
      <c r="A196" s="3">
        <v>1816</v>
      </c>
      <c r="B196" s="3" t="s">
        <v>287</v>
      </c>
      <c r="C196" s="3"/>
      <c r="D196" s="37">
        <v>4.41</v>
      </c>
      <c r="E196" s="5"/>
      <c r="F196" s="5"/>
      <c r="G196" s="34"/>
      <c r="H196" s="15">
        <f t="shared" si="12"/>
        <v>0</v>
      </c>
      <c r="I196" s="15">
        <f t="shared" si="13"/>
        <v>0</v>
      </c>
      <c r="J196" s="15">
        <f t="shared" si="14"/>
        <v>0</v>
      </c>
      <c r="K196" s="15">
        <f t="shared" si="15"/>
        <v>0</v>
      </c>
      <c r="L196" s="7"/>
    </row>
    <row r="197" spans="1:12" x14ac:dyDescent="0.25">
      <c r="A197" s="3">
        <v>1817</v>
      </c>
      <c r="B197" s="3" t="s">
        <v>288</v>
      </c>
      <c r="C197" s="3"/>
      <c r="D197" s="37">
        <v>7.83</v>
      </c>
      <c r="E197" s="5"/>
      <c r="F197" s="5"/>
      <c r="G197" s="34"/>
      <c r="H197" s="15">
        <f t="shared" ref="H197:H238" si="16">ROUND(F197*2.4,1)</f>
        <v>0</v>
      </c>
      <c r="I197" s="15">
        <f t="shared" ref="I197:I238" si="17">ROUND(F197*1.8,1)</f>
        <v>0</v>
      </c>
      <c r="J197" s="15">
        <f t="shared" ref="J197:J238" si="18">ROUND(F197*1.5,1)</f>
        <v>0</v>
      </c>
      <c r="K197" s="15">
        <f t="shared" ref="K197:K238" si="19">ROUND(F197*1.2,1)</f>
        <v>0</v>
      </c>
      <c r="L197" s="7"/>
    </row>
    <row r="198" spans="1:12" x14ac:dyDescent="0.25">
      <c r="A198" s="3">
        <v>1818</v>
      </c>
      <c r="B198" s="3" t="s">
        <v>289</v>
      </c>
      <c r="C198" s="3"/>
      <c r="D198" s="37">
        <v>7.83</v>
      </c>
      <c r="E198" s="5"/>
      <c r="F198" s="5"/>
      <c r="G198" s="34"/>
      <c r="H198" s="15">
        <f t="shared" si="16"/>
        <v>0</v>
      </c>
      <c r="I198" s="15">
        <f t="shared" si="17"/>
        <v>0</v>
      </c>
      <c r="J198" s="15">
        <f t="shared" si="18"/>
        <v>0</v>
      </c>
      <c r="K198" s="15">
        <f t="shared" si="19"/>
        <v>0</v>
      </c>
      <c r="L198" s="7"/>
    </row>
    <row r="199" spans="1:12" x14ac:dyDescent="0.25">
      <c r="A199" s="3">
        <v>1819</v>
      </c>
      <c r="B199" s="3" t="s">
        <v>290</v>
      </c>
      <c r="C199" s="3"/>
      <c r="D199" s="37">
        <v>8.25</v>
      </c>
      <c r="E199" s="5"/>
      <c r="F199" s="5"/>
      <c r="G199" s="34"/>
      <c r="H199" s="15">
        <f t="shared" si="16"/>
        <v>0</v>
      </c>
      <c r="I199" s="15">
        <f t="shared" si="17"/>
        <v>0</v>
      </c>
      <c r="J199" s="15">
        <f t="shared" si="18"/>
        <v>0</v>
      </c>
      <c r="K199" s="15">
        <f t="shared" si="19"/>
        <v>0</v>
      </c>
      <c r="L199" s="7"/>
    </row>
    <row r="200" spans="1:12" s="9" customFormat="1" x14ac:dyDescent="0.25">
      <c r="A200" s="3">
        <v>1820</v>
      </c>
      <c r="B200" s="3" t="s">
        <v>291</v>
      </c>
      <c r="C200" s="3"/>
      <c r="D200" s="37">
        <v>8.25</v>
      </c>
      <c r="E200" s="5"/>
      <c r="F200" s="5"/>
      <c r="G200" s="34"/>
      <c r="H200" s="15">
        <f t="shared" si="16"/>
        <v>0</v>
      </c>
      <c r="I200" s="15">
        <f t="shared" si="17"/>
        <v>0</v>
      </c>
      <c r="J200" s="15">
        <f t="shared" si="18"/>
        <v>0</v>
      </c>
      <c r="K200" s="15">
        <f t="shared" si="19"/>
        <v>0</v>
      </c>
      <c r="L200" s="7"/>
    </row>
    <row r="201" spans="1:12" s="9" customFormat="1" x14ac:dyDescent="0.25">
      <c r="A201" s="3">
        <v>1821</v>
      </c>
      <c r="B201" s="3" t="s">
        <v>292</v>
      </c>
      <c r="C201" s="3"/>
      <c r="D201" s="37">
        <v>7.15</v>
      </c>
      <c r="E201" s="5"/>
      <c r="F201" s="5"/>
      <c r="G201" s="34"/>
      <c r="H201" s="15">
        <f t="shared" si="16"/>
        <v>0</v>
      </c>
      <c r="I201" s="15">
        <f t="shared" si="17"/>
        <v>0</v>
      </c>
      <c r="J201" s="15">
        <f t="shared" si="18"/>
        <v>0</v>
      </c>
      <c r="K201" s="15">
        <f t="shared" si="19"/>
        <v>0</v>
      </c>
      <c r="L201" s="7"/>
    </row>
    <row r="202" spans="1:12" s="9" customFormat="1" x14ac:dyDescent="0.25">
      <c r="A202" s="3">
        <v>1822</v>
      </c>
      <c r="B202" s="3" t="s">
        <v>293</v>
      </c>
      <c r="C202" s="3"/>
      <c r="D202" s="37">
        <v>7.15</v>
      </c>
      <c r="E202" s="5"/>
      <c r="F202" s="5"/>
      <c r="G202" s="34"/>
      <c r="H202" s="15">
        <f t="shared" si="16"/>
        <v>0</v>
      </c>
      <c r="I202" s="15">
        <f t="shared" si="17"/>
        <v>0</v>
      </c>
      <c r="J202" s="15">
        <f t="shared" si="18"/>
        <v>0</v>
      </c>
      <c r="K202" s="15">
        <f t="shared" si="19"/>
        <v>0</v>
      </c>
      <c r="L202" s="7"/>
    </row>
    <row r="203" spans="1:12" s="9" customFormat="1" x14ac:dyDescent="0.25">
      <c r="A203" s="3">
        <v>1823</v>
      </c>
      <c r="B203" s="3" t="s">
        <v>294</v>
      </c>
      <c r="C203" s="3"/>
      <c r="D203" s="37">
        <v>12.81</v>
      </c>
      <c r="E203" s="5"/>
      <c r="F203" s="5"/>
      <c r="G203" s="34"/>
      <c r="H203" s="15">
        <f t="shared" si="16"/>
        <v>0</v>
      </c>
      <c r="I203" s="15">
        <f t="shared" si="17"/>
        <v>0</v>
      </c>
      <c r="J203" s="15">
        <f t="shared" si="18"/>
        <v>0</v>
      </c>
      <c r="K203" s="15">
        <f t="shared" si="19"/>
        <v>0</v>
      </c>
      <c r="L203" s="7"/>
    </row>
    <row r="204" spans="1:12" s="9" customFormat="1" x14ac:dyDescent="0.25">
      <c r="A204" s="3">
        <v>1824</v>
      </c>
      <c r="B204" s="3" t="s">
        <v>295</v>
      </c>
      <c r="C204" s="3"/>
      <c r="D204" s="37">
        <v>12.81</v>
      </c>
      <c r="E204" s="5"/>
      <c r="F204" s="5"/>
      <c r="G204" s="34"/>
      <c r="H204" s="15">
        <f t="shared" si="16"/>
        <v>0</v>
      </c>
      <c r="I204" s="15">
        <f t="shared" si="17"/>
        <v>0</v>
      </c>
      <c r="J204" s="15">
        <f t="shared" si="18"/>
        <v>0</v>
      </c>
      <c r="K204" s="15">
        <f t="shared" si="19"/>
        <v>0</v>
      </c>
      <c r="L204" s="7"/>
    </row>
    <row r="205" spans="1:12" s="9" customFormat="1" x14ac:dyDescent="0.25">
      <c r="A205" s="3">
        <v>1830</v>
      </c>
      <c r="B205" s="3" t="s">
        <v>296</v>
      </c>
      <c r="C205" s="3"/>
      <c r="D205" s="37">
        <v>2.65</v>
      </c>
      <c r="E205" s="5"/>
      <c r="F205" s="5"/>
      <c r="G205" s="34"/>
      <c r="H205" s="15">
        <f t="shared" si="16"/>
        <v>0</v>
      </c>
      <c r="I205" s="15">
        <f t="shared" si="17"/>
        <v>0</v>
      </c>
      <c r="J205" s="15">
        <f t="shared" si="18"/>
        <v>0</v>
      </c>
      <c r="K205" s="15">
        <f t="shared" si="19"/>
        <v>0</v>
      </c>
      <c r="L205" s="7"/>
    </row>
    <row r="206" spans="1:12" s="9" customFormat="1" x14ac:dyDescent="0.25">
      <c r="A206" s="3">
        <v>1831</v>
      </c>
      <c r="B206" s="3" t="s">
        <v>297</v>
      </c>
      <c r="C206" s="3"/>
      <c r="D206" s="37">
        <v>2.65</v>
      </c>
      <c r="E206" s="5"/>
      <c r="F206" s="5"/>
      <c r="G206" s="34"/>
      <c r="H206" s="15">
        <f t="shared" si="16"/>
        <v>0</v>
      </c>
      <c r="I206" s="15">
        <f t="shared" si="17"/>
        <v>0</v>
      </c>
      <c r="J206" s="15">
        <f t="shared" si="18"/>
        <v>0</v>
      </c>
      <c r="K206" s="15">
        <f t="shared" si="19"/>
        <v>0</v>
      </c>
      <c r="L206" s="7"/>
    </row>
    <row r="207" spans="1:12" s="9" customFormat="1" x14ac:dyDescent="0.25">
      <c r="A207" s="3">
        <v>1832</v>
      </c>
      <c r="B207" s="3" t="s">
        <v>298</v>
      </c>
      <c r="C207" s="3"/>
      <c r="D207" s="37">
        <v>27.22</v>
      </c>
      <c r="E207" s="5"/>
      <c r="F207" s="5"/>
      <c r="G207" s="34"/>
      <c r="H207" s="15">
        <f t="shared" si="16"/>
        <v>0</v>
      </c>
      <c r="I207" s="15">
        <f t="shared" si="17"/>
        <v>0</v>
      </c>
      <c r="J207" s="15">
        <f t="shared" si="18"/>
        <v>0</v>
      </c>
      <c r="K207" s="15">
        <f t="shared" si="19"/>
        <v>0</v>
      </c>
      <c r="L207" s="7"/>
    </row>
    <row r="208" spans="1:12" s="9" customFormat="1" x14ac:dyDescent="0.25">
      <c r="A208" s="3">
        <v>1833</v>
      </c>
      <c r="B208" s="3" t="s">
        <v>299</v>
      </c>
      <c r="C208" s="3"/>
      <c r="D208" s="37">
        <v>8.61</v>
      </c>
      <c r="E208" s="5"/>
      <c r="F208" s="5"/>
      <c r="G208" s="34"/>
      <c r="H208" s="15">
        <f t="shared" si="16"/>
        <v>0</v>
      </c>
      <c r="I208" s="15">
        <f t="shared" si="17"/>
        <v>0</v>
      </c>
      <c r="J208" s="15">
        <f t="shared" si="18"/>
        <v>0</v>
      </c>
      <c r="K208" s="15">
        <f t="shared" si="19"/>
        <v>0</v>
      </c>
      <c r="L208" s="7"/>
    </row>
    <row r="209" spans="1:12" s="9" customFormat="1" x14ac:dyDescent="0.25">
      <c r="A209" s="3">
        <v>1834</v>
      </c>
      <c r="B209" s="3" t="s">
        <v>300</v>
      </c>
      <c r="C209" s="3"/>
      <c r="D209" s="37">
        <v>27.22</v>
      </c>
      <c r="E209" s="5"/>
      <c r="F209" s="5"/>
      <c r="G209" s="34"/>
      <c r="H209" s="15">
        <f t="shared" si="16"/>
        <v>0</v>
      </c>
      <c r="I209" s="15">
        <f t="shared" si="17"/>
        <v>0</v>
      </c>
      <c r="J209" s="15">
        <f t="shared" si="18"/>
        <v>0</v>
      </c>
      <c r="K209" s="15">
        <f t="shared" si="19"/>
        <v>0</v>
      </c>
      <c r="L209" s="7"/>
    </row>
    <row r="210" spans="1:12" s="9" customFormat="1" x14ac:dyDescent="0.25">
      <c r="A210" s="3">
        <v>1835</v>
      </c>
      <c r="B210" s="3" t="s">
        <v>301</v>
      </c>
      <c r="C210" s="3"/>
      <c r="D210" s="37">
        <v>5.24</v>
      </c>
      <c r="E210" s="5"/>
      <c r="F210" s="5"/>
      <c r="G210" s="34"/>
      <c r="H210" s="15">
        <f t="shared" si="16"/>
        <v>0</v>
      </c>
      <c r="I210" s="15">
        <f t="shared" si="17"/>
        <v>0</v>
      </c>
      <c r="J210" s="15">
        <f t="shared" si="18"/>
        <v>0</v>
      </c>
      <c r="K210" s="15">
        <f t="shared" si="19"/>
        <v>0</v>
      </c>
      <c r="L210" s="7"/>
    </row>
    <row r="211" spans="1:12" s="9" customFormat="1" x14ac:dyDescent="0.25">
      <c r="A211" s="3">
        <v>1837</v>
      </c>
      <c r="B211" s="3" t="s">
        <v>302</v>
      </c>
      <c r="C211" s="3"/>
      <c r="D211" s="37">
        <v>3.84</v>
      </c>
      <c r="E211" s="5"/>
      <c r="F211" s="5"/>
      <c r="G211" s="34"/>
      <c r="H211" s="15">
        <f t="shared" si="16"/>
        <v>0</v>
      </c>
      <c r="I211" s="15">
        <f t="shared" si="17"/>
        <v>0</v>
      </c>
      <c r="J211" s="15">
        <f t="shared" si="18"/>
        <v>0</v>
      </c>
      <c r="K211" s="15">
        <f t="shared" si="19"/>
        <v>0</v>
      </c>
      <c r="L211" s="7"/>
    </row>
    <row r="212" spans="1:12" s="9" customFormat="1" x14ac:dyDescent="0.25">
      <c r="A212" s="3">
        <v>1839</v>
      </c>
      <c r="B212" s="3" t="s">
        <v>303</v>
      </c>
      <c r="C212" s="3"/>
      <c r="D212" s="37">
        <v>11.62</v>
      </c>
      <c r="E212" s="5"/>
      <c r="F212" s="5"/>
      <c r="G212" s="34"/>
      <c r="H212" s="15">
        <f t="shared" si="16"/>
        <v>0</v>
      </c>
      <c r="I212" s="15">
        <f t="shared" si="17"/>
        <v>0</v>
      </c>
      <c r="J212" s="15">
        <f t="shared" si="18"/>
        <v>0</v>
      </c>
      <c r="K212" s="15">
        <f t="shared" si="19"/>
        <v>0</v>
      </c>
      <c r="L212" s="7"/>
    </row>
    <row r="213" spans="1:12" s="9" customFormat="1" x14ac:dyDescent="0.25">
      <c r="A213" s="3">
        <v>1841</v>
      </c>
      <c r="B213" s="3" t="s">
        <v>304</v>
      </c>
      <c r="C213" s="3"/>
      <c r="D213" s="37">
        <v>38.58</v>
      </c>
      <c r="E213" s="5"/>
      <c r="F213" s="5"/>
      <c r="G213" s="34"/>
      <c r="H213" s="15">
        <f t="shared" si="16"/>
        <v>0</v>
      </c>
      <c r="I213" s="15">
        <f t="shared" si="17"/>
        <v>0</v>
      </c>
      <c r="J213" s="15">
        <f t="shared" si="18"/>
        <v>0</v>
      </c>
      <c r="K213" s="15">
        <f t="shared" si="19"/>
        <v>0</v>
      </c>
      <c r="L213" s="7"/>
    </row>
    <row r="214" spans="1:12" s="9" customFormat="1" x14ac:dyDescent="0.25">
      <c r="A214" s="3">
        <v>1843</v>
      </c>
      <c r="B214" s="3" t="s">
        <v>305</v>
      </c>
      <c r="C214" s="3"/>
      <c r="D214" s="37">
        <v>11.62</v>
      </c>
      <c r="E214" s="5"/>
      <c r="F214" s="5"/>
      <c r="G214" s="34"/>
      <c r="H214" s="15">
        <f t="shared" si="16"/>
        <v>0</v>
      </c>
      <c r="I214" s="15">
        <f t="shared" si="17"/>
        <v>0</v>
      </c>
      <c r="J214" s="15">
        <f t="shared" si="18"/>
        <v>0</v>
      </c>
      <c r="K214" s="15">
        <f t="shared" si="19"/>
        <v>0</v>
      </c>
      <c r="L214" s="7"/>
    </row>
    <row r="215" spans="1:12" s="9" customFormat="1" x14ac:dyDescent="0.25">
      <c r="A215" s="3">
        <v>1847</v>
      </c>
      <c r="B215" s="3" t="s">
        <v>306</v>
      </c>
      <c r="C215" s="3"/>
      <c r="D215" s="37">
        <v>9.59</v>
      </c>
      <c r="E215" s="5"/>
      <c r="F215" s="5"/>
      <c r="G215" s="34"/>
      <c r="H215" s="15">
        <f t="shared" si="16"/>
        <v>0</v>
      </c>
      <c r="I215" s="15">
        <f t="shared" si="17"/>
        <v>0</v>
      </c>
      <c r="J215" s="15">
        <f t="shared" si="18"/>
        <v>0</v>
      </c>
      <c r="K215" s="15">
        <f t="shared" si="19"/>
        <v>0</v>
      </c>
      <c r="L215" s="7"/>
    </row>
    <row r="216" spans="1:12" s="9" customFormat="1" x14ac:dyDescent="0.25">
      <c r="A216" s="3">
        <v>1848</v>
      </c>
      <c r="B216" s="3" t="s">
        <v>307</v>
      </c>
      <c r="C216" s="3"/>
      <c r="D216" s="37">
        <v>9.59</v>
      </c>
      <c r="E216" s="5"/>
      <c r="F216" s="5"/>
      <c r="G216" s="34"/>
      <c r="H216" s="15">
        <f t="shared" si="16"/>
        <v>0</v>
      </c>
      <c r="I216" s="15">
        <f t="shared" si="17"/>
        <v>0</v>
      </c>
      <c r="J216" s="15">
        <f t="shared" si="18"/>
        <v>0</v>
      </c>
      <c r="K216" s="15">
        <f t="shared" si="19"/>
        <v>0</v>
      </c>
      <c r="L216" s="7"/>
    </row>
    <row r="217" spans="1:12" s="9" customFormat="1" x14ac:dyDescent="0.25">
      <c r="A217" s="3">
        <v>1850</v>
      </c>
      <c r="B217" s="3" t="s">
        <v>308</v>
      </c>
      <c r="C217" s="3"/>
      <c r="D217" s="37">
        <v>28.42</v>
      </c>
      <c r="E217" s="5"/>
      <c r="F217" s="5"/>
      <c r="G217" s="34"/>
      <c r="H217" s="15">
        <f t="shared" si="16"/>
        <v>0</v>
      </c>
      <c r="I217" s="15">
        <f t="shared" si="17"/>
        <v>0</v>
      </c>
      <c r="J217" s="15">
        <f t="shared" si="18"/>
        <v>0</v>
      </c>
      <c r="K217" s="15">
        <f t="shared" si="19"/>
        <v>0</v>
      </c>
      <c r="L217" s="7"/>
    </row>
    <row r="218" spans="1:12" s="9" customFormat="1" x14ac:dyDescent="0.25">
      <c r="A218" s="3">
        <v>1852</v>
      </c>
      <c r="B218" s="3" t="s">
        <v>309</v>
      </c>
      <c r="C218" s="3"/>
      <c r="D218" s="37">
        <v>8.82</v>
      </c>
      <c r="E218" s="5"/>
      <c r="F218" s="5"/>
      <c r="G218" s="34"/>
      <c r="H218" s="15">
        <f t="shared" si="16"/>
        <v>0</v>
      </c>
      <c r="I218" s="15">
        <f t="shared" si="17"/>
        <v>0</v>
      </c>
      <c r="J218" s="15">
        <f t="shared" si="18"/>
        <v>0</v>
      </c>
      <c r="K218" s="15">
        <f t="shared" si="19"/>
        <v>0</v>
      </c>
      <c r="L218" s="7"/>
    </row>
    <row r="219" spans="1:12" s="9" customFormat="1" x14ac:dyDescent="0.25">
      <c r="A219" s="3">
        <v>1854</v>
      </c>
      <c r="B219" s="3" t="s">
        <v>310</v>
      </c>
      <c r="C219" s="3"/>
      <c r="D219" s="37">
        <v>8.25</v>
      </c>
      <c r="E219" s="5"/>
      <c r="F219" s="5"/>
      <c r="G219" s="34"/>
      <c r="H219" s="15">
        <f t="shared" si="16"/>
        <v>0</v>
      </c>
      <c r="I219" s="15">
        <f t="shared" si="17"/>
        <v>0</v>
      </c>
      <c r="J219" s="15">
        <f t="shared" si="18"/>
        <v>0</v>
      </c>
      <c r="K219" s="15">
        <f t="shared" si="19"/>
        <v>0</v>
      </c>
      <c r="L219" s="7"/>
    </row>
    <row r="220" spans="1:12" s="9" customFormat="1" x14ac:dyDescent="0.25">
      <c r="A220" s="3">
        <v>1856</v>
      </c>
      <c r="B220" s="3" t="s">
        <v>311</v>
      </c>
      <c r="C220" s="3"/>
      <c r="D220" s="37">
        <v>1.25</v>
      </c>
      <c r="E220" s="5"/>
      <c r="F220" s="5"/>
      <c r="G220" s="34"/>
      <c r="H220" s="15">
        <f t="shared" si="16"/>
        <v>0</v>
      </c>
      <c r="I220" s="15">
        <f t="shared" si="17"/>
        <v>0</v>
      </c>
      <c r="J220" s="15">
        <f t="shared" si="18"/>
        <v>0</v>
      </c>
      <c r="K220" s="15">
        <f t="shared" si="19"/>
        <v>0</v>
      </c>
      <c r="L220" s="7"/>
    </row>
    <row r="221" spans="1:12" s="9" customFormat="1" x14ac:dyDescent="0.25">
      <c r="A221" s="3">
        <v>1858</v>
      </c>
      <c r="B221" s="3" t="s">
        <v>312</v>
      </c>
      <c r="C221" s="3"/>
      <c r="D221" s="37">
        <v>110.24</v>
      </c>
      <c r="E221" s="5"/>
      <c r="F221" s="5"/>
      <c r="G221" s="34"/>
      <c r="H221" s="15">
        <f t="shared" si="16"/>
        <v>0</v>
      </c>
      <c r="I221" s="15">
        <f t="shared" si="17"/>
        <v>0</v>
      </c>
      <c r="J221" s="15">
        <f t="shared" si="18"/>
        <v>0</v>
      </c>
      <c r="K221" s="15">
        <f t="shared" si="19"/>
        <v>0</v>
      </c>
      <c r="L221" s="7"/>
    </row>
    <row r="222" spans="1:12" s="9" customFormat="1" x14ac:dyDescent="0.25">
      <c r="A222" s="3">
        <v>1860</v>
      </c>
      <c r="B222" s="3" t="s">
        <v>313</v>
      </c>
      <c r="C222" s="3"/>
      <c r="D222" s="37">
        <v>6.9</v>
      </c>
      <c r="E222" s="5"/>
      <c r="F222" s="5"/>
      <c r="G222" s="34"/>
      <c r="H222" s="15">
        <f t="shared" si="16"/>
        <v>0</v>
      </c>
      <c r="I222" s="15">
        <f t="shared" si="17"/>
        <v>0</v>
      </c>
      <c r="J222" s="15">
        <f t="shared" si="18"/>
        <v>0</v>
      </c>
      <c r="K222" s="15">
        <f t="shared" si="19"/>
        <v>0</v>
      </c>
      <c r="L222" s="7"/>
    </row>
    <row r="223" spans="1:12" s="9" customFormat="1" x14ac:dyDescent="0.25">
      <c r="A223" s="3">
        <v>1861</v>
      </c>
      <c r="B223" s="3" t="s">
        <v>314</v>
      </c>
      <c r="C223" s="3"/>
      <c r="D223" s="37">
        <v>6.9</v>
      </c>
      <c r="E223" s="5"/>
      <c r="F223" s="5"/>
      <c r="G223" s="34"/>
      <c r="H223" s="15">
        <f t="shared" si="16"/>
        <v>0</v>
      </c>
      <c r="I223" s="15">
        <f t="shared" si="17"/>
        <v>0</v>
      </c>
      <c r="J223" s="15">
        <f t="shared" si="18"/>
        <v>0</v>
      </c>
      <c r="K223" s="15">
        <f t="shared" si="19"/>
        <v>0</v>
      </c>
      <c r="L223" s="7"/>
    </row>
    <row r="224" spans="1:12" s="9" customFormat="1" x14ac:dyDescent="0.25">
      <c r="A224" s="3">
        <v>1862</v>
      </c>
      <c r="B224" s="3" t="s">
        <v>315</v>
      </c>
      <c r="C224" s="3"/>
      <c r="D224" s="37">
        <v>2.86</v>
      </c>
      <c r="E224" s="5"/>
      <c r="F224" s="5"/>
      <c r="G224" s="34"/>
      <c r="H224" s="15">
        <f t="shared" si="16"/>
        <v>0</v>
      </c>
      <c r="I224" s="15">
        <f t="shared" si="17"/>
        <v>0</v>
      </c>
      <c r="J224" s="15">
        <f t="shared" si="18"/>
        <v>0</v>
      </c>
      <c r="K224" s="15">
        <f t="shared" si="19"/>
        <v>0</v>
      </c>
      <c r="L224" s="7"/>
    </row>
    <row r="225" spans="1:12" s="9" customFormat="1" x14ac:dyDescent="0.25">
      <c r="A225" s="3">
        <v>1863</v>
      </c>
      <c r="B225" s="3" t="s">
        <v>316</v>
      </c>
      <c r="C225" s="3"/>
      <c r="D225" s="37">
        <v>4.0999999999999996</v>
      </c>
      <c r="E225" s="5"/>
      <c r="F225" s="5"/>
      <c r="G225" s="34"/>
      <c r="H225" s="15">
        <f t="shared" si="16"/>
        <v>0</v>
      </c>
      <c r="I225" s="15">
        <f t="shared" si="17"/>
        <v>0</v>
      </c>
      <c r="J225" s="15">
        <f t="shared" si="18"/>
        <v>0</v>
      </c>
      <c r="K225" s="15">
        <f t="shared" si="19"/>
        <v>0</v>
      </c>
      <c r="L225" s="7"/>
    </row>
    <row r="226" spans="1:12" s="9" customFormat="1" x14ac:dyDescent="0.25">
      <c r="A226" s="3">
        <v>1864</v>
      </c>
      <c r="B226" s="3" t="s">
        <v>317</v>
      </c>
      <c r="C226" s="3"/>
      <c r="D226" s="37">
        <v>4.66</v>
      </c>
      <c r="E226" s="5"/>
      <c r="F226" s="5"/>
      <c r="G226" s="34"/>
      <c r="H226" s="15">
        <f t="shared" si="16"/>
        <v>0</v>
      </c>
      <c r="I226" s="15">
        <f t="shared" si="17"/>
        <v>0</v>
      </c>
      <c r="J226" s="15">
        <f t="shared" si="18"/>
        <v>0</v>
      </c>
      <c r="K226" s="15">
        <f t="shared" si="19"/>
        <v>0</v>
      </c>
      <c r="L226" s="7"/>
    </row>
    <row r="227" spans="1:12" s="9" customFormat="1" x14ac:dyDescent="0.25">
      <c r="A227" s="3">
        <v>1865</v>
      </c>
      <c r="B227" s="3" t="s">
        <v>318</v>
      </c>
      <c r="C227" s="3"/>
      <c r="D227" s="37">
        <v>6.9</v>
      </c>
      <c r="E227" s="5"/>
      <c r="F227" s="5"/>
      <c r="G227" s="34"/>
      <c r="H227" s="15">
        <f t="shared" si="16"/>
        <v>0</v>
      </c>
      <c r="I227" s="15">
        <f t="shared" si="17"/>
        <v>0</v>
      </c>
      <c r="J227" s="15">
        <f t="shared" si="18"/>
        <v>0</v>
      </c>
      <c r="K227" s="15">
        <f t="shared" si="19"/>
        <v>0</v>
      </c>
      <c r="L227" s="7"/>
    </row>
    <row r="228" spans="1:12" s="9" customFormat="1" x14ac:dyDescent="0.25">
      <c r="A228" s="3">
        <v>1866</v>
      </c>
      <c r="B228" s="3" t="s">
        <v>319</v>
      </c>
      <c r="C228" s="3"/>
      <c r="D228" s="37">
        <v>4.41</v>
      </c>
      <c r="E228" s="5"/>
      <c r="F228" s="5"/>
      <c r="G228" s="34"/>
      <c r="H228" s="15">
        <f t="shared" si="16"/>
        <v>0</v>
      </c>
      <c r="I228" s="15">
        <f t="shared" si="17"/>
        <v>0</v>
      </c>
      <c r="J228" s="15">
        <f t="shared" si="18"/>
        <v>0</v>
      </c>
      <c r="K228" s="15">
        <f t="shared" si="19"/>
        <v>0</v>
      </c>
      <c r="L228" s="7"/>
    </row>
    <row r="229" spans="1:12" s="9" customFormat="1" x14ac:dyDescent="0.25">
      <c r="A229" s="3">
        <v>1867</v>
      </c>
      <c r="B229" s="3" t="s">
        <v>320</v>
      </c>
      <c r="C229" s="3"/>
      <c r="D229" s="37">
        <v>9.65</v>
      </c>
      <c r="E229" s="5"/>
      <c r="F229" s="5"/>
      <c r="G229" s="34"/>
      <c r="H229" s="15">
        <f t="shared" si="16"/>
        <v>0</v>
      </c>
      <c r="I229" s="15">
        <f t="shared" si="17"/>
        <v>0</v>
      </c>
      <c r="J229" s="15">
        <f t="shared" si="18"/>
        <v>0</v>
      </c>
      <c r="K229" s="15">
        <f t="shared" si="19"/>
        <v>0</v>
      </c>
      <c r="L229" s="7"/>
    </row>
    <row r="230" spans="1:12" s="9" customFormat="1" x14ac:dyDescent="0.25">
      <c r="A230" s="3">
        <v>1868</v>
      </c>
      <c r="B230" s="3" t="s">
        <v>321</v>
      </c>
      <c r="C230" s="3"/>
      <c r="D230" s="37">
        <v>6.9</v>
      </c>
      <c r="E230" s="5"/>
      <c r="F230" s="5"/>
      <c r="G230" s="34"/>
      <c r="H230" s="15">
        <f t="shared" si="16"/>
        <v>0</v>
      </c>
      <c r="I230" s="15">
        <f t="shared" si="17"/>
        <v>0</v>
      </c>
      <c r="J230" s="15">
        <f t="shared" si="18"/>
        <v>0</v>
      </c>
      <c r="K230" s="15">
        <f t="shared" si="19"/>
        <v>0</v>
      </c>
      <c r="L230" s="7"/>
    </row>
    <row r="231" spans="1:12" s="9" customFormat="1" x14ac:dyDescent="0.25">
      <c r="A231" s="3">
        <v>1869</v>
      </c>
      <c r="B231" s="3" t="s">
        <v>322</v>
      </c>
      <c r="C231" s="3"/>
      <c r="D231" s="37">
        <v>14.52</v>
      </c>
      <c r="E231" s="5"/>
      <c r="F231" s="5"/>
      <c r="G231" s="34"/>
      <c r="H231" s="15">
        <f t="shared" si="16"/>
        <v>0</v>
      </c>
      <c r="I231" s="15">
        <f t="shared" si="17"/>
        <v>0</v>
      </c>
      <c r="J231" s="15">
        <f t="shared" si="18"/>
        <v>0</v>
      </c>
      <c r="K231" s="15">
        <f t="shared" si="19"/>
        <v>0</v>
      </c>
      <c r="L231" s="7"/>
    </row>
    <row r="232" spans="1:12" s="9" customFormat="1" x14ac:dyDescent="0.25">
      <c r="A232" s="3">
        <v>1870</v>
      </c>
      <c r="B232" s="3" t="s">
        <v>323</v>
      </c>
      <c r="C232" s="3"/>
      <c r="D232" s="37">
        <v>33.39</v>
      </c>
      <c r="E232" s="5"/>
      <c r="F232" s="5"/>
      <c r="G232" s="34"/>
      <c r="H232" s="15">
        <f t="shared" si="16"/>
        <v>0</v>
      </c>
      <c r="I232" s="15">
        <f t="shared" si="17"/>
        <v>0</v>
      </c>
      <c r="J232" s="15">
        <f t="shared" si="18"/>
        <v>0</v>
      </c>
      <c r="K232" s="15">
        <f t="shared" si="19"/>
        <v>0</v>
      </c>
      <c r="L232" s="7"/>
    </row>
    <row r="233" spans="1:12" s="9" customFormat="1" x14ac:dyDescent="0.25">
      <c r="A233" s="3">
        <v>1872</v>
      </c>
      <c r="B233" s="3" t="s">
        <v>324</v>
      </c>
      <c r="C233" s="3"/>
      <c r="D233" s="37">
        <v>34.58</v>
      </c>
      <c r="E233" s="5"/>
      <c r="F233" s="5"/>
      <c r="G233" s="34"/>
      <c r="H233" s="15">
        <f t="shared" si="16"/>
        <v>0</v>
      </c>
      <c r="I233" s="15">
        <f t="shared" si="17"/>
        <v>0</v>
      </c>
      <c r="J233" s="15">
        <f t="shared" si="18"/>
        <v>0</v>
      </c>
      <c r="K233" s="15">
        <f t="shared" si="19"/>
        <v>0</v>
      </c>
      <c r="L233" s="7"/>
    </row>
    <row r="234" spans="1:12" s="9" customFormat="1" x14ac:dyDescent="0.25">
      <c r="A234" s="3">
        <v>1874</v>
      </c>
      <c r="B234" s="3" t="s">
        <v>325</v>
      </c>
      <c r="C234" s="3"/>
      <c r="D234" s="37">
        <v>5.66</v>
      </c>
      <c r="E234" s="5"/>
      <c r="F234" s="5"/>
      <c r="G234" s="34"/>
      <c r="H234" s="15">
        <f t="shared" si="16"/>
        <v>0</v>
      </c>
      <c r="I234" s="15">
        <f t="shared" si="17"/>
        <v>0</v>
      </c>
      <c r="J234" s="15">
        <f t="shared" si="18"/>
        <v>0</v>
      </c>
      <c r="K234" s="15">
        <f t="shared" si="19"/>
        <v>0</v>
      </c>
      <c r="L234" s="7"/>
    </row>
    <row r="235" spans="1:12" s="9" customFormat="1" x14ac:dyDescent="0.25">
      <c r="A235" s="3">
        <v>1876</v>
      </c>
      <c r="B235" s="3" t="s">
        <v>326</v>
      </c>
      <c r="C235" s="3"/>
      <c r="D235" s="37">
        <v>21.42</v>
      </c>
      <c r="E235" s="5"/>
      <c r="F235" s="5"/>
      <c r="G235" s="34"/>
      <c r="H235" s="15">
        <f t="shared" si="16"/>
        <v>0</v>
      </c>
      <c r="I235" s="15">
        <f t="shared" si="17"/>
        <v>0</v>
      </c>
      <c r="J235" s="15">
        <f t="shared" si="18"/>
        <v>0</v>
      </c>
      <c r="K235" s="15">
        <f t="shared" si="19"/>
        <v>0</v>
      </c>
      <c r="L235" s="7"/>
    </row>
    <row r="236" spans="1:12" s="9" customFormat="1" x14ac:dyDescent="0.25">
      <c r="A236" s="3">
        <v>1878</v>
      </c>
      <c r="B236" s="3" t="s">
        <v>327</v>
      </c>
      <c r="C236" s="3"/>
      <c r="D236" s="37">
        <v>3.42</v>
      </c>
      <c r="E236" s="5"/>
      <c r="F236" s="5"/>
      <c r="G236" s="34"/>
      <c r="H236" s="15">
        <f t="shared" si="16"/>
        <v>0</v>
      </c>
      <c r="I236" s="15">
        <f t="shared" si="17"/>
        <v>0</v>
      </c>
      <c r="J236" s="15">
        <f t="shared" si="18"/>
        <v>0</v>
      </c>
      <c r="K236" s="15">
        <f t="shared" si="19"/>
        <v>0</v>
      </c>
      <c r="L236" s="7"/>
    </row>
    <row r="237" spans="1:12" s="9" customFormat="1" x14ac:dyDescent="0.25">
      <c r="A237" s="3">
        <v>1880</v>
      </c>
      <c r="B237" s="3" t="s">
        <v>328</v>
      </c>
      <c r="C237" s="3"/>
      <c r="D237" s="37">
        <v>13.9</v>
      </c>
      <c r="E237" s="5"/>
      <c r="F237" s="5"/>
      <c r="G237" s="34"/>
      <c r="H237" s="15">
        <f t="shared" si="16"/>
        <v>0</v>
      </c>
      <c r="I237" s="15">
        <f t="shared" si="17"/>
        <v>0</v>
      </c>
      <c r="J237" s="15">
        <f t="shared" si="18"/>
        <v>0</v>
      </c>
      <c r="K237" s="15">
        <f t="shared" si="19"/>
        <v>0</v>
      </c>
      <c r="L237" s="7"/>
    </row>
    <row r="238" spans="1:12" s="9" customFormat="1" x14ac:dyDescent="0.25">
      <c r="A238" s="3">
        <v>1882</v>
      </c>
      <c r="B238" s="3" t="s">
        <v>329</v>
      </c>
      <c r="C238" s="3"/>
      <c r="D238" s="37">
        <v>3.99</v>
      </c>
      <c r="E238" s="5"/>
      <c r="F238" s="5"/>
      <c r="G238" s="34"/>
      <c r="H238" s="15">
        <f t="shared" si="16"/>
        <v>0</v>
      </c>
      <c r="I238" s="15">
        <f t="shared" si="17"/>
        <v>0</v>
      </c>
      <c r="J238" s="15">
        <f t="shared" si="18"/>
        <v>0</v>
      </c>
      <c r="K238" s="15">
        <f t="shared" si="19"/>
        <v>0</v>
      </c>
      <c r="L238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8"/>
  <sheetViews>
    <sheetView workbookViewId="0">
      <selection sqref="A1:C1"/>
    </sheetView>
  </sheetViews>
  <sheetFormatPr defaultRowHeight="15" x14ac:dyDescent="0.25"/>
  <cols>
    <col min="1" max="1" width="5" bestFit="1" customWidth="1"/>
    <col min="2" max="2" width="35.28515625" customWidth="1"/>
    <col min="3" max="3" width="25.7109375" bestFit="1" customWidth="1"/>
    <col min="4" max="4" width="11.7109375" customWidth="1"/>
    <col min="5" max="5" width="3.7109375" customWidth="1"/>
    <col min="6" max="6" width="11.7109375" customWidth="1"/>
    <col min="7" max="7" width="1.7109375" customWidth="1"/>
    <col min="8" max="11" width="10.7109375" customWidth="1"/>
    <col min="12" max="12" width="2.5703125" customWidth="1"/>
  </cols>
  <sheetData>
    <row r="1" spans="1:12" x14ac:dyDescent="0.25">
      <c r="F1" s="35" t="s">
        <v>503</v>
      </c>
      <c r="G1" s="36"/>
      <c r="H1" s="36" t="s">
        <v>502</v>
      </c>
      <c r="I1" s="36" t="s">
        <v>501</v>
      </c>
      <c r="J1" s="36" t="s">
        <v>500</v>
      </c>
      <c r="K1" s="36" t="s">
        <v>472</v>
      </c>
    </row>
    <row r="2" spans="1:12" s="1" customFormat="1" ht="48" customHeight="1" x14ac:dyDescent="0.25">
      <c r="A2" s="2" t="s">
        <v>268</v>
      </c>
      <c r="B2" s="2" t="s">
        <v>269</v>
      </c>
      <c r="C2" s="2" t="s">
        <v>270</v>
      </c>
      <c r="D2" s="30" t="s">
        <v>504</v>
      </c>
      <c r="E2" s="2"/>
      <c r="F2" s="14" t="s">
        <v>505</v>
      </c>
      <c r="G2" s="2"/>
      <c r="H2" s="14" t="s">
        <v>506</v>
      </c>
      <c r="I2" s="14" t="s">
        <v>508</v>
      </c>
      <c r="J2" s="14" t="s">
        <v>507</v>
      </c>
      <c r="K2" s="14" t="s">
        <v>509</v>
      </c>
    </row>
    <row r="3" spans="1:12" x14ac:dyDescent="0.25">
      <c r="A3" s="3">
        <v>3712</v>
      </c>
      <c r="B3" s="3" t="s">
        <v>2</v>
      </c>
      <c r="C3" s="3"/>
      <c r="D3" s="31">
        <v>11.58</v>
      </c>
      <c r="E3" s="5"/>
      <c r="F3" s="33">
        <v>295</v>
      </c>
      <c r="G3" s="34"/>
      <c r="H3" s="15">
        <f>ROUND(F3*2.4,1)</f>
        <v>708</v>
      </c>
      <c r="I3" s="15">
        <f>ROUND(F3*1.8,1)</f>
        <v>531</v>
      </c>
      <c r="J3" s="15">
        <f>ROUND(F3*1.5,1)</f>
        <v>442.5</v>
      </c>
      <c r="K3" s="15">
        <f>ROUND(F3*1.2,1)</f>
        <v>354</v>
      </c>
      <c r="L3" s="7"/>
    </row>
    <row r="4" spans="1:12" x14ac:dyDescent="0.25">
      <c r="A4" s="3">
        <v>3713</v>
      </c>
      <c r="B4" s="3" t="s">
        <v>3</v>
      </c>
      <c r="C4" s="3"/>
      <c r="D4" s="31">
        <v>12.23</v>
      </c>
      <c r="E4" s="5"/>
      <c r="F4" s="33">
        <v>310</v>
      </c>
      <c r="G4" s="34"/>
      <c r="H4" s="15">
        <f t="shared" ref="H4:H67" si="0">ROUND(F4*2.4,1)</f>
        <v>744</v>
      </c>
      <c r="I4" s="15">
        <f t="shared" ref="I4:I67" si="1">ROUND(F4*1.8,1)</f>
        <v>558</v>
      </c>
      <c r="J4" s="15">
        <f t="shared" ref="J4:J67" si="2">ROUND(F4*1.5,1)</f>
        <v>465</v>
      </c>
      <c r="K4" s="15">
        <f t="shared" ref="K4:K67" si="3">ROUND(F4*1.2,1)</f>
        <v>372</v>
      </c>
      <c r="L4" s="7"/>
    </row>
    <row r="5" spans="1:12" x14ac:dyDescent="0.25">
      <c r="A5" s="3">
        <v>3714</v>
      </c>
      <c r="B5" s="3" t="s">
        <v>4</v>
      </c>
      <c r="C5" s="3"/>
      <c r="D5" s="31">
        <v>0.1</v>
      </c>
      <c r="E5" s="5"/>
      <c r="F5" s="33">
        <v>2</v>
      </c>
      <c r="G5" s="34"/>
      <c r="H5" s="15">
        <f t="shared" si="0"/>
        <v>4.8</v>
      </c>
      <c r="I5" s="15">
        <f t="shared" si="1"/>
        <v>3.6</v>
      </c>
      <c r="J5" s="15">
        <f t="shared" si="2"/>
        <v>3</v>
      </c>
      <c r="K5" s="15">
        <f t="shared" si="3"/>
        <v>2.4</v>
      </c>
      <c r="L5" s="7"/>
    </row>
    <row r="6" spans="1:12" x14ac:dyDescent="0.25">
      <c r="A6" s="3">
        <v>3720</v>
      </c>
      <c r="B6" s="3" t="s">
        <v>436</v>
      </c>
      <c r="C6" s="3" t="s">
        <v>433</v>
      </c>
      <c r="D6" s="31">
        <v>2.06</v>
      </c>
      <c r="E6" s="5"/>
      <c r="F6" s="33">
        <v>53</v>
      </c>
      <c r="G6" s="34"/>
      <c r="H6" s="15">
        <f t="shared" si="0"/>
        <v>127.2</v>
      </c>
      <c r="I6" s="15">
        <f t="shared" si="1"/>
        <v>95.4</v>
      </c>
      <c r="J6" s="15">
        <f t="shared" si="2"/>
        <v>79.5</v>
      </c>
      <c r="K6" s="15">
        <f t="shared" si="3"/>
        <v>63.6</v>
      </c>
      <c r="L6" s="7"/>
    </row>
    <row r="7" spans="1:12" x14ac:dyDescent="0.25">
      <c r="A7" s="3">
        <v>3721</v>
      </c>
      <c r="B7" s="3" t="s">
        <v>437</v>
      </c>
      <c r="C7" s="3" t="s">
        <v>434</v>
      </c>
      <c r="D7" s="31">
        <v>2.06</v>
      </c>
      <c r="E7" s="5"/>
      <c r="F7" s="33">
        <v>53</v>
      </c>
      <c r="G7" s="34"/>
      <c r="H7" s="15">
        <f t="shared" si="0"/>
        <v>127.2</v>
      </c>
      <c r="I7" s="15">
        <f t="shared" si="1"/>
        <v>95.4</v>
      </c>
      <c r="J7" s="15">
        <f t="shared" si="2"/>
        <v>79.5</v>
      </c>
      <c r="K7" s="15">
        <f t="shared" si="3"/>
        <v>63.6</v>
      </c>
      <c r="L7" s="7"/>
    </row>
    <row r="8" spans="1:12" x14ac:dyDescent="0.25">
      <c r="A8" s="3">
        <v>3724</v>
      </c>
      <c r="B8" s="3" t="s">
        <v>438</v>
      </c>
      <c r="C8" s="3" t="s">
        <v>435</v>
      </c>
      <c r="D8" s="31">
        <v>2.86</v>
      </c>
      <c r="E8" s="5"/>
      <c r="F8" s="33">
        <v>72</v>
      </c>
      <c r="G8" s="34"/>
      <c r="H8" s="15">
        <f t="shared" si="0"/>
        <v>172.8</v>
      </c>
      <c r="I8" s="15">
        <f t="shared" si="1"/>
        <v>129.6</v>
      </c>
      <c r="J8" s="15">
        <f t="shared" si="2"/>
        <v>108</v>
      </c>
      <c r="K8" s="15">
        <f t="shared" si="3"/>
        <v>86.4</v>
      </c>
      <c r="L8" s="7"/>
    </row>
    <row r="9" spans="1:12" x14ac:dyDescent="0.25">
      <c r="A9" s="3">
        <v>3727</v>
      </c>
      <c r="B9" s="3" t="s">
        <v>439</v>
      </c>
      <c r="C9" s="3" t="s">
        <v>441</v>
      </c>
      <c r="D9" s="31">
        <v>2.86</v>
      </c>
      <c r="E9" s="5"/>
      <c r="F9" s="33">
        <v>72</v>
      </c>
      <c r="G9" s="34"/>
      <c r="H9" s="15">
        <f t="shared" si="0"/>
        <v>172.8</v>
      </c>
      <c r="I9" s="15">
        <f t="shared" si="1"/>
        <v>129.6</v>
      </c>
      <c r="J9" s="15">
        <f t="shared" si="2"/>
        <v>108</v>
      </c>
      <c r="K9" s="15">
        <f t="shared" si="3"/>
        <v>86.4</v>
      </c>
      <c r="L9" s="7"/>
    </row>
    <row r="10" spans="1:12" x14ac:dyDescent="0.25">
      <c r="A10" s="3">
        <v>3732</v>
      </c>
      <c r="B10" s="3" t="s">
        <v>445</v>
      </c>
      <c r="C10" s="3" t="s">
        <v>440</v>
      </c>
      <c r="D10" s="31">
        <v>1.69</v>
      </c>
      <c r="E10" s="5"/>
      <c r="F10" s="33">
        <v>43</v>
      </c>
      <c r="G10" s="34"/>
      <c r="H10" s="15">
        <f t="shared" si="0"/>
        <v>103.2</v>
      </c>
      <c r="I10" s="15">
        <f t="shared" si="1"/>
        <v>77.400000000000006</v>
      </c>
      <c r="J10" s="15">
        <f t="shared" si="2"/>
        <v>64.5</v>
      </c>
      <c r="K10" s="15">
        <f t="shared" si="3"/>
        <v>51.6</v>
      </c>
      <c r="L10" s="7"/>
    </row>
    <row r="11" spans="1:12" x14ac:dyDescent="0.25">
      <c r="A11" s="3">
        <v>3733</v>
      </c>
      <c r="B11" s="3" t="s">
        <v>446</v>
      </c>
      <c r="C11" s="3" t="s">
        <v>442</v>
      </c>
      <c r="D11" s="31">
        <v>1.69</v>
      </c>
      <c r="E11" s="5"/>
      <c r="F11" s="33">
        <v>43</v>
      </c>
      <c r="G11" s="34"/>
      <c r="H11" s="15">
        <f t="shared" si="0"/>
        <v>103.2</v>
      </c>
      <c r="I11" s="15">
        <f t="shared" si="1"/>
        <v>77.400000000000006</v>
      </c>
      <c r="J11" s="15">
        <f t="shared" si="2"/>
        <v>64.5</v>
      </c>
      <c r="K11" s="15">
        <f t="shared" si="3"/>
        <v>51.6</v>
      </c>
      <c r="L11" s="7"/>
    </row>
    <row r="12" spans="1:12" x14ac:dyDescent="0.25">
      <c r="A12" s="3">
        <v>3734</v>
      </c>
      <c r="B12" s="3" t="s">
        <v>447</v>
      </c>
      <c r="C12" s="3" t="s">
        <v>443</v>
      </c>
      <c r="D12" s="31">
        <v>1.73</v>
      </c>
      <c r="E12" s="5"/>
      <c r="F12" s="33">
        <v>44</v>
      </c>
      <c r="G12" s="34"/>
      <c r="H12" s="15">
        <f t="shared" si="0"/>
        <v>105.6</v>
      </c>
      <c r="I12" s="15">
        <f t="shared" si="1"/>
        <v>79.2</v>
      </c>
      <c r="J12" s="15">
        <f t="shared" si="2"/>
        <v>66</v>
      </c>
      <c r="K12" s="15">
        <f t="shared" si="3"/>
        <v>52.8</v>
      </c>
      <c r="L12" s="7"/>
    </row>
    <row r="13" spans="1:12" x14ac:dyDescent="0.25">
      <c r="A13" s="3">
        <v>3735</v>
      </c>
      <c r="B13" s="3" t="s">
        <v>448</v>
      </c>
      <c r="C13" s="3" t="s">
        <v>444</v>
      </c>
      <c r="D13" s="31">
        <v>1.73</v>
      </c>
      <c r="E13" s="5"/>
      <c r="F13" s="33">
        <v>44</v>
      </c>
      <c r="G13" s="34"/>
      <c r="H13" s="15">
        <f t="shared" si="0"/>
        <v>105.6</v>
      </c>
      <c r="I13" s="15">
        <f t="shared" si="1"/>
        <v>79.2</v>
      </c>
      <c r="J13" s="15">
        <f t="shared" si="2"/>
        <v>66</v>
      </c>
      <c r="K13" s="15">
        <f t="shared" si="3"/>
        <v>52.8</v>
      </c>
      <c r="L13" s="7"/>
    </row>
    <row r="14" spans="1:12" x14ac:dyDescent="0.25">
      <c r="A14" s="3">
        <v>3741</v>
      </c>
      <c r="B14" s="20" t="s">
        <v>423</v>
      </c>
      <c r="C14" s="3" t="s">
        <v>357</v>
      </c>
      <c r="D14" s="31">
        <v>9.61</v>
      </c>
      <c r="E14" s="5"/>
      <c r="F14" s="33">
        <v>244</v>
      </c>
      <c r="G14" s="34"/>
      <c r="H14" s="15">
        <f t="shared" si="0"/>
        <v>585.6</v>
      </c>
      <c r="I14" s="15">
        <f t="shared" si="1"/>
        <v>439.2</v>
      </c>
      <c r="J14" s="15">
        <f t="shared" si="2"/>
        <v>366</v>
      </c>
      <c r="K14" s="15">
        <f t="shared" si="3"/>
        <v>292.8</v>
      </c>
      <c r="L14" s="7"/>
    </row>
    <row r="15" spans="1:12" x14ac:dyDescent="0.25">
      <c r="A15" s="3">
        <v>3742</v>
      </c>
      <c r="B15" s="20" t="s">
        <v>424</v>
      </c>
      <c r="C15" s="3" t="s">
        <v>358</v>
      </c>
      <c r="D15" s="31">
        <v>9.61</v>
      </c>
      <c r="E15" s="5"/>
      <c r="F15" s="33">
        <v>244</v>
      </c>
      <c r="G15" s="34"/>
      <c r="H15" s="15">
        <f t="shared" si="0"/>
        <v>585.6</v>
      </c>
      <c r="I15" s="15">
        <f t="shared" si="1"/>
        <v>439.2</v>
      </c>
      <c r="J15" s="15">
        <f t="shared" si="2"/>
        <v>366</v>
      </c>
      <c r="K15" s="15">
        <f t="shared" si="3"/>
        <v>292.8</v>
      </c>
      <c r="L15" s="7"/>
    </row>
    <row r="16" spans="1:12" x14ac:dyDescent="0.25">
      <c r="A16" s="3">
        <v>3743</v>
      </c>
      <c r="B16" s="20" t="s">
        <v>425</v>
      </c>
      <c r="C16" s="3" t="s">
        <v>356</v>
      </c>
      <c r="D16" s="31">
        <v>9.61</v>
      </c>
      <c r="E16" s="5"/>
      <c r="F16" s="33">
        <v>244</v>
      </c>
      <c r="G16" s="34"/>
      <c r="H16" s="15">
        <f t="shared" si="0"/>
        <v>585.6</v>
      </c>
      <c r="I16" s="15">
        <f t="shared" si="1"/>
        <v>439.2</v>
      </c>
      <c r="J16" s="15">
        <f t="shared" si="2"/>
        <v>366</v>
      </c>
      <c r="K16" s="15">
        <f t="shared" si="3"/>
        <v>292.8</v>
      </c>
      <c r="L16" s="7"/>
    </row>
    <row r="17" spans="1:12" x14ac:dyDescent="0.25">
      <c r="A17" s="3">
        <v>3744</v>
      </c>
      <c r="B17" s="20" t="s">
        <v>427</v>
      </c>
      <c r="C17" s="3" t="s">
        <v>428</v>
      </c>
      <c r="D17" s="31">
        <v>9.61</v>
      </c>
      <c r="E17" s="5"/>
      <c r="F17" s="33">
        <v>244</v>
      </c>
      <c r="G17" s="34"/>
      <c r="H17" s="15">
        <f t="shared" si="0"/>
        <v>585.6</v>
      </c>
      <c r="I17" s="15">
        <f t="shared" si="1"/>
        <v>439.2</v>
      </c>
      <c r="J17" s="15">
        <f t="shared" si="2"/>
        <v>366</v>
      </c>
      <c r="K17" s="15">
        <f t="shared" si="3"/>
        <v>292.8</v>
      </c>
      <c r="L17" s="7"/>
    </row>
    <row r="18" spans="1:12" x14ac:dyDescent="0.25">
      <c r="A18" s="3">
        <v>3747</v>
      </c>
      <c r="B18" s="20" t="s">
        <v>399</v>
      </c>
      <c r="C18" s="3" t="s">
        <v>354</v>
      </c>
      <c r="D18" s="31">
        <v>13.03</v>
      </c>
      <c r="E18" s="5"/>
      <c r="F18" s="33">
        <v>331</v>
      </c>
      <c r="G18" s="34"/>
      <c r="H18" s="15">
        <f t="shared" si="0"/>
        <v>794.4</v>
      </c>
      <c r="I18" s="15">
        <f t="shared" si="1"/>
        <v>595.79999999999995</v>
      </c>
      <c r="J18" s="15">
        <f t="shared" si="2"/>
        <v>496.5</v>
      </c>
      <c r="K18" s="15">
        <f t="shared" si="3"/>
        <v>397.2</v>
      </c>
      <c r="L18" s="7"/>
    </row>
    <row r="19" spans="1:12" x14ac:dyDescent="0.25">
      <c r="A19" s="3">
        <v>3748</v>
      </c>
      <c r="B19" s="20" t="s">
        <v>407</v>
      </c>
      <c r="C19" s="3" t="s">
        <v>408</v>
      </c>
      <c r="D19" s="31">
        <v>13.03</v>
      </c>
      <c r="E19" s="5"/>
      <c r="F19" s="33">
        <v>331</v>
      </c>
      <c r="G19" s="34"/>
      <c r="H19" s="15">
        <f t="shared" si="0"/>
        <v>794.4</v>
      </c>
      <c r="I19" s="15">
        <f t="shared" si="1"/>
        <v>595.79999999999995</v>
      </c>
      <c r="J19" s="15">
        <f t="shared" si="2"/>
        <v>496.5</v>
      </c>
      <c r="K19" s="15">
        <f t="shared" si="3"/>
        <v>397.2</v>
      </c>
      <c r="L19" s="7"/>
    </row>
    <row r="20" spans="1:12" x14ac:dyDescent="0.25">
      <c r="A20" s="3">
        <v>3749</v>
      </c>
      <c r="B20" s="20" t="s">
        <v>400</v>
      </c>
      <c r="C20" s="3" t="s">
        <v>362</v>
      </c>
      <c r="D20" s="31">
        <v>13.03</v>
      </c>
      <c r="E20" s="5"/>
      <c r="F20" s="33">
        <v>331</v>
      </c>
      <c r="G20" s="34"/>
      <c r="H20" s="15">
        <f t="shared" si="0"/>
        <v>794.4</v>
      </c>
      <c r="I20" s="15">
        <f t="shared" si="1"/>
        <v>595.79999999999995</v>
      </c>
      <c r="J20" s="15">
        <f t="shared" si="2"/>
        <v>496.5</v>
      </c>
      <c r="K20" s="15">
        <f t="shared" si="3"/>
        <v>397.2</v>
      </c>
      <c r="L20" s="7"/>
    </row>
    <row r="21" spans="1:12" x14ac:dyDescent="0.25">
      <c r="A21" s="3">
        <v>3750</v>
      </c>
      <c r="B21" s="20" t="s">
        <v>401</v>
      </c>
      <c r="C21" s="3" t="s">
        <v>375</v>
      </c>
      <c r="D21" s="31">
        <v>13.03</v>
      </c>
      <c r="E21" s="5"/>
      <c r="F21" s="33">
        <v>331</v>
      </c>
      <c r="G21" s="34"/>
      <c r="H21" s="15">
        <f t="shared" si="0"/>
        <v>794.4</v>
      </c>
      <c r="I21" s="15">
        <f t="shared" si="1"/>
        <v>595.79999999999995</v>
      </c>
      <c r="J21" s="15">
        <f t="shared" si="2"/>
        <v>496.5</v>
      </c>
      <c r="K21" s="15">
        <f t="shared" si="3"/>
        <v>397.2</v>
      </c>
      <c r="L21" s="7"/>
    </row>
    <row r="22" spans="1:12" x14ac:dyDescent="0.25">
      <c r="A22" s="3">
        <v>3753</v>
      </c>
      <c r="B22" s="20" t="s">
        <v>402</v>
      </c>
      <c r="C22" s="3" t="s">
        <v>364</v>
      </c>
      <c r="D22" s="31">
        <v>19.78</v>
      </c>
      <c r="E22" s="5"/>
      <c r="F22" s="33">
        <v>502</v>
      </c>
      <c r="G22" s="34"/>
      <c r="H22" s="15">
        <f t="shared" si="0"/>
        <v>1204.8</v>
      </c>
      <c r="I22" s="15">
        <f t="shared" si="1"/>
        <v>903.6</v>
      </c>
      <c r="J22" s="15">
        <f t="shared" si="2"/>
        <v>753</v>
      </c>
      <c r="K22" s="15">
        <f t="shared" si="3"/>
        <v>602.4</v>
      </c>
      <c r="L22" s="7"/>
    </row>
    <row r="23" spans="1:12" x14ac:dyDescent="0.25">
      <c r="A23" s="3">
        <v>3754</v>
      </c>
      <c r="B23" s="20" t="s">
        <v>403</v>
      </c>
      <c r="C23" s="3" t="s">
        <v>409</v>
      </c>
      <c r="D23" s="31">
        <v>19.78</v>
      </c>
      <c r="E23" s="5"/>
      <c r="F23" s="33">
        <v>502</v>
      </c>
      <c r="G23" s="34"/>
      <c r="H23" s="15">
        <f t="shared" si="0"/>
        <v>1204.8</v>
      </c>
      <c r="I23" s="15">
        <f t="shared" si="1"/>
        <v>903.6</v>
      </c>
      <c r="J23" s="15">
        <f t="shared" si="2"/>
        <v>753</v>
      </c>
      <c r="K23" s="15">
        <f t="shared" si="3"/>
        <v>602.4</v>
      </c>
      <c r="L23" s="7"/>
    </row>
    <row r="24" spans="1:12" x14ac:dyDescent="0.25">
      <c r="A24" s="3">
        <v>3758</v>
      </c>
      <c r="B24" s="20" t="s">
        <v>404</v>
      </c>
      <c r="C24" s="3" t="s">
        <v>367</v>
      </c>
      <c r="D24" s="31">
        <v>19.78</v>
      </c>
      <c r="E24" s="5"/>
      <c r="F24" s="33">
        <v>502</v>
      </c>
      <c r="G24" s="34"/>
      <c r="H24" s="15">
        <f t="shared" si="0"/>
        <v>1204.8</v>
      </c>
      <c r="I24" s="15">
        <f t="shared" si="1"/>
        <v>903.6</v>
      </c>
      <c r="J24" s="15">
        <f t="shared" si="2"/>
        <v>753</v>
      </c>
      <c r="K24" s="15">
        <f t="shared" si="3"/>
        <v>602.4</v>
      </c>
      <c r="L24" s="7"/>
    </row>
    <row r="25" spans="1:12" x14ac:dyDescent="0.25">
      <c r="A25" s="3">
        <v>3759</v>
      </c>
      <c r="B25" s="20" t="s">
        <v>405</v>
      </c>
      <c r="C25" s="3" t="s">
        <v>369</v>
      </c>
      <c r="D25" s="31">
        <v>19.78</v>
      </c>
      <c r="E25" s="5"/>
      <c r="F25" s="33">
        <v>502</v>
      </c>
      <c r="G25" s="34"/>
      <c r="H25" s="15">
        <f t="shared" si="0"/>
        <v>1204.8</v>
      </c>
      <c r="I25" s="15">
        <f t="shared" si="1"/>
        <v>903.6</v>
      </c>
      <c r="J25" s="15">
        <f t="shared" si="2"/>
        <v>753</v>
      </c>
      <c r="K25" s="15">
        <f t="shared" si="3"/>
        <v>602.4</v>
      </c>
      <c r="L25" s="7"/>
    </row>
    <row r="26" spans="1:12" x14ac:dyDescent="0.25">
      <c r="A26" s="3">
        <v>3771</v>
      </c>
      <c r="B26" s="3" t="s">
        <v>12</v>
      </c>
      <c r="C26" s="3" t="s">
        <v>13</v>
      </c>
      <c r="D26" s="31">
        <v>2.62</v>
      </c>
      <c r="E26" s="5"/>
      <c r="F26" s="33">
        <v>67</v>
      </c>
      <c r="G26" s="34"/>
      <c r="H26" s="15">
        <f t="shared" si="0"/>
        <v>160.80000000000001</v>
      </c>
      <c r="I26" s="15">
        <f t="shared" si="1"/>
        <v>120.6</v>
      </c>
      <c r="J26" s="15">
        <f t="shared" si="2"/>
        <v>100.5</v>
      </c>
      <c r="K26" s="15">
        <f t="shared" si="3"/>
        <v>80.400000000000006</v>
      </c>
      <c r="L26" s="7"/>
    </row>
    <row r="27" spans="1:12" x14ac:dyDescent="0.25">
      <c r="A27" s="3">
        <v>3772</v>
      </c>
      <c r="B27" s="3" t="s">
        <v>14</v>
      </c>
      <c r="C27" s="3" t="s">
        <v>15</v>
      </c>
      <c r="D27" s="31">
        <v>3.56</v>
      </c>
      <c r="E27" s="5"/>
      <c r="F27" s="33">
        <v>91</v>
      </c>
      <c r="G27" s="34"/>
      <c r="H27" s="15">
        <f t="shared" si="0"/>
        <v>218.4</v>
      </c>
      <c r="I27" s="15">
        <f t="shared" si="1"/>
        <v>163.80000000000001</v>
      </c>
      <c r="J27" s="15">
        <f t="shared" si="2"/>
        <v>136.5</v>
      </c>
      <c r="K27" s="15">
        <f t="shared" si="3"/>
        <v>109.2</v>
      </c>
      <c r="L27" s="7"/>
    </row>
    <row r="28" spans="1:12" x14ac:dyDescent="0.25">
      <c r="A28" s="3">
        <v>3773</v>
      </c>
      <c r="B28" s="3" t="s">
        <v>16</v>
      </c>
      <c r="C28" s="3" t="s">
        <v>17</v>
      </c>
      <c r="D28" s="31">
        <v>4.17</v>
      </c>
      <c r="E28" s="5"/>
      <c r="F28" s="33">
        <v>106</v>
      </c>
      <c r="G28" s="34"/>
      <c r="H28" s="15">
        <f t="shared" si="0"/>
        <v>254.4</v>
      </c>
      <c r="I28" s="15">
        <f t="shared" si="1"/>
        <v>190.8</v>
      </c>
      <c r="J28" s="15">
        <f t="shared" si="2"/>
        <v>159</v>
      </c>
      <c r="K28" s="15">
        <f t="shared" si="3"/>
        <v>127.2</v>
      </c>
      <c r="L28" s="7"/>
    </row>
    <row r="29" spans="1:12" x14ac:dyDescent="0.25">
      <c r="A29" s="3">
        <v>3780</v>
      </c>
      <c r="B29" s="3" t="s">
        <v>18</v>
      </c>
      <c r="C29" s="3" t="s">
        <v>19</v>
      </c>
      <c r="D29" s="31">
        <v>3.22</v>
      </c>
      <c r="E29" s="5"/>
      <c r="F29" s="33">
        <v>66</v>
      </c>
      <c r="G29" s="34"/>
      <c r="H29" s="15">
        <f t="shared" si="0"/>
        <v>158.4</v>
      </c>
      <c r="I29" s="15">
        <f t="shared" si="1"/>
        <v>118.8</v>
      </c>
      <c r="J29" s="15">
        <f t="shared" si="2"/>
        <v>99</v>
      </c>
      <c r="K29" s="15">
        <f t="shared" si="3"/>
        <v>79.2</v>
      </c>
      <c r="L29" s="7"/>
    </row>
    <row r="30" spans="1:12" x14ac:dyDescent="0.25">
      <c r="A30" s="3">
        <v>3781</v>
      </c>
      <c r="B30" s="3" t="s">
        <v>20</v>
      </c>
      <c r="C30" s="3" t="s">
        <v>21</v>
      </c>
      <c r="D30" s="31">
        <v>4.55</v>
      </c>
      <c r="E30" s="5"/>
      <c r="F30" s="33">
        <v>115</v>
      </c>
      <c r="G30" s="34"/>
      <c r="H30" s="15">
        <f t="shared" si="0"/>
        <v>276</v>
      </c>
      <c r="I30" s="15">
        <f t="shared" si="1"/>
        <v>207</v>
      </c>
      <c r="J30" s="15">
        <f t="shared" si="2"/>
        <v>172.5</v>
      </c>
      <c r="K30" s="15">
        <f t="shared" si="3"/>
        <v>138</v>
      </c>
      <c r="L30" s="7"/>
    </row>
    <row r="31" spans="1:12" x14ac:dyDescent="0.25">
      <c r="A31" s="3">
        <v>3782</v>
      </c>
      <c r="B31" s="3" t="s">
        <v>22</v>
      </c>
      <c r="C31" s="3" t="s">
        <v>23</v>
      </c>
      <c r="D31" s="31">
        <v>5.1100000000000003</v>
      </c>
      <c r="E31" s="5"/>
      <c r="F31" s="33">
        <v>130</v>
      </c>
      <c r="G31" s="34"/>
      <c r="H31" s="15">
        <f t="shared" si="0"/>
        <v>312</v>
      </c>
      <c r="I31" s="15">
        <f t="shared" si="1"/>
        <v>234</v>
      </c>
      <c r="J31" s="15">
        <f t="shared" si="2"/>
        <v>195</v>
      </c>
      <c r="K31" s="15">
        <f t="shared" si="3"/>
        <v>156</v>
      </c>
      <c r="L31" s="7"/>
    </row>
    <row r="32" spans="1:12" x14ac:dyDescent="0.25">
      <c r="A32" s="3">
        <v>3784</v>
      </c>
      <c r="B32" s="3" t="s">
        <v>343</v>
      </c>
      <c r="C32" s="3" t="s">
        <v>344</v>
      </c>
      <c r="D32" s="31">
        <v>5.2</v>
      </c>
      <c r="E32" s="5"/>
      <c r="F32" s="33"/>
      <c r="G32" s="34"/>
      <c r="H32" s="15">
        <f t="shared" si="0"/>
        <v>0</v>
      </c>
      <c r="I32" s="15">
        <f t="shared" si="1"/>
        <v>0</v>
      </c>
      <c r="J32" s="15">
        <f t="shared" si="2"/>
        <v>0</v>
      </c>
      <c r="K32" s="15">
        <f t="shared" si="3"/>
        <v>0</v>
      </c>
      <c r="L32" s="7"/>
    </row>
    <row r="33" spans="1:12" x14ac:dyDescent="0.25">
      <c r="A33" s="3">
        <v>3785</v>
      </c>
      <c r="B33" s="3" t="s">
        <v>24</v>
      </c>
      <c r="C33" s="3" t="s">
        <v>25</v>
      </c>
      <c r="D33" s="31">
        <v>4.55</v>
      </c>
      <c r="E33" s="5"/>
      <c r="F33" s="33">
        <v>115</v>
      </c>
      <c r="G33" s="34"/>
      <c r="H33" s="15">
        <f t="shared" si="0"/>
        <v>276</v>
      </c>
      <c r="I33" s="15">
        <f t="shared" si="1"/>
        <v>207</v>
      </c>
      <c r="J33" s="15">
        <f t="shared" si="2"/>
        <v>172.5</v>
      </c>
      <c r="K33" s="15">
        <f t="shared" si="3"/>
        <v>138</v>
      </c>
      <c r="L33" s="7"/>
    </row>
    <row r="34" spans="1:12" x14ac:dyDescent="0.25">
      <c r="A34" s="3">
        <v>3786</v>
      </c>
      <c r="B34" s="3" t="s">
        <v>274</v>
      </c>
      <c r="C34" s="3" t="s">
        <v>26</v>
      </c>
      <c r="D34" s="31">
        <v>5.2</v>
      </c>
      <c r="E34" s="5"/>
      <c r="F34" s="33">
        <v>132</v>
      </c>
      <c r="G34" s="34"/>
      <c r="H34" s="15">
        <f t="shared" si="0"/>
        <v>316.8</v>
      </c>
      <c r="I34" s="15">
        <f t="shared" si="1"/>
        <v>237.6</v>
      </c>
      <c r="J34" s="15">
        <f t="shared" si="2"/>
        <v>198</v>
      </c>
      <c r="K34" s="15">
        <f t="shared" si="3"/>
        <v>158.4</v>
      </c>
      <c r="L34" s="7"/>
    </row>
    <row r="35" spans="1:12" x14ac:dyDescent="0.25">
      <c r="A35" s="3">
        <v>3787</v>
      </c>
      <c r="B35" s="3" t="s">
        <v>27</v>
      </c>
      <c r="C35" s="3" t="s">
        <v>28</v>
      </c>
      <c r="D35" s="31">
        <v>5.39</v>
      </c>
      <c r="E35" s="5"/>
      <c r="F35" s="33">
        <v>136</v>
      </c>
      <c r="G35" s="34"/>
      <c r="H35" s="15">
        <f t="shared" si="0"/>
        <v>326.39999999999998</v>
      </c>
      <c r="I35" s="15">
        <f t="shared" si="1"/>
        <v>244.8</v>
      </c>
      <c r="J35" s="15">
        <f t="shared" si="2"/>
        <v>204</v>
      </c>
      <c r="K35" s="15">
        <f t="shared" si="3"/>
        <v>163.19999999999999</v>
      </c>
      <c r="L35" s="7"/>
    </row>
    <row r="36" spans="1:12" x14ac:dyDescent="0.25">
      <c r="A36" s="3">
        <v>3790</v>
      </c>
      <c r="B36" s="3" t="s">
        <v>29</v>
      </c>
      <c r="C36" s="3" t="s">
        <v>30</v>
      </c>
      <c r="D36" s="31">
        <v>3.98</v>
      </c>
      <c r="E36" s="5"/>
      <c r="F36" s="33">
        <v>101</v>
      </c>
      <c r="G36" s="34"/>
      <c r="H36" s="15">
        <f t="shared" si="0"/>
        <v>242.4</v>
      </c>
      <c r="I36" s="15">
        <f t="shared" si="1"/>
        <v>181.8</v>
      </c>
      <c r="J36" s="15">
        <f t="shared" si="2"/>
        <v>151.5</v>
      </c>
      <c r="K36" s="15">
        <f t="shared" si="3"/>
        <v>121.2</v>
      </c>
      <c r="L36" s="7"/>
    </row>
    <row r="37" spans="1:12" x14ac:dyDescent="0.25">
      <c r="A37" s="3">
        <v>3791</v>
      </c>
      <c r="B37" s="3" t="s">
        <v>31</v>
      </c>
      <c r="C37" s="3" t="s">
        <v>32</v>
      </c>
      <c r="D37" s="31">
        <v>4.08</v>
      </c>
      <c r="E37" s="5"/>
      <c r="F37" s="33">
        <v>104</v>
      </c>
      <c r="G37" s="34"/>
      <c r="H37" s="15">
        <f t="shared" si="0"/>
        <v>249.6</v>
      </c>
      <c r="I37" s="15">
        <f t="shared" si="1"/>
        <v>187.2</v>
      </c>
      <c r="J37" s="15">
        <f t="shared" si="2"/>
        <v>156</v>
      </c>
      <c r="K37" s="15">
        <f t="shared" si="3"/>
        <v>124.8</v>
      </c>
      <c r="L37" s="7"/>
    </row>
    <row r="38" spans="1:12" x14ac:dyDescent="0.25">
      <c r="A38" s="3">
        <v>3792</v>
      </c>
      <c r="B38" s="3" t="s">
        <v>33</v>
      </c>
      <c r="C38" s="3" t="s">
        <v>34</v>
      </c>
      <c r="D38" s="31">
        <v>4.59</v>
      </c>
      <c r="E38" s="5"/>
      <c r="F38" s="33">
        <v>116</v>
      </c>
      <c r="G38" s="34"/>
      <c r="H38" s="15">
        <f t="shared" si="0"/>
        <v>278.39999999999998</v>
      </c>
      <c r="I38" s="15">
        <f t="shared" si="1"/>
        <v>208.8</v>
      </c>
      <c r="J38" s="15">
        <f t="shared" si="2"/>
        <v>174</v>
      </c>
      <c r="K38" s="15">
        <f t="shared" si="3"/>
        <v>139.19999999999999</v>
      </c>
      <c r="L38" s="7"/>
    </row>
    <row r="39" spans="1:12" x14ac:dyDescent="0.25">
      <c r="A39" s="3">
        <v>3795</v>
      </c>
      <c r="B39" s="3" t="s">
        <v>35</v>
      </c>
      <c r="C39" s="3" t="s">
        <v>36</v>
      </c>
      <c r="D39" s="31">
        <v>4.55</v>
      </c>
      <c r="E39" s="5"/>
      <c r="F39" s="33">
        <v>115</v>
      </c>
      <c r="G39" s="34"/>
      <c r="H39" s="15">
        <f t="shared" si="0"/>
        <v>276</v>
      </c>
      <c r="I39" s="15">
        <f t="shared" si="1"/>
        <v>207</v>
      </c>
      <c r="J39" s="15">
        <f t="shared" si="2"/>
        <v>172.5</v>
      </c>
      <c r="K39" s="15">
        <f t="shared" si="3"/>
        <v>138</v>
      </c>
      <c r="L39" s="7"/>
    </row>
    <row r="40" spans="1:12" x14ac:dyDescent="0.25">
      <c r="A40" s="3">
        <v>3796</v>
      </c>
      <c r="B40" s="3" t="s">
        <v>37</v>
      </c>
      <c r="C40" s="3" t="s">
        <v>38</v>
      </c>
      <c r="D40" s="31">
        <v>6.37</v>
      </c>
      <c r="E40" s="5"/>
      <c r="F40" s="33">
        <v>161</v>
      </c>
      <c r="G40" s="34"/>
      <c r="H40" s="15">
        <f t="shared" si="0"/>
        <v>386.4</v>
      </c>
      <c r="I40" s="15">
        <f t="shared" si="1"/>
        <v>289.8</v>
      </c>
      <c r="J40" s="15">
        <f t="shared" si="2"/>
        <v>241.5</v>
      </c>
      <c r="K40" s="15">
        <f t="shared" si="3"/>
        <v>193.2</v>
      </c>
      <c r="L40" s="7"/>
    </row>
    <row r="41" spans="1:12" x14ac:dyDescent="0.25">
      <c r="A41" s="3">
        <v>3797</v>
      </c>
      <c r="B41" s="3" t="s">
        <v>39</v>
      </c>
      <c r="C41" s="3" t="s">
        <v>40</v>
      </c>
      <c r="D41" s="31">
        <v>6.23</v>
      </c>
      <c r="E41" s="5"/>
      <c r="F41" s="33">
        <v>159</v>
      </c>
      <c r="G41" s="34"/>
      <c r="H41" s="15">
        <f t="shared" si="0"/>
        <v>381.6</v>
      </c>
      <c r="I41" s="15">
        <f t="shared" si="1"/>
        <v>286.2</v>
      </c>
      <c r="J41" s="15">
        <f t="shared" si="2"/>
        <v>238.5</v>
      </c>
      <c r="K41" s="15">
        <f t="shared" si="3"/>
        <v>190.8</v>
      </c>
      <c r="L41" s="7"/>
    </row>
    <row r="42" spans="1:12" x14ac:dyDescent="0.25">
      <c r="A42" s="3">
        <v>3798</v>
      </c>
      <c r="B42" s="3" t="s">
        <v>41</v>
      </c>
      <c r="C42" s="3" t="s">
        <v>42</v>
      </c>
      <c r="D42" s="31">
        <v>6.84</v>
      </c>
      <c r="E42" s="5"/>
      <c r="F42" s="33">
        <v>173</v>
      </c>
      <c r="G42" s="34"/>
      <c r="H42" s="15">
        <f t="shared" si="0"/>
        <v>415.2</v>
      </c>
      <c r="I42" s="15">
        <f t="shared" si="1"/>
        <v>311.39999999999998</v>
      </c>
      <c r="J42" s="15">
        <f t="shared" si="2"/>
        <v>259.5</v>
      </c>
      <c r="K42" s="15">
        <f t="shared" si="3"/>
        <v>207.6</v>
      </c>
      <c r="L42" s="7"/>
    </row>
    <row r="43" spans="1:12" x14ac:dyDescent="0.25">
      <c r="A43" s="3">
        <v>3800</v>
      </c>
      <c r="B43" s="3" t="s">
        <v>43</v>
      </c>
      <c r="C43" s="3" t="s">
        <v>44</v>
      </c>
      <c r="D43" s="31">
        <v>9.23</v>
      </c>
      <c r="E43" s="5"/>
      <c r="F43" s="33">
        <v>235</v>
      </c>
      <c r="G43" s="34"/>
      <c r="H43" s="15">
        <f t="shared" si="0"/>
        <v>564</v>
      </c>
      <c r="I43" s="15">
        <f t="shared" si="1"/>
        <v>423</v>
      </c>
      <c r="J43" s="15">
        <f t="shared" si="2"/>
        <v>352.5</v>
      </c>
      <c r="K43" s="15">
        <f t="shared" si="3"/>
        <v>282</v>
      </c>
      <c r="L43" s="7"/>
    </row>
    <row r="44" spans="1:12" x14ac:dyDescent="0.25">
      <c r="A44" s="3">
        <v>3810</v>
      </c>
      <c r="B44" s="3" t="s">
        <v>45</v>
      </c>
      <c r="C44" s="3" t="s">
        <v>46</v>
      </c>
      <c r="D44" s="31">
        <v>5.67</v>
      </c>
      <c r="E44" s="5"/>
      <c r="F44" s="33">
        <v>144</v>
      </c>
      <c r="G44" s="34"/>
      <c r="H44" s="15">
        <f t="shared" si="0"/>
        <v>345.6</v>
      </c>
      <c r="I44" s="15">
        <f t="shared" si="1"/>
        <v>259.2</v>
      </c>
      <c r="J44" s="15">
        <f t="shared" si="2"/>
        <v>216</v>
      </c>
      <c r="K44" s="15">
        <f t="shared" si="3"/>
        <v>172.8</v>
      </c>
      <c r="L44" s="7"/>
    </row>
    <row r="45" spans="1:12" x14ac:dyDescent="0.25">
      <c r="A45" s="3">
        <v>3811</v>
      </c>
      <c r="B45" s="3" t="s">
        <v>47</v>
      </c>
      <c r="C45" s="3" t="s">
        <v>48</v>
      </c>
      <c r="D45" s="31">
        <v>6.42</v>
      </c>
      <c r="E45" s="5"/>
      <c r="F45" s="33">
        <v>163</v>
      </c>
      <c r="G45" s="34"/>
      <c r="H45" s="15">
        <f t="shared" si="0"/>
        <v>391.2</v>
      </c>
      <c r="I45" s="15">
        <f t="shared" si="1"/>
        <v>293.39999999999998</v>
      </c>
      <c r="J45" s="15">
        <f t="shared" si="2"/>
        <v>244.5</v>
      </c>
      <c r="K45" s="15">
        <f t="shared" si="3"/>
        <v>195.6</v>
      </c>
      <c r="L45" s="7"/>
    </row>
    <row r="46" spans="1:12" x14ac:dyDescent="0.25">
      <c r="A46" s="3">
        <v>3812</v>
      </c>
      <c r="B46" s="3" t="s">
        <v>49</v>
      </c>
      <c r="C46" s="3" t="s">
        <v>50</v>
      </c>
      <c r="D46" s="31">
        <v>8.48</v>
      </c>
      <c r="E46" s="5"/>
      <c r="F46" s="33">
        <v>215</v>
      </c>
      <c r="G46" s="34"/>
      <c r="H46" s="15">
        <f t="shared" si="0"/>
        <v>516</v>
      </c>
      <c r="I46" s="15">
        <f t="shared" si="1"/>
        <v>387</v>
      </c>
      <c r="J46" s="15">
        <f t="shared" si="2"/>
        <v>322.5</v>
      </c>
      <c r="K46" s="15">
        <f t="shared" si="3"/>
        <v>258</v>
      </c>
      <c r="L46" s="7"/>
    </row>
    <row r="47" spans="1:12" x14ac:dyDescent="0.25">
      <c r="A47" s="3">
        <v>3820</v>
      </c>
      <c r="B47" s="3" t="s">
        <v>51</v>
      </c>
      <c r="C47" s="3" t="s">
        <v>52</v>
      </c>
      <c r="D47" s="31">
        <v>8.67</v>
      </c>
      <c r="E47" s="5"/>
      <c r="F47" s="33">
        <v>220</v>
      </c>
      <c r="G47" s="34"/>
      <c r="H47" s="15">
        <f t="shared" si="0"/>
        <v>528</v>
      </c>
      <c r="I47" s="15">
        <f t="shared" si="1"/>
        <v>396</v>
      </c>
      <c r="J47" s="15">
        <f t="shared" si="2"/>
        <v>330</v>
      </c>
      <c r="K47" s="15">
        <f t="shared" si="3"/>
        <v>264</v>
      </c>
      <c r="L47" s="7"/>
    </row>
    <row r="48" spans="1:12" x14ac:dyDescent="0.25">
      <c r="A48" s="3">
        <v>3821</v>
      </c>
      <c r="B48" s="3" t="s">
        <v>53</v>
      </c>
      <c r="C48" s="3" t="s">
        <v>54</v>
      </c>
      <c r="D48" s="31">
        <v>9.42</v>
      </c>
      <c r="E48" s="5"/>
      <c r="F48" s="33">
        <v>239</v>
      </c>
      <c r="G48" s="34"/>
      <c r="H48" s="15">
        <f t="shared" si="0"/>
        <v>573.6</v>
      </c>
      <c r="I48" s="15">
        <f t="shared" si="1"/>
        <v>430.2</v>
      </c>
      <c r="J48" s="15">
        <f t="shared" si="2"/>
        <v>358.5</v>
      </c>
      <c r="K48" s="15">
        <f t="shared" si="3"/>
        <v>286.8</v>
      </c>
      <c r="L48" s="7"/>
    </row>
    <row r="49" spans="1:12" x14ac:dyDescent="0.25">
      <c r="A49" s="3">
        <v>3822</v>
      </c>
      <c r="B49" s="3" t="s">
        <v>55</v>
      </c>
      <c r="C49" s="3" t="s">
        <v>56</v>
      </c>
      <c r="D49" s="31">
        <v>10.87</v>
      </c>
      <c r="E49" s="5"/>
      <c r="F49" s="33">
        <v>276</v>
      </c>
      <c r="G49" s="34"/>
      <c r="H49" s="15">
        <f t="shared" si="0"/>
        <v>662.4</v>
      </c>
      <c r="I49" s="15">
        <f t="shared" si="1"/>
        <v>496.8</v>
      </c>
      <c r="J49" s="15">
        <f t="shared" si="2"/>
        <v>414</v>
      </c>
      <c r="K49" s="15">
        <f t="shared" si="3"/>
        <v>331.2</v>
      </c>
      <c r="L49" s="7"/>
    </row>
    <row r="50" spans="1:12" x14ac:dyDescent="0.25">
      <c r="A50" s="3">
        <v>3830</v>
      </c>
      <c r="B50" s="3" t="s">
        <v>57</v>
      </c>
      <c r="C50" s="3" t="s">
        <v>58</v>
      </c>
      <c r="D50" s="31">
        <v>8.1999999999999993</v>
      </c>
      <c r="E50" s="5"/>
      <c r="F50" s="33">
        <v>209</v>
      </c>
      <c r="G50" s="34"/>
      <c r="H50" s="15">
        <f t="shared" si="0"/>
        <v>501.6</v>
      </c>
      <c r="I50" s="15">
        <f t="shared" si="1"/>
        <v>376.2</v>
      </c>
      <c r="J50" s="15">
        <f t="shared" si="2"/>
        <v>313.5</v>
      </c>
      <c r="K50" s="15">
        <f t="shared" si="3"/>
        <v>250.8</v>
      </c>
      <c r="L50" s="7"/>
    </row>
    <row r="51" spans="1:12" x14ac:dyDescent="0.25">
      <c r="A51" s="3">
        <v>3831</v>
      </c>
      <c r="B51" s="3" t="s">
        <v>59</v>
      </c>
      <c r="C51" s="3" t="s">
        <v>60</v>
      </c>
      <c r="D51" s="31">
        <v>11.91</v>
      </c>
      <c r="E51" s="5"/>
      <c r="F51" s="33">
        <v>302</v>
      </c>
      <c r="G51" s="34"/>
      <c r="H51" s="15">
        <f t="shared" si="0"/>
        <v>724.8</v>
      </c>
      <c r="I51" s="15">
        <f t="shared" si="1"/>
        <v>543.6</v>
      </c>
      <c r="J51" s="15">
        <f t="shared" si="2"/>
        <v>453</v>
      </c>
      <c r="K51" s="15">
        <f t="shared" si="3"/>
        <v>362.4</v>
      </c>
      <c r="L51" s="7"/>
    </row>
    <row r="52" spans="1:12" x14ac:dyDescent="0.25">
      <c r="A52" s="3">
        <v>3840</v>
      </c>
      <c r="B52" s="3" t="s">
        <v>61</v>
      </c>
      <c r="C52" s="3" t="s">
        <v>473</v>
      </c>
      <c r="D52" s="31">
        <v>11.91</v>
      </c>
      <c r="E52" s="5"/>
      <c r="F52" s="33">
        <v>302</v>
      </c>
      <c r="G52" s="34"/>
      <c r="H52" s="15">
        <f t="shared" si="0"/>
        <v>724.8</v>
      </c>
      <c r="I52" s="15">
        <f t="shared" si="1"/>
        <v>543.6</v>
      </c>
      <c r="J52" s="15">
        <f t="shared" si="2"/>
        <v>453</v>
      </c>
      <c r="K52" s="15">
        <f t="shared" si="3"/>
        <v>362.4</v>
      </c>
      <c r="L52" s="7"/>
    </row>
    <row r="53" spans="1:12" x14ac:dyDescent="0.25">
      <c r="A53" s="3">
        <v>3841</v>
      </c>
      <c r="B53" s="3" t="s">
        <v>63</v>
      </c>
      <c r="C53" s="3" t="s">
        <v>474</v>
      </c>
      <c r="D53" s="31">
        <v>14.16</v>
      </c>
      <c r="E53" s="5"/>
      <c r="F53" s="33">
        <v>359</v>
      </c>
      <c r="G53" s="34"/>
      <c r="H53" s="15">
        <f t="shared" si="0"/>
        <v>861.6</v>
      </c>
      <c r="I53" s="15">
        <f t="shared" si="1"/>
        <v>646.20000000000005</v>
      </c>
      <c r="J53" s="15">
        <f t="shared" si="2"/>
        <v>538.5</v>
      </c>
      <c r="K53" s="15">
        <f t="shared" si="3"/>
        <v>430.8</v>
      </c>
      <c r="L53" s="7"/>
    </row>
    <row r="54" spans="1:12" x14ac:dyDescent="0.25">
      <c r="A54" s="3">
        <v>3842</v>
      </c>
      <c r="B54" s="3" t="s">
        <v>65</v>
      </c>
      <c r="C54" s="3" t="s">
        <v>475</v>
      </c>
      <c r="D54" s="31">
        <v>20.86</v>
      </c>
      <c r="E54" s="5"/>
      <c r="F54" s="33">
        <v>530</v>
      </c>
      <c r="G54" s="34"/>
      <c r="H54" s="15">
        <f t="shared" si="0"/>
        <v>1272</v>
      </c>
      <c r="I54" s="15">
        <f t="shared" si="1"/>
        <v>954</v>
      </c>
      <c r="J54" s="15">
        <f t="shared" si="2"/>
        <v>795</v>
      </c>
      <c r="K54" s="15">
        <f t="shared" si="3"/>
        <v>636</v>
      </c>
      <c r="L54" s="7"/>
    </row>
    <row r="55" spans="1:12" x14ac:dyDescent="0.25">
      <c r="A55" s="3">
        <v>3843</v>
      </c>
      <c r="B55" s="3" t="s">
        <v>67</v>
      </c>
      <c r="C55" s="3" t="s">
        <v>476</v>
      </c>
      <c r="D55" s="31">
        <v>26.58</v>
      </c>
      <c r="E55" s="5"/>
      <c r="F55" s="33">
        <v>674</v>
      </c>
      <c r="G55" s="34"/>
      <c r="H55" s="15">
        <f t="shared" si="0"/>
        <v>1617.6</v>
      </c>
      <c r="I55" s="15">
        <f t="shared" si="1"/>
        <v>1213.2</v>
      </c>
      <c r="J55" s="15">
        <f t="shared" si="2"/>
        <v>1011</v>
      </c>
      <c r="K55" s="15">
        <f t="shared" si="3"/>
        <v>808.8</v>
      </c>
      <c r="L55" s="7"/>
    </row>
    <row r="56" spans="1:12" x14ac:dyDescent="0.25">
      <c r="A56" s="3">
        <v>3850</v>
      </c>
      <c r="B56" s="3" t="s">
        <v>69</v>
      </c>
      <c r="C56" s="3" t="s">
        <v>70</v>
      </c>
      <c r="D56" s="31">
        <v>21.47</v>
      </c>
      <c r="E56" s="5"/>
      <c r="F56" s="33">
        <v>544</v>
      </c>
      <c r="G56" s="34"/>
      <c r="H56" s="15">
        <f t="shared" si="0"/>
        <v>1305.5999999999999</v>
      </c>
      <c r="I56" s="15">
        <f t="shared" si="1"/>
        <v>979.2</v>
      </c>
      <c r="J56" s="15">
        <f t="shared" si="2"/>
        <v>816</v>
      </c>
      <c r="K56" s="15">
        <f t="shared" si="3"/>
        <v>652.79999999999995</v>
      </c>
      <c r="L56" s="7"/>
    </row>
    <row r="57" spans="1:12" x14ac:dyDescent="0.25">
      <c r="A57" s="3">
        <v>3851</v>
      </c>
      <c r="B57" s="3" t="s">
        <v>71</v>
      </c>
      <c r="C57" s="3" t="s">
        <v>72</v>
      </c>
      <c r="D57" s="31">
        <v>51.14</v>
      </c>
      <c r="E57" s="5"/>
      <c r="F57" s="33">
        <v>1299</v>
      </c>
      <c r="G57" s="34"/>
      <c r="H57" s="15">
        <f t="shared" si="0"/>
        <v>3117.6</v>
      </c>
      <c r="I57" s="15">
        <f t="shared" si="1"/>
        <v>2338.1999999999998</v>
      </c>
      <c r="J57" s="15">
        <f t="shared" si="2"/>
        <v>1948.5</v>
      </c>
      <c r="K57" s="15">
        <f t="shared" si="3"/>
        <v>1558.8</v>
      </c>
      <c r="L57" s="7"/>
    </row>
    <row r="58" spans="1:12" x14ac:dyDescent="0.25">
      <c r="A58" s="3">
        <v>3855</v>
      </c>
      <c r="B58" s="3" t="s">
        <v>73</v>
      </c>
      <c r="C58" s="3" t="s">
        <v>477</v>
      </c>
      <c r="D58" s="31">
        <v>13.59</v>
      </c>
      <c r="E58" s="5"/>
      <c r="F58" s="33">
        <v>345</v>
      </c>
      <c r="G58" s="34"/>
      <c r="H58" s="15">
        <f t="shared" si="0"/>
        <v>828</v>
      </c>
      <c r="I58" s="15">
        <f t="shared" si="1"/>
        <v>621</v>
      </c>
      <c r="J58" s="15">
        <f t="shared" si="2"/>
        <v>517.5</v>
      </c>
      <c r="K58" s="15">
        <f t="shared" si="3"/>
        <v>414</v>
      </c>
      <c r="L58" s="7"/>
    </row>
    <row r="59" spans="1:12" x14ac:dyDescent="0.25">
      <c r="A59" s="3">
        <v>3856</v>
      </c>
      <c r="B59" s="3" t="s">
        <v>75</v>
      </c>
      <c r="C59" s="3" t="s">
        <v>478</v>
      </c>
      <c r="D59" s="31">
        <v>17.010000000000002</v>
      </c>
      <c r="E59" s="5"/>
      <c r="F59" s="33">
        <v>432</v>
      </c>
      <c r="G59" s="34"/>
      <c r="H59" s="15">
        <f t="shared" si="0"/>
        <v>1036.8</v>
      </c>
      <c r="I59" s="15">
        <f t="shared" si="1"/>
        <v>777.6</v>
      </c>
      <c r="J59" s="15">
        <f t="shared" si="2"/>
        <v>648</v>
      </c>
      <c r="K59" s="15">
        <f t="shared" si="3"/>
        <v>518.4</v>
      </c>
      <c r="L59" s="7"/>
    </row>
    <row r="60" spans="1:12" x14ac:dyDescent="0.25">
      <c r="A60" s="3">
        <v>3857</v>
      </c>
      <c r="B60" s="3" t="s">
        <v>77</v>
      </c>
      <c r="C60" s="3" t="s">
        <v>479</v>
      </c>
      <c r="D60" s="31">
        <v>22.59</v>
      </c>
      <c r="E60" s="5"/>
      <c r="F60" s="33">
        <v>574</v>
      </c>
      <c r="G60" s="34"/>
      <c r="H60" s="15">
        <f t="shared" si="0"/>
        <v>1377.6</v>
      </c>
      <c r="I60" s="15">
        <f t="shared" si="1"/>
        <v>1033.2</v>
      </c>
      <c r="J60" s="15">
        <f t="shared" si="2"/>
        <v>861</v>
      </c>
      <c r="K60" s="15">
        <f t="shared" si="3"/>
        <v>688.8</v>
      </c>
      <c r="L60" s="7"/>
    </row>
    <row r="61" spans="1:12" x14ac:dyDescent="0.25">
      <c r="A61" s="3">
        <v>3858</v>
      </c>
      <c r="B61" s="3" t="s">
        <v>79</v>
      </c>
      <c r="C61" s="3" t="s">
        <v>480</v>
      </c>
      <c r="D61" s="31">
        <v>26.58</v>
      </c>
      <c r="E61" s="5"/>
      <c r="F61" s="33">
        <v>674</v>
      </c>
      <c r="G61" s="34"/>
      <c r="H61" s="15">
        <f t="shared" si="0"/>
        <v>1617.6</v>
      </c>
      <c r="I61" s="15">
        <f t="shared" si="1"/>
        <v>1213.2</v>
      </c>
      <c r="J61" s="15">
        <f t="shared" si="2"/>
        <v>1011</v>
      </c>
      <c r="K61" s="15">
        <f t="shared" si="3"/>
        <v>808.8</v>
      </c>
      <c r="L61" s="7"/>
    </row>
    <row r="62" spans="1:12" x14ac:dyDescent="0.25">
      <c r="A62" s="3">
        <v>3859</v>
      </c>
      <c r="B62" s="3" t="s">
        <v>81</v>
      </c>
      <c r="C62" s="3" t="s">
        <v>481</v>
      </c>
      <c r="D62" s="31">
        <v>32.86</v>
      </c>
      <c r="E62" s="5"/>
      <c r="F62" s="33">
        <v>834</v>
      </c>
      <c r="G62" s="34"/>
      <c r="H62" s="15">
        <f t="shared" si="0"/>
        <v>2001.6</v>
      </c>
      <c r="I62" s="15">
        <f t="shared" si="1"/>
        <v>1501.2</v>
      </c>
      <c r="J62" s="15">
        <f t="shared" si="2"/>
        <v>1251</v>
      </c>
      <c r="K62" s="15">
        <f t="shared" si="3"/>
        <v>1000.8</v>
      </c>
      <c r="L62" s="7"/>
    </row>
    <row r="63" spans="1:12" x14ac:dyDescent="0.25">
      <c r="A63" s="3">
        <v>3860</v>
      </c>
      <c r="B63" s="3" t="s">
        <v>83</v>
      </c>
      <c r="C63" s="3" t="s">
        <v>482</v>
      </c>
      <c r="D63" s="31">
        <v>42</v>
      </c>
      <c r="E63" s="5"/>
      <c r="F63" s="33">
        <v>1066</v>
      </c>
      <c r="G63" s="34"/>
      <c r="H63" s="15">
        <f t="shared" si="0"/>
        <v>2558.4</v>
      </c>
      <c r="I63" s="15">
        <f t="shared" si="1"/>
        <v>1918.8</v>
      </c>
      <c r="J63" s="15">
        <f t="shared" si="2"/>
        <v>1599</v>
      </c>
      <c r="K63" s="15">
        <f t="shared" si="3"/>
        <v>1279.2</v>
      </c>
      <c r="L63" s="7"/>
    </row>
    <row r="64" spans="1:12" x14ac:dyDescent="0.25">
      <c r="A64" s="3">
        <v>3861</v>
      </c>
      <c r="B64" s="3" t="s">
        <v>85</v>
      </c>
      <c r="C64" s="3" t="s">
        <v>483</v>
      </c>
      <c r="D64" s="31">
        <v>87.6</v>
      </c>
      <c r="E64" s="5"/>
      <c r="F64" s="33">
        <v>2224</v>
      </c>
      <c r="G64" s="34"/>
      <c r="H64" s="15">
        <f t="shared" si="0"/>
        <v>5337.6</v>
      </c>
      <c r="I64" s="15">
        <f t="shared" si="1"/>
        <v>4003.2</v>
      </c>
      <c r="J64" s="15">
        <f t="shared" si="2"/>
        <v>3336</v>
      </c>
      <c r="K64" s="15">
        <f t="shared" si="3"/>
        <v>2668.8</v>
      </c>
      <c r="L64" s="7"/>
    </row>
    <row r="65" spans="1:12" x14ac:dyDescent="0.25">
      <c r="A65" s="3">
        <v>3862</v>
      </c>
      <c r="B65" s="3" t="s">
        <v>87</v>
      </c>
      <c r="C65" s="3" t="s">
        <v>484</v>
      </c>
      <c r="D65" s="31">
        <v>90.88</v>
      </c>
      <c r="E65" s="5"/>
      <c r="F65" s="33">
        <v>2307</v>
      </c>
      <c r="G65" s="34"/>
      <c r="H65" s="15">
        <f t="shared" si="0"/>
        <v>5536.8</v>
      </c>
      <c r="I65" s="15">
        <f t="shared" si="1"/>
        <v>4152.6000000000004</v>
      </c>
      <c r="J65" s="15">
        <f t="shared" si="2"/>
        <v>3460.5</v>
      </c>
      <c r="K65" s="15">
        <f t="shared" si="3"/>
        <v>2768.4</v>
      </c>
      <c r="L65" s="7"/>
    </row>
    <row r="66" spans="1:12" x14ac:dyDescent="0.25">
      <c r="A66" s="3">
        <v>3865</v>
      </c>
      <c r="B66" s="3" t="s">
        <v>89</v>
      </c>
      <c r="C66" s="3" t="s">
        <v>90</v>
      </c>
      <c r="D66" s="31">
        <v>29.95</v>
      </c>
      <c r="E66" s="5"/>
      <c r="F66" s="33">
        <v>760</v>
      </c>
      <c r="G66" s="34"/>
      <c r="H66" s="15">
        <f t="shared" si="0"/>
        <v>1824</v>
      </c>
      <c r="I66" s="15">
        <f t="shared" si="1"/>
        <v>1368</v>
      </c>
      <c r="J66" s="15">
        <f t="shared" si="2"/>
        <v>1140</v>
      </c>
      <c r="K66" s="15">
        <f t="shared" si="3"/>
        <v>912</v>
      </c>
      <c r="L66" s="7"/>
    </row>
    <row r="67" spans="1:12" x14ac:dyDescent="0.25">
      <c r="A67" s="3">
        <v>3866</v>
      </c>
      <c r="B67" s="3" t="s">
        <v>91</v>
      </c>
      <c r="C67" s="3" t="s">
        <v>92</v>
      </c>
      <c r="D67" s="31">
        <v>36.75</v>
      </c>
      <c r="E67" s="5"/>
      <c r="F67" s="33">
        <v>932</v>
      </c>
      <c r="G67" s="34"/>
      <c r="H67" s="15">
        <f t="shared" si="0"/>
        <v>2236.8000000000002</v>
      </c>
      <c r="I67" s="15">
        <f t="shared" si="1"/>
        <v>1677.6</v>
      </c>
      <c r="J67" s="15">
        <f t="shared" si="2"/>
        <v>1398</v>
      </c>
      <c r="K67" s="15">
        <f t="shared" si="3"/>
        <v>1118.4000000000001</v>
      </c>
      <c r="L67" s="7"/>
    </row>
    <row r="68" spans="1:12" x14ac:dyDescent="0.25">
      <c r="A68" s="3">
        <v>3867</v>
      </c>
      <c r="B68" s="3" t="s">
        <v>93</v>
      </c>
      <c r="C68" s="3" t="s">
        <v>94</v>
      </c>
      <c r="D68" s="31">
        <v>43.92</v>
      </c>
      <c r="E68" s="5"/>
      <c r="F68" s="33">
        <v>1115</v>
      </c>
      <c r="G68" s="34"/>
      <c r="H68" s="15">
        <f t="shared" ref="H68:H131" si="4">ROUND(F68*2.4,1)</f>
        <v>2676</v>
      </c>
      <c r="I68" s="15">
        <f t="shared" ref="I68:I131" si="5">ROUND(F68*1.8,1)</f>
        <v>2007</v>
      </c>
      <c r="J68" s="15">
        <f t="shared" ref="J68:J131" si="6">ROUND(F68*1.5,1)</f>
        <v>1672.5</v>
      </c>
      <c r="K68" s="15">
        <f t="shared" ref="K68:K131" si="7">ROUND(F68*1.2,1)</f>
        <v>1338</v>
      </c>
      <c r="L68" s="7"/>
    </row>
    <row r="69" spans="1:12" x14ac:dyDescent="0.25">
      <c r="A69" s="3">
        <v>3868</v>
      </c>
      <c r="B69" s="3" t="s">
        <v>95</v>
      </c>
      <c r="C69" s="3" t="s">
        <v>96</v>
      </c>
      <c r="D69" s="31">
        <v>50.9</v>
      </c>
      <c r="E69" s="5"/>
      <c r="F69" s="33">
        <v>1293</v>
      </c>
      <c r="G69" s="34"/>
      <c r="H69" s="15">
        <f t="shared" si="4"/>
        <v>3103.2</v>
      </c>
      <c r="I69" s="15">
        <f t="shared" si="5"/>
        <v>2327.4</v>
      </c>
      <c r="J69" s="15">
        <f t="shared" si="6"/>
        <v>1939.5</v>
      </c>
      <c r="K69" s="15">
        <f t="shared" si="7"/>
        <v>1551.6</v>
      </c>
      <c r="L69" s="7"/>
    </row>
    <row r="70" spans="1:12" x14ac:dyDescent="0.25">
      <c r="A70" s="3">
        <v>3869</v>
      </c>
      <c r="B70" s="3" t="s">
        <v>97</v>
      </c>
      <c r="C70" s="3" t="s">
        <v>98</v>
      </c>
      <c r="D70" s="31">
        <v>58.07</v>
      </c>
      <c r="E70" s="5"/>
      <c r="F70" s="33">
        <v>1474</v>
      </c>
      <c r="G70" s="34"/>
      <c r="H70" s="15">
        <f t="shared" si="4"/>
        <v>3537.6</v>
      </c>
      <c r="I70" s="15">
        <f t="shared" si="5"/>
        <v>2653.2</v>
      </c>
      <c r="J70" s="15">
        <f t="shared" si="6"/>
        <v>2211</v>
      </c>
      <c r="K70" s="15">
        <f t="shared" si="7"/>
        <v>1768.8</v>
      </c>
      <c r="L70" s="7"/>
    </row>
    <row r="71" spans="1:12" x14ac:dyDescent="0.25">
      <c r="A71" s="3">
        <v>3870</v>
      </c>
      <c r="B71" s="3" t="s">
        <v>99</v>
      </c>
      <c r="C71" s="3" t="s">
        <v>100</v>
      </c>
      <c r="D71" s="31">
        <v>60.61</v>
      </c>
      <c r="E71" s="5"/>
      <c r="F71" s="33">
        <v>1539</v>
      </c>
      <c r="G71" s="34"/>
      <c r="H71" s="15">
        <f t="shared" si="4"/>
        <v>3693.6</v>
      </c>
      <c r="I71" s="15">
        <f t="shared" si="5"/>
        <v>2770.2</v>
      </c>
      <c r="J71" s="15">
        <f t="shared" si="6"/>
        <v>2308.5</v>
      </c>
      <c r="K71" s="15">
        <f t="shared" si="7"/>
        <v>1846.8</v>
      </c>
      <c r="L71" s="7"/>
    </row>
    <row r="72" spans="1:12" x14ac:dyDescent="0.25">
      <c r="A72" s="3">
        <v>3871</v>
      </c>
      <c r="B72" s="3" t="s">
        <v>101</v>
      </c>
      <c r="C72" s="3" t="s">
        <v>102</v>
      </c>
      <c r="D72" s="31">
        <v>72.37</v>
      </c>
      <c r="E72" s="5"/>
      <c r="F72" s="33">
        <v>1836</v>
      </c>
      <c r="G72" s="34"/>
      <c r="H72" s="15">
        <f t="shared" si="4"/>
        <v>4406.3999999999996</v>
      </c>
      <c r="I72" s="15">
        <f t="shared" si="5"/>
        <v>3304.8</v>
      </c>
      <c r="J72" s="15">
        <f t="shared" si="6"/>
        <v>2754</v>
      </c>
      <c r="K72" s="15">
        <f t="shared" si="7"/>
        <v>2203.1999999999998</v>
      </c>
      <c r="L72" s="7"/>
    </row>
    <row r="73" spans="1:12" x14ac:dyDescent="0.25">
      <c r="A73" s="3">
        <v>3872</v>
      </c>
      <c r="B73" s="3" t="s">
        <v>103</v>
      </c>
      <c r="C73" s="3" t="s">
        <v>104</v>
      </c>
      <c r="D73" s="31">
        <v>86.99</v>
      </c>
      <c r="E73" s="5"/>
      <c r="F73" s="33">
        <v>2207</v>
      </c>
      <c r="G73" s="34"/>
      <c r="H73" s="15">
        <f t="shared" si="4"/>
        <v>5296.8</v>
      </c>
      <c r="I73" s="15">
        <f t="shared" si="5"/>
        <v>3972.6</v>
      </c>
      <c r="J73" s="15">
        <f t="shared" si="6"/>
        <v>3310.5</v>
      </c>
      <c r="K73" s="15">
        <f t="shared" si="7"/>
        <v>2648.4</v>
      </c>
      <c r="L73" s="7"/>
    </row>
    <row r="74" spans="1:12" x14ac:dyDescent="0.25">
      <c r="A74" s="3">
        <v>3873</v>
      </c>
      <c r="B74" s="3" t="s">
        <v>105</v>
      </c>
      <c r="C74" s="3" t="s">
        <v>106</v>
      </c>
      <c r="D74" s="31">
        <v>97.77</v>
      </c>
      <c r="E74" s="5"/>
      <c r="F74" s="33">
        <v>2482</v>
      </c>
      <c r="G74" s="34"/>
      <c r="H74" s="15">
        <f t="shared" si="4"/>
        <v>5956.8</v>
      </c>
      <c r="I74" s="15">
        <f t="shared" si="5"/>
        <v>4467.6000000000004</v>
      </c>
      <c r="J74" s="15">
        <f t="shared" si="6"/>
        <v>3723</v>
      </c>
      <c r="K74" s="15">
        <f t="shared" si="7"/>
        <v>2978.4</v>
      </c>
      <c r="L74" s="7"/>
    </row>
    <row r="75" spans="1:12" x14ac:dyDescent="0.25">
      <c r="A75" s="3">
        <v>3874</v>
      </c>
      <c r="B75" s="3" t="s">
        <v>107</v>
      </c>
      <c r="C75" s="3" t="s">
        <v>108</v>
      </c>
      <c r="D75" s="31">
        <v>101.71</v>
      </c>
      <c r="E75" s="5"/>
      <c r="F75" s="33">
        <v>2581</v>
      </c>
      <c r="G75" s="34"/>
      <c r="H75" s="15">
        <f t="shared" si="4"/>
        <v>6194.4</v>
      </c>
      <c r="I75" s="15">
        <f t="shared" si="5"/>
        <v>4645.8</v>
      </c>
      <c r="J75" s="15">
        <f t="shared" si="6"/>
        <v>3871.5</v>
      </c>
      <c r="K75" s="15">
        <f t="shared" si="7"/>
        <v>3097.2</v>
      </c>
      <c r="L75" s="7"/>
    </row>
    <row r="76" spans="1:12" x14ac:dyDescent="0.25">
      <c r="A76" s="3">
        <v>3875</v>
      </c>
      <c r="B76" s="3" t="s">
        <v>109</v>
      </c>
      <c r="C76" s="3" t="s">
        <v>110</v>
      </c>
      <c r="D76" s="31">
        <v>121.21</v>
      </c>
      <c r="E76" s="5"/>
      <c r="F76" s="33">
        <v>3077</v>
      </c>
      <c r="G76" s="34"/>
      <c r="H76" s="15">
        <f t="shared" si="4"/>
        <v>7384.8</v>
      </c>
      <c r="I76" s="15">
        <f t="shared" si="5"/>
        <v>5538.6</v>
      </c>
      <c r="J76" s="15">
        <f t="shared" si="6"/>
        <v>4615.5</v>
      </c>
      <c r="K76" s="15">
        <f t="shared" si="7"/>
        <v>3692.4</v>
      </c>
      <c r="L76" s="7"/>
    </row>
    <row r="77" spans="1:12" x14ac:dyDescent="0.25">
      <c r="A77" s="3">
        <v>3876</v>
      </c>
      <c r="B77" s="3" t="s">
        <v>111</v>
      </c>
      <c r="C77" s="3" t="s">
        <v>112</v>
      </c>
      <c r="D77" s="31">
        <v>138.37</v>
      </c>
      <c r="E77" s="5"/>
      <c r="F77" s="33">
        <v>3512</v>
      </c>
      <c r="G77" s="34"/>
      <c r="H77" s="15">
        <f t="shared" si="4"/>
        <v>8428.7999999999993</v>
      </c>
      <c r="I77" s="15">
        <f t="shared" si="5"/>
        <v>6321.6</v>
      </c>
      <c r="J77" s="15">
        <f t="shared" si="6"/>
        <v>5268</v>
      </c>
      <c r="K77" s="15">
        <f t="shared" si="7"/>
        <v>4214.3999999999996</v>
      </c>
      <c r="L77" s="7"/>
    </row>
    <row r="78" spans="1:12" x14ac:dyDescent="0.25">
      <c r="A78" s="3">
        <v>3880</v>
      </c>
      <c r="B78" s="3" t="s">
        <v>113</v>
      </c>
      <c r="C78" s="3" t="s">
        <v>114</v>
      </c>
      <c r="D78" s="31">
        <v>38.619999999999997</v>
      </c>
      <c r="E78" s="5"/>
      <c r="F78" s="33">
        <v>980</v>
      </c>
      <c r="G78" s="34"/>
      <c r="H78" s="15">
        <f t="shared" si="4"/>
        <v>2352</v>
      </c>
      <c r="I78" s="15">
        <f t="shared" si="5"/>
        <v>1764</v>
      </c>
      <c r="J78" s="15">
        <f t="shared" si="6"/>
        <v>1470</v>
      </c>
      <c r="K78" s="15">
        <f t="shared" si="7"/>
        <v>1176</v>
      </c>
      <c r="L78" s="7"/>
    </row>
    <row r="79" spans="1:12" x14ac:dyDescent="0.25">
      <c r="A79" s="3">
        <v>3881</v>
      </c>
      <c r="B79" s="3" t="s">
        <v>115</v>
      </c>
      <c r="C79" s="3" t="s">
        <v>116</v>
      </c>
      <c r="D79" s="31">
        <v>53.81</v>
      </c>
      <c r="E79" s="5"/>
      <c r="F79" s="33">
        <v>1365</v>
      </c>
      <c r="G79" s="34"/>
      <c r="H79" s="15">
        <f t="shared" si="4"/>
        <v>3276</v>
      </c>
      <c r="I79" s="15">
        <f t="shared" si="5"/>
        <v>2457</v>
      </c>
      <c r="J79" s="15">
        <f t="shared" si="6"/>
        <v>2047.5</v>
      </c>
      <c r="K79" s="15">
        <f t="shared" si="7"/>
        <v>1638</v>
      </c>
      <c r="L79" s="7"/>
    </row>
    <row r="80" spans="1:12" x14ac:dyDescent="0.25">
      <c r="A80" s="3">
        <v>3882</v>
      </c>
      <c r="B80" s="3" t="s">
        <v>117</v>
      </c>
      <c r="C80" s="3" t="s">
        <v>118</v>
      </c>
      <c r="D80" s="31">
        <v>56.67</v>
      </c>
      <c r="E80" s="5"/>
      <c r="F80" s="33">
        <v>1439</v>
      </c>
      <c r="G80" s="34"/>
      <c r="H80" s="15">
        <f t="shared" si="4"/>
        <v>3453.6</v>
      </c>
      <c r="I80" s="15">
        <f t="shared" si="5"/>
        <v>2590.1999999999998</v>
      </c>
      <c r="J80" s="15">
        <f t="shared" si="6"/>
        <v>2158.5</v>
      </c>
      <c r="K80" s="15">
        <f t="shared" si="7"/>
        <v>1726.8</v>
      </c>
      <c r="L80" s="7"/>
    </row>
    <row r="81" spans="1:12" x14ac:dyDescent="0.25">
      <c r="A81" s="3">
        <v>3883</v>
      </c>
      <c r="B81" s="3" t="s">
        <v>119</v>
      </c>
      <c r="C81" s="3" t="s">
        <v>120</v>
      </c>
      <c r="D81" s="31">
        <v>59.34</v>
      </c>
      <c r="E81" s="5"/>
      <c r="F81" s="33">
        <v>1506</v>
      </c>
      <c r="G81" s="34"/>
      <c r="H81" s="15">
        <f t="shared" si="4"/>
        <v>3614.4</v>
      </c>
      <c r="I81" s="15">
        <f t="shared" si="5"/>
        <v>2710.8</v>
      </c>
      <c r="J81" s="15">
        <f t="shared" si="6"/>
        <v>2259</v>
      </c>
      <c r="K81" s="15">
        <f t="shared" si="7"/>
        <v>1807.2</v>
      </c>
      <c r="L81" s="7"/>
    </row>
    <row r="82" spans="1:12" x14ac:dyDescent="0.25">
      <c r="A82" s="3">
        <v>3884</v>
      </c>
      <c r="B82" s="3" t="s">
        <v>121</v>
      </c>
      <c r="C82" s="3" t="s">
        <v>122</v>
      </c>
      <c r="D82" s="31">
        <v>66.930000000000007</v>
      </c>
      <c r="E82" s="5"/>
      <c r="F82" s="33">
        <v>1700</v>
      </c>
      <c r="G82" s="34"/>
      <c r="H82" s="15">
        <f t="shared" si="4"/>
        <v>4080</v>
      </c>
      <c r="I82" s="15">
        <f t="shared" si="5"/>
        <v>3060</v>
      </c>
      <c r="J82" s="15">
        <f t="shared" si="6"/>
        <v>2550</v>
      </c>
      <c r="K82" s="15">
        <f t="shared" si="7"/>
        <v>2040</v>
      </c>
      <c r="L82" s="7"/>
    </row>
    <row r="83" spans="1:12" x14ac:dyDescent="0.25">
      <c r="A83" s="3">
        <v>3885</v>
      </c>
      <c r="B83" s="3" t="s">
        <v>123</v>
      </c>
      <c r="C83" s="3" t="s">
        <v>124</v>
      </c>
      <c r="D83" s="31">
        <v>81.89</v>
      </c>
      <c r="E83" s="5"/>
      <c r="F83" s="33">
        <v>2079</v>
      </c>
      <c r="G83" s="34"/>
      <c r="H83" s="15">
        <f t="shared" si="4"/>
        <v>4989.6000000000004</v>
      </c>
      <c r="I83" s="15">
        <f t="shared" si="5"/>
        <v>3742.2</v>
      </c>
      <c r="J83" s="15">
        <f t="shared" si="6"/>
        <v>3118.5</v>
      </c>
      <c r="K83" s="15">
        <f t="shared" si="7"/>
        <v>2494.8000000000002</v>
      </c>
      <c r="L83" s="7"/>
    </row>
    <row r="84" spans="1:12" x14ac:dyDescent="0.25">
      <c r="A84" s="3">
        <v>3886</v>
      </c>
      <c r="B84" s="3" t="s">
        <v>125</v>
      </c>
      <c r="C84" s="3" t="s">
        <v>126</v>
      </c>
      <c r="D84" s="31">
        <v>115.68</v>
      </c>
      <c r="E84" s="5"/>
      <c r="F84" s="33">
        <v>2937</v>
      </c>
      <c r="G84" s="34"/>
      <c r="H84" s="15">
        <f t="shared" si="4"/>
        <v>7048.8</v>
      </c>
      <c r="I84" s="15">
        <f t="shared" si="5"/>
        <v>5286.6</v>
      </c>
      <c r="J84" s="15">
        <f t="shared" si="6"/>
        <v>4405.5</v>
      </c>
      <c r="K84" s="15">
        <f t="shared" si="7"/>
        <v>3524.4</v>
      </c>
      <c r="L84" s="7"/>
    </row>
    <row r="85" spans="1:12" x14ac:dyDescent="0.25">
      <c r="A85" s="3">
        <v>3887</v>
      </c>
      <c r="B85" s="3" t="s">
        <v>127</v>
      </c>
      <c r="C85" s="3" t="s">
        <v>128</v>
      </c>
      <c r="D85" s="31">
        <v>124.12</v>
      </c>
      <c r="E85" s="5"/>
      <c r="F85" s="33">
        <v>3151</v>
      </c>
      <c r="G85" s="34"/>
      <c r="H85" s="15">
        <f t="shared" si="4"/>
        <v>7562.4</v>
      </c>
      <c r="I85" s="15">
        <f t="shared" si="5"/>
        <v>5671.8</v>
      </c>
      <c r="J85" s="15">
        <f t="shared" si="6"/>
        <v>4726.5</v>
      </c>
      <c r="K85" s="15">
        <f t="shared" si="7"/>
        <v>3781.2</v>
      </c>
      <c r="L85" s="7"/>
    </row>
    <row r="86" spans="1:12" x14ac:dyDescent="0.25">
      <c r="A86" s="3">
        <v>3888</v>
      </c>
      <c r="B86" s="3" t="s">
        <v>129</v>
      </c>
      <c r="C86" s="3" t="s">
        <v>130</v>
      </c>
      <c r="D86" s="31">
        <v>138.37</v>
      </c>
      <c r="E86" s="5"/>
      <c r="F86" s="33">
        <v>3512</v>
      </c>
      <c r="G86" s="34"/>
      <c r="H86" s="15">
        <f t="shared" si="4"/>
        <v>8428.7999999999993</v>
      </c>
      <c r="I86" s="15">
        <f t="shared" si="5"/>
        <v>6321.6</v>
      </c>
      <c r="J86" s="15">
        <f t="shared" si="6"/>
        <v>5268</v>
      </c>
      <c r="K86" s="15">
        <f t="shared" si="7"/>
        <v>4214.3999999999996</v>
      </c>
      <c r="L86" s="7"/>
    </row>
    <row r="87" spans="1:12" x14ac:dyDescent="0.25">
      <c r="A87" s="3">
        <v>3889</v>
      </c>
      <c r="B87" s="3" t="s">
        <v>131</v>
      </c>
      <c r="C87" s="3" t="s">
        <v>132</v>
      </c>
      <c r="D87" s="31">
        <v>169.44</v>
      </c>
      <c r="E87" s="5"/>
      <c r="F87" s="33">
        <v>4301</v>
      </c>
      <c r="G87" s="34"/>
      <c r="H87" s="15">
        <f t="shared" si="4"/>
        <v>10322.4</v>
      </c>
      <c r="I87" s="15">
        <f t="shared" si="5"/>
        <v>7741.8</v>
      </c>
      <c r="J87" s="15">
        <f t="shared" si="6"/>
        <v>6451.5</v>
      </c>
      <c r="K87" s="15">
        <f t="shared" si="7"/>
        <v>5161.2</v>
      </c>
      <c r="L87" s="7"/>
    </row>
    <row r="88" spans="1:12" x14ac:dyDescent="0.25">
      <c r="A88" s="3">
        <v>3890</v>
      </c>
      <c r="B88" s="3" t="s">
        <v>133</v>
      </c>
      <c r="C88" s="3" t="s">
        <v>134</v>
      </c>
      <c r="D88" s="31">
        <v>224.8</v>
      </c>
      <c r="E88" s="5"/>
      <c r="F88" s="33">
        <v>5705</v>
      </c>
      <c r="G88" s="34"/>
      <c r="H88" s="15">
        <f t="shared" si="4"/>
        <v>13692</v>
      </c>
      <c r="I88" s="15">
        <f t="shared" si="5"/>
        <v>10269</v>
      </c>
      <c r="J88" s="15">
        <f t="shared" si="6"/>
        <v>8557.5</v>
      </c>
      <c r="K88" s="15">
        <f t="shared" si="7"/>
        <v>6846</v>
      </c>
      <c r="L88" s="7"/>
    </row>
    <row r="89" spans="1:12" x14ac:dyDescent="0.25">
      <c r="A89" s="3">
        <v>3891</v>
      </c>
      <c r="B89" s="3" t="s">
        <v>135</v>
      </c>
      <c r="C89" s="3" t="s">
        <v>485</v>
      </c>
      <c r="D89" s="31">
        <v>31.64</v>
      </c>
      <c r="E89" s="5"/>
      <c r="F89" s="33">
        <v>802</v>
      </c>
      <c r="G89" s="34"/>
      <c r="H89" s="15">
        <f t="shared" si="4"/>
        <v>1924.8</v>
      </c>
      <c r="I89" s="15">
        <f t="shared" si="5"/>
        <v>1443.6</v>
      </c>
      <c r="J89" s="15">
        <f t="shared" si="6"/>
        <v>1203</v>
      </c>
      <c r="K89" s="15">
        <f t="shared" si="7"/>
        <v>962.4</v>
      </c>
      <c r="L89" s="7"/>
    </row>
    <row r="90" spans="1:12" x14ac:dyDescent="0.25">
      <c r="A90" s="3">
        <v>3892</v>
      </c>
      <c r="B90" s="3" t="s">
        <v>137</v>
      </c>
      <c r="C90" s="3" t="s">
        <v>486</v>
      </c>
      <c r="D90" s="31">
        <v>40.68</v>
      </c>
      <c r="E90" s="5"/>
      <c r="F90" s="33">
        <v>1032</v>
      </c>
      <c r="G90" s="34"/>
      <c r="H90" s="15">
        <f t="shared" si="4"/>
        <v>2476.8000000000002</v>
      </c>
      <c r="I90" s="15">
        <f t="shared" si="5"/>
        <v>1857.6</v>
      </c>
      <c r="J90" s="15">
        <f t="shared" si="6"/>
        <v>1548</v>
      </c>
      <c r="K90" s="15">
        <f t="shared" si="7"/>
        <v>1238.4000000000001</v>
      </c>
      <c r="L90" s="7"/>
    </row>
    <row r="91" spans="1:12" x14ac:dyDescent="0.25">
      <c r="A91" s="3">
        <v>3893</v>
      </c>
      <c r="B91" s="3" t="s">
        <v>139</v>
      </c>
      <c r="C91" s="3" t="s">
        <v>487</v>
      </c>
      <c r="D91" s="31">
        <v>59.34</v>
      </c>
      <c r="E91" s="5"/>
      <c r="F91" s="33">
        <v>1506</v>
      </c>
      <c r="G91" s="34"/>
      <c r="H91" s="15">
        <f t="shared" si="4"/>
        <v>3614.4</v>
      </c>
      <c r="I91" s="15">
        <f t="shared" si="5"/>
        <v>2710.8</v>
      </c>
      <c r="J91" s="15">
        <f t="shared" si="6"/>
        <v>2259</v>
      </c>
      <c r="K91" s="15">
        <f t="shared" si="7"/>
        <v>1807.2</v>
      </c>
      <c r="L91" s="7"/>
    </row>
    <row r="92" spans="1:12" x14ac:dyDescent="0.25">
      <c r="A92" s="3">
        <v>3894</v>
      </c>
      <c r="B92" s="3" t="s">
        <v>141</v>
      </c>
      <c r="C92" s="3" t="s">
        <v>488</v>
      </c>
      <c r="D92" s="31">
        <v>73.31</v>
      </c>
      <c r="E92" s="5"/>
      <c r="F92" s="33">
        <v>1861</v>
      </c>
      <c r="G92" s="34"/>
      <c r="H92" s="15">
        <f t="shared" si="4"/>
        <v>4466.3999999999996</v>
      </c>
      <c r="I92" s="15">
        <f t="shared" si="5"/>
        <v>3349.8</v>
      </c>
      <c r="J92" s="15">
        <f t="shared" si="6"/>
        <v>2791.5</v>
      </c>
      <c r="K92" s="15">
        <f t="shared" si="7"/>
        <v>2233.1999999999998</v>
      </c>
      <c r="L92" s="7"/>
    </row>
    <row r="93" spans="1:12" x14ac:dyDescent="0.25">
      <c r="A93" s="3">
        <v>3900</v>
      </c>
      <c r="B93" s="3" t="s">
        <v>143</v>
      </c>
      <c r="C93" s="3" t="s">
        <v>489</v>
      </c>
      <c r="D93" s="31">
        <v>50.95</v>
      </c>
      <c r="E93" s="5"/>
      <c r="F93" s="33">
        <v>1294</v>
      </c>
      <c r="G93" s="34"/>
      <c r="H93" s="15">
        <f t="shared" si="4"/>
        <v>3105.6</v>
      </c>
      <c r="I93" s="15">
        <f t="shared" si="5"/>
        <v>2329.1999999999998</v>
      </c>
      <c r="J93" s="15">
        <f t="shared" si="6"/>
        <v>1941</v>
      </c>
      <c r="K93" s="15">
        <f t="shared" si="7"/>
        <v>1552.8</v>
      </c>
      <c r="L93" s="7"/>
    </row>
    <row r="94" spans="1:12" x14ac:dyDescent="0.25">
      <c r="A94" s="3">
        <v>3901</v>
      </c>
      <c r="B94" s="3" t="s">
        <v>341</v>
      </c>
      <c r="C94" s="3" t="s">
        <v>342</v>
      </c>
      <c r="D94" s="31">
        <v>3.47</v>
      </c>
      <c r="E94" s="5"/>
      <c r="F94" s="33">
        <v>88</v>
      </c>
      <c r="G94" s="34"/>
      <c r="H94" s="15">
        <f t="shared" si="4"/>
        <v>211.2</v>
      </c>
      <c r="I94" s="15">
        <f t="shared" si="5"/>
        <v>158.4</v>
      </c>
      <c r="J94" s="15">
        <f t="shared" si="6"/>
        <v>132</v>
      </c>
      <c r="K94" s="15">
        <f t="shared" si="7"/>
        <v>105.6</v>
      </c>
      <c r="L94" s="7"/>
    </row>
    <row r="95" spans="1:12" x14ac:dyDescent="0.25">
      <c r="A95" s="3">
        <v>3902</v>
      </c>
      <c r="B95" s="3" t="s">
        <v>384</v>
      </c>
      <c r="C95" s="3" t="s">
        <v>385</v>
      </c>
      <c r="D95" s="31">
        <v>4.22</v>
      </c>
      <c r="E95" s="5"/>
      <c r="F95" s="33">
        <v>107</v>
      </c>
      <c r="G95" s="34"/>
      <c r="H95" s="15">
        <f t="shared" si="4"/>
        <v>256.8</v>
      </c>
      <c r="I95" s="15">
        <f t="shared" si="5"/>
        <v>192.6</v>
      </c>
      <c r="J95" s="15">
        <f t="shared" si="6"/>
        <v>160.5</v>
      </c>
      <c r="K95" s="15">
        <f t="shared" si="7"/>
        <v>128.4</v>
      </c>
      <c r="L95" s="7"/>
    </row>
    <row r="96" spans="1:12" x14ac:dyDescent="0.25">
      <c r="A96" s="3">
        <v>3903</v>
      </c>
      <c r="B96" s="3" t="s">
        <v>382</v>
      </c>
      <c r="C96" s="3" t="s">
        <v>490</v>
      </c>
      <c r="D96" s="31">
        <v>71.2</v>
      </c>
      <c r="E96" s="5"/>
      <c r="F96" s="33">
        <v>1808</v>
      </c>
      <c r="G96" s="34"/>
      <c r="H96" s="15">
        <f t="shared" si="4"/>
        <v>4339.2</v>
      </c>
      <c r="I96" s="15">
        <f t="shared" si="5"/>
        <v>3254.4</v>
      </c>
      <c r="J96" s="15">
        <f t="shared" si="6"/>
        <v>2712</v>
      </c>
      <c r="K96" s="15">
        <f t="shared" si="7"/>
        <v>2169.6</v>
      </c>
      <c r="L96" s="7"/>
    </row>
    <row r="97" spans="1:12" x14ac:dyDescent="0.25">
      <c r="A97" s="3">
        <v>3904</v>
      </c>
      <c r="B97" s="3" t="s">
        <v>330</v>
      </c>
      <c r="C97" s="3" t="s">
        <v>491</v>
      </c>
      <c r="D97" s="31">
        <v>56.9</v>
      </c>
      <c r="E97" s="5"/>
      <c r="F97" s="33">
        <v>1444</v>
      </c>
      <c r="G97" s="34"/>
      <c r="H97" s="15">
        <f t="shared" si="4"/>
        <v>3465.6</v>
      </c>
      <c r="I97" s="15">
        <f t="shared" si="5"/>
        <v>2599.1999999999998</v>
      </c>
      <c r="J97" s="15">
        <f t="shared" si="6"/>
        <v>2166</v>
      </c>
      <c r="K97" s="15">
        <f t="shared" si="7"/>
        <v>1732.8</v>
      </c>
      <c r="L97" s="7"/>
    </row>
    <row r="98" spans="1:12" x14ac:dyDescent="0.25">
      <c r="A98" s="3">
        <v>3905</v>
      </c>
      <c r="B98" s="3" t="s">
        <v>145</v>
      </c>
      <c r="C98" s="3" t="s">
        <v>146</v>
      </c>
      <c r="D98" s="31">
        <v>4.3099999999999996</v>
      </c>
      <c r="E98" s="5"/>
      <c r="F98" s="33">
        <v>109</v>
      </c>
      <c r="G98" s="34"/>
      <c r="H98" s="15">
        <f t="shared" si="4"/>
        <v>261.60000000000002</v>
      </c>
      <c r="I98" s="15">
        <f t="shared" si="5"/>
        <v>196.2</v>
      </c>
      <c r="J98" s="15">
        <f t="shared" si="6"/>
        <v>163.5</v>
      </c>
      <c r="K98" s="15">
        <f t="shared" si="7"/>
        <v>130.80000000000001</v>
      </c>
      <c r="L98" s="7"/>
    </row>
    <row r="99" spans="1:12" x14ac:dyDescent="0.25">
      <c r="A99" s="3">
        <v>3906</v>
      </c>
      <c r="B99" s="3" t="s">
        <v>147</v>
      </c>
      <c r="C99" s="3" t="s">
        <v>148</v>
      </c>
      <c r="D99" s="31">
        <v>5.1100000000000003</v>
      </c>
      <c r="E99" s="5"/>
      <c r="F99" s="33">
        <v>130</v>
      </c>
      <c r="G99" s="34"/>
      <c r="H99" s="15">
        <f t="shared" si="4"/>
        <v>312</v>
      </c>
      <c r="I99" s="15">
        <f t="shared" si="5"/>
        <v>234</v>
      </c>
      <c r="J99" s="15">
        <f t="shared" si="6"/>
        <v>195</v>
      </c>
      <c r="K99" s="15">
        <f t="shared" si="7"/>
        <v>156</v>
      </c>
      <c r="L99" s="7"/>
    </row>
    <row r="100" spans="1:12" x14ac:dyDescent="0.25">
      <c r="A100" s="3">
        <v>3907</v>
      </c>
      <c r="B100" s="3" t="s">
        <v>149</v>
      </c>
      <c r="C100" s="3" t="s">
        <v>150</v>
      </c>
      <c r="D100" s="31">
        <v>5.16</v>
      </c>
      <c r="E100" s="5"/>
      <c r="F100" s="33">
        <v>131</v>
      </c>
      <c r="G100" s="34"/>
      <c r="H100" s="15">
        <f t="shared" si="4"/>
        <v>314.39999999999998</v>
      </c>
      <c r="I100" s="15">
        <f t="shared" si="5"/>
        <v>235.8</v>
      </c>
      <c r="J100" s="15">
        <f t="shared" si="6"/>
        <v>196.5</v>
      </c>
      <c r="K100" s="15">
        <f t="shared" si="7"/>
        <v>157.19999999999999</v>
      </c>
      <c r="L100" s="7"/>
    </row>
    <row r="101" spans="1:12" x14ac:dyDescent="0.25">
      <c r="A101" s="3">
        <v>3908</v>
      </c>
      <c r="B101" s="3" t="s">
        <v>151</v>
      </c>
      <c r="C101" s="3" t="s">
        <v>152</v>
      </c>
      <c r="D101" s="31">
        <v>6.23</v>
      </c>
      <c r="E101" s="5"/>
      <c r="F101" s="33">
        <v>159</v>
      </c>
      <c r="G101" s="34"/>
      <c r="H101" s="15">
        <f t="shared" si="4"/>
        <v>381.6</v>
      </c>
      <c r="I101" s="15">
        <f t="shared" si="5"/>
        <v>286.2</v>
      </c>
      <c r="J101" s="15">
        <f t="shared" si="6"/>
        <v>238.5</v>
      </c>
      <c r="K101" s="15">
        <f t="shared" si="7"/>
        <v>190.8</v>
      </c>
      <c r="L101" s="7"/>
    </row>
    <row r="102" spans="1:12" x14ac:dyDescent="0.25">
      <c r="A102" s="3">
        <v>3909</v>
      </c>
      <c r="B102" s="3" t="s">
        <v>153</v>
      </c>
      <c r="C102" s="3" t="s">
        <v>154</v>
      </c>
      <c r="D102" s="31">
        <v>3.98</v>
      </c>
      <c r="E102" s="5"/>
      <c r="F102" s="33">
        <v>101</v>
      </c>
      <c r="G102" s="34"/>
      <c r="H102" s="15">
        <f t="shared" si="4"/>
        <v>242.4</v>
      </c>
      <c r="I102" s="15">
        <f t="shared" si="5"/>
        <v>181.8</v>
      </c>
      <c r="J102" s="15">
        <f t="shared" si="6"/>
        <v>151.5</v>
      </c>
      <c r="K102" s="15">
        <f t="shared" si="7"/>
        <v>121.2</v>
      </c>
      <c r="L102" s="7"/>
    </row>
    <row r="103" spans="1:12" x14ac:dyDescent="0.25">
      <c r="A103" s="3">
        <v>3910</v>
      </c>
      <c r="B103" s="3" t="s">
        <v>155</v>
      </c>
      <c r="C103" s="3" t="s">
        <v>156</v>
      </c>
      <c r="D103" s="31">
        <v>5.57</v>
      </c>
      <c r="E103" s="5"/>
      <c r="F103" s="33">
        <v>112</v>
      </c>
      <c r="G103" s="34"/>
      <c r="H103" s="15">
        <f t="shared" si="4"/>
        <v>268.8</v>
      </c>
      <c r="I103" s="15">
        <f t="shared" si="5"/>
        <v>201.6</v>
      </c>
      <c r="J103" s="15">
        <f t="shared" si="6"/>
        <v>168</v>
      </c>
      <c r="K103" s="15">
        <f t="shared" si="7"/>
        <v>134.4</v>
      </c>
      <c r="L103" s="7"/>
    </row>
    <row r="104" spans="1:12" x14ac:dyDescent="0.25">
      <c r="A104" s="3">
        <v>3911</v>
      </c>
      <c r="B104" s="3" t="s">
        <v>157</v>
      </c>
      <c r="C104" s="3" t="s">
        <v>158</v>
      </c>
      <c r="D104" s="31">
        <v>4.97</v>
      </c>
      <c r="E104" s="5"/>
      <c r="F104" s="33">
        <v>126</v>
      </c>
      <c r="G104" s="34"/>
      <c r="H104" s="15">
        <f t="shared" si="4"/>
        <v>302.39999999999998</v>
      </c>
      <c r="I104" s="15">
        <f t="shared" si="5"/>
        <v>226.8</v>
      </c>
      <c r="J104" s="15">
        <f t="shared" si="6"/>
        <v>189</v>
      </c>
      <c r="K104" s="15">
        <f t="shared" si="7"/>
        <v>151.19999999999999</v>
      </c>
      <c r="L104" s="7"/>
    </row>
    <row r="105" spans="1:12" x14ac:dyDescent="0.25">
      <c r="A105" s="3">
        <v>3912</v>
      </c>
      <c r="B105" s="3" t="s">
        <v>159</v>
      </c>
      <c r="C105" s="3" t="s">
        <v>160</v>
      </c>
      <c r="D105" s="31">
        <v>22.59</v>
      </c>
      <c r="E105" s="5"/>
      <c r="F105" s="33">
        <v>574</v>
      </c>
      <c r="G105" s="34"/>
      <c r="H105" s="15">
        <f t="shared" si="4"/>
        <v>1377.6</v>
      </c>
      <c r="I105" s="15">
        <f t="shared" si="5"/>
        <v>1033.2</v>
      </c>
      <c r="J105" s="15">
        <f t="shared" si="6"/>
        <v>861</v>
      </c>
      <c r="K105" s="15">
        <f t="shared" si="7"/>
        <v>688.8</v>
      </c>
      <c r="L105" s="7"/>
    </row>
    <row r="106" spans="1:12" x14ac:dyDescent="0.25">
      <c r="A106" s="3">
        <v>3913</v>
      </c>
      <c r="B106" s="3" t="s">
        <v>161</v>
      </c>
      <c r="C106" s="3" t="s">
        <v>494</v>
      </c>
      <c r="D106" s="31">
        <v>12.09</v>
      </c>
      <c r="E106" s="5"/>
      <c r="F106" s="33">
        <v>307</v>
      </c>
      <c r="G106" s="34"/>
      <c r="H106" s="15">
        <f t="shared" si="4"/>
        <v>736.8</v>
      </c>
      <c r="I106" s="15">
        <f t="shared" si="5"/>
        <v>552.6</v>
      </c>
      <c r="J106" s="15">
        <f t="shared" si="6"/>
        <v>460.5</v>
      </c>
      <c r="K106" s="15">
        <f t="shared" si="7"/>
        <v>368.4</v>
      </c>
      <c r="L106" s="7"/>
    </row>
    <row r="107" spans="1:12" x14ac:dyDescent="0.25">
      <c r="A107" s="3">
        <v>3914</v>
      </c>
      <c r="B107" s="3" t="s">
        <v>163</v>
      </c>
      <c r="C107" s="3" t="s">
        <v>495</v>
      </c>
      <c r="D107" s="31">
        <v>16.29</v>
      </c>
      <c r="E107" s="5"/>
      <c r="F107" s="33">
        <v>331</v>
      </c>
      <c r="G107" s="34"/>
      <c r="H107" s="15">
        <f t="shared" si="4"/>
        <v>794.4</v>
      </c>
      <c r="I107" s="15">
        <f t="shared" si="5"/>
        <v>595.79999999999995</v>
      </c>
      <c r="J107" s="15">
        <f t="shared" si="6"/>
        <v>496.5</v>
      </c>
      <c r="K107" s="15">
        <f t="shared" si="7"/>
        <v>397.2</v>
      </c>
      <c r="L107" s="7"/>
    </row>
    <row r="108" spans="1:12" x14ac:dyDescent="0.25">
      <c r="A108" s="3">
        <v>3915</v>
      </c>
      <c r="B108" s="3" t="s">
        <v>165</v>
      </c>
      <c r="C108" s="3" t="s">
        <v>496</v>
      </c>
      <c r="D108" s="31">
        <v>21.98</v>
      </c>
      <c r="E108" s="5"/>
      <c r="F108" s="33">
        <v>557</v>
      </c>
      <c r="G108" s="34"/>
      <c r="H108" s="15">
        <f t="shared" si="4"/>
        <v>1336.8</v>
      </c>
      <c r="I108" s="15">
        <f t="shared" si="5"/>
        <v>1002.6</v>
      </c>
      <c r="J108" s="15">
        <f t="shared" si="6"/>
        <v>835.5</v>
      </c>
      <c r="K108" s="15">
        <f t="shared" si="7"/>
        <v>668.4</v>
      </c>
      <c r="L108" s="7"/>
    </row>
    <row r="109" spans="1:12" x14ac:dyDescent="0.25">
      <c r="A109" s="3">
        <v>3916</v>
      </c>
      <c r="B109" s="3" t="s">
        <v>167</v>
      </c>
      <c r="C109" s="3" t="s">
        <v>497</v>
      </c>
      <c r="D109" s="31">
        <v>31.64</v>
      </c>
      <c r="E109" s="5"/>
      <c r="F109" s="33">
        <v>802</v>
      </c>
      <c r="G109" s="34"/>
      <c r="H109" s="15">
        <f t="shared" si="4"/>
        <v>1924.8</v>
      </c>
      <c r="I109" s="15">
        <f t="shared" si="5"/>
        <v>1443.6</v>
      </c>
      <c r="J109" s="15">
        <f t="shared" si="6"/>
        <v>1203</v>
      </c>
      <c r="K109" s="15">
        <f t="shared" si="7"/>
        <v>962.4</v>
      </c>
      <c r="L109" s="7"/>
    </row>
    <row r="110" spans="1:12" x14ac:dyDescent="0.25">
      <c r="A110" s="3">
        <v>3917</v>
      </c>
      <c r="B110" s="3" t="s">
        <v>169</v>
      </c>
      <c r="C110" s="3" t="s">
        <v>498</v>
      </c>
      <c r="D110" s="31">
        <v>33.28</v>
      </c>
      <c r="E110" s="5"/>
      <c r="F110" s="33">
        <v>845</v>
      </c>
      <c r="G110" s="34"/>
      <c r="H110" s="15">
        <f t="shared" si="4"/>
        <v>2028</v>
      </c>
      <c r="I110" s="15">
        <f t="shared" si="5"/>
        <v>1521</v>
      </c>
      <c r="J110" s="15">
        <f t="shared" si="6"/>
        <v>1267.5</v>
      </c>
      <c r="K110" s="15">
        <f t="shared" si="7"/>
        <v>1014</v>
      </c>
      <c r="L110" s="7"/>
    </row>
    <row r="111" spans="1:12" x14ac:dyDescent="0.25">
      <c r="A111" s="3">
        <v>3918</v>
      </c>
      <c r="B111" s="3" t="s">
        <v>171</v>
      </c>
      <c r="C111" s="3" t="s">
        <v>499</v>
      </c>
      <c r="D111" s="31">
        <v>36.14</v>
      </c>
      <c r="E111" s="5"/>
      <c r="F111" s="33">
        <v>917</v>
      </c>
      <c r="G111" s="34"/>
      <c r="H111" s="15">
        <f t="shared" si="4"/>
        <v>2200.8000000000002</v>
      </c>
      <c r="I111" s="15">
        <f t="shared" si="5"/>
        <v>1650.6</v>
      </c>
      <c r="J111" s="15">
        <f t="shared" si="6"/>
        <v>1375.5</v>
      </c>
      <c r="K111" s="15">
        <f t="shared" si="7"/>
        <v>1100.4000000000001</v>
      </c>
      <c r="L111" s="7"/>
    </row>
    <row r="112" spans="1:12" x14ac:dyDescent="0.25">
      <c r="A112" s="3">
        <v>3934</v>
      </c>
      <c r="B112" s="3" t="s">
        <v>386</v>
      </c>
      <c r="C112" s="3" t="s">
        <v>493</v>
      </c>
      <c r="D112" s="31">
        <v>34.590000000000003</v>
      </c>
      <c r="E112" s="5"/>
      <c r="F112" s="33">
        <v>878</v>
      </c>
      <c r="G112" s="34"/>
      <c r="H112" s="15">
        <f t="shared" si="4"/>
        <v>2107.1999999999998</v>
      </c>
      <c r="I112" s="15">
        <f t="shared" si="5"/>
        <v>1580.4</v>
      </c>
      <c r="J112" s="15">
        <f t="shared" si="6"/>
        <v>1317</v>
      </c>
      <c r="K112" s="15">
        <f t="shared" si="7"/>
        <v>1053.5999999999999</v>
      </c>
      <c r="L112" s="7"/>
    </row>
    <row r="113" spans="1:12" x14ac:dyDescent="0.25">
      <c r="A113" s="3">
        <v>3940</v>
      </c>
      <c r="B113" s="3" t="s">
        <v>335</v>
      </c>
      <c r="C113" s="3" t="s">
        <v>492</v>
      </c>
      <c r="D113" s="31">
        <v>48.79</v>
      </c>
      <c r="E113" s="5"/>
      <c r="F113" s="33">
        <v>1238</v>
      </c>
      <c r="G113" s="34"/>
      <c r="H113" s="15">
        <f t="shared" si="4"/>
        <v>2971.2</v>
      </c>
      <c r="I113" s="15">
        <f t="shared" si="5"/>
        <v>2228.4</v>
      </c>
      <c r="J113" s="15">
        <f t="shared" si="6"/>
        <v>1857</v>
      </c>
      <c r="K113" s="15">
        <f t="shared" si="7"/>
        <v>1485.6</v>
      </c>
      <c r="L113" s="7"/>
    </row>
    <row r="114" spans="1:12" x14ac:dyDescent="0.25">
      <c r="A114" s="3">
        <v>3903</v>
      </c>
      <c r="B114" s="3" t="s">
        <v>382</v>
      </c>
      <c r="C114" s="3" t="s">
        <v>490</v>
      </c>
      <c r="D114" s="31">
        <v>71.2</v>
      </c>
      <c r="E114" s="5"/>
      <c r="F114" s="33">
        <v>1808</v>
      </c>
      <c r="G114" s="34"/>
      <c r="H114" s="15">
        <f t="shared" ref="H114" si="8">ROUND(F114*2.4,1)</f>
        <v>4339.2</v>
      </c>
      <c r="I114" s="15">
        <f t="shared" ref="I114" si="9">ROUND(F114*1.8,1)</f>
        <v>3254.4</v>
      </c>
      <c r="J114" s="15">
        <f t="shared" ref="J114" si="10">ROUND(F114*1.5,1)</f>
        <v>2712</v>
      </c>
      <c r="K114" s="15">
        <f t="shared" ref="K114" si="11">ROUND(F114*1.2,1)</f>
        <v>2169.6</v>
      </c>
      <c r="L114" s="7"/>
    </row>
    <row r="115" spans="1:12" x14ac:dyDescent="0.25">
      <c r="A115" s="3">
        <v>3919</v>
      </c>
      <c r="B115" s="3" t="s">
        <v>173</v>
      </c>
      <c r="C115" s="3" t="s">
        <v>406</v>
      </c>
      <c r="D115" s="31">
        <v>88.07</v>
      </c>
      <c r="E115" s="5"/>
      <c r="F115" s="33">
        <v>2235</v>
      </c>
      <c r="G115" s="34"/>
      <c r="H115" s="15">
        <f t="shared" si="4"/>
        <v>5364</v>
      </c>
      <c r="I115" s="15">
        <f t="shared" si="5"/>
        <v>4023</v>
      </c>
      <c r="J115" s="15">
        <f t="shared" si="6"/>
        <v>3352.5</v>
      </c>
      <c r="K115" s="15">
        <f t="shared" si="7"/>
        <v>2682</v>
      </c>
      <c r="L115" s="7"/>
    </row>
    <row r="116" spans="1:12" x14ac:dyDescent="0.25">
      <c r="A116" s="3">
        <v>3920</v>
      </c>
      <c r="B116" s="3" t="s">
        <v>175</v>
      </c>
      <c r="C116" s="3" t="s">
        <v>176</v>
      </c>
      <c r="D116" s="31">
        <v>17.53</v>
      </c>
      <c r="E116" s="5"/>
      <c r="F116" s="33">
        <v>445</v>
      </c>
      <c r="G116" s="34"/>
      <c r="H116" s="15">
        <f t="shared" si="4"/>
        <v>1068</v>
      </c>
      <c r="I116" s="15">
        <f t="shared" si="5"/>
        <v>801</v>
      </c>
      <c r="J116" s="15">
        <f t="shared" si="6"/>
        <v>667.5</v>
      </c>
      <c r="K116" s="15">
        <f t="shared" si="7"/>
        <v>534</v>
      </c>
      <c r="L116" s="7"/>
    </row>
    <row r="117" spans="1:12" x14ac:dyDescent="0.25">
      <c r="A117" s="3">
        <v>3921</v>
      </c>
      <c r="B117" s="3" t="s">
        <v>177</v>
      </c>
      <c r="C117" s="3" t="s">
        <v>178</v>
      </c>
      <c r="D117" s="31">
        <v>24.42</v>
      </c>
      <c r="E117" s="5"/>
      <c r="F117" s="33">
        <v>621</v>
      </c>
      <c r="G117" s="34"/>
      <c r="H117" s="15">
        <f t="shared" si="4"/>
        <v>1490.4</v>
      </c>
      <c r="I117" s="15">
        <f t="shared" si="5"/>
        <v>1117.8</v>
      </c>
      <c r="J117" s="15">
        <f t="shared" si="6"/>
        <v>931.5</v>
      </c>
      <c r="K117" s="15">
        <f t="shared" si="7"/>
        <v>745.2</v>
      </c>
      <c r="L117" s="7"/>
    </row>
    <row r="118" spans="1:12" x14ac:dyDescent="0.25">
      <c r="A118" s="3">
        <v>3922</v>
      </c>
      <c r="B118" s="3" t="s">
        <v>179</v>
      </c>
      <c r="C118" s="3" t="s">
        <v>180</v>
      </c>
      <c r="D118" s="31">
        <v>14.16</v>
      </c>
      <c r="E118" s="5"/>
      <c r="F118" s="33">
        <v>359</v>
      </c>
      <c r="G118" s="34"/>
      <c r="H118" s="15">
        <f t="shared" si="4"/>
        <v>861.6</v>
      </c>
      <c r="I118" s="15">
        <f t="shared" si="5"/>
        <v>646.20000000000005</v>
      </c>
      <c r="J118" s="15">
        <f t="shared" si="6"/>
        <v>538.5</v>
      </c>
      <c r="K118" s="15">
        <f t="shared" si="7"/>
        <v>430.8</v>
      </c>
      <c r="L118" s="7"/>
    </row>
    <row r="119" spans="1:12" x14ac:dyDescent="0.25">
      <c r="A119" s="3">
        <v>3923</v>
      </c>
      <c r="B119" s="3" t="s">
        <v>181</v>
      </c>
      <c r="C119" s="3" t="s">
        <v>182</v>
      </c>
      <c r="D119" s="31">
        <v>20.58</v>
      </c>
      <c r="E119" s="5"/>
      <c r="F119" s="33">
        <v>522</v>
      </c>
      <c r="G119" s="34"/>
      <c r="H119" s="15">
        <f t="shared" si="4"/>
        <v>1252.8</v>
      </c>
      <c r="I119" s="15">
        <f t="shared" si="5"/>
        <v>939.6</v>
      </c>
      <c r="J119" s="15">
        <f t="shared" si="6"/>
        <v>783</v>
      </c>
      <c r="K119" s="15">
        <f t="shared" si="7"/>
        <v>626.4</v>
      </c>
      <c r="L119" s="7"/>
    </row>
    <row r="120" spans="1:12" x14ac:dyDescent="0.25">
      <c r="A120" s="3">
        <v>3924</v>
      </c>
      <c r="B120" s="3" t="s">
        <v>183</v>
      </c>
      <c r="C120" s="3" t="s">
        <v>184</v>
      </c>
      <c r="D120" s="31">
        <v>11.91</v>
      </c>
      <c r="E120" s="5"/>
      <c r="F120" s="33">
        <v>302</v>
      </c>
      <c r="G120" s="34"/>
      <c r="H120" s="15">
        <f t="shared" si="4"/>
        <v>724.8</v>
      </c>
      <c r="I120" s="15">
        <f t="shared" si="5"/>
        <v>543.6</v>
      </c>
      <c r="J120" s="15">
        <f t="shared" si="6"/>
        <v>453</v>
      </c>
      <c r="K120" s="15">
        <f t="shared" si="7"/>
        <v>362.4</v>
      </c>
      <c r="L120" s="7"/>
    </row>
    <row r="121" spans="1:12" x14ac:dyDescent="0.25">
      <c r="A121" s="3">
        <v>3925</v>
      </c>
      <c r="B121" s="3" t="s">
        <v>185</v>
      </c>
      <c r="C121" s="3" t="s">
        <v>186</v>
      </c>
      <c r="D121" s="31">
        <v>24.42</v>
      </c>
      <c r="E121" s="5"/>
      <c r="F121" s="33">
        <v>621</v>
      </c>
      <c r="G121" s="34"/>
      <c r="H121" s="15">
        <f t="shared" si="4"/>
        <v>1490.4</v>
      </c>
      <c r="I121" s="15">
        <f t="shared" si="5"/>
        <v>1117.8</v>
      </c>
      <c r="J121" s="15">
        <f t="shared" si="6"/>
        <v>931.5</v>
      </c>
      <c r="K121" s="15">
        <f t="shared" si="7"/>
        <v>745.2</v>
      </c>
      <c r="L121" s="7"/>
    </row>
    <row r="122" spans="1:12" x14ac:dyDescent="0.25">
      <c r="A122" s="3">
        <v>3926</v>
      </c>
      <c r="B122" s="3" t="s">
        <v>187</v>
      </c>
      <c r="C122" s="3" t="s">
        <v>188</v>
      </c>
      <c r="D122" s="31">
        <v>24.75</v>
      </c>
      <c r="E122" s="5"/>
      <c r="F122" s="33">
        <v>628</v>
      </c>
      <c r="G122" s="34"/>
      <c r="H122" s="15">
        <f t="shared" si="4"/>
        <v>1507.2</v>
      </c>
      <c r="I122" s="15">
        <f t="shared" si="5"/>
        <v>1130.4000000000001</v>
      </c>
      <c r="J122" s="15">
        <f t="shared" si="6"/>
        <v>942</v>
      </c>
      <c r="K122" s="15">
        <f t="shared" si="7"/>
        <v>753.6</v>
      </c>
      <c r="L122" s="7"/>
    </row>
    <row r="123" spans="1:12" x14ac:dyDescent="0.25">
      <c r="A123" s="3">
        <v>3927</v>
      </c>
      <c r="B123" s="3" t="s">
        <v>189</v>
      </c>
      <c r="C123" s="3" t="s">
        <v>190</v>
      </c>
      <c r="D123" s="31">
        <v>35.200000000000003</v>
      </c>
      <c r="E123" s="5"/>
      <c r="F123" s="33">
        <v>893</v>
      </c>
      <c r="G123" s="34"/>
      <c r="H123" s="15">
        <f t="shared" si="4"/>
        <v>2143.1999999999998</v>
      </c>
      <c r="I123" s="15">
        <f t="shared" si="5"/>
        <v>1607.4</v>
      </c>
      <c r="J123" s="15">
        <f t="shared" si="6"/>
        <v>1339.5</v>
      </c>
      <c r="K123" s="15">
        <f t="shared" si="7"/>
        <v>1071.5999999999999</v>
      </c>
      <c r="L123" s="7"/>
    </row>
    <row r="124" spans="1:12" x14ac:dyDescent="0.25">
      <c r="A124" s="3">
        <v>3928</v>
      </c>
      <c r="B124" s="3" t="s">
        <v>191</v>
      </c>
      <c r="C124" s="3" t="s">
        <v>192</v>
      </c>
      <c r="D124" s="31">
        <v>7.41</v>
      </c>
      <c r="E124" s="5"/>
      <c r="F124" s="33">
        <v>187</v>
      </c>
      <c r="G124" s="34"/>
      <c r="H124" s="15">
        <f t="shared" si="4"/>
        <v>448.8</v>
      </c>
      <c r="I124" s="15">
        <f t="shared" si="5"/>
        <v>336.6</v>
      </c>
      <c r="J124" s="15">
        <f t="shared" si="6"/>
        <v>280.5</v>
      </c>
      <c r="K124" s="15">
        <f t="shared" si="7"/>
        <v>224.4</v>
      </c>
      <c r="L124" s="7"/>
    </row>
    <row r="125" spans="1:12" x14ac:dyDescent="0.25">
      <c r="A125" s="3">
        <v>3929</v>
      </c>
      <c r="B125" s="3" t="s">
        <v>193</v>
      </c>
      <c r="C125" s="3" t="s">
        <v>194</v>
      </c>
      <c r="D125" s="31">
        <v>11.3</v>
      </c>
      <c r="E125" s="5"/>
      <c r="F125" s="33">
        <v>287</v>
      </c>
      <c r="G125" s="34"/>
      <c r="H125" s="15">
        <f t="shared" si="4"/>
        <v>688.8</v>
      </c>
      <c r="I125" s="15">
        <f t="shared" si="5"/>
        <v>516.6</v>
      </c>
      <c r="J125" s="15">
        <f t="shared" si="6"/>
        <v>430.5</v>
      </c>
      <c r="K125" s="15">
        <f t="shared" si="7"/>
        <v>344.4</v>
      </c>
      <c r="L125" s="7"/>
    </row>
    <row r="126" spans="1:12" x14ac:dyDescent="0.25">
      <c r="A126" s="3">
        <v>3930</v>
      </c>
      <c r="B126" s="3" t="s">
        <v>195</v>
      </c>
      <c r="C126" s="3" t="s">
        <v>196</v>
      </c>
      <c r="D126" s="31">
        <v>11.91</v>
      </c>
      <c r="E126" s="5"/>
      <c r="F126" s="33">
        <v>302</v>
      </c>
      <c r="G126" s="34"/>
      <c r="H126" s="15">
        <f t="shared" si="4"/>
        <v>724.8</v>
      </c>
      <c r="I126" s="15">
        <f t="shared" si="5"/>
        <v>543.6</v>
      </c>
      <c r="J126" s="15">
        <f t="shared" si="6"/>
        <v>453</v>
      </c>
      <c r="K126" s="15">
        <f t="shared" si="7"/>
        <v>362.4</v>
      </c>
      <c r="L126" s="7"/>
    </row>
    <row r="127" spans="1:12" x14ac:dyDescent="0.25">
      <c r="A127" s="3">
        <v>3931</v>
      </c>
      <c r="B127" s="3" t="s">
        <v>197</v>
      </c>
      <c r="C127" s="3" t="s">
        <v>198</v>
      </c>
      <c r="D127" s="31">
        <v>31.64</v>
      </c>
      <c r="E127" s="5"/>
      <c r="F127" s="33">
        <v>802</v>
      </c>
      <c r="G127" s="34"/>
      <c r="H127" s="15">
        <f t="shared" si="4"/>
        <v>1924.8</v>
      </c>
      <c r="I127" s="15">
        <f t="shared" si="5"/>
        <v>1443.6</v>
      </c>
      <c r="J127" s="15">
        <f t="shared" si="6"/>
        <v>1203</v>
      </c>
      <c r="K127" s="15">
        <f t="shared" si="7"/>
        <v>962.4</v>
      </c>
      <c r="L127" s="7"/>
    </row>
    <row r="128" spans="1:12" x14ac:dyDescent="0.25">
      <c r="A128" s="3">
        <v>3932</v>
      </c>
      <c r="B128" s="3" t="s">
        <v>199</v>
      </c>
      <c r="C128" s="3" t="s">
        <v>200</v>
      </c>
      <c r="D128" s="31">
        <v>6.19</v>
      </c>
      <c r="E128" s="5"/>
      <c r="F128" s="33">
        <v>158</v>
      </c>
      <c r="G128" s="34"/>
      <c r="H128" s="15">
        <f t="shared" si="4"/>
        <v>379.2</v>
      </c>
      <c r="I128" s="15">
        <f t="shared" si="5"/>
        <v>284.39999999999998</v>
      </c>
      <c r="J128" s="15">
        <f t="shared" si="6"/>
        <v>237</v>
      </c>
      <c r="K128" s="15">
        <f t="shared" si="7"/>
        <v>189.6</v>
      </c>
      <c r="L128" s="7"/>
    </row>
    <row r="129" spans="1:12" x14ac:dyDescent="0.25">
      <c r="A129" s="3">
        <v>3933</v>
      </c>
      <c r="B129" s="3" t="s">
        <v>201</v>
      </c>
      <c r="C129" s="3" t="s">
        <v>202</v>
      </c>
      <c r="D129" s="31">
        <v>6.52</v>
      </c>
      <c r="E129" s="5"/>
      <c r="F129" s="33">
        <v>166</v>
      </c>
      <c r="G129" s="34"/>
      <c r="H129" s="15">
        <f t="shared" si="4"/>
        <v>398.4</v>
      </c>
      <c r="I129" s="15">
        <f t="shared" si="5"/>
        <v>298.8</v>
      </c>
      <c r="J129" s="15">
        <f t="shared" si="6"/>
        <v>249</v>
      </c>
      <c r="K129" s="15">
        <f t="shared" si="7"/>
        <v>199.2</v>
      </c>
      <c r="L129" s="7"/>
    </row>
    <row r="130" spans="1:12" x14ac:dyDescent="0.25">
      <c r="A130" s="3">
        <v>3934</v>
      </c>
      <c r="B130" s="3" t="s">
        <v>386</v>
      </c>
      <c r="C130" s="3" t="s">
        <v>387</v>
      </c>
      <c r="D130" s="31">
        <v>34.590000000000003</v>
      </c>
      <c r="E130" s="5"/>
      <c r="F130" s="33">
        <v>878</v>
      </c>
      <c r="G130" s="34"/>
      <c r="H130" s="15">
        <f t="shared" si="4"/>
        <v>2107.1999999999998</v>
      </c>
      <c r="I130" s="15">
        <f t="shared" si="5"/>
        <v>1580.4</v>
      </c>
      <c r="J130" s="15">
        <f t="shared" si="6"/>
        <v>1317</v>
      </c>
      <c r="K130" s="15">
        <f t="shared" si="7"/>
        <v>1053.5999999999999</v>
      </c>
      <c r="L130" s="7"/>
    </row>
    <row r="131" spans="1:12" x14ac:dyDescent="0.25">
      <c r="A131" s="3">
        <v>3935</v>
      </c>
      <c r="B131" s="3" t="s">
        <v>203</v>
      </c>
      <c r="C131" s="3" t="s">
        <v>204</v>
      </c>
      <c r="D131" s="31">
        <v>13.26</v>
      </c>
      <c r="E131" s="5"/>
      <c r="F131" s="33">
        <v>338</v>
      </c>
      <c r="G131" s="34"/>
      <c r="H131" s="15">
        <f t="shared" si="4"/>
        <v>811.2</v>
      </c>
      <c r="I131" s="15">
        <f t="shared" si="5"/>
        <v>608.4</v>
      </c>
      <c r="J131" s="15">
        <f t="shared" si="6"/>
        <v>507</v>
      </c>
      <c r="K131" s="15">
        <f t="shared" si="7"/>
        <v>405.6</v>
      </c>
      <c r="L131" s="7"/>
    </row>
    <row r="132" spans="1:12" x14ac:dyDescent="0.25">
      <c r="A132" s="3">
        <v>3936</v>
      </c>
      <c r="B132" s="3" t="s">
        <v>205</v>
      </c>
      <c r="C132" s="3" t="s">
        <v>206</v>
      </c>
      <c r="D132" s="31">
        <v>15.66</v>
      </c>
      <c r="E132" s="5"/>
      <c r="F132" s="33">
        <v>397</v>
      </c>
      <c r="G132" s="34"/>
      <c r="H132" s="15">
        <f t="shared" ref="H132:H195" si="12">ROUND(F132*2.4,1)</f>
        <v>952.8</v>
      </c>
      <c r="I132" s="15">
        <f t="shared" ref="I132:I195" si="13">ROUND(F132*1.8,1)</f>
        <v>714.6</v>
      </c>
      <c r="J132" s="15">
        <f t="shared" ref="J132:J195" si="14">ROUND(F132*1.5,1)</f>
        <v>595.5</v>
      </c>
      <c r="K132" s="15">
        <f t="shared" ref="K132:K195" si="15">ROUND(F132*1.2,1)</f>
        <v>476.4</v>
      </c>
      <c r="L132" s="7"/>
    </row>
    <row r="133" spans="1:12" x14ac:dyDescent="0.25">
      <c r="A133" s="3">
        <v>3937</v>
      </c>
      <c r="B133" s="3" t="s">
        <v>207</v>
      </c>
      <c r="C133" s="3" t="s">
        <v>208</v>
      </c>
      <c r="D133" s="31">
        <v>23.72</v>
      </c>
      <c r="E133" s="5"/>
      <c r="F133" s="33">
        <v>603</v>
      </c>
      <c r="G133" s="34"/>
      <c r="H133" s="15">
        <f t="shared" si="12"/>
        <v>1447.2</v>
      </c>
      <c r="I133" s="15">
        <f t="shared" si="13"/>
        <v>1085.4000000000001</v>
      </c>
      <c r="J133" s="15">
        <f t="shared" si="14"/>
        <v>904.5</v>
      </c>
      <c r="K133" s="15">
        <f t="shared" si="15"/>
        <v>723.6</v>
      </c>
      <c r="L133" s="7"/>
    </row>
    <row r="134" spans="1:12" x14ac:dyDescent="0.25">
      <c r="A134" s="3">
        <v>3938</v>
      </c>
      <c r="B134" s="3" t="s">
        <v>209</v>
      </c>
      <c r="C134" s="3" t="s">
        <v>210</v>
      </c>
      <c r="D134" s="31">
        <v>36.94</v>
      </c>
      <c r="E134" s="5"/>
      <c r="F134" s="33">
        <v>937</v>
      </c>
      <c r="G134" s="34"/>
      <c r="H134" s="15">
        <f t="shared" si="12"/>
        <v>2248.8000000000002</v>
      </c>
      <c r="I134" s="15">
        <f t="shared" si="13"/>
        <v>1686.6</v>
      </c>
      <c r="J134" s="15">
        <f t="shared" si="14"/>
        <v>1405.5</v>
      </c>
      <c r="K134" s="15">
        <f t="shared" si="15"/>
        <v>1124.4000000000001</v>
      </c>
      <c r="L134" s="7"/>
    </row>
    <row r="135" spans="1:12" x14ac:dyDescent="0.25">
      <c r="A135" s="3">
        <v>3939</v>
      </c>
      <c r="B135" s="3" t="s">
        <v>211</v>
      </c>
      <c r="C135" s="3" t="s">
        <v>212</v>
      </c>
      <c r="D135" s="31">
        <v>39.04</v>
      </c>
      <c r="E135" s="5"/>
      <c r="F135" s="33">
        <v>992</v>
      </c>
      <c r="G135" s="34"/>
      <c r="H135" s="15">
        <f t="shared" si="12"/>
        <v>2380.8000000000002</v>
      </c>
      <c r="I135" s="15">
        <f t="shared" si="13"/>
        <v>1785.6</v>
      </c>
      <c r="J135" s="15">
        <f t="shared" si="14"/>
        <v>1488</v>
      </c>
      <c r="K135" s="15">
        <f t="shared" si="15"/>
        <v>1190.4000000000001</v>
      </c>
      <c r="L135" s="7"/>
    </row>
    <row r="136" spans="1:12" x14ac:dyDescent="0.25">
      <c r="A136" s="3">
        <v>3940</v>
      </c>
      <c r="B136" s="3" t="s">
        <v>335</v>
      </c>
      <c r="C136" s="3" t="s">
        <v>336</v>
      </c>
      <c r="D136" s="31">
        <v>48.79</v>
      </c>
      <c r="E136" s="5"/>
      <c r="F136" s="33">
        <v>1238</v>
      </c>
      <c r="G136" s="34"/>
      <c r="H136" s="15">
        <f t="shared" si="12"/>
        <v>2971.2</v>
      </c>
      <c r="I136" s="15">
        <f t="shared" si="13"/>
        <v>2228.4</v>
      </c>
      <c r="J136" s="15">
        <f t="shared" si="14"/>
        <v>1857</v>
      </c>
      <c r="K136" s="15">
        <f t="shared" si="15"/>
        <v>1485.6</v>
      </c>
      <c r="L136" s="7"/>
    </row>
    <row r="137" spans="1:12" x14ac:dyDescent="0.25">
      <c r="A137" s="3">
        <v>3945</v>
      </c>
      <c r="B137" s="3" t="s">
        <v>213</v>
      </c>
      <c r="C137" s="3" t="s">
        <v>214</v>
      </c>
      <c r="D137" s="31">
        <v>2.02</v>
      </c>
      <c r="E137" s="5"/>
      <c r="F137" s="33">
        <v>50</v>
      </c>
      <c r="G137" s="34"/>
      <c r="H137" s="15">
        <f t="shared" si="12"/>
        <v>120</v>
      </c>
      <c r="I137" s="15">
        <f t="shared" si="13"/>
        <v>90</v>
      </c>
      <c r="J137" s="15">
        <f t="shared" si="14"/>
        <v>75</v>
      </c>
      <c r="K137" s="15">
        <f t="shared" si="15"/>
        <v>60</v>
      </c>
      <c r="L137" s="7"/>
    </row>
    <row r="138" spans="1:12" x14ac:dyDescent="0.25">
      <c r="A138" s="3">
        <v>3946</v>
      </c>
      <c r="B138" s="3" t="s">
        <v>215</v>
      </c>
      <c r="C138" s="3" t="s">
        <v>216</v>
      </c>
      <c r="D138" s="31">
        <v>1.69</v>
      </c>
      <c r="E138" s="5"/>
      <c r="F138" s="33">
        <v>43</v>
      </c>
      <c r="G138" s="34"/>
      <c r="H138" s="15">
        <f t="shared" si="12"/>
        <v>103.2</v>
      </c>
      <c r="I138" s="15">
        <f t="shared" si="13"/>
        <v>77.400000000000006</v>
      </c>
      <c r="J138" s="15">
        <f t="shared" si="14"/>
        <v>64.5</v>
      </c>
      <c r="K138" s="15">
        <f t="shared" si="15"/>
        <v>51.6</v>
      </c>
      <c r="L138" s="7"/>
    </row>
    <row r="139" spans="1:12" x14ac:dyDescent="0.25">
      <c r="A139" s="3">
        <v>3947</v>
      </c>
      <c r="B139" s="3" t="s">
        <v>217</v>
      </c>
      <c r="C139" s="3" t="s">
        <v>218</v>
      </c>
      <c r="D139" s="31">
        <v>1.87</v>
      </c>
      <c r="E139" s="5"/>
      <c r="F139" s="33">
        <v>47</v>
      </c>
      <c r="G139" s="34"/>
      <c r="H139" s="15">
        <f t="shared" si="12"/>
        <v>112.8</v>
      </c>
      <c r="I139" s="15">
        <f t="shared" si="13"/>
        <v>84.6</v>
      </c>
      <c r="J139" s="15">
        <f t="shared" si="14"/>
        <v>70.5</v>
      </c>
      <c r="K139" s="15">
        <f t="shared" si="15"/>
        <v>56.4</v>
      </c>
      <c r="L139" s="7"/>
    </row>
    <row r="140" spans="1:12" x14ac:dyDescent="0.25">
      <c r="A140" s="3">
        <v>3948</v>
      </c>
      <c r="B140" s="3" t="s">
        <v>219</v>
      </c>
      <c r="C140" s="3" t="s">
        <v>220</v>
      </c>
      <c r="D140" s="31">
        <v>1.41</v>
      </c>
      <c r="E140" s="5"/>
      <c r="F140" s="33">
        <v>36</v>
      </c>
      <c r="G140" s="34"/>
      <c r="H140" s="15">
        <f t="shared" si="12"/>
        <v>86.4</v>
      </c>
      <c r="I140" s="15">
        <f t="shared" si="13"/>
        <v>64.8</v>
      </c>
      <c r="J140" s="15">
        <f t="shared" si="14"/>
        <v>54</v>
      </c>
      <c r="K140" s="15">
        <f t="shared" si="15"/>
        <v>43.2</v>
      </c>
      <c r="L140" s="7"/>
    </row>
    <row r="141" spans="1:12" x14ac:dyDescent="0.25">
      <c r="A141" s="3">
        <v>3949</v>
      </c>
      <c r="B141" s="3" t="s">
        <v>221</v>
      </c>
      <c r="C141" s="3" t="s">
        <v>222</v>
      </c>
      <c r="D141" s="31">
        <v>1.55</v>
      </c>
      <c r="E141" s="5"/>
      <c r="F141" s="33">
        <v>39</v>
      </c>
      <c r="G141" s="34"/>
      <c r="H141" s="15">
        <f t="shared" si="12"/>
        <v>93.6</v>
      </c>
      <c r="I141" s="15">
        <f t="shared" si="13"/>
        <v>70.2</v>
      </c>
      <c r="J141" s="15">
        <f t="shared" si="14"/>
        <v>58.5</v>
      </c>
      <c r="K141" s="15">
        <f t="shared" si="15"/>
        <v>46.8</v>
      </c>
      <c r="L141" s="7"/>
    </row>
    <row r="142" spans="1:12" x14ac:dyDescent="0.25">
      <c r="A142" s="3">
        <v>3950</v>
      </c>
      <c r="B142" s="3" t="s">
        <v>223</v>
      </c>
      <c r="C142" s="3" t="s">
        <v>224</v>
      </c>
      <c r="D142" s="31">
        <v>2.16</v>
      </c>
      <c r="E142" s="5"/>
      <c r="F142" s="33">
        <v>56</v>
      </c>
      <c r="G142" s="34"/>
      <c r="H142" s="15">
        <f t="shared" si="12"/>
        <v>134.4</v>
      </c>
      <c r="I142" s="15">
        <f t="shared" si="13"/>
        <v>100.8</v>
      </c>
      <c r="J142" s="15">
        <f t="shared" si="14"/>
        <v>84</v>
      </c>
      <c r="K142" s="15">
        <f t="shared" si="15"/>
        <v>67.2</v>
      </c>
      <c r="L142" s="7"/>
    </row>
    <row r="143" spans="1:12" x14ac:dyDescent="0.25">
      <c r="A143" s="3">
        <v>3951</v>
      </c>
      <c r="B143" s="3" t="s">
        <v>225</v>
      </c>
      <c r="C143" s="3" t="s">
        <v>226</v>
      </c>
      <c r="D143" s="31">
        <v>2.02</v>
      </c>
      <c r="E143" s="5"/>
      <c r="F143" s="33">
        <v>50</v>
      </c>
      <c r="G143" s="34"/>
      <c r="H143" s="15">
        <f t="shared" si="12"/>
        <v>120</v>
      </c>
      <c r="I143" s="15">
        <f t="shared" si="13"/>
        <v>90</v>
      </c>
      <c r="J143" s="15">
        <f t="shared" si="14"/>
        <v>75</v>
      </c>
      <c r="K143" s="15">
        <f t="shared" si="15"/>
        <v>60</v>
      </c>
      <c r="L143" s="7"/>
    </row>
    <row r="144" spans="1:12" x14ac:dyDescent="0.25">
      <c r="A144" s="3">
        <v>3952</v>
      </c>
      <c r="B144" s="3" t="s">
        <v>227</v>
      </c>
      <c r="C144" s="3" t="s">
        <v>228</v>
      </c>
      <c r="D144" s="31">
        <v>1.73</v>
      </c>
      <c r="E144" s="5"/>
      <c r="F144" s="33">
        <v>44</v>
      </c>
      <c r="G144" s="34"/>
      <c r="H144" s="15">
        <f t="shared" si="12"/>
        <v>105.6</v>
      </c>
      <c r="I144" s="15">
        <f t="shared" si="13"/>
        <v>79.2</v>
      </c>
      <c r="J144" s="15">
        <f t="shared" si="14"/>
        <v>66</v>
      </c>
      <c r="K144" s="15">
        <f t="shared" si="15"/>
        <v>52.8</v>
      </c>
      <c r="L144" s="7"/>
    </row>
    <row r="145" spans="1:12" x14ac:dyDescent="0.25">
      <c r="A145" s="3">
        <v>3955</v>
      </c>
      <c r="B145" s="3" t="s">
        <v>338</v>
      </c>
      <c r="C145" s="3" t="s">
        <v>339</v>
      </c>
      <c r="D145" s="31">
        <v>1.83</v>
      </c>
      <c r="E145" s="5"/>
      <c r="F145" s="33">
        <v>45</v>
      </c>
      <c r="G145" s="34"/>
      <c r="H145" s="15">
        <f t="shared" si="12"/>
        <v>108</v>
      </c>
      <c r="I145" s="15">
        <f t="shared" si="13"/>
        <v>81</v>
      </c>
      <c r="J145" s="15">
        <f t="shared" si="14"/>
        <v>67.5</v>
      </c>
      <c r="K145" s="15">
        <f t="shared" si="15"/>
        <v>54</v>
      </c>
      <c r="L145" s="7"/>
    </row>
    <row r="146" spans="1:12" x14ac:dyDescent="0.25">
      <c r="A146" s="3">
        <v>3953</v>
      </c>
      <c r="B146" s="3" t="s">
        <v>229</v>
      </c>
      <c r="C146" s="3" t="s">
        <v>230</v>
      </c>
      <c r="D146" s="31">
        <v>2.48</v>
      </c>
      <c r="E146" s="5"/>
      <c r="F146" s="33">
        <v>63</v>
      </c>
      <c r="G146" s="34"/>
      <c r="H146" s="15">
        <f t="shared" si="12"/>
        <v>151.19999999999999</v>
      </c>
      <c r="I146" s="15">
        <f t="shared" si="13"/>
        <v>113.4</v>
      </c>
      <c r="J146" s="15">
        <f t="shared" si="14"/>
        <v>94.5</v>
      </c>
      <c r="K146" s="15">
        <f t="shared" si="15"/>
        <v>75.599999999999994</v>
      </c>
      <c r="L146" s="7"/>
    </row>
    <row r="147" spans="1:12" x14ac:dyDescent="0.25">
      <c r="A147" s="3">
        <v>3954</v>
      </c>
      <c r="B147" s="3" t="s">
        <v>231</v>
      </c>
      <c r="C147" s="3" t="s">
        <v>232</v>
      </c>
      <c r="D147" s="31">
        <v>2.11</v>
      </c>
      <c r="E147" s="5"/>
      <c r="F147" s="33">
        <v>55</v>
      </c>
      <c r="G147" s="34"/>
      <c r="H147" s="15">
        <f t="shared" si="12"/>
        <v>132</v>
      </c>
      <c r="I147" s="15">
        <f t="shared" si="13"/>
        <v>99</v>
      </c>
      <c r="J147" s="15">
        <f t="shared" si="14"/>
        <v>82.5</v>
      </c>
      <c r="K147" s="15">
        <f t="shared" si="15"/>
        <v>66</v>
      </c>
      <c r="L147" s="7"/>
    </row>
    <row r="148" spans="1:12" x14ac:dyDescent="0.25">
      <c r="A148" s="3">
        <v>3960</v>
      </c>
      <c r="B148" s="3" t="s">
        <v>233</v>
      </c>
      <c r="C148" s="3"/>
      <c r="D148" s="31">
        <v>0.11</v>
      </c>
      <c r="E148" s="5"/>
      <c r="F148" s="33">
        <v>3</v>
      </c>
      <c r="G148" s="34"/>
      <c r="H148" s="15">
        <f t="shared" si="12"/>
        <v>7.2</v>
      </c>
      <c r="I148" s="15">
        <f t="shared" si="13"/>
        <v>5.4</v>
      </c>
      <c r="J148" s="15">
        <f t="shared" si="14"/>
        <v>4.5</v>
      </c>
      <c r="K148" s="15">
        <f t="shared" si="15"/>
        <v>3.6</v>
      </c>
      <c r="L148" s="7"/>
    </row>
    <row r="149" spans="1:12" x14ac:dyDescent="0.25">
      <c r="A149" s="3">
        <v>3961</v>
      </c>
      <c r="B149" s="3" t="s">
        <v>234</v>
      </c>
      <c r="C149" s="3"/>
      <c r="D149" s="31">
        <v>0.11</v>
      </c>
      <c r="E149" s="5"/>
      <c r="F149" s="33">
        <v>3</v>
      </c>
      <c r="G149" s="34"/>
      <c r="H149" s="15">
        <f t="shared" si="12"/>
        <v>7.2</v>
      </c>
      <c r="I149" s="15">
        <f t="shared" si="13"/>
        <v>5.4</v>
      </c>
      <c r="J149" s="15">
        <f t="shared" si="14"/>
        <v>4.5</v>
      </c>
      <c r="K149" s="15">
        <f t="shared" si="15"/>
        <v>3.6</v>
      </c>
      <c r="L149" s="7"/>
    </row>
    <row r="150" spans="1:12" x14ac:dyDescent="0.25">
      <c r="A150" s="3">
        <v>3962</v>
      </c>
      <c r="B150" s="3" t="s">
        <v>235</v>
      </c>
      <c r="C150" s="3"/>
      <c r="D150" s="31">
        <v>0.11</v>
      </c>
      <c r="E150" s="5"/>
      <c r="F150" s="33">
        <v>3</v>
      </c>
      <c r="G150" s="34"/>
      <c r="H150" s="15">
        <f t="shared" si="12"/>
        <v>7.2</v>
      </c>
      <c r="I150" s="15">
        <f t="shared" si="13"/>
        <v>5.4</v>
      </c>
      <c r="J150" s="15">
        <f t="shared" si="14"/>
        <v>4.5</v>
      </c>
      <c r="K150" s="15">
        <f t="shared" si="15"/>
        <v>3.6</v>
      </c>
      <c r="L150" s="7"/>
    </row>
    <row r="151" spans="1:12" x14ac:dyDescent="0.25">
      <c r="A151" s="3">
        <v>3963</v>
      </c>
      <c r="B151" s="3" t="s">
        <v>273</v>
      </c>
      <c r="C151" s="3"/>
      <c r="D151" s="31">
        <v>0.11</v>
      </c>
      <c r="E151" s="5"/>
      <c r="F151" s="33">
        <v>3</v>
      </c>
      <c r="G151" s="34"/>
      <c r="H151" s="15">
        <f t="shared" si="12"/>
        <v>7.2</v>
      </c>
      <c r="I151" s="15">
        <f t="shared" si="13"/>
        <v>5.4</v>
      </c>
      <c r="J151" s="15">
        <f t="shared" si="14"/>
        <v>4.5</v>
      </c>
      <c r="K151" s="15">
        <f t="shared" si="15"/>
        <v>3.6</v>
      </c>
      <c r="L151" s="7"/>
    </row>
    <row r="152" spans="1:12" x14ac:dyDescent="0.25">
      <c r="A152" s="3">
        <v>3964</v>
      </c>
      <c r="B152" s="3" t="s">
        <v>236</v>
      </c>
      <c r="C152" s="3"/>
      <c r="D152" s="31">
        <v>0.11</v>
      </c>
      <c r="E152" s="5"/>
      <c r="F152" s="33">
        <v>3</v>
      </c>
      <c r="G152" s="34"/>
      <c r="H152" s="15">
        <f t="shared" si="12"/>
        <v>7.2</v>
      </c>
      <c r="I152" s="15">
        <f t="shared" si="13"/>
        <v>5.4</v>
      </c>
      <c r="J152" s="15">
        <f t="shared" si="14"/>
        <v>4.5</v>
      </c>
      <c r="K152" s="15">
        <f t="shared" si="15"/>
        <v>3.6</v>
      </c>
      <c r="L152" s="7"/>
    </row>
    <row r="153" spans="1:12" x14ac:dyDescent="0.25">
      <c r="A153" s="3">
        <v>3965</v>
      </c>
      <c r="B153" s="3" t="s">
        <v>237</v>
      </c>
      <c r="C153" s="3"/>
      <c r="D153" s="31">
        <v>0.11</v>
      </c>
      <c r="E153" s="5"/>
      <c r="F153" s="33">
        <v>3</v>
      </c>
      <c r="G153" s="34"/>
      <c r="H153" s="15">
        <f t="shared" si="12"/>
        <v>7.2</v>
      </c>
      <c r="I153" s="15">
        <f t="shared" si="13"/>
        <v>5.4</v>
      </c>
      <c r="J153" s="15">
        <f t="shared" si="14"/>
        <v>4.5</v>
      </c>
      <c r="K153" s="15">
        <f t="shared" si="15"/>
        <v>3.6</v>
      </c>
      <c r="L153" s="7"/>
    </row>
    <row r="154" spans="1:12" x14ac:dyDescent="0.25">
      <c r="A154" s="3">
        <v>3966</v>
      </c>
      <c r="B154" s="3" t="s">
        <v>238</v>
      </c>
      <c r="C154" s="3"/>
      <c r="D154" s="31">
        <v>0.11</v>
      </c>
      <c r="E154" s="5"/>
      <c r="F154" s="33">
        <v>3</v>
      </c>
      <c r="G154" s="34"/>
      <c r="H154" s="15">
        <f t="shared" si="12"/>
        <v>7.2</v>
      </c>
      <c r="I154" s="15">
        <f t="shared" si="13"/>
        <v>5.4</v>
      </c>
      <c r="J154" s="15">
        <f t="shared" si="14"/>
        <v>4.5</v>
      </c>
      <c r="K154" s="15">
        <f t="shared" si="15"/>
        <v>3.6</v>
      </c>
      <c r="L154" s="7"/>
    </row>
    <row r="155" spans="1:12" x14ac:dyDescent="0.25">
      <c r="A155" s="3">
        <v>3967</v>
      </c>
      <c r="B155" s="3" t="s">
        <v>239</v>
      </c>
      <c r="C155" s="3"/>
      <c r="D155" s="31">
        <v>0.11</v>
      </c>
      <c r="E155" s="5"/>
      <c r="F155" s="33">
        <v>3</v>
      </c>
      <c r="G155" s="34"/>
      <c r="H155" s="15">
        <f t="shared" si="12"/>
        <v>7.2</v>
      </c>
      <c r="I155" s="15">
        <f t="shared" si="13"/>
        <v>5.4</v>
      </c>
      <c r="J155" s="15">
        <f t="shared" si="14"/>
        <v>4.5</v>
      </c>
      <c r="K155" s="15">
        <f t="shared" si="15"/>
        <v>3.6</v>
      </c>
      <c r="L155" s="7"/>
    </row>
    <row r="156" spans="1:12" x14ac:dyDescent="0.25">
      <c r="A156" s="3">
        <v>3968</v>
      </c>
      <c r="B156" s="3" t="s">
        <v>455</v>
      </c>
      <c r="C156" s="3" t="s">
        <v>240</v>
      </c>
      <c r="D156" s="31">
        <v>2.86</v>
      </c>
      <c r="E156" s="5"/>
      <c r="F156" s="33">
        <v>72</v>
      </c>
      <c r="G156" s="34"/>
      <c r="H156" s="15">
        <f t="shared" si="12"/>
        <v>172.8</v>
      </c>
      <c r="I156" s="15">
        <f t="shared" si="13"/>
        <v>129.6</v>
      </c>
      <c r="J156" s="15">
        <f t="shared" si="14"/>
        <v>108</v>
      </c>
      <c r="K156" s="15">
        <f t="shared" si="15"/>
        <v>86.4</v>
      </c>
      <c r="L156" s="7"/>
    </row>
    <row r="157" spans="1:12" x14ac:dyDescent="0.25">
      <c r="A157" s="3">
        <v>3969</v>
      </c>
      <c r="B157" s="3" t="s">
        <v>456</v>
      </c>
      <c r="C157" s="3" t="s">
        <v>241</v>
      </c>
      <c r="D157" s="31">
        <v>2.62</v>
      </c>
      <c r="E157" s="5"/>
      <c r="F157" s="33">
        <v>67</v>
      </c>
      <c r="G157" s="34"/>
      <c r="H157" s="15">
        <f t="shared" si="12"/>
        <v>160.80000000000001</v>
      </c>
      <c r="I157" s="15">
        <f t="shared" si="13"/>
        <v>120.6</v>
      </c>
      <c r="J157" s="15">
        <f t="shared" si="14"/>
        <v>100.5</v>
      </c>
      <c r="K157" s="15">
        <f t="shared" si="15"/>
        <v>80.400000000000006</v>
      </c>
      <c r="L157" s="7"/>
    </row>
    <row r="158" spans="1:12" x14ac:dyDescent="0.25">
      <c r="A158" s="3">
        <v>3970</v>
      </c>
      <c r="B158" s="3" t="s">
        <v>457</v>
      </c>
      <c r="C158" s="3" t="s">
        <v>242</v>
      </c>
      <c r="D158" s="31">
        <v>2.62</v>
      </c>
      <c r="E158" s="5"/>
      <c r="F158" s="33">
        <v>67</v>
      </c>
      <c r="G158" s="34"/>
      <c r="H158" s="15">
        <f t="shared" si="12"/>
        <v>160.80000000000001</v>
      </c>
      <c r="I158" s="15">
        <f t="shared" si="13"/>
        <v>120.6</v>
      </c>
      <c r="J158" s="15">
        <f t="shared" si="14"/>
        <v>100.5</v>
      </c>
      <c r="K158" s="15">
        <f t="shared" si="15"/>
        <v>80.400000000000006</v>
      </c>
      <c r="L158" s="7"/>
    </row>
    <row r="159" spans="1:12" x14ac:dyDescent="0.25">
      <c r="A159" s="3">
        <v>3971</v>
      </c>
      <c r="B159" s="3" t="s">
        <v>458</v>
      </c>
      <c r="C159" s="3" t="s">
        <v>243</v>
      </c>
      <c r="D159" s="31">
        <v>2.62</v>
      </c>
      <c r="E159" s="5"/>
      <c r="F159" s="33">
        <v>67</v>
      </c>
      <c r="G159" s="34"/>
      <c r="H159" s="15">
        <f t="shared" si="12"/>
        <v>160.80000000000001</v>
      </c>
      <c r="I159" s="15">
        <f t="shared" si="13"/>
        <v>120.6</v>
      </c>
      <c r="J159" s="15">
        <f t="shared" si="14"/>
        <v>100.5</v>
      </c>
      <c r="K159" s="15">
        <f t="shared" si="15"/>
        <v>80.400000000000006</v>
      </c>
      <c r="L159" s="7"/>
    </row>
    <row r="160" spans="1:12" x14ac:dyDescent="0.25">
      <c r="A160" s="3">
        <v>3972</v>
      </c>
      <c r="B160" s="3" t="s">
        <v>459</v>
      </c>
      <c r="C160" s="3" t="s">
        <v>244</v>
      </c>
      <c r="D160" s="31">
        <v>2.48</v>
      </c>
      <c r="E160" s="5"/>
      <c r="F160" s="33">
        <v>63</v>
      </c>
      <c r="G160" s="34"/>
      <c r="H160" s="15">
        <f t="shared" si="12"/>
        <v>151.19999999999999</v>
      </c>
      <c r="I160" s="15">
        <f t="shared" si="13"/>
        <v>113.4</v>
      </c>
      <c r="J160" s="15">
        <f t="shared" si="14"/>
        <v>94.5</v>
      </c>
      <c r="K160" s="15">
        <f t="shared" si="15"/>
        <v>75.599999999999994</v>
      </c>
      <c r="L160" s="7"/>
    </row>
    <row r="161" spans="1:12" x14ac:dyDescent="0.25">
      <c r="A161" s="3">
        <v>3973</v>
      </c>
      <c r="B161" s="3" t="s">
        <v>460</v>
      </c>
      <c r="C161" s="3" t="s">
        <v>245</v>
      </c>
      <c r="D161" s="31">
        <v>4.08</v>
      </c>
      <c r="E161" s="5"/>
      <c r="F161" s="33">
        <v>104</v>
      </c>
      <c r="G161" s="34"/>
      <c r="H161" s="15">
        <f t="shared" si="12"/>
        <v>249.6</v>
      </c>
      <c r="I161" s="15">
        <f t="shared" si="13"/>
        <v>187.2</v>
      </c>
      <c r="J161" s="15">
        <f t="shared" si="14"/>
        <v>156</v>
      </c>
      <c r="K161" s="15">
        <f t="shared" si="15"/>
        <v>124.8</v>
      </c>
      <c r="L161" s="7"/>
    </row>
    <row r="162" spans="1:12" x14ac:dyDescent="0.25">
      <c r="A162" s="3">
        <v>3974</v>
      </c>
      <c r="B162" s="3" t="s">
        <v>461</v>
      </c>
      <c r="C162" s="3" t="s">
        <v>246</v>
      </c>
      <c r="D162" s="31">
        <v>1.83</v>
      </c>
      <c r="E162" s="5"/>
      <c r="F162" s="33">
        <v>45</v>
      </c>
      <c r="G162" s="34"/>
      <c r="H162" s="15">
        <f t="shared" si="12"/>
        <v>108</v>
      </c>
      <c r="I162" s="15">
        <f t="shared" si="13"/>
        <v>81</v>
      </c>
      <c r="J162" s="15">
        <f t="shared" si="14"/>
        <v>67.5</v>
      </c>
      <c r="K162" s="15">
        <f t="shared" si="15"/>
        <v>54</v>
      </c>
      <c r="L162" s="7"/>
    </row>
    <row r="163" spans="1:12" x14ac:dyDescent="0.25">
      <c r="A163" s="3">
        <v>3975</v>
      </c>
      <c r="B163" s="3" t="s">
        <v>462</v>
      </c>
      <c r="C163" s="3" t="s">
        <v>247</v>
      </c>
      <c r="D163" s="31">
        <v>1.87</v>
      </c>
      <c r="E163" s="5"/>
      <c r="F163" s="33">
        <v>47</v>
      </c>
      <c r="G163" s="34"/>
      <c r="H163" s="15">
        <f t="shared" si="12"/>
        <v>112.8</v>
      </c>
      <c r="I163" s="15">
        <f t="shared" si="13"/>
        <v>84.6</v>
      </c>
      <c r="J163" s="15">
        <f t="shared" si="14"/>
        <v>70.5</v>
      </c>
      <c r="K163" s="15">
        <f t="shared" si="15"/>
        <v>56.4</v>
      </c>
      <c r="L163" s="7"/>
    </row>
    <row r="164" spans="1:12" x14ac:dyDescent="0.25">
      <c r="A164" s="3">
        <v>3976</v>
      </c>
      <c r="B164" s="3" t="s">
        <v>463</v>
      </c>
      <c r="C164" s="3" t="s">
        <v>248</v>
      </c>
      <c r="D164" s="31">
        <v>3.42</v>
      </c>
      <c r="E164" s="5"/>
      <c r="F164" s="33">
        <v>87</v>
      </c>
      <c r="G164" s="34"/>
      <c r="H164" s="15">
        <f t="shared" si="12"/>
        <v>208.8</v>
      </c>
      <c r="I164" s="15">
        <f t="shared" si="13"/>
        <v>156.6</v>
      </c>
      <c r="J164" s="15">
        <f t="shared" si="14"/>
        <v>130.5</v>
      </c>
      <c r="K164" s="15">
        <f t="shared" si="15"/>
        <v>104.4</v>
      </c>
      <c r="L164" s="7"/>
    </row>
    <row r="165" spans="1:12" x14ac:dyDescent="0.25">
      <c r="A165" s="3">
        <v>3977</v>
      </c>
      <c r="B165" s="3" t="s">
        <v>464</v>
      </c>
      <c r="C165" s="3" t="s">
        <v>249</v>
      </c>
      <c r="D165" s="31">
        <v>4.12</v>
      </c>
      <c r="E165" s="5"/>
      <c r="F165" s="33">
        <v>105</v>
      </c>
      <c r="G165" s="34"/>
      <c r="H165" s="15">
        <f t="shared" si="12"/>
        <v>252</v>
      </c>
      <c r="I165" s="15">
        <f t="shared" si="13"/>
        <v>189</v>
      </c>
      <c r="J165" s="15">
        <f t="shared" si="14"/>
        <v>157.5</v>
      </c>
      <c r="K165" s="15">
        <f t="shared" si="15"/>
        <v>126</v>
      </c>
      <c r="L165" s="7"/>
    </row>
    <row r="166" spans="1:12" x14ac:dyDescent="0.25">
      <c r="A166" s="3">
        <v>3978</v>
      </c>
      <c r="B166" s="3" t="s">
        <v>465</v>
      </c>
      <c r="C166" s="3" t="s">
        <v>250</v>
      </c>
      <c r="D166" s="31">
        <v>4.55</v>
      </c>
      <c r="E166" s="5"/>
      <c r="F166" s="33">
        <v>115</v>
      </c>
      <c r="G166" s="34"/>
      <c r="H166" s="15">
        <f t="shared" si="12"/>
        <v>276</v>
      </c>
      <c r="I166" s="15">
        <f t="shared" si="13"/>
        <v>207</v>
      </c>
      <c r="J166" s="15">
        <f t="shared" si="14"/>
        <v>172.5</v>
      </c>
      <c r="K166" s="15">
        <f t="shared" si="15"/>
        <v>138</v>
      </c>
      <c r="L166" s="7"/>
    </row>
    <row r="167" spans="1:12" x14ac:dyDescent="0.25">
      <c r="A167" s="3">
        <v>3979</v>
      </c>
      <c r="B167" s="3" t="s">
        <v>466</v>
      </c>
      <c r="C167" s="3" t="s">
        <v>251</v>
      </c>
      <c r="D167" s="31">
        <v>1.87</v>
      </c>
      <c r="E167" s="5"/>
      <c r="F167" s="33">
        <v>47</v>
      </c>
      <c r="G167" s="34"/>
      <c r="H167" s="15">
        <f t="shared" si="12"/>
        <v>112.8</v>
      </c>
      <c r="I167" s="15">
        <f t="shared" si="13"/>
        <v>84.6</v>
      </c>
      <c r="J167" s="15">
        <f t="shared" si="14"/>
        <v>70.5</v>
      </c>
      <c r="K167" s="15">
        <f t="shared" si="15"/>
        <v>56.4</v>
      </c>
      <c r="L167" s="7"/>
    </row>
    <row r="168" spans="1:12" x14ac:dyDescent="0.25">
      <c r="A168" s="3">
        <v>3980</v>
      </c>
      <c r="B168" s="3" t="s">
        <v>467</v>
      </c>
      <c r="C168" s="3" t="s">
        <v>252</v>
      </c>
      <c r="D168" s="31">
        <v>1.03</v>
      </c>
      <c r="E168" s="5"/>
      <c r="F168" s="33">
        <v>26</v>
      </c>
      <c r="G168" s="34"/>
      <c r="H168" s="15">
        <f t="shared" si="12"/>
        <v>62.4</v>
      </c>
      <c r="I168" s="15">
        <f t="shared" si="13"/>
        <v>46.8</v>
      </c>
      <c r="J168" s="15">
        <f t="shared" si="14"/>
        <v>39</v>
      </c>
      <c r="K168" s="15">
        <f t="shared" si="15"/>
        <v>31.2</v>
      </c>
      <c r="L168" s="7"/>
    </row>
    <row r="169" spans="1:12" x14ac:dyDescent="0.25">
      <c r="A169" s="3">
        <v>3981</v>
      </c>
      <c r="B169" s="3" t="s">
        <v>468</v>
      </c>
      <c r="C169" s="3" t="s">
        <v>253</v>
      </c>
      <c r="D169" s="31">
        <v>2.86</v>
      </c>
      <c r="E169" s="5"/>
      <c r="F169" s="33">
        <v>72</v>
      </c>
      <c r="G169" s="34"/>
      <c r="H169" s="15">
        <f t="shared" si="12"/>
        <v>172.8</v>
      </c>
      <c r="I169" s="15">
        <f t="shared" si="13"/>
        <v>129.6</v>
      </c>
      <c r="J169" s="15">
        <f t="shared" si="14"/>
        <v>108</v>
      </c>
      <c r="K169" s="15">
        <f t="shared" si="15"/>
        <v>86.4</v>
      </c>
      <c r="L169" s="7"/>
    </row>
    <row r="170" spans="1:12" x14ac:dyDescent="0.25">
      <c r="A170" s="3">
        <v>3983</v>
      </c>
      <c r="B170" s="3" t="s">
        <v>469</v>
      </c>
      <c r="C170" s="3" t="s">
        <v>254</v>
      </c>
      <c r="D170" s="31">
        <v>2.58</v>
      </c>
      <c r="E170" s="5"/>
      <c r="F170" s="33">
        <v>66</v>
      </c>
      <c r="G170" s="34"/>
      <c r="H170" s="15">
        <f t="shared" si="12"/>
        <v>158.4</v>
      </c>
      <c r="I170" s="15">
        <f t="shared" si="13"/>
        <v>118.8</v>
      </c>
      <c r="J170" s="15">
        <f t="shared" si="14"/>
        <v>99</v>
      </c>
      <c r="K170" s="15">
        <f t="shared" si="15"/>
        <v>79.2</v>
      </c>
      <c r="L170" s="7"/>
    </row>
    <row r="171" spans="1:12" x14ac:dyDescent="0.25">
      <c r="A171" s="3">
        <v>3984</v>
      </c>
      <c r="B171" s="3" t="s">
        <v>470</v>
      </c>
      <c r="C171" s="3" t="s">
        <v>255</v>
      </c>
      <c r="D171" s="31">
        <v>4.12</v>
      </c>
      <c r="E171" s="5"/>
      <c r="F171" s="33">
        <v>105</v>
      </c>
      <c r="G171" s="34"/>
      <c r="H171" s="15">
        <f t="shared" si="12"/>
        <v>252</v>
      </c>
      <c r="I171" s="15">
        <f t="shared" si="13"/>
        <v>189</v>
      </c>
      <c r="J171" s="15">
        <f t="shared" si="14"/>
        <v>157.5</v>
      </c>
      <c r="K171" s="15">
        <f t="shared" si="15"/>
        <v>126</v>
      </c>
      <c r="L171" s="7"/>
    </row>
    <row r="172" spans="1:12" x14ac:dyDescent="0.25">
      <c r="A172" s="3">
        <v>3985</v>
      </c>
      <c r="B172" s="3" t="s">
        <v>471</v>
      </c>
      <c r="C172" s="3" t="s">
        <v>256</v>
      </c>
      <c r="D172" s="31">
        <v>3.42</v>
      </c>
      <c r="E172" s="5"/>
      <c r="F172" s="33">
        <v>87</v>
      </c>
      <c r="G172" s="34"/>
      <c r="H172" s="15">
        <f t="shared" si="12"/>
        <v>208.8</v>
      </c>
      <c r="I172" s="15">
        <f t="shared" si="13"/>
        <v>156.6</v>
      </c>
      <c r="J172" s="15">
        <f t="shared" si="14"/>
        <v>130.5</v>
      </c>
      <c r="K172" s="15">
        <f t="shared" si="15"/>
        <v>104.4</v>
      </c>
      <c r="L172" s="7"/>
    </row>
    <row r="173" spans="1:12" x14ac:dyDescent="0.25">
      <c r="A173" s="3">
        <v>3986</v>
      </c>
      <c r="B173" s="3" t="s">
        <v>257</v>
      </c>
      <c r="C173" s="3"/>
      <c r="D173" s="31">
        <v>9.3699999999999992</v>
      </c>
      <c r="E173" s="5"/>
      <c r="F173" s="33">
        <v>238</v>
      </c>
      <c r="G173" s="34"/>
      <c r="H173" s="15">
        <f t="shared" si="12"/>
        <v>571.20000000000005</v>
      </c>
      <c r="I173" s="15">
        <f t="shared" si="13"/>
        <v>428.4</v>
      </c>
      <c r="J173" s="15">
        <f t="shared" si="14"/>
        <v>357</v>
      </c>
      <c r="K173" s="15">
        <f t="shared" si="15"/>
        <v>285.60000000000002</v>
      </c>
      <c r="L173" s="7"/>
    </row>
    <row r="174" spans="1:12" x14ac:dyDescent="0.25">
      <c r="A174" s="3">
        <v>3987</v>
      </c>
      <c r="B174" s="3" t="s">
        <v>258</v>
      </c>
      <c r="C174" s="3"/>
      <c r="D174" s="31">
        <v>9.61</v>
      </c>
      <c r="E174" s="5"/>
      <c r="F174" s="33">
        <v>244</v>
      </c>
      <c r="G174" s="34"/>
      <c r="H174" s="15">
        <f t="shared" si="12"/>
        <v>585.6</v>
      </c>
      <c r="I174" s="15">
        <f t="shared" si="13"/>
        <v>439.2</v>
      </c>
      <c r="J174" s="15">
        <f t="shared" si="14"/>
        <v>366</v>
      </c>
      <c r="K174" s="15">
        <f t="shared" si="15"/>
        <v>292.8</v>
      </c>
      <c r="L174" s="7"/>
    </row>
    <row r="175" spans="1:12" x14ac:dyDescent="0.25">
      <c r="A175" s="3">
        <v>3988</v>
      </c>
      <c r="B175" s="3" t="s">
        <v>259</v>
      </c>
      <c r="C175" s="3"/>
      <c r="D175" s="31">
        <v>10.69</v>
      </c>
      <c r="E175" s="5"/>
      <c r="F175" s="33">
        <v>272</v>
      </c>
      <c r="G175" s="34"/>
      <c r="H175" s="15">
        <f t="shared" si="12"/>
        <v>652.79999999999995</v>
      </c>
      <c r="I175" s="15">
        <f t="shared" si="13"/>
        <v>489.6</v>
      </c>
      <c r="J175" s="15">
        <f t="shared" si="14"/>
        <v>408</v>
      </c>
      <c r="K175" s="15">
        <f t="shared" si="15"/>
        <v>326.39999999999998</v>
      </c>
      <c r="L175" s="7"/>
    </row>
    <row r="176" spans="1:12" x14ac:dyDescent="0.25">
      <c r="A176" s="3">
        <v>3989</v>
      </c>
      <c r="B176" s="3" t="s">
        <v>260</v>
      </c>
      <c r="C176" s="3"/>
      <c r="D176" s="31">
        <v>10.17</v>
      </c>
      <c r="E176" s="5"/>
      <c r="F176" s="33">
        <v>259</v>
      </c>
      <c r="G176" s="34"/>
      <c r="H176" s="15">
        <f t="shared" si="12"/>
        <v>621.6</v>
      </c>
      <c r="I176" s="15">
        <f t="shared" si="13"/>
        <v>466.2</v>
      </c>
      <c r="J176" s="15">
        <f t="shared" si="14"/>
        <v>388.5</v>
      </c>
      <c r="K176" s="15">
        <f t="shared" si="15"/>
        <v>310.8</v>
      </c>
      <c r="L176" s="7"/>
    </row>
    <row r="177" spans="1:12" x14ac:dyDescent="0.25">
      <c r="A177" s="3">
        <v>3990</v>
      </c>
      <c r="B177" s="3" t="s">
        <v>261</v>
      </c>
      <c r="C177" s="3"/>
      <c r="D177" s="31">
        <v>7.92</v>
      </c>
      <c r="E177" s="5"/>
      <c r="F177" s="33">
        <v>201</v>
      </c>
      <c r="G177" s="34"/>
      <c r="H177" s="15">
        <f t="shared" si="12"/>
        <v>482.4</v>
      </c>
      <c r="I177" s="15">
        <f t="shared" si="13"/>
        <v>361.8</v>
      </c>
      <c r="J177" s="15">
        <f t="shared" si="14"/>
        <v>301.5</v>
      </c>
      <c r="K177" s="15">
        <f t="shared" si="15"/>
        <v>241.2</v>
      </c>
      <c r="L177" s="7"/>
    </row>
    <row r="178" spans="1:12" x14ac:dyDescent="0.25">
      <c r="A178" s="3">
        <v>3991</v>
      </c>
      <c r="B178" s="3" t="s">
        <v>262</v>
      </c>
      <c r="C178" s="3"/>
      <c r="D178" s="31">
        <v>8.7200000000000006</v>
      </c>
      <c r="E178" s="5"/>
      <c r="F178" s="33">
        <v>221</v>
      </c>
      <c r="G178" s="34"/>
      <c r="H178" s="15">
        <f t="shared" si="12"/>
        <v>530.4</v>
      </c>
      <c r="I178" s="15">
        <f t="shared" si="13"/>
        <v>397.8</v>
      </c>
      <c r="J178" s="15">
        <f t="shared" si="14"/>
        <v>331.5</v>
      </c>
      <c r="K178" s="15">
        <f t="shared" si="15"/>
        <v>265.2</v>
      </c>
      <c r="L178" s="7"/>
    </row>
    <row r="179" spans="1:12" x14ac:dyDescent="0.25">
      <c r="A179" s="3">
        <v>3992</v>
      </c>
      <c r="B179" s="3" t="s">
        <v>263</v>
      </c>
      <c r="C179" s="3"/>
      <c r="D179" s="31">
        <v>9.0500000000000007</v>
      </c>
      <c r="E179" s="5"/>
      <c r="F179" s="33">
        <v>230</v>
      </c>
      <c r="G179" s="34"/>
      <c r="H179" s="15">
        <f t="shared" si="12"/>
        <v>552</v>
      </c>
      <c r="I179" s="15">
        <f t="shared" si="13"/>
        <v>414</v>
      </c>
      <c r="J179" s="15">
        <f t="shared" si="14"/>
        <v>345</v>
      </c>
      <c r="K179" s="15">
        <f t="shared" si="15"/>
        <v>276</v>
      </c>
      <c r="L179" s="7"/>
    </row>
    <row r="180" spans="1:12" x14ac:dyDescent="0.25">
      <c r="A180" s="3">
        <v>3993</v>
      </c>
      <c r="B180" s="3" t="s">
        <v>264</v>
      </c>
      <c r="C180" s="3"/>
      <c r="D180" s="31">
        <v>9.89</v>
      </c>
      <c r="E180" s="5"/>
      <c r="F180" s="33">
        <v>251</v>
      </c>
      <c r="G180" s="34"/>
      <c r="H180" s="15">
        <f t="shared" si="12"/>
        <v>602.4</v>
      </c>
      <c r="I180" s="15">
        <f t="shared" si="13"/>
        <v>451.8</v>
      </c>
      <c r="J180" s="15">
        <f t="shared" si="14"/>
        <v>376.5</v>
      </c>
      <c r="K180" s="15">
        <f t="shared" si="15"/>
        <v>301.2</v>
      </c>
      <c r="L180" s="7"/>
    </row>
    <row r="181" spans="1:12" x14ac:dyDescent="0.25">
      <c r="A181" s="3">
        <v>3994</v>
      </c>
      <c r="B181" s="3" t="s">
        <v>265</v>
      </c>
      <c r="C181" s="3"/>
      <c r="D181" s="31">
        <v>8.48</v>
      </c>
      <c r="E181" s="5"/>
      <c r="F181" s="33">
        <v>215</v>
      </c>
      <c r="G181" s="34"/>
      <c r="H181" s="15">
        <f t="shared" si="12"/>
        <v>516</v>
      </c>
      <c r="I181" s="15">
        <f t="shared" si="13"/>
        <v>387</v>
      </c>
      <c r="J181" s="15">
        <f t="shared" si="14"/>
        <v>322.5</v>
      </c>
      <c r="K181" s="15">
        <f t="shared" si="15"/>
        <v>258</v>
      </c>
      <c r="L181" s="7"/>
    </row>
    <row r="182" spans="1:12" x14ac:dyDescent="0.25">
      <c r="A182" s="3">
        <v>3995</v>
      </c>
      <c r="B182" s="3" t="s">
        <v>266</v>
      </c>
      <c r="C182" s="3"/>
      <c r="D182" s="31">
        <v>3.56</v>
      </c>
      <c r="E182" s="5"/>
      <c r="F182" s="33">
        <v>91</v>
      </c>
      <c r="G182" s="34"/>
      <c r="H182" s="15">
        <f t="shared" si="12"/>
        <v>218.4</v>
      </c>
      <c r="I182" s="15">
        <f t="shared" si="13"/>
        <v>163.80000000000001</v>
      </c>
      <c r="J182" s="15">
        <f t="shared" si="14"/>
        <v>136.5</v>
      </c>
      <c r="K182" s="15">
        <f t="shared" si="15"/>
        <v>109.2</v>
      </c>
      <c r="L182" s="7"/>
    </row>
    <row r="183" spans="1:12" x14ac:dyDescent="0.25">
      <c r="A183" s="3">
        <v>3997</v>
      </c>
      <c r="B183" s="3" t="s">
        <v>267</v>
      </c>
      <c r="C183" s="3"/>
      <c r="D183" s="31">
        <v>3.52</v>
      </c>
      <c r="E183" s="5"/>
      <c r="F183" s="33">
        <v>89</v>
      </c>
      <c r="G183" s="34"/>
      <c r="H183" s="15">
        <f t="shared" si="12"/>
        <v>213.6</v>
      </c>
      <c r="I183" s="15">
        <f t="shared" si="13"/>
        <v>160.19999999999999</v>
      </c>
      <c r="J183" s="15">
        <f t="shared" si="14"/>
        <v>133.5</v>
      </c>
      <c r="K183" s="15">
        <f t="shared" si="15"/>
        <v>106.8</v>
      </c>
      <c r="L183" s="7"/>
    </row>
    <row r="184" spans="1:12" x14ac:dyDescent="0.25">
      <c r="A184" s="3">
        <v>1800</v>
      </c>
      <c r="B184" s="3" t="s">
        <v>275</v>
      </c>
      <c r="C184" s="3"/>
      <c r="D184" s="37">
        <v>5.56</v>
      </c>
      <c r="E184" s="5"/>
      <c r="F184" s="5"/>
      <c r="G184" s="34"/>
      <c r="H184" s="15">
        <f t="shared" si="12"/>
        <v>0</v>
      </c>
      <c r="I184" s="15">
        <f t="shared" si="13"/>
        <v>0</v>
      </c>
      <c r="J184" s="15">
        <f t="shared" si="14"/>
        <v>0</v>
      </c>
      <c r="K184" s="15">
        <f t="shared" si="15"/>
        <v>0</v>
      </c>
      <c r="L184" s="7"/>
    </row>
    <row r="185" spans="1:12" x14ac:dyDescent="0.25">
      <c r="A185" s="3">
        <v>1801</v>
      </c>
      <c r="B185" s="3" t="s">
        <v>276</v>
      </c>
      <c r="C185" s="3"/>
      <c r="D185" s="37">
        <v>30.7</v>
      </c>
      <c r="E185" s="5"/>
      <c r="F185" s="5"/>
      <c r="G185" s="34"/>
      <c r="H185" s="15">
        <f t="shared" si="12"/>
        <v>0</v>
      </c>
      <c r="I185" s="15">
        <f t="shared" si="13"/>
        <v>0</v>
      </c>
      <c r="J185" s="15">
        <f t="shared" si="14"/>
        <v>0</v>
      </c>
      <c r="K185" s="15">
        <f t="shared" si="15"/>
        <v>0</v>
      </c>
      <c r="L185" s="7"/>
    </row>
    <row r="186" spans="1:12" x14ac:dyDescent="0.25">
      <c r="A186" s="3">
        <v>1802</v>
      </c>
      <c r="B186" s="3" t="s">
        <v>277</v>
      </c>
      <c r="C186" s="3"/>
      <c r="D186" s="37">
        <v>12.85</v>
      </c>
      <c r="E186" s="5"/>
      <c r="F186" s="5"/>
      <c r="G186" s="34"/>
      <c r="H186" s="15">
        <f t="shared" si="12"/>
        <v>0</v>
      </c>
      <c r="I186" s="15">
        <f t="shared" si="13"/>
        <v>0</v>
      </c>
      <c r="J186" s="15">
        <f t="shared" si="14"/>
        <v>0</v>
      </c>
      <c r="K186" s="15">
        <f t="shared" si="15"/>
        <v>0</v>
      </c>
      <c r="L186" s="7"/>
    </row>
    <row r="187" spans="1:12" x14ac:dyDescent="0.25">
      <c r="A187" s="3">
        <v>1805</v>
      </c>
      <c r="B187" s="3" t="s">
        <v>278</v>
      </c>
      <c r="C187" s="3"/>
      <c r="D187" s="37">
        <v>2.0699999999999998</v>
      </c>
      <c r="E187" s="5"/>
      <c r="F187" s="5"/>
      <c r="G187" s="34"/>
      <c r="H187" s="15">
        <f t="shared" si="12"/>
        <v>0</v>
      </c>
      <c r="I187" s="15">
        <f t="shared" si="13"/>
        <v>0</v>
      </c>
      <c r="J187" s="15">
        <f t="shared" si="14"/>
        <v>0</v>
      </c>
      <c r="K187" s="15">
        <f t="shared" si="15"/>
        <v>0</v>
      </c>
      <c r="L187" s="7"/>
    </row>
    <row r="188" spans="1:12" x14ac:dyDescent="0.25">
      <c r="A188" s="3">
        <v>1806</v>
      </c>
      <c r="B188" s="3" t="s">
        <v>279</v>
      </c>
      <c r="C188" s="3"/>
      <c r="D188" s="37">
        <v>2.0699999999999998</v>
      </c>
      <c r="E188" s="5"/>
      <c r="F188" s="5"/>
      <c r="G188" s="34"/>
      <c r="H188" s="15">
        <f t="shared" si="12"/>
        <v>0</v>
      </c>
      <c r="I188" s="15">
        <f t="shared" si="13"/>
        <v>0</v>
      </c>
      <c r="J188" s="15">
        <f t="shared" si="14"/>
        <v>0</v>
      </c>
      <c r="K188" s="15">
        <f t="shared" si="15"/>
        <v>0</v>
      </c>
      <c r="L188" s="7"/>
    </row>
    <row r="189" spans="1:12" x14ac:dyDescent="0.25">
      <c r="A189" s="3">
        <v>1807</v>
      </c>
      <c r="B189" s="3" t="s">
        <v>280</v>
      </c>
      <c r="C189" s="3"/>
      <c r="D189" s="37">
        <v>2.0699999999999998</v>
      </c>
      <c r="E189" s="5"/>
      <c r="F189" s="5"/>
      <c r="G189" s="34"/>
      <c r="H189" s="15">
        <f t="shared" si="12"/>
        <v>0</v>
      </c>
      <c r="I189" s="15">
        <f t="shared" si="13"/>
        <v>0</v>
      </c>
      <c r="J189" s="15">
        <f t="shared" si="14"/>
        <v>0</v>
      </c>
      <c r="K189" s="15">
        <f t="shared" si="15"/>
        <v>0</v>
      </c>
      <c r="L189" s="7"/>
    </row>
    <row r="190" spans="1:12" x14ac:dyDescent="0.25">
      <c r="A190" s="3">
        <v>1808</v>
      </c>
      <c r="B190" s="3" t="s">
        <v>281</v>
      </c>
      <c r="C190" s="3"/>
      <c r="D190" s="37">
        <v>2.0699999999999998</v>
      </c>
      <c r="E190" s="5"/>
      <c r="F190" s="5"/>
      <c r="G190" s="34"/>
      <c r="H190" s="15">
        <f t="shared" si="12"/>
        <v>0</v>
      </c>
      <c r="I190" s="15">
        <f t="shared" si="13"/>
        <v>0</v>
      </c>
      <c r="J190" s="15">
        <f t="shared" si="14"/>
        <v>0</v>
      </c>
      <c r="K190" s="15">
        <f t="shared" si="15"/>
        <v>0</v>
      </c>
      <c r="L190" s="7"/>
    </row>
    <row r="191" spans="1:12" x14ac:dyDescent="0.25">
      <c r="A191" s="3">
        <v>1811</v>
      </c>
      <c r="B191" s="3" t="s">
        <v>282</v>
      </c>
      <c r="C191" s="3"/>
      <c r="D191" s="37">
        <v>7.89</v>
      </c>
      <c r="E191" s="5"/>
      <c r="F191" s="5"/>
      <c r="G191" s="34"/>
      <c r="H191" s="15">
        <f t="shared" si="12"/>
        <v>0</v>
      </c>
      <c r="I191" s="15">
        <f t="shared" si="13"/>
        <v>0</v>
      </c>
      <c r="J191" s="15">
        <f t="shared" si="14"/>
        <v>0</v>
      </c>
      <c r="K191" s="15">
        <f t="shared" si="15"/>
        <v>0</v>
      </c>
      <c r="L191" s="7"/>
    </row>
    <row r="192" spans="1:12" x14ac:dyDescent="0.25">
      <c r="A192" s="3">
        <v>1812</v>
      </c>
      <c r="B192" s="3" t="s">
        <v>283</v>
      </c>
      <c r="C192" s="3"/>
      <c r="D192" s="37">
        <v>8.3000000000000007</v>
      </c>
      <c r="E192" s="5"/>
      <c r="F192" s="5"/>
      <c r="G192" s="34"/>
      <c r="H192" s="15">
        <f t="shared" si="12"/>
        <v>0</v>
      </c>
      <c r="I192" s="15">
        <f t="shared" si="13"/>
        <v>0</v>
      </c>
      <c r="J192" s="15">
        <f t="shared" si="14"/>
        <v>0</v>
      </c>
      <c r="K192" s="15">
        <f t="shared" si="15"/>
        <v>0</v>
      </c>
      <c r="L192" s="7"/>
    </row>
    <row r="193" spans="1:12" x14ac:dyDescent="0.25">
      <c r="A193" s="3">
        <v>1813</v>
      </c>
      <c r="B193" s="3" t="s">
        <v>284</v>
      </c>
      <c r="C193" s="3"/>
      <c r="D193" s="37">
        <v>12.3</v>
      </c>
      <c r="E193" s="5"/>
      <c r="F193" s="5"/>
      <c r="G193" s="34"/>
      <c r="H193" s="15">
        <f t="shared" si="12"/>
        <v>0</v>
      </c>
      <c r="I193" s="15">
        <f t="shared" si="13"/>
        <v>0</v>
      </c>
      <c r="J193" s="15">
        <f t="shared" si="14"/>
        <v>0</v>
      </c>
      <c r="K193" s="15">
        <f t="shared" si="15"/>
        <v>0</v>
      </c>
      <c r="L193" s="7"/>
    </row>
    <row r="194" spans="1:12" x14ac:dyDescent="0.25">
      <c r="A194" s="3">
        <v>1814</v>
      </c>
      <c r="B194" s="3" t="s">
        <v>285</v>
      </c>
      <c r="C194" s="3"/>
      <c r="D194" s="37">
        <v>12.85</v>
      </c>
      <c r="E194" s="5"/>
      <c r="F194" s="5"/>
      <c r="G194" s="34"/>
      <c r="H194" s="15">
        <f t="shared" si="12"/>
        <v>0</v>
      </c>
      <c r="I194" s="15">
        <f t="shared" si="13"/>
        <v>0</v>
      </c>
      <c r="J194" s="15">
        <f t="shared" si="14"/>
        <v>0</v>
      </c>
      <c r="K194" s="15">
        <f t="shared" si="15"/>
        <v>0</v>
      </c>
      <c r="L194" s="7"/>
    </row>
    <row r="195" spans="1:12" x14ac:dyDescent="0.25">
      <c r="A195" s="3">
        <v>1815</v>
      </c>
      <c r="B195" s="3" t="s">
        <v>286</v>
      </c>
      <c r="C195" s="3"/>
      <c r="D195" s="37">
        <v>15.3</v>
      </c>
      <c r="E195" s="5"/>
      <c r="F195" s="5"/>
      <c r="G195" s="34"/>
      <c r="H195" s="15">
        <f t="shared" si="12"/>
        <v>0</v>
      </c>
      <c r="I195" s="15">
        <f t="shared" si="13"/>
        <v>0</v>
      </c>
      <c r="J195" s="15">
        <f t="shared" si="14"/>
        <v>0</v>
      </c>
      <c r="K195" s="15">
        <f t="shared" si="15"/>
        <v>0</v>
      </c>
      <c r="L195" s="7"/>
    </row>
    <row r="196" spans="1:12" x14ac:dyDescent="0.25">
      <c r="A196" s="3">
        <v>1816</v>
      </c>
      <c r="B196" s="3" t="s">
        <v>287</v>
      </c>
      <c r="C196" s="3"/>
      <c r="D196" s="37">
        <v>3.15</v>
      </c>
      <c r="E196" s="5"/>
      <c r="F196" s="5"/>
      <c r="G196" s="34"/>
      <c r="H196" s="15">
        <f t="shared" ref="H196:H238" si="16">ROUND(F196*2.4,1)</f>
        <v>0</v>
      </c>
      <c r="I196" s="15">
        <f t="shared" ref="I196:I238" si="17">ROUND(F196*1.8,1)</f>
        <v>0</v>
      </c>
      <c r="J196" s="15">
        <f t="shared" ref="J196:J238" si="18">ROUND(F196*1.5,1)</f>
        <v>0</v>
      </c>
      <c r="K196" s="15">
        <f t="shared" ref="K196:K238" si="19">ROUND(F196*1.2,1)</f>
        <v>0</v>
      </c>
      <c r="L196" s="7"/>
    </row>
    <row r="197" spans="1:12" x14ac:dyDescent="0.25">
      <c r="A197" s="3">
        <v>1817</v>
      </c>
      <c r="B197" s="3" t="s">
        <v>288</v>
      </c>
      <c r="C197" s="3"/>
      <c r="D197" s="37">
        <v>5.59</v>
      </c>
      <c r="E197" s="5"/>
      <c r="F197" s="5"/>
      <c r="G197" s="34"/>
      <c r="H197" s="15">
        <f t="shared" si="16"/>
        <v>0</v>
      </c>
      <c r="I197" s="15">
        <f t="shared" si="17"/>
        <v>0</v>
      </c>
      <c r="J197" s="15">
        <f t="shared" si="18"/>
        <v>0</v>
      </c>
      <c r="K197" s="15">
        <f t="shared" si="19"/>
        <v>0</v>
      </c>
      <c r="L197" s="7"/>
    </row>
    <row r="198" spans="1:12" x14ac:dyDescent="0.25">
      <c r="A198" s="3">
        <v>1818</v>
      </c>
      <c r="B198" s="3" t="s">
        <v>289</v>
      </c>
      <c r="C198" s="3"/>
      <c r="D198" s="37">
        <v>5.59</v>
      </c>
      <c r="E198" s="5"/>
      <c r="F198" s="5"/>
      <c r="G198" s="34"/>
      <c r="H198" s="15">
        <f t="shared" si="16"/>
        <v>0</v>
      </c>
      <c r="I198" s="15">
        <f t="shared" si="17"/>
        <v>0</v>
      </c>
      <c r="J198" s="15">
        <f t="shared" si="18"/>
        <v>0</v>
      </c>
      <c r="K198" s="15">
        <f t="shared" si="19"/>
        <v>0</v>
      </c>
      <c r="L198" s="7"/>
    </row>
    <row r="199" spans="1:12" x14ac:dyDescent="0.25">
      <c r="A199" s="3">
        <v>1819</v>
      </c>
      <c r="B199" s="3" t="s">
        <v>290</v>
      </c>
      <c r="C199" s="3"/>
      <c r="D199" s="37">
        <v>5.89</v>
      </c>
      <c r="E199" s="5"/>
      <c r="F199" s="5"/>
      <c r="G199" s="34"/>
      <c r="H199" s="15">
        <f t="shared" si="16"/>
        <v>0</v>
      </c>
      <c r="I199" s="15">
        <f t="shared" si="17"/>
        <v>0</v>
      </c>
      <c r="J199" s="15">
        <f t="shared" si="18"/>
        <v>0</v>
      </c>
      <c r="K199" s="15">
        <f t="shared" si="19"/>
        <v>0</v>
      </c>
      <c r="L199" s="7"/>
    </row>
    <row r="200" spans="1:12" s="9" customFormat="1" x14ac:dyDescent="0.25">
      <c r="A200" s="3">
        <v>1820</v>
      </c>
      <c r="B200" s="3" t="s">
        <v>291</v>
      </c>
      <c r="C200" s="3"/>
      <c r="D200" s="37">
        <v>5.89</v>
      </c>
      <c r="E200" s="5"/>
      <c r="F200" s="5"/>
      <c r="G200" s="34"/>
      <c r="H200" s="15">
        <f t="shared" si="16"/>
        <v>0</v>
      </c>
      <c r="I200" s="15">
        <f t="shared" si="17"/>
        <v>0</v>
      </c>
      <c r="J200" s="15">
        <f t="shared" si="18"/>
        <v>0</v>
      </c>
      <c r="K200" s="15">
        <f t="shared" si="19"/>
        <v>0</v>
      </c>
      <c r="L200" s="7"/>
    </row>
    <row r="201" spans="1:12" s="9" customFormat="1" x14ac:dyDescent="0.25">
      <c r="A201" s="3">
        <v>1821</v>
      </c>
      <c r="B201" s="3" t="s">
        <v>292</v>
      </c>
      <c r="C201" s="3"/>
      <c r="D201" s="37">
        <v>5.1100000000000003</v>
      </c>
      <c r="E201" s="5"/>
      <c r="F201" s="5"/>
      <c r="G201" s="34"/>
      <c r="H201" s="15">
        <f t="shared" si="16"/>
        <v>0</v>
      </c>
      <c r="I201" s="15">
        <f t="shared" si="17"/>
        <v>0</v>
      </c>
      <c r="J201" s="15">
        <f t="shared" si="18"/>
        <v>0</v>
      </c>
      <c r="K201" s="15">
        <f t="shared" si="19"/>
        <v>0</v>
      </c>
      <c r="L201" s="7"/>
    </row>
    <row r="202" spans="1:12" s="9" customFormat="1" x14ac:dyDescent="0.25">
      <c r="A202" s="3">
        <v>1822</v>
      </c>
      <c r="B202" s="3" t="s">
        <v>293</v>
      </c>
      <c r="C202" s="3"/>
      <c r="D202" s="37">
        <v>5.1100000000000003</v>
      </c>
      <c r="E202" s="5"/>
      <c r="F202" s="5"/>
      <c r="G202" s="34"/>
      <c r="H202" s="15">
        <f t="shared" si="16"/>
        <v>0</v>
      </c>
      <c r="I202" s="15">
        <f t="shared" si="17"/>
        <v>0</v>
      </c>
      <c r="J202" s="15">
        <f t="shared" si="18"/>
        <v>0</v>
      </c>
      <c r="K202" s="15">
        <f t="shared" si="19"/>
        <v>0</v>
      </c>
      <c r="L202" s="7"/>
    </row>
    <row r="203" spans="1:12" s="9" customFormat="1" x14ac:dyDescent="0.25">
      <c r="A203" s="3">
        <v>1823</v>
      </c>
      <c r="B203" s="3" t="s">
        <v>294</v>
      </c>
      <c r="C203" s="3"/>
      <c r="D203" s="37">
        <v>9.15</v>
      </c>
      <c r="E203" s="5"/>
      <c r="F203" s="5"/>
      <c r="G203" s="34"/>
      <c r="H203" s="15">
        <f t="shared" si="16"/>
        <v>0</v>
      </c>
      <c r="I203" s="15">
        <f t="shared" si="17"/>
        <v>0</v>
      </c>
      <c r="J203" s="15">
        <f t="shared" si="18"/>
        <v>0</v>
      </c>
      <c r="K203" s="15">
        <f t="shared" si="19"/>
        <v>0</v>
      </c>
      <c r="L203" s="7"/>
    </row>
    <row r="204" spans="1:12" s="9" customFormat="1" x14ac:dyDescent="0.25">
      <c r="A204" s="3">
        <v>1824</v>
      </c>
      <c r="B204" s="3" t="s">
        <v>295</v>
      </c>
      <c r="C204" s="3"/>
      <c r="D204" s="37">
        <v>9.15</v>
      </c>
      <c r="E204" s="5"/>
      <c r="F204" s="5"/>
      <c r="G204" s="34"/>
      <c r="H204" s="15">
        <f t="shared" si="16"/>
        <v>0</v>
      </c>
      <c r="I204" s="15">
        <f t="shared" si="17"/>
        <v>0</v>
      </c>
      <c r="J204" s="15">
        <f t="shared" si="18"/>
        <v>0</v>
      </c>
      <c r="K204" s="15">
        <f t="shared" si="19"/>
        <v>0</v>
      </c>
      <c r="L204" s="7"/>
    </row>
    <row r="205" spans="1:12" s="9" customFormat="1" x14ac:dyDescent="0.25">
      <c r="A205" s="3">
        <v>1830</v>
      </c>
      <c r="B205" s="3" t="s">
        <v>296</v>
      </c>
      <c r="C205" s="3"/>
      <c r="D205" s="37">
        <v>1.89</v>
      </c>
      <c r="E205" s="5"/>
      <c r="F205" s="5"/>
      <c r="G205" s="34"/>
      <c r="H205" s="15">
        <f t="shared" si="16"/>
        <v>0</v>
      </c>
      <c r="I205" s="15">
        <f t="shared" si="17"/>
        <v>0</v>
      </c>
      <c r="J205" s="15">
        <f t="shared" si="18"/>
        <v>0</v>
      </c>
      <c r="K205" s="15">
        <f t="shared" si="19"/>
        <v>0</v>
      </c>
      <c r="L205" s="7"/>
    </row>
    <row r="206" spans="1:12" s="9" customFormat="1" x14ac:dyDescent="0.25">
      <c r="A206" s="3">
        <v>1831</v>
      </c>
      <c r="B206" s="3" t="s">
        <v>297</v>
      </c>
      <c r="C206" s="3"/>
      <c r="D206" s="37">
        <v>1.89</v>
      </c>
      <c r="E206" s="5"/>
      <c r="F206" s="5"/>
      <c r="G206" s="34"/>
      <c r="H206" s="15">
        <f t="shared" si="16"/>
        <v>0</v>
      </c>
      <c r="I206" s="15">
        <f t="shared" si="17"/>
        <v>0</v>
      </c>
      <c r="J206" s="15">
        <f t="shared" si="18"/>
        <v>0</v>
      </c>
      <c r="K206" s="15">
        <f t="shared" si="19"/>
        <v>0</v>
      </c>
      <c r="L206" s="7"/>
    </row>
    <row r="207" spans="1:12" s="9" customFormat="1" x14ac:dyDescent="0.25">
      <c r="A207" s="3">
        <v>1832</v>
      </c>
      <c r="B207" s="3" t="s">
        <v>298</v>
      </c>
      <c r="C207" s="3"/>
      <c r="D207" s="37">
        <v>19.440000000000001</v>
      </c>
      <c r="E207" s="5"/>
      <c r="F207" s="5"/>
      <c r="G207" s="34"/>
      <c r="H207" s="15">
        <f t="shared" si="16"/>
        <v>0</v>
      </c>
      <c r="I207" s="15">
        <f t="shared" si="17"/>
        <v>0</v>
      </c>
      <c r="J207" s="15">
        <f t="shared" si="18"/>
        <v>0</v>
      </c>
      <c r="K207" s="15">
        <f t="shared" si="19"/>
        <v>0</v>
      </c>
      <c r="L207" s="7"/>
    </row>
    <row r="208" spans="1:12" s="9" customFormat="1" x14ac:dyDescent="0.25">
      <c r="A208" s="3">
        <v>1833</v>
      </c>
      <c r="B208" s="3" t="s">
        <v>299</v>
      </c>
      <c r="C208" s="3"/>
      <c r="D208" s="37">
        <v>6.15</v>
      </c>
      <c r="E208" s="5"/>
      <c r="F208" s="5"/>
      <c r="G208" s="34"/>
      <c r="H208" s="15">
        <f t="shared" si="16"/>
        <v>0</v>
      </c>
      <c r="I208" s="15">
        <f t="shared" si="17"/>
        <v>0</v>
      </c>
      <c r="J208" s="15">
        <f t="shared" si="18"/>
        <v>0</v>
      </c>
      <c r="K208" s="15">
        <f t="shared" si="19"/>
        <v>0</v>
      </c>
      <c r="L208" s="7"/>
    </row>
    <row r="209" spans="1:12" s="9" customFormat="1" x14ac:dyDescent="0.25">
      <c r="A209" s="3">
        <v>1834</v>
      </c>
      <c r="B209" s="3" t="s">
        <v>300</v>
      </c>
      <c r="C209" s="3"/>
      <c r="D209" s="37">
        <v>19.440000000000001</v>
      </c>
      <c r="E209" s="5"/>
      <c r="F209" s="5"/>
      <c r="G209" s="34"/>
      <c r="H209" s="15">
        <f t="shared" si="16"/>
        <v>0</v>
      </c>
      <c r="I209" s="15">
        <f t="shared" si="17"/>
        <v>0</v>
      </c>
      <c r="J209" s="15">
        <f t="shared" si="18"/>
        <v>0</v>
      </c>
      <c r="K209" s="15">
        <f t="shared" si="19"/>
        <v>0</v>
      </c>
      <c r="L209" s="7"/>
    </row>
    <row r="210" spans="1:12" s="9" customFormat="1" x14ac:dyDescent="0.25">
      <c r="A210" s="3">
        <v>1835</v>
      </c>
      <c r="B210" s="3" t="s">
        <v>301</v>
      </c>
      <c r="C210" s="3"/>
      <c r="D210" s="37">
        <v>3.74</v>
      </c>
      <c r="E210" s="5"/>
      <c r="F210" s="5"/>
      <c r="G210" s="34"/>
      <c r="H210" s="15">
        <f t="shared" si="16"/>
        <v>0</v>
      </c>
      <c r="I210" s="15">
        <f t="shared" si="17"/>
        <v>0</v>
      </c>
      <c r="J210" s="15">
        <f t="shared" si="18"/>
        <v>0</v>
      </c>
      <c r="K210" s="15">
        <f t="shared" si="19"/>
        <v>0</v>
      </c>
      <c r="L210" s="7"/>
    </row>
    <row r="211" spans="1:12" s="9" customFormat="1" x14ac:dyDescent="0.25">
      <c r="A211" s="3">
        <v>1837</v>
      </c>
      <c r="B211" s="3" t="s">
        <v>302</v>
      </c>
      <c r="C211" s="3"/>
      <c r="D211" s="37">
        <v>2.74</v>
      </c>
      <c r="E211" s="5"/>
      <c r="F211" s="5"/>
      <c r="G211" s="34"/>
      <c r="H211" s="15">
        <f t="shared" si="16"/>
        <v>0</v>
      </c>
      <c r="I211" s="15">
        <f t="shared" si="17"/>
        <v>0</v>
      </c>
      <c r="J211" s="15">
        <f t="shared" si="18"/>
        <v>0</v>
      </c>
      <c r="K211" s="15">
        <f t="shared" si="19"/>
        <v>0</v>
      </c>
      <c r="L211" s="7"/>
    </row>
    <row r="212" spans="1:12" s="9" customFormat="1" x14ac:dyDescent="0.25">
      <c r="A212" s="3">
        <v>1839</v>
      </c>
      <c r="B212" s="3" t="s">
        <v>303</v>
      </c>
      <c r="C212" s="3"/>
      <c r="D212" s="37">
        <v>8.3000000000000007</v>
      </c>
      <c r="E212" s="5"/>
      <c r="F212" s="5"/>
      <c r="G212" s="34"/>
      <c r="H212" s="15">
        <f t="shared" si="16"/>
        <v>0</v>
      </c>
      <c r="I212" s="15">
        <f t="shared" si="17"/>
        <v>0</v>
      </c>
      <c r="J212" s="15">
        <f t="shared" si="18"/>
        <v>0</v>
      </c>
      <c r="K212" s="15">
        <f t="shared" si="19"/>
        <v>0</v>
      </c>
      <c r="L212" s="7"/>
    </row>
    <row r="213" spans="1:12" s="9" customFormat="1" x14ac:dyDescent="0.25">
      <c r="A213" s="3">
        <v>1841</v>
      </c>
      <c r="B213" s="3" t="s">
        <v>304</v>
      </c>
      <c r="C213" s="3"/>
      <c r="D213" s="37">
        <v>27.56</v>
      </c>
      <c r="E213" s="5"/>
      <c r="F213" s="5"/>
      <c r="G213" s="34"/>
      <c r="H213" s="15">
        <f t="shared" si="16"/>
        <v>0</v>
      </c>
      <c r="I213" s="15">
        <f t="shared" si="17"/>
        <v>0</v>
      </c>
      <c r="J213" s="15">
        <f t="shared" si="18"/>
        <v>0</v>
      </c>
      <c r="K213" s="15">
        <f t="shared" si="19"/>
        <v>0</v>
      </c>
      <c r="L213" s="7"/>
    </row>
    <row r="214" spans="1:12" s="9" customFormat="1" x14ac:dyDescent="0.25">
      <c r="A214" s="3">
        <v>1843</v>
      </c>
      <c r="B214" s="3" t="s">
        <v>305</v>
      </c>
      <c r="C214" s="3"/>
      <c r="D214" s="37">
        <v>8.3000000000000007</v>
      </c>
      <c r="E214" s="5"/>
      <c r="F214" s="5"/>
      <c r="G214" s="34"/>
      <c r="H214" s="15">
        <f t="shared" si="16"/>
        <v>0</v>
      </c>
      <c r="I214" s="15">
        <f t="shared" si="17"/>
        <v>0</v>
      </c>
      <c r="J214" s="15">
        <f t="shared" si="18"/>
        <v>0</v>
      </c>
      <c r="K214" s="15">
        <f t="shared" si="19"/>
        <v>0</v>
      </c>
      <c r="L214" s="7"/>
    </row>
    <row r="215" spans="1:12" s="9" customFormat="1" x14ac:dyDescent="0.25">
      <c r="A215" s="3">
        <v>1847</v>
      </c>
      <c r="B215" s="3" t="s">
        <v>306</v>
      </c>
      <c r="C215" s="3"/>
      <c r="D215" s="37">
        <v>6.85</v>
      </c>
      <c r="E215" s="5"/>
      <c r="F215" s="5"/>
      <c r="G215" s="34"/>
      <c r="H215" s="15">
        <f t="shared" si="16"/>
        <v>0</v>
      </c>
      <c r="I215" s="15">
        <f t="shared" si="17"/>
        <v>0</v>
      </c>
      <c r="J215" s="15">
        <f t="shared" si="18"/>
        <v>0</v>
      </c>
      <c r="K215" s="15">
        <f t="shared" si="19"/>
        <v>0</v>
      </c>
      <c r="L215" s="7"/>
    </row>
    <row r="216" spans="1:12" s="9" customFormat="1" x14ac:dyDescent="0.25">
      <c r="A216" s="3">
        <v>1848</v>
      </c>
      <c r="B216" s="3" t="s">
        <v>307</v>
      </c>
      <c r="C216" s="3"/>
      <c r="D216" s="37">
        <v>6.85</v>
      </c>
      <c r="E216" s="5"/>
      <c r="F216" s="5"/>
      <c r="G216" s="34"/>
      <c r="H216" s="15">
        <f t="shared" si="16"/>
        <v>0</v>
      </c>
      <c r="I216" s="15">
        <f t="shared" si="17"/>
        <v>0</v>
      </c>
      <c r="J216" s="15">
        <f t="shared" si="18"/>
        <v>0</v>
      </c>
      <c r="K216" s="15">
        <f t="shared" si="19"/>
        <v>0</v>
      </c>
      <c r="L216" s="7"/>
    </row>
    <row r="217" spans="1:12" s="9" customFormat="1" x14ac:dyDescent="0.25">
      <c r="A217" s="3">
        <v>1850</v>
      </c>
      <c r="B217" s="3" t="s">
        <v>308</v>
      </c>
      <c r="C217" s="3"/>
      <c r="D217" s="37">
        <v>20.3</v>
      </c>
      <c r="E217" s="5"/>
      <c r="F217" s="5"/>
      <c r="G217" s="34"/>
      <c r="H217" s="15">
        <f t="shared" si="16"/>
        <v>0</v>
      </c>
      <c r="I217" s="15">
        <f t="shared" si="17"/>
        <v>0</v>
      </c>
      <c r="J217" s="15">
        <f t="shared" si="18"/>
        <v>0</v>
      </c>
      <c r="K217" s="15">
        <f t="shared" si="19"/>
        <v>0</v>
      </c>
      <c r="L217" s="7"/>
    </row>
    <row r="218" spans="1:12" s="9" customFormat="1" x14ac:dyDescent="0.25">
      <c r="A218" s="3">
        <v>1852</v>
      </c>
      <c r="B218" s="3" t="s">
        <v>309</v>
      </c>
      <c r="C218" s="3"/>
      <c r="D218" s="37">
        <v>6.3</v>
      </c>
      <c r="E218" s="5"/>
      <c r="F218" s="5"/>
      <c r="G218" s="34"/>
      <c r="H218" s="15">
        <f t="shared" si="16"/>
        <v>0</v>
      </c>
      <c r="I218" s="15">
        <f t="shared" si="17"/>
        <v>0</v>
      </c>
      <c r="J218" s="15">
        <f t="shared" si="18"/>
        <v>0</v>
      </c>
      <c r="K218" s="15">
        <f t="shared" si="19"/>
        <v>0</v>
      </c>
      <c r="L218" s="7"/>
    </row>
    <row r="219" spans="1:12" s="9" customFormat="1" x14ac:dyDescent="0.25">
      <c r="A219" s="3">
        <v>1854</v>
      </c>
      <c r="B219" s="3" t="s">
        <v>310</v>
      </c>
      <c r="C219" s="3"/>
      <c r="D219" s="37">
        <v>5.89</v>
      </c>
      <c r="E219" s="5"/>
      <c r="F219" s="5"/>
      <c r="G219" s="34"/>
      <c r="H219" s="15">
        <f t="shared" si="16"/>
        <v>0</v>
      </c>
      <c r="I219" s="15">
        <f t="shared" si="17"/>
        <v>0</v>
      </c>
      <c r="J219" s="15">
        <f t="shared" si="18"/>
        <v>0</v>
      </c>
      <c r="K219" s="15">
        <f t="shared" si="19"/>
        <v>0</v>
      </c>
      <c r="L219" s="7"/>
    </row>
    <row r="220" spans="1:12" s="9" customFormat="1" x14ac:dyDescent="0.25">
      <c r="A220" s="3">
        <v>1856</v>
      </c>
      <c r="B220" s="3" t="s">
        <v>311</v>
      </c>
      <c r="C220" s="3"/>
      <c r="D220" s="37">
        <v>0.89</v>
      </c>
      <c r="E220" s="5"/>
      <c r="F220" s="5"/>
      <c r="G220" s="34"/>
      <c r="H220" s="15">
        <f t="shared" si="16"/>
        <v>0</v>
      </c>
      <c r="I220" s="15">
        <f t="shared" si="17"/>
        <v>0</v>
      </c>
      <c r="J220" s="15">
        <f t="shared" si="18"/>
        <v>0</v>
      </c>
      <c r="K220" s="15">
        <f t="shared" si="19"/>
        <v>0</v>
      </c>
      <c r="L220" s="7"/>
    </row>
    <row r="221" spans="1:12" s="9" customFormat="1" x14ac:dyDescent="0.25">
      <c r="A221" s="3">
        <v>1858</v>
      </c>
      <c r="B221" s="3" t="s">
        <v>312</v>
      </c>
      <c r="C221" s="3"/>
      <c r="D221" s="37">
        <v>78.739999999999995</v>
      </c>
      <c r="E221" s="5"/>
      <c r="F221" s="5"/>
      <c r="G221" s="34"/>
      <c r="H221" s="15">
        <f t="shared" si="16"/>
        <v>0</v>
      </c>
      <c r="I221" s="15">
        <f t="shared" si="17"/>
        <v>0</v>
      </c>
      <c r="J221" s="15">
        <f t="shared" si="18"/>
        <v>0</v>
      </c>
      <c r="K221" s="15">
        <f t="shared" si="19"/>
        <v>0</v>
      </c>
      <c r="L221" s="7"/>
    </row>
    <row r="222" spans="1:12" s="9" customFormat="1" x14ac:dyDescent="0.25">
      <c r="A222" s="3">
        <v>1860</v>
      </c>
      <c r="B222" s="3" t="s">
        <v>313</v>
      </c>
      <c r="C222" s="3"/>
      <c r="D222" s="37">
        <v>4.93</v>
      </c>
      <c r="E222" s="5"/>
      <c r="F222" s="5"/>
      <c r="G222" s="34"/>
      <c r="H222" s="15">
        <f t="shared" si="16"/>
        <v>0</v>
      </c>
      <c r="I222" s="15">
        <f t="shared" si="17"/>
        <v>0</v>
      </c>
      <c r="J222" s="15">
        <f t="shared" si="18"/>
        <v>0</v>
      </c>
      <c r="K222" s="15">
        <f t="shared" si="19"/>
        <v>0</v>
      </c>
      <c r="L222" s="7"/>
    </row>
    <row r="223" spans="1:12" s="9" customFormat="1" x14ac:dyDescent="0.25">
      <c r="A223" s="3">
        <v>1861</v>
      </c>
      <c r="B223" s="3" t="s">
        <v>314</v>
      </c>
      <c r="C223" s="3"/>
      <c r="D223" s="37">
        <v>4.93</v>
      </c>
      <c r="E223" s="5"/>
      <c r="F223" s="5"/>
      <c r="G223" s="34"/>
      <c r="H223" s="15">
        <f t="shared" si="16"/>
        <v>0</v>
      </c>
      <c r="I223" s="15">
        <f t="shared" si="17"/>
        <v>0</v>
      </c>
      <c r="J223" s="15">
        <f t="shared" si="18"/>
        <v>0</v>
      </c>
      <c r="K223" s="15">
        <f t="shared" si="19"/>
        <v>0</v>
      </c>
      <c r="L223" s="7"/>
    </row>
    <row r="224" spans="1:12" s="9" customFormat="1" x14ac:dyDescent="0.25">
      <c r="A224" s="3">
        <v>1862</v>
      </c>
      <c r="B224" s="3" t="s">
        <v>315</v>
      </c>
      <c r="C224" s="3"/>
      <c r="D224" s="37">
        <v>2.04</v>
      </c>
      <c r="E224" s="5"/>
      <c r="F224" s="5"/>
      <c r="G224" s="34"/>
      <c r="H224" s="15">
        <f t="shared" si="16"/>
        <v>0</v>
      </c>
      <c r="I224" s="15">
        <f t="shared" si="17"/>
        <v>0</v>
      </c>
      <c r="J224" s="15">
        <f t="shared" si="18"/>
        <v>0</v>
      </c>
      <c r="K224" s="15">
        <f t="shared" si="19"/>
        <v>0</v>
      </c>
      <c r="L224" s="7"/>
    </row>
    <row r="225" spans="1:12" s="9" customFormat="1" x14ac:dyDescent="0.25">
      <c r="A225" s="3">
        <v>1863</v>
      </c>
      <c r="B225" s="3" t="s">
        <v>316</v>
      </c>
      <c r="C225" s="3"/>
      <c r="D225" s="37">
        <v>2.93</v>
      </c>
      <c r="E225" s="5"/>
      <c r="F225" s="5"/>
      <c r="G225" s="34"/>
      <c r="H225" s="15">
        <f t="shared" si="16"/>
        <v>0</v>
      </c>
      <c r="I225" s="15">
        <f t="shared" si="17"/>
        <v>0</v>
      </c>
      <c r="J225" s="15">
        <f t="shared" si="18"/>
        <v>0</v>
      </c>
      <c r="K225" s="15">
        <f t="shared" si="19"/>
        <v>0</v>
      </c>
      <c r="L225" s="7"/>
    </row>
    <row r="226" spans="1:12" s="9" customFormat="1" x14ac:dyDescent="0.25">
      <c r="A226" s="3">
        <v>1864</v>
      </c>
      <c r="B226" s="3" t="s">
        <v>317</v>
      </c>
      <c r="C226" s="3"/>
      <c r="D226" s="37">
        <v>3.33</v>
      </c>
      <c r="E226" s="5"/>
      <c r="F226" s="5"/>
      <c r="G226" s="34"/>
      <c r="H226" s="15">
        <f t="shared" si="16"/>
        <v>0</v>
      </c>
      <c r="I226" s="15">
        <f t="shared" si="17"/>
        <v>0</v>
      </c>
      <c r="J226" s="15">
        <f t="shared" si="18"/>
        <v>0</v>
      </c>
      <c r="K226" s="15">
        <f t="shared" si="19"/>
        <v>0</v>
      </c>
      <c r="L226" s="7"/>
    </row>
    <row r="227" spans="1:12" s="9" customFormat="1" x14ac:dyDescent="0.25">
      <c r="A227" s="3">
        <v>1865</v>
      </c>
      <c r="B227" s="3" t="s">
        <v>318</v>
      </c>
      <c r="C227" s="3"/>
      <c r="D227" s="37">
        <v>4.93</v>
      </c>
      <c r="E227" s="5"/>
      <c r="F227" s="5"/>
      <c r="G227" s="34"/>
      <c r="H227" s="15">
        <f t="shared" si="16"/>
        <v>0</v>
      </c>
      <c r="I227" s="15">
        <f t="shared" si="17"/>
        <v>0</v>
      </c>
      <c r="J227" s="15">
        <f t="shared" si="18"/>
        <v>0</v>
      </c>
      <c r="K227" s="15">
        <f t="shared" si="19"/>
        <v>0</v>
      </c>
      <c r="L227" s="7"/>
    </row>
    <row r="228" spans="1:12" s="9" customFormat="1" x14ac:dyDescent="0.25">
      <c r="A228" s="3">
        <v>1866</v>
      </c>
      <c r="B228" s="3" t="s">
        <v>319</v>
      </c>
      <c r="C228" s="3"/>
      <c r="D228" s="37">
        <v>3.15</v>
      </c>
      <c r="E228" s="5"/>
      <c r="F228" s="5"/>
      <c r="G228" s="34"/>
      <c r="H228" s="15">
        <f t="shared" si="16"/>
        <v>0</v>
      </c>
      <c r="I228" s="15">
        <f t="shared" si="17"/>
        <v>0</v>
      </c>
      <c r="J228" s="15">
        <f t="shared" si="18"/>
        <v>0</v>
      </c>
      <c r="K228" s="15">
        <f t="shared" si="19"/>
        <v>0</v>
      </c>
      <c r="L228" s="7"/>
    </row>
    <row r="229" spans="1:12" s="9" customFormat="1" x14ac:dyDescent="0.25">
      <c r="A229" s="3">
        <v>1867</v>
      </c>
      <c r="B229" s="3" t="s">
        <v>320</v>
      </c>
      <c r="C229" s="3"/>
      <c r="D229" s="37">
        <v>6.89</v>
      </c>
      <c r="E229" s="5"/>
      <c r="F229" s="5"/>
      <c r="G229" s="34"/>
      <c r="H229" s="15">
        <f t="shared" si="16"/>
        <v>0</v>
      </c>
      <c r="I229" s="15">
        <f t="shared" si="17"/>
        <v>0</v>
      </c>
      <c r="J229" s="15">
        <f t="shared" si="18"/>
        <v>0</v>
      </c>
      <c r="K229" s="15">
        <f t="shared" si="19"/>
        <v>0</v>
      </c>
      <c r="L229" s="7"/>
    </row>
    <row r="230" spans="1:12" s="9" customFormat="1" x14ac:dyDescent="0.25">
      <c r="A230" s="3">
        <v>1868</v>
      </c>
      <c r="B230" s="3" t="s">
        <v>321</v>
      </c>
      <c r="C230" s="3"/>
      <c r="D230" s="37">
        <v>4.93</v>
      </c>
      <c r="E230" s="5"/>
      <c r="F230" s="5"/>
      <c r="G230" s="34"/>
      <c r="H230" s="15">
        <f t="shared" si="16"/>
        <v>0</v>
      </c>
      <c r="I230" s="15">
        <f t="shared" si="17"/>
        <v>0</v>
      </c>
      <c r="J230" s="15">
        <f t="shared" si="18"/>
        <v>0</v>
      </c>
      <c r="K230" s="15">
        <f t="shared" si="19"/>
        <v>0</v>
      </c>
      <c r="L230" s="7"/>
    </row>
    <row r="231" spans="1:12" s="9" customFormat="1" x14ac:dyDescent="0.25">
      <c r="A231" s="3">
        <v>1869</v>
      </c>
      <c r="B231" s="3" t="s">
        <v>322</v>
      </c>
      <c r="C231" s="3"/>
      <c r="D231" s="37">
        <v>10.37</v>
      </c>
      <c r="E231" s="5"/>
      <c r="F231" s="5"/>
      <c r="G231" s="34"/>
      <c r="H231" s="15">
        <f t="shared" si="16"/>
        <v>0</v>
      </c>
      <c r="I231" s="15">
        <f t="shared" si="17"/>
        <v>0</v>
      </c>
      <c r="J231" s="15">
        <f t="shared" si="18"/>
        <v>0</v>
      </c>
      <c r="K231" s="15">
        <f t="shared" si="19"/>
        <v>0</v>
      </c>
      <c r="L231" s="7"/>
    </row>
    <row r="232" spans="1:12" s="9" customFormat="1" x14ac:dyDescent="0.25">
      <c r="A232" s="3">
        <v>1870</v>
      </c>
      <c r="B232" s="3" t="s">
        <v>323</v>
      </c>
      <c r="C232" s="3"/>
      <c r="D232" s="37">
        <v>23.85</v>
      </c>
      <c r="E232" s="5"/>
      <c r="F232" s="5"/>
      <c r="G232" s="34"/>
      <c r="H232" s="15">
        <f t="shared" si="16"/>
        <v>0</v>
      </c>
      <c r="I232" s="15">
        <f t="shared" si="17"/>
        <v>0</v>
      </c>
      <c r="J232" s="15">
        <f t="shared" si="18"/>
        <v>0</v>
      </c>
      <c r="K232" s="15">
        <f t="shared" si="19"/>
        <v>0</v>
      </c>
      <c r="L232" s="7"/>
    </row>
    <row r="233" spans="1:12" s="9" customFormat="1" x14ac:dyDescent="0.25">
      <c r="A233" s="3">
        <v>1872</v>
      </c>
      <c r="B233" s="3" t="s">
        <v>324</v>
      </c>
      <c r="C233" s="3"/>
      <c r="D233" s="37">
        <v>24.7</v>
      </c>
      <c r="E233" s="5"/>
      <c r="F233" s="5"/>
      <c r="G233" s="34"/>
      <c r="H233" s="15">
        <f t="shared" si="16"/>
        <v>0</v>
      </c>
      <c r="I233" s="15">
        <f t="shared" si="17"/>
        <v>0</v>
      </c>
      <c r="J233" s="15">
        <f t="shared" si="18"/>
        <v>0</v>
      </c>
      <c r="K233" s="15">
        <f t="shared" si="19"/>
        <v>0</v>
      </c>
      <c r="L233" s="7"/>
    </row>
    <row r="234" spans="1:12" s="9" customFormat="1" x14ac:dyDescent="0.25">
      <c r="A234" s="3">
        <v>1874</v>
      </c>
      <c r="B234" s="3" t="s">
        <v>325</v>
      </c>
      <c r="C234" s="3"/>
      <c r="D234" s="37">
        <v>4.04</v>
      </c>
      <c r="E234" s="5"/>
      <c r="F234" s="5"/>
      <c r="G234" s="34"/>
      <c r="H234" s="15">
        <f t="shared" si="16"/>
        <v>0</v>
      </c>
      <c r="I234" s="15">
        <f t="shared" si="17"/>
        <v>0</v>
      </c>
      <c r="J234" s="15">
        <f t="shared" si="18"/>
        <v>0</v>
      </c>
      <c r="K234" s="15">
        <f t="shared" si="19"/>
        <v>0</v>
      </c>
      <c r="L234" s="7"/>
    </row>
    <row r="235" spans="1:12" s="9" customFormat="1" x14ac:dyDescent="0.25">
      <c r="A235" s="3">
        <v>1876</v>
      </c>
      <c r="B235" s="3" t="s">
        <v>326</v>
      </c>
      <c r="C235" s="3"/>
      <c r="D235" s="37">
        <v>15.3</v>
      </c>
      <c r="E235" s="5"/>
      <c r="F235" s="5"/>
      <c r="G235" s="34"/>
      <c r="H235" s="15">
        <f t="shared" si="16"/>
        <v>0</v>
      </c>
      <c r="I235" s="15">
        <f t="shared" si="17"/>
        <v>0</v>
      </c>
      <c r="J235" s="15">
        <f t="shared" si="18"/>
        <v>0</v>
      </c>
      <c r="K235" s="15">
        <f t="shared" si="19"/>
        <v>0</v>
      </c>
      <c r="L235" s="7"/>
    </row>
    <row r="236" spans="1:12" s="9" customFormat="1" x14ac:dyDescent="0.25">
      <c r="A236" s="3">
        <v>1878</v>
      </c>
      <c r="B236" s="3" t="s">
        <v>327</v>
      </c>
      <c r="C236" s="3"/>
      <c r="D236" s="37">
        <v>2.44</v>
      </c>
      <c r="E236" s="5"/>
      <c r="F236" s="5"/>
      <c r="G236" s="34"/>
      <c r="H236" s="15">
        <f t="shared" si="16"/>
        <v>0</v>
      </c>
      <c r="I236" s="15">
        <f t="shared" si="17"/>
        <v>0</v>
      </c>
      <c r="J236" s="15">
        <f t="shared" si="18"/>
        <v>0</v>
      </c>
      <c r="K236" s="15">
        <f t="shared" si="19"/>
        <v>0</v>
      </c>
      <c r="L236" s="7"/>
    </row>
    <row r="237" spans="1:12" s="9" customFormat="1" x14ac:dyDescent="0.25">
      <c r="A237" s="3">
        <v>1880</v>
      </c>
      <c r="B237" s="3" t="s">
        <v>328</v>
      </c>
      <c r="C237" s="3"/>
      <c r="D237" s="37">
        <v>9.93</v>
      </c>
      <c r="E237" s="5"/>
      <c r="F237" s="5"/>
      <c r="G237" s="34"/>
      <c r="H237" s="15">
        <f t="shared" si="16"/>
        <v>0</v>
      </c>
      <c r="I237" s="15">
        <f t="shared" si="17"/>
        <v>0</v>
      </c>
      <c r="J237" s="15">
        <f t="shared" si="18"/>
        <v>0</v>
      </c>
      <c r="K237" s="15">
        <f t="shared" si="19"/>
        <v>0</v>
      </c>
      <c r="L237" s="7"/>
    </row>
    <row r="238" spans="1:12" s="9" customFormat="1" x14ac:dyDescent="0.25">
      <c r="A238" s="3">
        <v>1882</v>
      </c>
      <c r="B238" s="3" t="s">
        <v>329</v>
      </c>
      <c r="C238" s="3"/>
      <c r="D238" s="37">
        <v>2.85</v>
      </c>
      <c r="E238" s="5"/>
      <c r="F238" s="5"/>
      <c r="G238" s="34"/>
      <c r="H238" s="15">
        <f t="shared" si="16"/>
        <v>0</v>
      </c>
      <c r="I238" s="15">
        <f t="shared" si="17"/>
        <v>0</v>
      </c>
      <c r="J238" s="15">
        <f t="shared" si="18"/>
        <v>0</v>
      </c>
      <c r="K238" s="15">
        <f t="shared" si="19"/>
        <v>0</v>
      </c>
      <c r="L238" s="7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/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8" max="8" width="4.140625" customWidth="1"/>
    <col min="9" max="9" width="8.140625" customWidth="1"/>
    <col min="10" max="10" width="1.7109375" customWidth="1"/>
    <col min="11" max="14" width="10.7109375" customWidth="1"/>
    <col min="15" max="15" width="2.5703125" customWidth="1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0"/>
  <sheetViews>
    <sheetView workbookViewId="0"/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5" width="11.7109375" customWidth="1"/>
    <col min="6" max="6" width="1.7109375" customWidth="1"/>
    <col min="7" max="7" width="11.7109375" customWidth="1"/>
    <col min="8" max="8" width="4.140625" customWidth="1"/>
    <col min="9" max="9" width="8.140625" customWidth="1"/>
    <col min="10" max="10" width="1.7109375" customWidth="1"/>
    <col min="11" max="14" width="10.7109375" customWidth="1"/>
    <col min="15" max="15" width="2.5703125" customWidth="1"/>
  </cols>
  <sheetData>
    <row r="1" spans="1:19" x14ac:dyDescent="0.25">
      <c r="K1" s="3" t="s">
        <v>348</v>
      </c>
      <c r="L1" s="3" t="s">
        <v>337</v>
      </c>
      <c r="M1" s="3" t="s">
        <v>347</v>
      </c>
      <c r="N1" s="3" t="s">
        <v>392</v>
      </c>
    </row>
    <row r="2" spans="1:19" s="1" customFormat="1" ht="48" customHeight="1" x14ac:dyDescent="0.25">
      <c r="A2" s="2" t="s">
        <v>268</v>
      </c>
      <c r="B2" s="2" t="s">
        <v>269</v>
      </c>
      <c r="C2" s="2" t="s">
        <v>270</v>
      </c>
      <c r="D2" s="24" t="s">
        <v>271</v>
      </c>
      <c r="E2" s="30" t="s">
        <v>449</v>
      </c>
      <c r="F2" s="2"/>
      <c r="G2" s="14" t="s">
        <v>391</v>
      </c>
      <c r="I2" s="2" t="s">
        <v>450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1" t="s">
        <v>451</v>
      </c>
      <c r="Q2" s="1" t="s">
        <v>452</v>
      </c>
      <c r="R2" s="1" t="s">
        <v>453</v>
      </c>
      <c r="S2" s="1" t="s">
        <v>454</v>
      </c>
    </row>
    <row r="3" spans="1:19" x14ac:dyDescent="0.25">
      <c r="A3" s="3">
        <v>3710</v>
      </c>
      <c r="B3" s="3" t="s">
        <v>0</v>
      </c>
      <c r="C3" s="3" t="s">
        <v>410</v>
      </c>
      <c r="D3" s="25"/>
      <c r="E3" s="31"/>
      <c r="F3" s="5"/>
      <c r="G3" s="33"/>
      <c r="I3" s="10">
        <f>ROUND(D3*10000/310,2)</f>
        <v>0</v>
      </c>
      <c r="J3" s="10"/>
      <c r="K3" s="15">
        <f>ROUND(I3*1.5,1)</f>
        <v>0</v>
      </c>
      <c r="L3" s="15">
        <f>ROUND(I3*1.3,1)</f>
        <v>0</v>
      </c>
      <c r="M3" s="15">
        <f>ROUND(I3*1.2,1)</f>
        <v>0</v>
      </c>
      <c r="N3" s="15">
        <f>ROUND(G3*1.15,1)</f>
        <v>0</v>
      </c>
    </row>
    <row r="4" spans="1:19" x14ac:dyDescent="0.25">
      <c r="A4" s="3">
        <v>3711</v>
      </c>
      <c r="B4" s="3" t="s">
        <v>1</v>
      </c>
      <c r="C4" s="3" t="s">
        <v>410</v>
      </c>
      <c r="D4" s="25"/>
      <c r="E4" s="31"/>
      <c r="F4" s="5"/>
      <c r="G4" s="33"/>
      <c r="I4" s="10">
        <f t="shared" ref="I4:I67" si="0">ROUND(D4*10000/310,2)</f>
        <v>0</v>
      </c>
      <c r="J4" s="10"/>
      <c r="K4" s="15">
        <f t="shared" ref="K4:K67" si="1">ROUND(I4*1.5,1)</f>
        <v>0</v>
      </c>
      <c r="L4" s="15">
        <f t="shared" ref="L4:L67" si="2">ROUND(I4*1.3,1)</f>
        <v>0</v>
      </c>
      <c r="M4" s="15">
        <f t="shared" ref="M4:M67" si="3">ROUND(I4*1.2,1)</f>
        <v>0</v>
      </c>
      <c r="N4" s="15">
        <f>ROUND(G4*1.15,1)</f>
        <v>0</v>
      </c>
    </row>
    <row r="5" spans="1:19" x14ac:dyDescent="0.25">
      <c r="A5" s="3">
        <v>3712</v>
      </c>
      <c r="B5" s="3" t="s">
        <v>2</v>
      </c>
      <c r="C5" s="3"/>
      <c r="D5" s="25">
        <v>12.34</v>
      </c>
      <c r="E5" s="31">
        <v>9.19</v>
      </c>
      <c r="F5" s="5"/>
      <c r="G5" s="33">
        <v>299</v>
      </c>
      <c r="H5" s="32"/>
      <c r="I5" s="10">
        <f t="shared" si="0"/>
        <v>398.06</v>
      </c>
      <c r="J5" s="10"/>
      <c r="K5" s="15">
        <f t="shared" si="1"/>
        <v>597.1</v>
      </c>
      <c r="L5" s="15">
        <f t="shared" si="2"/>
        <v>517.5</v>
      </c>
      <c r="M5" s="15">
        <f t="shared" si="3"/>
        <v>477.7</v>
      </c>
      <c r="N5" s="15">
        <f t="shared" ref="N5:N68" si="4">ROUND(G5*1.15,1)</f>
        <v>343.9</v>
      </c>
      <c r="O5" s="7"/>
      <c r="P5" s="5">
        <v>9.65</v>
      </c>
      <c r="Q5" s="7">
        <f>ROUND(D5/P5,2)</f>
        <v>1.28</v>
      </c>
      <c r="R5" s="7">
        <f>ROUND(D5/E5,2)</f>
        <v>1.34</v>
      </c>
      <c r="S5" s="7">
        <f>ROUND(E5/0.031/G5,2)</f>
        <v>0.99</v>
      </c>
    </row>
    <row r="6" spans="1:19" x14ac:dyDescent="0.25">
      <c r="A6" s="3">
        <v>3713</v>
      </c>
      <c r="B6" s="3" t="s">
        <v>3</v>
      </c>
      <c r="C6" s="3"/>
      <c r="D6" s="25">
        <v>13.11</v>
      </c>
      <c r="E6" s="31">
        <v>9.7100000000000009</v>
      </c>
      <c r="F6" s="5"/>
      <c r="G6" s="33">
        <v>316</v>
      </c>
      <c r="H6" s="32"/>
      <c r="I6" s="10">
        <f t="shared" si="0"/>
        <v>422.9</v>
      </c>
      <c r="J6" s="10"/>
      <c r="K6" s="15">
        <f t="shared" si="1"/>
        <v>634.4</v>
      </c>
      <c r="L6" s="15">
        <f t="shared" si="2"/>
        <v>549.79999999999995</v>
      </c>
      <c r="M6" s="15">
        <f t="shared" si="3"/>
        <v>507.5</v>
      </c>
      <c r="N6" s="15">
        <f t="shared" si="4"/>
        <v>363.4</v>
      </c>
      <c r="O6" s="7"/>
      <c r="P6" s="5">
        <v>10.25</v>
      </c>
      <c r="Q6" s="7">
        <f t="shared" ref="Q6:Q69" si="5">ROUND(D6/P6,2)</f>
        <v>1.28</v>
      </c>
      <c r="R6" s="7">
        <f t="shared" ref="R6:R69" si="6">ROUND(D6/E6,2)</f>
        <v>1.35</v>
      </c>
      <c r="S6" s="7">
        <f t="shared" ref="S6:S69" si="7">ROUND(E6/0.031/G6,2)</f>
        <v>0.99</v>
      </c>
    </row>
    <row r="7" spans="1:19" x14ac:dyDescent="0.25">
      <c r="A7" s="3">
        <v>3714</v>
      </c>
      <c r="B7" s="3" t="s">
        <v>4</v>
      </c>
      <c r="C7" s="3"/>
      <c r="D7" s="25">
        <v>0.13</v>
      </c>
      <c r="E7" s="31">
        <v>0.08</v>
      </c>
      <c r="F7" s="5"/>
      <c r="G7" s="33">
        <v>3</v>
      </c>
      <c r="H7" s="32"/>
      <c r="I7" s="10">
        <f t="shared" si="0"/>
        <v>4.1900000000000004</v>
      </c>
      <c r="J7" s="10"/>
      <c r="K7" s="15">
        <f t="shared" si="1"/>
        <v>6.3</v>
      </c>
      <c r="L7" s="15">
        <f t="shared" si="2"/>
        <v>5.4</v>
      </c>
      <c r="M7" s="15">
        <f t="shared" si="3"/>
        <v>5</v>
      </c>
      <c r="N7" s="15">
        <f t="shared" si="4"/>
        <v>3.5</v>
      </c>
      <c r="O7" s="7"/>
      <c r="P7" s="5">
        <v>0.06</v>
      </c>
      <c r="Q7" s="7">
        <f t="shared" si="5"/>
        <v>2.17</v>
      </c>
      <c r="R7" s="7">
        <f t="shared" si="6"/>
        <v>1.63</v>
      </c>
      <c r="S7" s="7">
        <f t="shared" si="7"/>
        <v>0.86</v>
      </c>
    </row>
    <row r="8" spans="1:19" x14ac:dyDescent="0.25">
      <c r="A8" s="3">
        <v>3720</v>
      </c>
      <c r="B8" s="3" t="s">
        <v>436</v>
      </c>
      <c r="C8" s="3" t="s">
        <v>433</v>
      </c>
      <c r="D8" s="25">
        <v>2.19</v>
      </c>
      <c r="E8" s="31">
        <v>1.64</v>
      </c>
      <c r="F8" s="5"/>
      <c r="G8" s="33">
        <v>54</v>
      </c>
      <c r="H8" s="32"/>
      <c r="I8" s="10">
        <f t="shared" si="0"/>
        <v>70.650000000000006</v>
      </c>
      <c r="J8" s="10"/>
      <c r="K8" s="15">
        <f t="shared" si="1"/>
        <v>106</v>
      </c>
      <c r="L8" s="15">
        <f t="shared" si="2"/>
        <v>91.8</v>
      </c>
      <c r="M8" s="15">
        <f t="shared" si="3"/>
        <v>84.8</v>
      </c>
      <c r="N8" s="15">
        <f t="shared" si="4"/>
        <v>62.1</v>
      </c>
      <c r="O8" s="7"/>
      <c r="P8" s="5">
        <v>1.8</v>
      </c>
      <c r="Q8" s="7">
        <f t="shared" si="5"/>
        <v>1.22</v>
      </c>
      <c r="R8" s="7">
        <f t="shared" si="6"/>
        <v>1.34</v>
      </c>
      <c r="S8" s="7">
        <f t="shared" si="7"/>
        <v>0.98</v>
      </c>
    </row>
    <row r="9" spans="1:19" x14ac:dyDescent="0.25">
      <c r="A9" s="3">
        <v>3721</v>
      </c>
      <c r="B9" s="3" t="s">
        <v>437</v>
      </c>
      <c r="C9" s="3" t="s">
        <v>434</v>
      </c>
      <c r="D9" s="25">
        <v>2.19</v>
      </c>
      <c r="E9" s="31">
        <v>1.64</v>
      </c>
      <c r="F9" s="5"/>
      <c r="G9" s="33">
        <v>54</v>
      </c>
      <c r="H9" s="32"/>
      <c r="I9" s="10">
        <f t="shared" si="0"/>
        <v>70.650000000000006</v>
      </c>
      <c r="J9" s="10"/>
      <c r="K9" s="15">
        <f t="shared" si="1"/>
        <v>106</v>
      </c>
      <c r="L9" s="15">
        <f t="shared" si="2"/>
        <v>91.8</v>
      </c>
      <c r="M9" s="15">
        <f t="shared" si="3"/>
        <v>84.8</v>
      </c>
      <c r="N9" s="15">
        <f t="shared" si="4"/>
        <v>62.1</v>
      </c>
      <c r="O9" s="7"/>
      <c r="P9" s="5">
        <v>1.8</v>
      </c>
      <c r="Q9" s="7">
        <f t="shared" si="5"/>
        <v>1.22</v>
      </c>
      <c r="R9" s="7">
        <f t="shared" si="6"/>
        <v>1.34</v>
      </c>
      <c r="S9" s="7">
        <f t="shared" si="7"/>
        <v>0.98</v>
      </c>
    </row>
    <row r="10" spans="1:19" x14ac:dyDescent="0.25">
      <c r="A10" s="3">
        <v>3724</v>
      </c>
      <c r="B10" s="3" t="s">
        <v>438</v>
      </c>
      <c r="C10" s="3" t="s">
        <v>435</v>
      </c>
      <c r="D10" s="25">
        <v>3.04</v>
      </c>
      <c r="E10" s="31">
        <v>2.27</v>
      </c>
      <c r="F10" s="5"/>
      <c r="G10" s="33">
        <v>74</v>
      </c>
      <c r="H10" s="32"/>
      <c r="I10" s="10">
        <f t="shared" si="0"/>
        <v>98.06</v>
      </c>
      <c r="J10" s="10"/>
      <c r="K10" s="15">
        <f t="shared" si="1"/>
        <v>147.1</v>
      </c>
      <c r="L10" s="15">
        <f t="shared" si="2"/>
        <v>127.5</v>
      </c>
      <c r="M10" s="15">
        <f t="shared" si="3"/>
        <v>117.7</v>
      </c>
      <c r="N10" s="15">
        <f t="shared" si="4"/>
        <v>85.1</v>
      </c>
      <c r="O10" s="7"/>
      <c r="P10" s="5">
        <v>2.4</v>
      </c>
      <c r="Q10" s="7">
        <f t="shared" si="5"/>
        <v>1.27</v>
      </c>
      <c r="R10" s="7">
        <f t="shared" si="6"/>
        <v>1.34</v>
      </c>
      <c r="S10" s="7">
        <f t="shared" si="7"/>
        <v>0.99</v>
      </c>
    </row>
    <row r="11" spans="1:19" x14ac:dyDescent="0.25">
      <c r="A11" s="3">
        <v>3727</v>
      </c>
      <c r="B11" s="3" t="s">
        <v>439</v>
      </c>
      <c r="C11" s="3" t="s">
        <v>441</v>
      </c>
      <c r="D11" s="25">
        <v>3.04</v>
      </c>
      <c r="E11" s="31">
        <v>2.27</v>
      </c>
      <c r="F11" s="5"/>
      <c r="G11" s="33">
        <v>74</v>
      </c>
      <c r="H11" s="32"/>
      <c r="I11" s="10">
        <f t="shared" si="0"/>
        <v>98.06</v>
      </c>
      <c r="J11" s="10"/>
      <c r="K11" s="15">
        <f t="shared" si="1"/>
        <v>147.1</v>
      </c>
      <c r="L11" s="15">
        <f t="shared" si="2"/>
        <v>127.5</v>
      </c>
      <c r="M11" s="15">
        <f t="shared" si="3"/>
        <v>117.7</v>
      </c>
      <c r="N11" s="15">
        <f t="shared" si="4"/>
        <v>85.1</v>
      </c>
      <c r="O11" s="7"/>
      <c r="P11" s="5">
        <v>2.4</v>
      </c>
      <c r="Q11" s="7">
        <f t="shared" si="5"/>
        <v>1.27</v>
      </c>
      <c r="R11" s="7">
        <f t="shared" si="6"/>
        <v>1.34</v>
      </c>
      <c r="S11" s="7">
        <f t="shared" si="7"/>
        <v>0.99</v>
      </c>
    </row>
    <row r="12" spans="1:19" x14ac:dyDescent="0.25">
      <c r="A12" s="3">
        <v>3732</v>
      </c>
      <c r="B12" s="3" t="s">
        <v>445</v>
      </c>
      <c r="C12" s="3" t="s">
        <v>440</v>
      </c>
      <c r="D12" s="25">
        <v>1.81</v>
      </c>
      <c r="E12" s="31">
        <v>1.34</v>
      </c>
      <c r="F12" s="5"/>
      <c r="G12" s="33">
        <v>44</v>
      </c>
      <c r="H12" s="32"/>
      <c r="I12" s="10">
        <f t="shared" si="0"/>
        <v>58.39</v>
      </c>
      <c r="J12" s="10"/>
      <c r="K12" s="15">
        <f t="shared" si="1"/>
        <v>87.6</v>
      </c>
      <c r="L12" s="15">
        <f t="shared" si="2"/>
        <v>75.900000000000006</v>
      </c>
      <c r="M12" s="15">
        <f t="shared" si="3"/>
        <v>70.099999999999994</v>
      </c>
      <c r="N12" s="15">
        <f t="shared" si="4"/>
        <v>50.6</v>
      </c>
      <c r="O12" s="7"/>
      <c r="P12" s="5">
        <v>1.3</v>
      </c>
      <c r="Q12" s="7">
        <f t="shared" si="5"/>
        <v>1.39</v>
      </c>
      <c r="R12" s="7">
        <f t="shared" si="6"/>
        <v>1.35</v>
      </c>
      <c r="S12" s="7">
        <f t="shared" si="7"/>
        <v>0.98</v>
      </c>
    </row>
    <row r="13" spans="1:19" x14ac:dyDescent="0.25">
      <c r="A13" s="3">
        <v>3733</v>
      </c>
      <c r="B13" s="3" t="s">
        <v>446</v>
      </c>
      <c r="C13" s="3" t="s">
        <v>442</v>
      </c>
      <c r="D13" s="25">
        <v>1.81</v>
      </c>
      <c r="E13" s="31">
        <v>1.34</v>
      </c>
      <c r="F13" s="5"/>
      <c r="G13" s="33">
        <v>44</v>
      </c>
      <c r="H13" s="32"/>
      <c r="I13" s="10">
        <f t="shared" si="0"/>
        <v>58.39</v>
      </c>
      <c r="J13" s="10"/>
      <c r="K13" s="15">
        <f t="shared" si="1"/>
        <v>87.6</v>
      </c>
      <c r="L13" s="15">
        <f t="shared" si="2"/>
        <v>75.900000000000006</v>
      </c>
      <c r="M13" s="15">
        <f t="shared" si="3"/>
        <v>70.099999999999994</v>
      </c>
      <c r="N13" s="15">
        <f t="shared" si="4"/>
        <v>50.6</v>
      </c>
      <c r="O13" s="7"/>
      <c r="P13" s="5">
        <v>1.3</v>
      </c>
      <c r="Q13" s="7">
        <f t="shared" si="5"/>
        <v>1.39</v>
      </c>
      <c r="R13" s="7">
        <f t="shared" si="6"/>
        <v>1.35</v>
      </c>
      <c r="S13" s="7">
        <f t="shared" si="7"/>
        <v>0.98</v>
      </c>
    </row>
    <row r="14" spans="1:19" x14ac:dyDescent="0.25">
      <c r="A14" s="3">
        <v>3734</v>
      </c>
      <c r="B14" s="3" t="s">
        <v>447</v>
      </c>
      <c r="C14" s="3" t="s">
        <v>443</v>
      </c>
      <c r="D14" s="25">
        <v>1.92</v>
      </c>
      <c r="E14" s="31">
        <v>1.38</v>
      </c>
      <c r="F14" s="5"/>
      <c r="G14" s="33">
        <v>46</v>
      </c>
      <c r="H14" s="32"/>
      <c r="I14" s="10">
        <f t="shared" si="0"/>
        <v>61.94</v>
      </c>
      <c r="J14" s="10"/>
      <c r="K14" s="15">
        <f t="shared" si="1"/>
        <v>92.9</v>
      </c>
      <c r="L14" s="15">
        <f t="shared" si="2"/>
        <v>80.5</v>
      </c>
      <c r="M14" s="15">
        <f t="shared" si="3"/>
        <v>74.3</v>
      </c>
      <c r="N14" s="15">
        <f t="shared" si="4"/>
        <v>52.9</v>
      </c>
      <c r="O14" s="7"/>
      <c r="P14" s="5">
        <v>1.3</v>
      </c>
      <c r="Q14" s="7">
        <f t="shared" si="5"/>
        <v>1.48</v>
      </c>
      <c r="R14" s="7">
        <f t="shared" si="6"/>
        <v>1.39</v>
      </c>
      <c r="S14" s="7">
        <f t="shared" si="7"/>
        <v>0.97</v>
      </c>
    </row>
    <row r="15" spans="1:19" x14ac:dyDescent="0.25">
      <c r="A15" s="3">
        <v>3735</v>
      </c>
      <c r="B15" s="3" t="s">
        <v>448</v>
      </c>
      <c r="C15" s="3" t="s">
        <v>444</v>
      </c>
      <c r="D15" s="25">
        <v>1.92</v>
      </c>
      <c r="E15" s="31">
        <v>1.38</v>
      </c>
      <c r="F15" s="5"/>
      <c r="G15" s="33">
        <v>46</v>
      </c>
      <c r="H15" s="32"/>
      <c r="I15" s="10">
        <f t="shared" si="0"/>
        <v>61.94</v>
      </c>
      <c r="J15" s="10"/>
      <c r="K15" s="15">
        <f t="shared" si="1"/>
        <v>92.9</v>
      </c>
      <c r="L15" s="15">
        <f t="shared" si="2"/>
        <v>80.5</v>
      </c>
      <c r="M15" s="15">
        <f t="shared" si="3"/>
        <v>74.3</v>
      </c>
      <c r="N15" s="15">
        <f t="shared" si="4"/>
        <v>52.9</v>
      </c>
      <c r="O15" s="7"/>
      <c r="P15" s="5">
        <v>1.3</v>
      </c>
      <c r="Q15" s="7">
        <f t="shared" si="5"/>
        <v>1.48</v>
      </c>
      <c r="R15" s="7">
        <f t="shared" si="6"/>
        <v>1.39</v>
      </c>
      <c r="S15" s="7">
        <f t="shared" si="7"/>
        <v>0.97</v>
      </c>
    </row>
    <row r="16" spans="1:19" x14ac:dyDescent="0.25">
      <c r="A16" s="3">
        <v>3741</v>
      </c>
      <c r="B16" s="20" t="s">
        <v>423</v>
      </c>
      <c r="C16" s="3" t="s">
        <v>357</v>
      </c>
      <c r="D16" s="25">
        <v>10.27</v>
      </c>
      <c r="E16" s="31">
        <v>7.63</v>
      </c>
      <c r="F16" s="5"/>
      <c r="G16" s="33">
        <v>248</v>
      </c>
      <c r="H16" s="32"/>
      <c r="I16" s="10">
        <f t="shared" si="0"/>
        <v>331.29</v>
      </c>
      <c r="J16" s="10"/>
      <c r="K16" s="15">
        <f t="shared" si="1"/>
        <v>496.9</v>
      </c>
      <c r="L16" s="15">
        <f t="shared" si="2"/>
        <v>430.7</v>
      </c>
      <c r="M16" s="15">
        <f t="shared" si="3"/>
        <v>397.5</v>
      </c>
      <c r="N16" s="15">
        <f t="shared" si="4"/>
        <v>285.2</v>
      </c>
      <c r="O16" s="7"/>
      <c r="P16" s="5">
        <v>7.2</v>
      </c>
      <c r="Q16" s="7">
        <f t="shared" si="5"/>
        <v>1.43</v>
      </c>
      <c r="R16" s="7">
        <f t="shared" si="6"/>
        <v>1.35</v>
      </c>
      <c r="S16" s="7">
        <f t="shared" si="7"/>
        <v>0.99</v>
      </c>
    </row>
    <row r="17" spans="1:19" x14ac:dyDescent="0.25">
      <c r="A17" s="3">
        <v>3742</v>
      </c>
      <c r="B17" s="20" t="s">
        <v>424</v>
      </c>
      <c r="C17" s="3" t="s">
        <v>358</v>
      </c>
      <c r="D17" s="25">
        <v>10.27</v>
      </c>
      <c r="E17" s="31">
        <v>7.63</v>
      </c>
      <c r="F17" s="5"/>
      <c r="G17" s="33">
        <v>248</v>
      </c>
      <c r="H17" s="32"/>
      <c r="I17" s="10">
        <f t="shared" si="0"/>
        <v>331.29</v>
      </c>
      <c r="J17" s="10"/>
      <c r="K17" s="15">
        <f t="shared" si="1"/>
        <v>496.9</v>
      </c>
      <c r="L17" s="15">
        <f t="shared" si="2"/>
        <v>430.7</v>
      </c>
      <c r="M17" s="15">
        <f t="shared" si="3"/>
        <v>397.5</v>
      </c>
      <c r="N17" s="15">
        <f t="shared" si="4"/>
        <v>285.2</v>
      </c>
      <c r="O17" s="7"/>
      <c r="P17" s="5">
        <v>7.2</v>
      </c>
      <c r="Q17" s="7">
        <f t="shared" si="5"/>
        <v>1.43</v>
      </c>
      <c r="R17" s="7">
        <f t="shared" si="6"/>
        <v>1.35</v>
      </c>
      <c r="S17" s="7">
        <f t="shared" si="7"/>
        <v>0.99</v>
      </c>
    </row>
    <row r="18" spans="1:19" x14ac:dyDescent="0.25">
      <c r="A18" s="3">
        <v>3743</v>
      </c>
      <c r="B18" s="20" t="s">
        <v>425</v>
      </c>
      <c r="C18" s="3" t="s">
        <v>356</v>
      </c>
      <c r="D18" s="25">
        <v>10.27</v>
      </c>
      <c r="E18" s="31">
        <v>7.63</v>
      </c>
      <c r="F18" s="5"/>
      <c r="G18" s="33">
        <v>248</v>
      </c>
      <c r="H18" s="32"/>
      <c r="I18" s="10">
        <f t="shared" si="0"/>
        <v>331.29</v>
      </c>
      <c r="J18" s="10"/>
      <c r="K18" s="15">
        <f t="shared" si="1"/>
        <v>496.9</v>
      </c>
      <c r="L18" s="15">
        <f t="shared" si="2"/>
        <v>430.7</v>
      </c>
      <c r="M18" s="15">
        <f t="shared" si="3"/>
        <v>397.5</v>
      </c>
      <c r="N18" s="15">
        <f t="shared" si="4"/>
        <v>285.2</v>
      </c>
      <c r="O18" s="7"/>
      <c r="P18" s="5">
        <v>7.2</v>
      </c>
      <c r="Q18" s="7">
        <f t="shared" si="5"/>
        <v>1.43</v>
      </c>
      <c r="R18" s="7">
        <f t="shared" si="6"/>
        <v>1.35</v>
      </c>
      <c r="S18" s="7">
        <f t="shared" si="7"/>
        <v>0.99</v>
      </c>
    </row>
    <row r="19" spans="1:19" x14ac:dyDescent="0.25">
      <c r="A19" s="3">
        <v>3744</v>
      </c>
      <c r="B19" s="20" t="s">
        <v>427</v>
      </c>
      <c r="C19" s="3" t="s">
        <v>428</v>
      </c>
      <c r="D19" s="25">
        <v>10.27</v>
      </c>
      <c r="E19" s="31">
        <v>7.63</v>
      </c>
      <c r="F19" s="5"/>
      <c r="G19" s="33">
        <v>248</v>
      </c>
      <c r="H19" s="32"/>
      <c r="I19" s="10">
        <f t="shared" si="0"/>
        <v>331.29</v>
      </c>
      <c r="J19" s="10"/>
      <c r="K19" s="15">
        <f t="shared" si="1"/>
        <v>496.9</v>
      </c>
      <c r="L19" s="15">
        <f t="shared" si="2"/>
        <v>430.7</v>
      </c>
      <c r="M19" s="15">
        <f t="shared" si="3"/>
        <v>397.5</v>
      </c>
      <c r="N19" s="15">
        <f t="shared" si="4"/>
        <v>285.2</v>
      </c>
      <c r="O19" s="7"/>
      <c r="P19" s="5">
        <v>7.2</v>
      </c>
      <c r="Q19" s="7">
        <f t="shared" si="5"/>
        <v>1.43</v>
      </c>
      <c r="R19" s="7">
        <f t="shared" si="6"/>
        <v>1.35</v>
      </c>
      <c r="S19" s="7">
        <f t="shared" si="7"/>
        <v>0.99</v>
      </c>
    </row>
    <row r="20" spans="1:19" x14ac:dyDescent="0.25">
      <c r="A20" s="3">
        <v>3747</v>
      </c>
      <c r="B20" s="20" t="s">
        <v>399</v>
      </c>
      <c r="C20" s="3" t="s">
        <v>354</v>
      </c>
      <c r="D20" s="25">
        <v>13.88</v>
      </c>
      <c r="E20" s="31">
        <v>10.34</v>
      </c>
      <c r="F20" s="5"/>
      <c r="G20" s="33">
        <v>336</v>
      </c>
      <c r="H20" s="32"/>
      <c r="I20" s="10">
        <f t="shared" si="0"/>
        <v>447.74</v>
      </c>
      <c r="J20" s="10"/>
      <c r="K20" s="15">
        <f t="shared" si="1"/>
        <v>671.6</v>
      </c>
      <c r="L20" s="15">
        <f t="shared" si="2"/>
        <v>582.1</v>
      </c>
      <c r="M20" s="15">
        <f t="shared" si="3"/>
        <v>537.29999999999995</v>
      </c>
      <c r="N20" s="15">
        <f t="shared" si="4"/>
        <v>386.4</v>
      </c>
      <c r="O20" s="7"/>
      <c r="P20" s="5">
        <v>10.25</v>
      </c>
      <c r="Q20" s="7">
        <f t="shared" si="5"/>
        <v>1.35</v>
      </c>
      <c r="R20" s="7">
        <f t="shared" si="6"/>
        <v>1.34</v>
      </c>
      <c r="S20" s="7">
        <f t="shared" si="7"/>
        <v>0.99</v>
      </c>
    </row>
    <row r="21" spans="1:19" x14ac:dyDescent="0.25">
      <c r="A21" s="3">
        <v>3748</v>
      </c>
      <c r="B21" s="20" t="s">
        <v>407</v>
      </c>
      <c r="C21" s="3" t="s">
        <v>408</v>
      </c>
      <c r="D21" s="25">
        <v>13.88</v>
      </c>
      <c r="E21" s="31">
        <v>10.34</v>
      </c>
      <c r="F21" s="5"/>
      <c r="G21" s="33">
        <v>336</v>
      </c>
      <c r="H21" s="32"/>
      <c r="I21" s="10">
        <f t="shared" si="0"/>
        <v>447.74</v>
      </c>
      <c r="J21" s="10"/>
      <c r="K21" s="15">
        <f t="shared" si="1"/>
        <v>671.6</v>
      </c>
      <c r="L21" s="15">
        <f t="shared" si="2"/>
        <v>582.1</v>
      </c>
      <c r="M21" s="15">
        <f t="shared" si="3"/>
        <v>537.29999999999995</v>
      </c>
      <c r="N21" s="15">
        <f t="shared" si="4"/>
        <v>386.4</v>
      </c>
      <c r="O21" s="7"/>
      <c r="P21" s="5">
        <v>10.25</v>
      </c>
      <c r="Q21" s="7">
        <f t="shared" si="5"/>
        <v>1.35</v>
      </c>
      <c r="R21" s="7">
        <f t="shared" si="6"/>
        <v>1.34</v>
      </c>
      <c r="S21" s="7">
        <f t="shared" si="7"/>
        <v>0.99</v>
      </c>
    </row>
    <row r="22" spans="1:19" x14ac:dyDescent="0.25">
      <c r="A22" s="3">
        <v>3749</v>
      </c>
      <c r="B22" s="20" t="s">
        <v>400</v>
      </c>
      <c r="C22" s="3" t="s">
        <v>362</v>
      </c>
      <c r="D22" s="25">
        <v>13.88</v>
      </c>
      <c r="E22" s="31">
        <v>10.34</v>
      </c>
      <c r="F22" s="5"/>
      <c r="G22" s="33">
        <v>336</v>
      </c>
      <c r="H22" s="32"/>
      <c r="I22" s="10">
        <f t="shared" si="0"/>
        <v>447.74</v>
      </c>
      <c r="J22" s="10"/>
      <c r="K22" s="15">
        <f t="shared" si="1"/>
        <v>671.6</v>
      </c>
      <c r="L22" s="15">
        <f t="shared" si="2"/>
        <v>582.1</v>
      </c>
      <c r="M22" s="15">
        <f t="shared" si="3"/>
        <v>537.29999999999995</v>
      </c>
      <c r="N22" s="15">
        <f t="shared" si="4"/>
        <v>386.4</v>
      </c>
      <c r="O22" s="7"/>
      <c r="P22" s="5">
        <v>10.25</v>
      </c>
      <c r="Q22" s="7">
        <f t="shared" si="5"/>
        <v>1.35</v>
      </c>
      <c r="R22" s="7">
        <f t="shared" si="6"/>
        <v>1.34</v>
      </c>
      <c r="S22" s="7">
        <f t="shared" si="7"/>
        <v>0.99</v>
      </c>
    </row>
    <row r="23" spans="1:19" x14ac:dyDescent="0.25">
      <c r="A23" s="3">
        <v>3750</v>
      </c>
      <c r="B23" s="20" t="s">
        <v>401</v>
      </c>
      <c r="C23" s="3" t="s">
        <v>375</v>
      </c>
      <c r="D23" s="25">
        <v>13.88</v>
      </c>
      <c r="E23" s="31">
        <v>10.34</v>
      </c>
      <c r="F23" s="5"/>
      <c r="G23" s="33">
        <v>336</v>
      </c>
      <c r="H23" s="32"/>
      <c r="I23" s="10">
        <f t="shared" si="0"/>
        <v>447.74</v>
      </c>
      <c r="J23" s="10"/>
      <c r="K23" s="15">
        <f t="shared" si="1"/>
        <v>671.6</v>
      </c>
      <c r="L23" s="15">
        <f t="shared" si="2"/>
        <v>582.1</v>
      </c>
      <c r="M23" s="15">
        <f t="shared" si="3"/>
        <v>537.29999999999995</v>
      </c>
      <c r="N23" s="15">
        <f t="shared" si="4"/>
        <v>386.4</v>
      </c>
      <c r="O23" s="7"/>
      <c r="P23" s="5">
        <v>10.25</v>
      </c>
      <c r="Q23" s="7">
        <f t="shared" si="5"/>
        <v>1.35</v>
      </c>
      <c r="R23" s="7">
        <f t="shared" si="6"/>
        <v>1.34</v>
      </c>
      <c r="S23" s="7">
        <f t="shared" si="7"/>
        <v>0.99</v>
      </c>
    </row>
    <row r="24" spans="1:19" x14ac:dyDescent="0.25">
      <c r="A24" s="3">
        <v>3753</v>
      </c>
      <c r="B24" s="20" t="s">
        <v>402</v>
      </c>
      <c r="C24" s="3" t="s">
        <v>364</v>
      </c>
      <c r="D24" s="25">
        <v>21.11</v>
      </c>
      <c r="E24" s="31">
        <v>15.7</v>
      </c>
      <c r="F24" s="5"/>
      <c r="G24" s="33">
        <v>511</v>
      </c>
      <c r="H24" s="32"/>
      <c r="I24" s="10">
        <f t="shared" si="0"/>
        <v>680.97</v>
      </c>
      <c r="J24" s="10"/>
      <c r="K24" s="15">
        <f t="shared" si="1"/>
        <v>1021.5</v>
      </c>
      <c r="L24" s="15">
        <f t="shared" si="2"/>
        <v>885.3</v>
      </c>
      <c r="M24" s="15">
        <f t="shared" si="3"/>
        <v>817.2</v>
      </c>
      <c r="N24" s="15">
        <f t="shared" si="4"/>
        <v>587.70000000000005</v>
      </c>
      <c r="O24" s="7"/>
      <c r="P24" s="5">
        <v>15.65</v>
      </c>
      <c r="Q24" s="7">
        <f t="shared" si="5"/>
        <v>1.35</v>
      </c>
      <c r="R24" s="7">
        <f t="shared" si="6"/>
        <v>1.34</v>
      </c>
      <c r="S24" s="7">
        <f t="shared" si="7"/>
        <v>0.99</v>
      </c>
    </row>
    <row r="25" spans="1:19" x14ac:dyDescent="0.25">
      <c r="A25" s="3">
        <v>3754</v>
      </c>
      <c r="B25" s="20" t="s">
        <v>403</v>
      </c>
      <c r="C25" s="3" t="s">
        <v>409</v>
      </c>
      <c r="D25" s="25">
        <v>21.11</v>
      </c>
      <c r="E25" s="31">
        <v>15.7</v>
      </c>
      <c r="F25" s="5"/>
      <c r="G25" s="33">
        <v>511</v>
      </c>
      <c r="H25" s="32"/>
      <c r="I25" s="10">
        <f t="shared" si="0"/>
        <v>680.97</v>
      </c>
      <c r="J25" s="10"/>
      <c r="K25" s="15">
        <f t="shared" si="1"/>
        <v>1021.5</v>
      </c>
      <c r="L25" s="15">
        <f t="shared" si="2"/>
        <v>885.3</v>
      </c>
      <c r="M25" s="15">
        <f t="shared" si="3"/>
        <v>817.2</v>
      </c>
      <c r="N25" s="15">
        <f t="shared" si="4"/>
        <v>587.70000000000005</v>
      </c>
      <c r="O25" s="7"/>
      <c r="P25" s="5">
        <v>15.65</v>
      </c>
      <c r="Q25" s="7">
        <f t="shared" si="5"/>
        <v>1.35</v>
      </c>
      <c r="R25" s="7">
        <f t="shared" si="6"/>
        <v>1.34</v>
      </c>
      <c r="S25" s="7">
        <f t="shared" si="7"/>
        <v>0.99</v>
      </c>
    </row>
    <row r="26" spans="1:19" x14ac:dyDescent="0.25">
      <c r="A26" s="3">
        <v>3758</v>
      </c>
      <c r="B26" s="20" t="s">
        <v>404</v>
      </c>
      <c r="C26" s="3" t="s">
        <v>367</v>
      </c>
      <c r="D26" s="25">
        <v>21.11</v>
      </c>
      <c r="E26" s="31">
        <v>15.7</v>
      </c>
      <c r="F26" s="5"/>
      <c r="G26" s="33">
        <v>511</v>
      </c>
      <c r="H26" s="32"/>
      <c r="I26" s="10">
        <f t="shared" si="0"/>
        <v>680.97</v>
      </c>
      <c r="J26" s="10"/>
      <c r="K26" s="15">
        <f t="shared" si="1"/>
        <v>1021.5</v>
      </c>
      <c r="L26" s="15">
        <f t="shared" si="2"/>
        <v>885.3</v>
      </c>
      <c r="M26" s="15">
        <f t="shared" si="3"/>
        <v>817.2</v>
      </c>
      <c r="N26" s="15">
        <f t="shared" si="4"/>
        <v>587.70000000000005</v>
      </c>
      <c r="O26" s="7"/>
      <c r="P26" s="5">
        <v>15.65</v>
      </c>
      <c r="Q26" s="7">
        <f t="shared" si="5"/>
        <v>1.35</v>
      </c>
      <c r="R26" s="7">
        <f t="shared" si="6"/>
        <v>1.34</v>
      </c>
      <c r="S26" s="7">
        <f t="shared" si="7"/>
        <v>0.99</v>
      </c>
    </row>
    <row r="27" spans="1:19" x14ac:dyDescent="0.25">
      <c r="A27" s="3">
        <v>3759</v>
      </c>
      <c r="B27" s="20" t="s">
        <v>405</v>
      </c>
      <c r="C27" s="3" t="s">
        <v>369</v>
      </c>
      <c r="D27" s="25">
        <v>21.11</v>
      </c>
      <c r="E27" s="31">
        <v>15.7</v>
      </c>
      <c r="F27" s="5"/>
      <c r="G27" s="33">
        <v>511</v>
      </c>
      <c r="H27" s="32"/>
      <c r="I27" s="10">
        <f t="shared" si="0"/>
        <v>680.97</v>
      </c>
      <c r="J27" s="10"/>
      <c r="K27" s="15">
        <f t="shared" si="1"/>
        <v>1021.5</v>
      </c>
      <c r="L27" s="15">
        <f t="shared" si="2"/>
        <v>885.3</v>
      </c>
      <c r="M27" s="15">
        <f t="shared" si="3"/>
        <v>817.2</v>
      </c>
      <c r="N27" s="15">
        <f t="shared" si="4"/>
        <v>587.70000000000005</v>
      </c>
      <c r="O27" s="7"/>
      <c r="P27" s="5">
        <v>15.65</v>
      </c>
      <c r="Q27" s="7">
        <f t="shared" si="5"/>
        <v>1.35</v>
      </c>
      <c r="R27" s="7">
        <f t="shared" si="6"/>
        <v>1.34</v>
      </c>
      <c r="S27" s="7">
        <f t="shared" si="7"/>
        <v>0.99</v>
      </c>
    </row>
    <row r="28" spans="1:19" x14ac:dyDescent="0.25">
      <c r="A28" s="3">
        <v>3771</v>
      </c>
      <c r="B28" s="3" t="s">
        <v>12</v>
      </c>
      <c r="C28" s="3" t="s">
        <v>13</v>
      </c>
      <c r="D28" s="25">
        <v>2.81</v>
      </c>
      <c r="E28" s="31">
        <v>2.08</v>
      </c>
      <c r="F28" s="5"/>
      <c r="G28" s="33">
        <v>68</v>
      </c>
      <c r="H28" s="32"/>
      <c r="I28" s="10">
        <f t="shared" si="0"/>
        <v>90.65</v>
      </c>
      <c r="J28" s="10"/>
      <c r="K28" s="15">
        <f t="shared" si="1"/>
        <v>136</v>
      </c>
      <c r="L28" s="15">
        <f t="shared" si="2"/>
        <v>117.8</v>
      </c>
      <c r="M28" s="15">
        <f t="shared" si="3"/>
        <v>108.8</v>
      </c>
      <c r="N28" s="15">
        <f t="shared" si="4"/>
        <v>78.2</v>
      </c>
      <c r="O28" s="7"/>
      <c r="P28" s="5">
        <v>2.4</v>
      </c>
      <c r="Q28" s="7">
        <f t="shared" si="5"/>
        <v>1.17</v>
      </c>
      <c r="R28" s="7">
        <f t="shared" si="6"/>
        <v>1.35</v>
      </c>
      <c r="S28" s="7">
        <f t="shared" si="7"/>
        <v>0.99</v>
      </c>
    </row>
    <row r="29" spans="1:19" x14ac:dyDescent="0.25">
      <c r="A29" s="3">
        <v>3772</v>
      </c>
      <c r="B29" s="3" t="s">
        <v>14</v>
      </c>
      <c r="C29" s="3" t="s">
        <v>15</v>
      </c>
      <c r="D29" s="25">
        <v>3.77</v>
      </c>
      <c r="E29" s="31">
        <v>2.83</v>
      </c>
      <c r="F29" s="5"/>
      <c r="G29" s="33">
        <v>92</v>
      </c>
      <c r="H29" s="32"/>
      <c r="I29" s="10">
        <f t="shared" si="0"/>
        <v>121.61</v>
      </c>
      <c r="J29" s="10"/>
      <c r="K29" s="15">
        <f t="shared" si="1"/>
        <v>182.4</v>
      </c>
      <c r="L29" s="15">
        <f t="shared" si="2"/>
        <v>158.1</v>
      </c>
      <c r="M29" s="15">
        <f t="shared" si="3"/>
        <v>145.9</v>
      </c>
      <c r="N29" s="15">
        <f t="shared" si="4"/>
        <v>105.8</v>
      </c>
      <c r="O29" s="7"/>
      <c r="P29" s="5">
        <v>3</v>
      </c>
      <c r="Q29" s="7">
        <f t="shared" si="5"/>
        <v>1.26</v>
      </c>
      <c r="R29" s="7">
        <f t="shared" si="6"/>
        <v>1.33</v>
      </c>
      <c r="S29" s="7">
        <f t="shared" si="7"/>
        <v>0.99</v>
      </c>
    </row>
    <row r="30" spans="1:19" x14ac:dyDescent="0.25">
      <c r="A30" s="3">
        <v>3773</v>
      </c>
      <c r="B30" s="3" t="s">
        <v>16</v>
      </c>
      <c r="C30" s="3" t="s">
        <v>17</v>
      </c>
      <c r="D30" s="25">
        <v>4.92</v>
      </c>
      <c r="E30" s="31">
        <v>3.31</v>
      </c>
      <c r="F30" s="5"/>
      <c r="G30" s="33">
        <v>109</v>
      </c>
      <c r="H30" s="32"/>
      <c r="I30" s="10">
        <f t="shared" si="0"/>
        <v>158.71</v>
      </c>
      <c r="J30" s="10"/>
      <c r="K30" s="15">
        <f t="shared" si="1"/>
        <v>238.1</v>
      </c>
      <c r="L30" s="15">
        <f t="shared" si="2"/>
        <v>206.3</v>
      </c>
      <c r="M30" s="15">
        <f t="shared" si="3"/>
        <v>190.5</v>
      </c>
      <c r="N30" s="15">
        <f t="shared" si="4"/>
        <v>125.4</v>
      </c>
      <c r="O30" s="7"/>
      <c r="P30" s="5">
        <v>3.6</v>
      </c>
      <c r="Q30" s="7">
        <f t="shared" si="5"/>
        <v>1.37</v>
      </c>
      <c r="R30" s="7">
        <f t="shared" si="6"/>
        <v>1.49</v>
      </c>
      <c r="S30" s="7">
        <f t="shared" si="7"/>
        <v>0.98</v>
      </c>
    </row>
    <row r="31" spans="1:19" x14ac:dyDescent="0.25">
      <c r="A31" s="3">
        <v>3780</v>
      </c>
      <c r="B31" s="3" t="s">
        <v>18</v>
      </c>
      <c r="C31" s="3" t="s">
        <v>19</v>
      </c>
      <c r="D31" s="25">
        <v>3.46</v>
      </c>
      <c r="E31" s="31">
        <v>2.56</v>
      </c>
      <c r="F31" s="5"/>
      <c r="G31" s="33">
        <v>66</v>
      </c>
      <c r="H31" s="32"/>
      <c r="I31" s="10">
        <f t="shared" si="0"/>
        <v>111.61</v>
      </c>
      <c r="J31" s="10"/>
      <c r="K31" s="15">
        <f t="shared" si="1"/>
        <v>167.4</v>
      </c>
      <c r="L31" s="15">
        <f t="shared" si="2"/>
        <v>145.1</v>
      </c>
      <c r="M31" s="15">
        <f t="shared" si="3"/>
        <v>133.9</v>
      </c>
      <c r="N31" s="15">
        <f t="shared" si="4"/>
        <v>75.900000000000006</v>
      </c>
      <c r="O31" s="7"/>
      <c r="P31" s="5">
        <v>3</v>
      </c>
      <c r="Q31" s="7">
        <f t="shared" si="5"/>
        <v>1.1499999999999999</v>
      </c>
      <c r="R31" s="7">
        <f t="shared" si="6"/>
        <v>1.35</v>
      </c>
      <c r="S31" s="7">
        <f t="shared" si="7"/>
        <v>1.25</v>
      </c>
    </row>
    <row r="32" spans="1:19" x14ac:dyDescent="0.25">
      <c r="A32" s="3">
        <v>3781</v>
      </c>
      <c r="B32" s="3" t="s">
        <v>20</v>
      </c>
      <c r="C32" s="3" t="s">
        <v>21</v>
      </c>
      <c r="D32" s="25">
        <v>4.8499999999999996</v>
      </c>
      <c r="E32" s="31">
        <v>3.61</v>
      </c>
      <c r="F32" s="5"/>
      <c r="G32" s="33">
        <v>117</v>
      </c>
      <c r="H32" s="32"/>
      <c r="I32" s="10">
        <f t="shared" si="0"/>
        <v>156.44999999999999</v>
      </c>
      <c r="J32" s="10"/>
      <c r="K32" s="15">
        <f t="shared" si="1"/>
        <v>234.7</v>
      </c>
      <c r="L32" s="15">
        <f t="shared" si="2"/>
        <v>203.4</v>
      </c>
      <c r="M32" s="15">
        <f t="shared" si="3"/>
        <v>187.7</v>
      </c>
      <c r="N32" s="15">
        <f t="shared" si="4"/>
        <v>134.6</v>
      </c>
      <c r="O32" s="7"/>
      <c r="P32" s="5">
        <v>3.6</v>
      </c>
      <c r="Q32" s="7">
        <f t="shared" si="5"/>
        <v>1.35</v>
      </c>
      <c r="R32" s="7">
        <f t="shared" si="6"/>
        <v>1.34</v>
      </c>
      <c r="S32" s="7">
        <f t="shared" si="7"/>
        <v>1</v>
      </c>
    </row>
    <row r="33" spans="1:19" x14ac:dyDescent="0.25">
      <c r="A33" s="3">
        <v>3782</v>
      </c>
      <c r="B33" s="3" t="s">
        <v>22</v>
      </c>
      <c r="C33" s="3" t="s">
        <v>23</v>
      </c>
      <c r="D33" s="25">
        <v>5.46</v>
      </c>
      <c r="E33" s="31">
        <v>4.05</v>
      </c>
      <c r="F33" s="5"/>
      <c r="G33" s="33">
        <v>132</v>
      </c>
      <c r="H33" s="32"/>
      <c r="I33" s="10">
        <f t="shared" si="0"/>
        <v>176.13</v>
      </c>
      <c r="J33" s="10"/>
      <c r="K33" s="15">
        <f t="shared" si="1"/>
        <v>264.2</v>
      </c>
      <c r="L33" s="15">
        <f t="shared" si="2"/>
        <v>229</v>
      </c>
      <c r="M33" s="15">
        <f t="shared" si="3"/>
        <v>211.4</v>
      </c>
      <c r="N33" s="15">
        <f t="shared" si="4"/>
        <v>151.80000000000001</v>
      </c>
      <c r="O33" s="7"/>
      <c r="P33" s="5">
        <v>4.2</v>
      </c>
      <c r="Q33" s="7">
        <f t="shared" si="5"/>
        <v>1.3</v>
      </c>
      <c r="R33" s="7">
        <f t="shared" si="6"/>
        <v>1.35</v>
      </c>
      <c r="S33" s="7">
        <f t="shared" si="7"/>
        <v>0.99</v>
      </c>
    </row>
    <row r="34" spans="1:19" x14ac:dyDescent="0.25">
      <c r="A34" s="3">
        <v>3784</v>
      </c>
      <c r="B34" s="3" t="s">
        <v>343</v>
      </c>
      <c r="C34" s="3" t="s">
        <v>344</v>
      </c>
      <c r="D34" s="25">
        <v>6.08</v>
      </c>
      <c r="E34" s="31">
        <v>4.13</v>
      </c>
      <c r="F34" s="5"/>
      <c r="G34" s="33"/>
      <c r="H34" s="32"/>
      <c r="I34" s="10">
        <f t="shared" si="0"/>
        <v>196.13</v>
      </c>
      <c r="J34" s="10"/>
      <c r="K34" s="15">
        <f t="shared" si="1"/>
        <v>294.2</v>
      </c>
      <c r="L34" s="15">
        <f t="shared" si="2"/>
        <v>255</v>
      </c>
      <c r="M34" s="15">
        <f t="shared" si="3"/>
        <v>235.4</v>
      </c>
      <c r="N34" s="15">
        <f t="shared" si="4"/>
        <v>0</v>
      </c>
      <c r="O34" s="7"/>
      <c r="P34" s="5">
        <v>4.5999999999999996</v>
      </c>
      <c r="Q34" s="7">
        <f t="shared" si="5"/>
        <v>1.32</v>
      </c>
      <c r="R34" s="7">
        <f t="shared" si="6"/>
        <v>1.47</v>
      </c>
      <c r="S34" s="7" t="e">
        <f t="shared" si="7"/>
        <v>#DIV/0!</v>
      </c>
    </row>
    <row r="35" spans="1:19" x14ac:dyDescent="0.25">
      <c r="A35" s="3">
        <v>3785</v>
      </c>
      <c r="B35" s="3" t="s">
        <v>24</v>
      </c>
      <c r="C35" s="3" t="s">
        <v>25</v>
      </c>
      <c r="D35" s="25">
        <v>4.8499999999999996</v>
      </c>
      <c r="E35" s="31">
        <v>3.61</v>
      </c>
      <c r="F35" s="5"/>
      <c r="G35" s="33">
        <v>117</v>
      </c>
      <c r="H35" s="32"/>
      <c r="I35" s="10">
        <f t="shared" si="0"/>
        <v>156.44999999999999</v>
      </c>
      <c r="J35" s="10"/>
      <c r="K35" s="15">
        <f t="shared" si="1"/>
        <v>234.7</v>
      </c>
      <c r="L35" s="15">
        <f t="shared" si="2"/>
        <v>203.4</v>
      </c>
      <c r="M35" s="15">
        <f t="shared" si="3"/>
        <v>187.7</v>
      </c>
      <c r="N35" s="15">
        <f t="shared" si="4"/>
        <v>134.6</v>
      </c>
      <c r="O35" s="7"/>
      <c r="P35" s="5">
        <v>3.6</v>
      </c>
      <c r="Q35" s="7">
        <f t="shared" si="5"/>
        <v>1.35</v>
      </c>
      <c r="R35" s="7">
        <f t="shared" si="6"/>
        <v>1.34</v>
      </c>
      <c r="S35" s="7">
        <f t="shared" si="7"/>
        <v>1</v>
      </c>
    </row>
    <row r="36" spans="1:19" x14ac:dyDescent="0.25">
      <c r="A36" s="3">
        <v>3786</v>
      </c>
      <c r="B36" s="3" t="s">
        <v>274</v>
      </c>
      <c r="C36" s="3" t="s">
        <v>26</v>
      </c>
      <c r="D36" s="25">
        <v>5.54</v>
      </c>
      <c r="E36" s="31">
        <v>4.13</v>
      </c>
      <c r="F36" s="5"/>
      <c r="G36" s="33">
        <v>134</v>
      </c>
      <c r="H36" s="32"/>
      <c r="I36" s="10">
        <f t="shared" si="0"/>
        <v>178.71</v>
      </c>
      <c r="J36" s="10"/>
      <c r="K36" s="15">
        <f t="shared" si="1"/>
        <v>268.10000000000002</v>
      </c>
      <c r="L36" s="15">
        <f t="shared" si="2"/>
        <v>232.3</v>
      </c>
      <c r="M36" s="15">
        <f t="shared" si="3"/>
        <v>214.5</v>
      </c>
      <c r="N36" s="15">
        <f t="shared" si="4"/>
        <v>154.1</v>
      </c>
      <c r="O36" s="7"/>
      <c r="P36" s="5">
        <v>4.2</v>
      </c>
      <c r="Q36" s="7">
        <f t="shared" si="5"/>
        <v>1.32</v>
      </c>
      <c r="R36" s="7">
        <f t="shared" si="6"/>
        <v>1.34</v>
      </c>
      <c r="S36" s="7">
        <f t="shared" si="7"/>
        <v>0.99</v>
      </c>
    </row>
    <row r="37" spans="1:19" x14ac:dyDescent="0.25">
      <c r="A37" s="3">
        <v>3787</v>
      </c>
      <c r="B37" s="3" t="s">
        <v>27</v>
      </c>
      <c r="C37" s="3" t="s">
        <v>28</v>
      </c>
      <c r="D37" s="25">
        <v>5.73</v>
      </c>
      <c r="E37" s="31">
        <v>4.28</v>
      </c>
      <c r="F37" s="5"/>
      <c r="G37" s="33">
        <v>138</v>
      </c>
      <c r="H37" s="32"/>
      <c r="I37" s="10">
        <f t="shared" si="0"/>
        <v>184.84</v>
      </c>
      <c r="J37" s="10"/>
      <c r="K37" s="15">
        <f t="shared" si="1"/>
        <v>277.3</v>
      </c>
      <c r="L37" s="15">
        <f t="shared" si="2"/>
        <v>240.3</v>
      </c>
      <c r="M37" s="15">
        <f t="shared" si="3"/>
        <v>221.8</v>
      </c>
      <c r="N37" s="15">
        <f t="shared" si="4"/>
        <v>158.69999999999999</v>
      </c>
      <c r="O37" s="7"/>
      <c r="P37" s="5">
        <v>4.2</v>
      </c>
      <c r="Q37" s="7">
        <f t="shared" si="5"/>
        <v>1.36</v>
      </c>
      <c r="R37" s="7">
        <f t="shared" si="6"/>
        <v>1.34</v>
      </c>
      <c r="S37" s="7">
        <f t="shared" si="7"/>
        <v>1</v>
      </c>
    </row>
    <row r="38" spans="1:19" x14ac:dyDescent="0.25">
      <c r="A38" s="3">
        <v>3790</v>
      </c>
      <c r="B38" s="3" t="s">
        <v>29</v>
      </c>
      <c r="C38" s="3" t="s">
        <v>30</v>
      </c>
      <c r="D38" s="25">
        <v>4.2300000000000004</v>
      </c>
      <c r="E38" s="31">
        <v>3.16</v>
      </c>
      <c r="F38" s="5"/>
      <c r="G38" s="33">
        <v>103</v>
      </c>
      <c r="H38" s="32"/>
      <c r="I38" s="10">
        <f t="shared" si="0"/>
        <v>136.44999999999999</v>
      </c>
      <c r="J38" s="10"/>
      <c r="K38" s="15">
        <f t="shared" si="1"/>
        <v>204.7</v>
      </c>
      <c r="L38" s="15">
        <f t="shared" si="2"/>
        <v>177.4</v>
      </c>
      <c r="M38" s="15">
        <f t="shared" si="3"/>
        <v>163.69999999999999</v>
      </c>
      <c r="N38" s="15">
        <f t="shared" si="4"/>
        <v>118.5</v>
      </c>
      <c r="O38" s="7"/>
      <c r="P38" s="5">
        <v>3</v>
      </c>
      <c r="Q38" s="7">
        <f t="shared" si="5"/>
        <v>1.41</v>
      </c>
      <c r="R38" s="7">
        <f t="shared" si="6"/>
        <v>1.34</v>
      </c>
      <c r="S38" s="7">
        <f t="shared" si="7"/>
        <v>0.99</v>
      </c>
    </row>
    <row r="39" spans="1:19" x14ac:dyDescent="0.25">
      <c r="A39" s="3">
        <v>3791</v>
      </c>
      <c r="B39" s="3" t="s">
        <v>31</v>
      </c>
      <c r="C39" s="3" t="s">
        <v>32</v>
      </c>
      <c r="D39" s="25">
        <v>4.38</v>
      </c>
      <c r="E39" s="31">
        <v>3.24</v>
      </c>
      <c r="F39" s="5"/>
      <c r="G39" s="33">
        <v>105</v>
      </c>
      <c r="H39" s="32"/>
      <c r="I39" s="10">
        <f t="shared" si="0"/>
        <v>141.29</v>
      </c>
      <c r="J39" s="10"/>
      <c r="K39" s="15">
        <f t="shared" si="1"/>
        <v>211.9</v>
      </c>
      <c r="L39" s="15">
        <f t="shared" si="2"/>
        <v>183.7</v>
      </c>
      <c r="M39" s="15">
        <f t="shared" si="3"/>
        <v>169.5</v>
      </c>
      <c r="N39" s="15">
        <f t="shared" si="4"/>
        <v>120.8</v>
      </c>
      <c r="O39" s="7"/>
      <c r="P39" s="5">
        <v>3</v>
      </c>
      <c r="Q39" s="7">
        <f t="shared" si="5"/>
        <v>1.46</v>
      </c>
      <c r="R39" s="7">
        <f t="shared" si="6"/>
        <v>1.35</v>
      </c>
      <c r="S39" s="7">
        <f t="shared" si="7"/>
        <v>1</v>
      </c>
    </row>
    <row r="40" spans="1:19" x14ac:dyDescent="0.25">
      <c r="A40" s="3">
        <v>3792</v>
      </c>
      <c r="B40" s="3" t="s">
        <v>33</v>
      </c>
      <c r="C40" s="3" t="s">
        <v>34</v>
      </c>
      <c r="D40" s="25">
        <v>4.92</v>
      </c>
      <c r="E40" s="31">
        <v>3.65</v>
      </c>
      <c r="F40" s="5"/>
      <c r="G40" s="33">
        <v>119</v>
      </c>
      <c r="H40" s="32"/>
      <c r="I40" s="10">
        <f t="shared" si="0"/>
        <v>158.71</v>
      </c>
      <c r="J40" s="10"/>
      <c r="K40" s="15">
        <f t="shared" si="1"/>
        <v>238.1</v>
      </c>
      <c r="L40" s="15">
        <f t="shared" si="2"/>
        <v>206.3</v>
      </c>
      <c r="M40" s="15">
        <f t="shared" si="3"/>
        <v>190.5</v>
      </c>
      <c r="N40" s="15">
        <f t="shared" si="4"/>
        <v>136.9</v>
      </c>
      <c r="O40" s="7"/>
      <c r="P40" s="5">
        <v>3.6</v>
      </c>
      <c r="Q40" s="7">
        <f t="shared" si="5"/>
        <v>1.37</v>
      </c>
      <c r="R40" s="7">
        <f t="shared" si="6"/>
        <v>1.35</v>
      </c>
      <c r="S40" s="7">
        <f t="shared" si="7"/>
        <v>0.99</v>
      </c>
    </row>
    <row r="41" spans="1:19" x14ac:dyDescent="0.25">
      <c r="A41" s="3">
        <v>3795</v>
      </c>
      <c r="B41" s="3" t="s">
        <v>35</v>
      </c>
      <c r="C41" s="3" t="s">
        <v>36</v>
      </c>
      <c r="D41" s="25">
        <v>4.83</v>
      </c>
      <c r="E41" s="31">
        <v>3.61</v>
      </c>
      <c r="F41" s="5"/>
      <c r="G41" s="33">
        <v>117</v>
      </c>
      <c r="H41" s="32"/>
      <c r="I41" s="10">
        <f t="shared" si="0"/>
        <v>155.81</v>
      </c>
      <c r="J41" s="10"/>
      <c r="K41" s="15">
        <f t="shared" si="1"/>
        <v>233.7</v>
      </c>
      <c r="L41" s="15">
        <f t="shared" si="2"/>
        <v>202.6</v>
      </c>
      <c r="M41" s="15">
        <f t="shared" si="3"/>
        <v>187</v>
      </c>
      <c r="N41" s="15">
        <f t="shared" si="4"/>
        <v>134.6</v>
      </c>
      <c r="O41" s="7"/>
      <c r="P41" s="5">
        <v>3.6</v>
      </c>
      <c r="Q41" s="7">
        <f t="shared" si="5"/>
        <v>1.34</v>
      </c>
      <c r="R41" s="7">
        <f t="shared" si="6"/>
        <v>1.34</v>
      </c>
      <c r="S41" s="7">
        <f t="shared" si="7"/>
        <v>1</v>
      </c>
    </row>
    <row r="42" spans="1:19" x14ac:dyDescent="0.25">
      <c r="A42" s="3">
        <v>3796</v>
      </c>
      <c r="B42" s="3" t="s">
        <v>37</v>
      </c>
      <c r="C42" s="3" t="s">
        <v>38</v>
      </c>
      <c r="D42" s="25">
        <v>6.77</v>
      </c>
      <c r="E42" s="31">
        <v>5.0599999999999996</v>
      </c>
      <c r="F42" s="5"/>
      <c r="G42" s="33">
        <v>164</v>
      </c>
      <c r="H42" s="32"/>
      <c r="I42" s="10">
        <f t="shared" si="0"/>
        <v>218.39</v>
      </c>
      <c r="J42" s="10"/>
      <c r="K42" s="15">
        <f t="shared" si="1"/>
        <v>327.60000000000002</v>
      </c>
      <c r="L42" s="15">
        <f t="shared" si="2"/>
        <v>283.89999999999998</v>
      </c>
      <c r="M42" s="15">
        <f t="shared" si="3"/>
        <v>262.10000000000002</v>
      </c>
      <c r="N42" s="15">
        <f t="shared" si="4"/>
        <v>188.6</v>
      </c>
      <c r="O42" s="7"/>
      <c r="P42" s="5">
        <v>4.8</v>
      </c>
      <c r="Q42" s="7">
        <f t="shared" si="5"/>
        <v>1.41</v>
      </c>
      <c r="R42" s="7">
        <f t="shared" si="6"/>
        <v>1.34</v>
      </c>
      <c r="S42" s="7">
        <f t="shared" si="7"/>
        <v>1</v>
      </c>
    </row>
    <row r="43" spans="1:19" x14ac:dyDescent="0.25">
      <c r="A43" s="3">
        <v>3797</v>
      </c>
      <c r="B43" s="3" t="s">
        <v>39</v>
      </c>
      <c r="C43" s="3" t="s">
        <v>40</v>
      </c>
      <c r="D43" s="25">
        <v>6.65</v>
      </c>
      <c r="E43" s="31">
        <v>4.95</v>
      </c>
      <c r="F43" s="5"/>
      <c r="G43" s="33">
        <v>161</v>
      </c>
      <c r="H43" s="32"/>
      <c r="I43" s="10">
        <f t="shared" si="0"/>
        <v>214.52</v>
      </c>
      <c r="J43" s="10"/>
      <c r="K43" s="15">
        <f t="shared" si="1"/>
        <v>321.8</v>
      </c>
      <c r="L43" s="15">
        <f t="shared" si="2"/>
        <v>278.89999999999998</v>
      </c>
      <c r="M43" s="15">
        <f t="shared" si="3"/>
        <v>257.39999999999998</v>
      </c>
      <c r="N43" s="15">
        <f t="shared" si="4"/>
        <v>185.2</v>
      </c>
      <c r="O43" s="7"/>
      <c r="P43" s="5">
        <v>4.8</v>
      </c>
      <c r="Q43" s="7">
        <f t="shared" si="5"/>
        <v>1.39</v>
      </c>
      <c r="R43" s="7">
        <f t="shared" si="6"/>
        <v>1.34</v>
      </c>
      <c r="S43" s="7">
        <f t="shared" si="7"/>
        <v>0.99</v>
      </c>
    </row>
    <row r="44" spans="1:19" x14ac:dyDescent="0.25">
      <c r="A44" s="3">
        <v>3798</v>
      </c>
      <c r="B44" s="3" t="s">
        <v>41</v>
      </c>
      <c r="C44" s="3" t="s">
        <v>42</v>
      </c>
      <c r="D44" s="25">
        <v>7.27</v>
      </c>
      <c r="E44" s="31">
        <v>5.43</v>
      </c>
      <c r="F44" s="5"/>
      <c r="G44" s="33">
        <v>176</v>
      </c>
      <c r="H44" s="32"/>
      <c r="I44" s="10">
        <f t="shared" si="0"/>
        <v>234.52</v>
      </c>
      <c r="J44" s="10"/>
      <c r="K44" s="15">
        <f t="shared" si="1"/>
        <v>351.8</v>
      </c>
      <c r="L44" s="15">
        <f t="shared" si="2"/>
        <v>304.89999999999998</v>
      </c>
      <c r="M44" s="15">
        <f t="shared" si="3"/>
        <v>281.39999999999998</v>
      </c>
      <c r="N44" s="15">
        <f t="shared" si="4"/>
        <v>202.4</v>
      </c>
      <c r="O44" s="7"/>
      <c r="P44" s="5">
        <v>5.4</v>
      </c>
      <c r="Q44" s="7">
        <f t="shared" si="5"/>
        <v>1.35</v>
      </c>
      <c r="R44" s="7">
        <f t="shared" si="6"/>
        <v>1.34</v>
      </c>
      <c r="S44" s="7">
        <f t="shared" si="7"/>
        <v>1</v>
      </c>
    </row>
    <row r="45" spans="1:19" x14ac:dyDescent="0.25">
      <c r="A45" s="3">
        <v>3800</v>
      </c>
      <c r="B45" s="3" t="s">
        <v>43</v>
      </c>
      <c r="C45" s="3" t="s">
        <v>44</v>
      </c>
      <c r="D45" s="25">
        <v>9.84</v>
      </c>
      <c r="E45" s="31">
        <v>7.33</v>
      </c>
      <c r="F45" s="5"/>
      <c r="G45" s="33">
        <v>238</v>
      </c>
      <c r="H45" s="32"/>
      <c r="I45" s="10">
        <f t="shared" si="0"/>
        <v>317.42</v>
      </c>
      <c r="J45" s="10"/>
      <c r="K45" s="15">
        <f t="shared" si="1"/>
        <v>476.1</v>
      </c>
      <c r="L45" s="15">
        <f t="shared" si="2"/>
        <v>412.6</v>
      </c>
      <c r="M45" s="15">
        <f t="shared" si="3"/>
        <v>380.9</v>
      </c>
      <c r="N45" s="15">
        <f t="shared" si="4"/>
        <v>273.7</v>
      </c>
      <c r="O45" s="7"/>
      <c r="P45" s="5">
        <v>7.2</v>
      </c>
      <c r="Q45" s="7">
        <f t="shared" si="5"/>
        <v>1.37</v>
      </c>
      <c r="R45" s="7">
        <f t="shared" si="6"/>
        <v>1.34</v>
      </c>
      <c r="S45" s="7">
        <f t="shared" si="7"/>
        <v>0.99</v>
      </c>
    </row>
    <row r="46" spans="1:19" x14ac:dyDescent="0.25">
      <c r="A46" s="3">
        <v>3810</v>
      </c>
      <c r="B46" s="3" t="s">
        <v>45</v>
      </c>
      <c r="C46" s="3" t="s">
        <v>46</v>
      </c>
      <c r="D46" s="25">
        <v>6.08</v>
      </c>
      <c r="E46" s="31">
        <v>4.5</v>
      </c>
      <c r="F46" s="5"/>
      <c r="G46" s="33">
        <v>147</v>
      </c>
      <c r="H46" s="32"/>
      <c r="I46" s="10">
        <f t="shared" si="0"/>
        <v>196.13</v>
      </c>
      <c r="J46" s="10"/>
      <c r="K46" s="15">
        <f t="shared" si="1"/>
        <v>294.2</v>
      </c>
      <c r="L46" s="15">
        <f t="shared" si="2"/>
        <v>255</v>
      </c>
      <c r="M46" s="15">
        <f t="shared" si="3"/>
        <v>235.4</v>
      </c>
      <c r="N46" s="15">
        <f t="shared" si="4"/>
        <v>169.1</v>
      </c>
      <c r="O46" s="7"/>
      <c r="P46" s="5">
        <v>4.2</v>
      </c>
      <c r="Q46" s="7">
        <f t="shared" si="5"/>
        <v>1.45</v>
      </c>
      <c r="R46" s="7">
        <f t="shared" si="6"/>
        <v>1.35</v>
      </c>
      <c r="S46" s="7">
        <f t="shared" si="7"/>
        <v>0.99</v>
      </c>
    </row>
    <row r="47" spans="1:19" x14ac:dyDescent="0.25">
      <c r="A47" s="3">
        <v>3811</v>
      </c>
      <c r="B47" s="3" t="s">
        <v>47</v>
      </c>
      <c r="C47" s="3" t="s">
        <v>48</v>
      </c>
      <c r="D47" s="25">
        <v>6.88</v>
      </c>
      <c r="E47" s="31">
        <v>5.0999999999999996</v>
      </c>
      <c r="F47" s="5"/>
      <c r="G47" s="33">
        <v>166</v>
      </c>
      <c r="H47" s="32"/>
      <c r="I47" s="10">
        <f t="shared" si="0"/>
        <v>221.94</v>
      </c>
      <c r="J47" s="10"/>
      <c r="K47" s="15">
        <f t="shared" si="1"/>
        <v>332.9</v>
      </c>
      <c r="L47" s="15">
        <f t="shared" si="2"/>
        <v>288.5</v>
      </c>
      <c r="M47" s="15">
        <f t="shared" si="3"/>
        <v>266.3</v>
      </c>
      <c r="N47" s="15">
        <f t="shared" si="4"/>
        <v>190.9</v>
      </c>
      <c r="O47" s="7"/>
      <c r="P47" s="5">
        <v>4.8</v>
      </c>
      <c r="Q47" s="7">
        <f t="shared" si="5"/>
        <v>1.43</v>
      </c>
      <c r="R47" s="7">
        <f t="shared" si="6"/>
        <v>1.35</v>
      </c>
      <c r="S47" s="7">
        <f t="shared" si="7"/>
        <v>0.99</v>
      </c>
    </row>
    <row r="48" spans="1:19" x14ac:dyDescent="0.25">
      <c r="A48" s="3">
        <v>3812</v>
      </c>
      <c r="B48" s="3" t="s">
        <v>49</v>
      </c>
      <c r="C48" s="3" t="s">
        <v>50</v>
      </c>
      <c r="D48" s="25">
        <v>9.07</v>
      </c>
      <c r="E48" s="31">
        <v>6.73</v>
      </c>
      <c r="F48" s="5"/>
      <c r="G48" s="33">
        <v>219</v>
      </c>
      <c r="H48" s="32"/>
      <c r="I48" s="10">
        <f t="shared" si="0"/>
        <v>292.58</v>
      </c>
      <c r="J48" s="10"/>
      <c r="K48" s="15">
        <f t="shared" si="1"/>
        <v>438.9</v>
      </c>
      <c r="L48" s="15">
        <f t="shared" si="2"/>
        <v>380.4</v>
      </c>
      <c r="M48" s="15">
        <f t="shared" si="3"/>
        <v>351.1</v>
      </c>
      <c r="N48" s="15">
        <f t="shared" si="4"/>
        <v>251.9</v>
      </c>
      <c r="O48" s="7"/>
      <c r="P48" s="5">
        <v>6.6</v>
      </c>
      <c r="Q48" s="7">
        <f t="shared" si="5"/>
        <v>1.37</v>
      </c>
      <c r="R48" s="7">
        <f t="shared" si="6"/>
        <v>1.35</v>
      </c>
      <c r="S48" s="7">
        <f t="shared" si="7"/>
        <v>0.99</v>
      </c>
    </row>
    <row r="49" spans="1:19" x14ac:dyDescent="0.25">
      <c r="A49" s="3">
        <v>3820</v>
      </c>
      <c r="B49" s="3" t="s">
        <v>51</v>
      </c>
      <c r="C49" s="3" t="s">
        <v>52</v>
      </c>
      <c r="D49" s="25">
        <v>9.23</v>
      </c>
      <c r="E49" s="31">
        <v>6.88</v>
      </c>
      <c r="F49" s="5"/>
      <c r="G49" s="33">
        <v>224</v>
      </c>
      <c r="H49" s="32"/>
      <c r="I49" s="10">
        <f t="shared" si="0"/>
        <v>297.74</v>
      </c>
      <c r="J49" s="10"/>
      <c r="K49" s="15">
        <f t="shared" si="1"/>
        <v>446.6</v>
      </c>
      <c r="L49" s="15">
        <f t="shared" si="2"/>
        <v>387.1</v>
      </c>
      <c r="M49" s="15">
        <f t="shared" si="3"/>
        <v>357.3</v>
      </c>
      <c r="N49" s="15">
        <f t="shared" si="4"/>
        <v>257.60000000000002</v>
      </c>
      <c r="O49" s="7"/>
      <c r="P49" s="5">
        <v>6.6</v>
      </c>
      <c r="Q49" s="7">
        <f t="shared" si="5"/>
        <v>1.4</v>
      </c>
      <c r="R49" s="7">
        <f t="shared" si="6"/>
        <v>1.34</v>
      </c>
      <c r="S49" s="7">
        <f t="shared" si="7"/>
        <v>0.99</v>
      </c>
    </row>
    <row r="50" spans="1:19" x14ac:dyDescent="0.25">
      <c r="A50" s="3">
        <v>3821</v>
      </c>
      <c r="B50" s="3" t="s">
        <v>53</v>
      </c>
      <c r="C50" s="3" t="s">
        <v>54</v>
      </c>
      <c r="D50" s="25">
        <v>10.039999999999999</v>
      </c>
      <c r="E50" s="31">
        <v>7.48</v>
      </c>
      <c r="F50" s="5"/>
      <c r="G50" s="33">
        <v>243</v>
      </c>
      <c r="H50" s="32"/>
      <c r="I50" s="10">
        <f t="shared" si="0"/>
        <v>323.87</v>
      </c>
      <c r="J50" s="10"/>
      <c r="K50" s="15">
        <f t="shared" si="1"/>
        <v>485.8</v>
      </c>
      <c r="L50" s="15">
        <f t="shared" si="2"/>
        <v>421</v>
      </c>
      <c r="M50" s="15">
        <f t="shared" si="3"/>
        <v>388.6</v>
      </c>
      <c r="N50" s="15">
        <f t="shared" si="4"/>
        <v>279.5</v>
      </c>
      <c r="O50" s="7"/>
      <c r="P50" s="5">
        <v>7.2</v>
      </c>
      <c r="Q50" s="7">
        <f t="shared" si="5"/>
        <v>1.39</v>
      </c>
      <c r="R50" s="7">
        <f t="shared" si="6"/>
        <v>1.34</v>
      </c>
      <c r="S50" s="7">
        <f t="shared" si="7"/>
        <v>0.99</v>
      </c>
    </row>
    <row r="51" spans="1:19" x14ac:dyDescent="0.25">
      <c r="A51" s="3">
        <v>3822</v>
      </c>
      <c r="B51" s="3" t="s">
        <v>55</v>
      </c>
      <c r="C51" s="3" t="s">
        <v>56</v>
      </c>
      <c r="D51" s="25">
        <v>12.77</v>
      </c>
      <c r="E51" s="31">
        <v>8.6300000000000008</v>
      </c>
      <c r="F51" s="5"/>
      <c r="G51" s="33">
        <v>281</v>
      </c>
      <c r="H51" s="32"/>
      <c r="I51" s="10">
        <f t="shared" si="0"/>
        <v>411.94</v>
      </c>
      <c r="J51" s="10"/>
      <c r="K51" s="15">
        <f t="shared" si="1"/>
        <v>617.9</v>
      </c>
      <c r="L51" s="15">
        <f t="shared" si="2"/>
        <v>535.5</v>
      </c>
      <c r="M51" s="15">
        <f t="shared" si="3"/>
        <v>494.3</v>
      </c>
      <c r="N51" s="15">
        <f t="shared" si="4"/>
        <v>323.2</v>
      </c>
      <c r="O51" s="7"/>
      <c r="P51" s="5">
        <v>8.4</v>
      </c>
      <c r="Q51" s="7">
        <f t="shared" si="5"/>
        <v>1.52</v>
      </c>
      <c r="R51" s="7">
        <f t="shared" si="6"/>
        <v>1.48</v>
      </c>
      <c r="S51" s="7">
        <f t="shared" si="7"/>
        <v>0.99</v>
      </c>
    </row>
    <row r="52" spans="1:19" x14ac:dyDescent="0.25">
      <c r="A52" s="3">
        <v>3830</v>
      </c>
      <c r="B52" s="3" t="s">
        <v>57</v>
      </c>
      <c r="C52" s="3" t="s">
        <v>58</v>
      </c>
      <c r="D52" s="25">
        <v>8.73</v>
      </c>
      <c r="E52" s="31">
        <v>6.51</v>
      </c>
      <c r="F52" s="5"/>
      <c r="G52" s="33">
        <v>212</v>
      </c>
      <c r="H52" s="32"/>
      <c r="I52" s="10">
        <f t="shared" si="0"/>
        <v>281.61</v>
      </c>
      <c r="J52" s="10"/>
      <c r="K52" s="15">
        <f t="shared" si="1"/>
        <v>422.4</v>
      </c>
      <c r="L52" s="15">
        <f t="shared" si="2"/>
        <v>366.1</v>
      </c>
      <c r="M52" s="15">
        <f t="shared" si="3"/>
        <v>337.9</v>
      </c>
      <c r="N52" s="15">
        <f t="shared" si="4"/>
        <v>243.8</v>
      </c>
      <c r="O52" s="7"/>
      <c r="P52" s="5">
        <v>6.6</v>
      </c>
      <c r="Q52" s="7">
        <f t="shared" si="5"/>
        <v>1.32</v>
      </c>
      <c r="R52" s="7">
        <f t="shared" si="6"/>
        <v>1.34</v>
      </c>
      <c r="S52" s="7">
        <f t="shared" si="7"/>
        <v>0.99</v>
      </c>
    </row>
    <row r="53" spans="1:19" x14ac:dyDescent="0.25">
      <c r="A53" s="3">
        <v>3831</v>
      </c>
      <c r="B53" s="3" t="s">
        <v>59</v>
      </c>
      <c r="C53" s="3" t="s">
        <v>60</v>
      </c>
      <c r="D53" s="25">
        <v>12.65</v>
      </c>
      <c r="E53" s="31">
        <v>9.4499999999999993</v>
      </c>
      <c r="F53" s="5"/>
      <c r="G53" s="33">
        <v>306</v>
      </c>
      <c r="H53" s="32"/>
      <c r="I53" s="10">
        <f t="shared" si="0"/>
        <v>408.06</v>
      </c>
      <c r="J53" s="10"/>
      <c r="K53" s="15">
        <f t="shared" si="1"/>
        <v>612.1</v>
      </c>
      <c r="L53" s="15">
        <f t="shared" si="2"/>
        <v>530.5</v>
      </c>
      <c r="M53" s="15">
        <f t="shared" si="3"/>
        <v>489.7</v>
      </c>
      <c r="N53" s="15">
        <f t="shared" si="4"/>
        <v>351.9</v>
      </c>
      <c r="O53" s="7"/>
      <c r="P53" s="5">
        <v>9</v>
      </c>
      <c r="Q53" s="7">
        <f t="shared" si="5"/>
        <v>1.41</v>
      </c>
      <c r="R53" s="7">
        <f t="shared" si="6"/>
        <v>1.34</v>
      </c>
      <c r="S53" s="7">
        <f t="shared" si="7"/>
        <v>1</v>
      </c>
    </row>
    <row r="54" spans="1:19" x14ac:dyDescent="0.25">
      <c r="A54" s="3">
        <v>3840</v>
      </c>
      <c r="B54" s="3" t="s">
        <v>61</v>
      </c>
      <c r="C54" s="3" t="s">
        <v>62</v>
      </c>
      <c r="D54" s="25">
        <v>12.65</v>
      </c>
      <c r="E54" s="31">
        <v>9.4499999999999993</v>
      </c>
      <c r="F54" s="5"/>
      <c r="G54" s="33">
        <v>306</v>
      </c>
      <c r="H54" s="32"/>
      <c r="I54" s="10">
        <f t="shared" si="0"/>
        <v>408.06</v>
      </c>
      <c r="J54" s="10"/>
      <c r="K54" s="15">
        <f t="shared" si="1"/>
        <v>612.1</v>
      </c>
      <c r="L54" s="15">
        <f t="shared" si="2"/>
        <v>530.5</v>
      </c>
      <c r="M54" s="15">
        <f t="shared" si="3"/>
        <v>489.7</v>
      </c>
      <c r="N54" s="15">
        <f t="shared" si="4"/>
        <v>351.9</v>
      </c>
      <c r="O54" s="7"/>
      <c r="P54" s="5">
        <v>9</v>
      </c>
      <c r="Q54" s="7">
        <f t="shared" si="5"/>
        <v>1.41</v>
      </c>
      <c r="R54" s="7">
        <f t="shared" si="6"/>
        <v>1.34</v>
      </c>
      <c r="S54" s="7">
        <f t="shared" si="7"/>
        <v>1</v>
      </c>
    </row>
    <row r="55" spans="1:19" x14ac:dyDescent="0.25">
      <c r="A55" s="3">
        <v>3841</v>
      </c>
      <c r="B55" s="3" t="s">
        <v>63</v>
      </c>
      <c r="C55" s="3" t="s">
        <v>64</v>
      </c>
      <c r="D55" s="25">
        <v>15.07</v>
      </c>
      <c r="E55" s="31">
        <v>11.23</v>
      </c>
      <c r="F55" s="5"/>
      <c r="G55" s="33">
        <v>365</v>
      </c>
      <c r="H55" s="32"/>
      <c r="I55" s="10">
        <f t="shared" si="0"/>
        <v>486.13</v>
      </c>
      <c r="J55" s="10"/>
      <c r="K55" s="15">
        <f t="shared" si="1"/>
        <v>729.2</v>
      </c>
      <c r="L55" s="15">
        <f t="shared" si="2"/>
        <v>632</v>
      </c>
      <c r="M55" s="15">
        <f t="shared" si="3"/>
        <v>583.4</v>
      </c>
      <c r="N55" s="15">
        <f t="shared" si="4"/>
        <v>419.8</v>
      </c>
      <c r="O55" s="7"/>
      <c r="P55" s="5">
        <v>10.85</v>
      </c>
      <c r="Q55" s="7">
        <f t="shared" si="5"/>
        <v>1.39</v>
      </c>
      <c r="R55" s="7">
        <f t="shared" si="6"/>
        <v>1.34</v>
      </c>
      <c r="S55" s="7">
        <f t="shared" si="7"/>
        <v>0.99</v>
      </c>
    </row>
    <row r="56" spans="1:19" x14ac:dyDescent="0.25">
      <c r="A56" s="3">
        <v>3842</v>
      </c>
      <c r="B56" s="3" t="s">
        <v>65</v>
      </c>
      <c r="C56" s="3" t="s">
        <v>66</v>
      </c>
      <c r="D56" s="25">
        <v>22.3</v>
      </c>
      <c r="E56" s="31">
        <v>16.55</v>
      </c>
      <c r="F56" s="5"/>
      <c r="G56" s="33">
        <v>540</v>
      </c>
      <c r="H56" s="32"/>
      <c r="I56" s="10">
        <f t="shared" si="0"/>
        <v>719.35</v>
      </c>
      <c r="J56" s="10"/>
      <c r="K56" s="15">
        <f t="shared" si="1"/>
        <v>1079</v>
      </c>
      <c r="L56" s="15">
        <f t="shared" si="2"/>
        <v>935.2</v>
      </c>
      <c r="M56" s="15">
        <f t="shared" si="3"/>
        <v>863.2</v>
      </c>
      <c r="N56" s="15">
        <f t="shared" si="4"/>
        <v>621</v>
      </c>
      <c r="O56" s="7"/>
      <c r="P56" s="5">
        <v>16.25</v>
      </c>
      <c r="Q56" s="7">
        <f t="shared" si="5"/>
        <v>1.37</v>
      </c>
      <c r="R56" s="7">
        <f t="shared" si="6"/>
        <v>1.35</v>
      </c>
      <c r="S56" s="7">
        <f t="shared" si="7"/>
        <v>0.99</v>
      </c>
    </row>
    <row r="57" spans="1:19" x14ac:dyDescent="0.25">
      <c r="A57" s="3">
        <v>3843</v>
      </c>
      <c r="B57" s="3" t="s">
        <v>67</v>
      </c>
      <c r="C57" s="3" t="s">
        <v>68</v>
      </c>
      <c r="D57" s="25">
        <v>28.3</v>
      </c>
      <c r="E57" s="31">
        <v>21.09</v>
      </c>
      <c r="F57" s="5"/>
      <c r="G57" s="33">
        <v>686</v>
      </c>
      <c r="H57" s="32"/>
      <c r="I57" s="10">
        <f t="shared" si="0"/>
        <v>912.9</v>
      </c>
      <c r="J57" s="10"/>
      <c r="K57" s="15">
        <f t="shared" si="1"/>
        <v>1369.4</v>
      </c>
      <c r="L57" s="15">
        <f t="shared" si="2"/>
        <v>1186.8</v>
      </c>
      <c r="M57" s="15">
        <f t="shared" si="3"/>
        <v>1095.5</v>
      </c>
      <c r="N57" s="15">
        <f t="shared" si="4"/>
        <v>788.9</v>
      </c>
      <c r="O57" s="7"/>
      <c r="P57" s="5">
        <v>20.45</v>
      </c>
      <c r="Q57" s="7">
        <f t="shared" si="5"/>
        <v>1.38</v>
      </c>
      <c r="R57" s="7">
        <f t="shared" si="6"/>
        <v>1.34</v>
      </c>
      <c r="S57" s="7">
        <f t="shared" si="7"/>
        <v>0.99</v>
      </c>
    </row>
    <row r="58" spans="1:19" x14ac:dyDescent="0.25">
      <c r="A58" s="3">
        <v>3850</v>
      </c>
      <c r="B58" s="3" t="s">
        <v>69</v>
      </c>
      <c r="C58" s="3" t="s">
        <v>70</v>
      </c>
      <c r="D58" s="25">
        <v>22.88</v>
      </c>
      <c r="E58" s="31">
        <v>17.04</v>
      </c>
      <c r="F58" s="5"/>
      <c r="G58" s="33">
        <v>554</v>
      </c>
      <c r="H58" s="32"/>
      <c r="I58" s="10">
        <f t="shared" si="0"/>
        <v>738.06</v>
      </c>
      <c r="J58" s="10"/>
      <c r="K58" s="15">
        <f t="shared" si="1"/>
        <v>1107.0999999999999</v>
      </c>
      <c r="L58" s="15">
        <f t="shared" si="2"/>
        <v>959.5</v>
      </c>
      <c r="M58" s="15">
        <f t="shared" si="3"/>
        <v>885.7</v>
      </c>
      <c r="N58" s="15">
        <f t="shared" si="4"/>
        <v>637.1</v>
      </c>
      <c r="O58" s="7"/>
      <c r="P58" s="5">
        <v>16.850000000000001</v>
      </c>
      <c r="Q58" s="7">
        <f t="shared" si="5"/>
        <v>1.36</v>
      </c>
      <c r="R58" s="7">
        <f t="shared" si="6"/>
        <v>1.34</v>
      </c>
      <c r="S58" s="7">
        <f t="shared" si="7"/>
        <v>0.99</v>
      </c>
    </row>
    <row r="59" spans="1:19" x14ac:dyDescent="0.25">
      <c r="A59" s="3">
        <v>3851</v>
      </c>
      <c r="B59" s="3" t="s">
        <v>71</v>
      </c>
      <c r="C59" s="3" t="s">
        <v>72</v>
      </c>
      <c r="D59" s="25">
        <v>54.53</v>
      </c>
      <c r="E59" s="31">
        <v>40.590000000000003</v>
      </c>
      <c r="F59" s="5"/>
      <c r="G59" s="33">
        <v>1320</v>
      </c>
      <c r="H59" s="32"/>
      <c r="I59" s="10">
        <f t="shared" si="0"/>
        <v>1759.03</v>
      </c>
      <c r="J59" s="10"/>
      <c r="K59" s="15">
        <f t="shared" si="1"/>
        <v>2638.5</v>
      </c>
      <c r="L59" s="15">
        <f t="shared" si="2"/>
        <v>2286.6999999999998</v>
      </c>
      <c r="M59" s="15">
        <f t="shared" si="3"/>
        <v>2110.8000000000002</v>
      </c>
      <c r="N59" s="15">
        <f t="shared" si="4"/>
        <v>1518</v>
      </c>
      <c r="O59" s="7"/>
      <c r="P59" s="5">
        <v>39.700000000000003</v>
      </c>
      <c r="Q59" s="7">
        <f t="shared" si="5"/>
        <v>1.37</v>
      </c>
      <c r="R59" s="7">
        <f t="shared" si="6"/>
        <v>1.34</v>
      </c>
      <c r="S59" s="7">
        <f t="shared" si="7"/>
        <v>0.99</v>
      </c>
    </row>
    <row r="60" spans="1:19" x14ac:dyDescent="0.25">
      <c r="A60" s="3">
        <v>3855</v>
      </c>
      <c r="B60" s="3" t="s">
        <v>73</v>
      </c>
      <c r="C60" s="3" t="s">
        <v>74</v>
      </c>
      <c r="D60" s="25">
        <v>14.46</v>
      </c>
      <c r="E60" s="31">
        <v>10.79</v>
      </c>
      <c r="F60" s="5"/>
      <c r="G60" s="33">
        <v>350</v>
      </c>
      <c r="H60" s="32"/>
      <c r="I60" s="10">
        <f t="shared" si="0"/>
        <v>466.45</v>
      </c>
      <c r="J60" s="10"/>
      <c r="K60" s="15">
        <f t="shared" si="1"/>
        <v>699.7</v>
      </c>
      <c r="L60" s="15">
        <f t="shared" si="2"/>
        <v>606.4</v>
      </c>
      <c r="M60" s="15">
        <f t="shared" si="3"/>
        <v>559.70000000000005</v>
      </c>
      <c r="N60" s="15">
        <f t="shared" si="4"/>
        <v>402.5</v>
      </c>
      <c r="O60" s="7"/>
      <c r="P60" s="5">
        <v>10.85</v>
      </c>
      <c r="Q60" s="7">
        <f t="shared" si="5"/>
        <v>1.33</v>
      </c>
      <c r="R60" s="7">
        <f t="shared" si="6"/>
        <v>1.34</v>
      </c>
      <c r="S60" s="7">
        <f t="shared" si="7"/>
        <v>0.99</v>
      </c>
    </row>
    <row r="61" spans="1:19" x14ac:dyDescent="0.25">
      <c r="A61" s="3">
        <v>3856</v>
      </c>
      <c r="B61" s="3" t="s">
        <v>75</v>
      </c>
      <c r="C61" s="3" t="s">
        <v>76</v>
      </c>
      <c r="D61" s="25">
        <v>18.11</v>
      </c>
      <c r="E61" s="31">
        <v>13.5</v>
      </c>
      <c r="F61" s="5"/>
      <c r="G61" s="33">
        <v>438</v>
      </c>
      <c r="H61" s="32"/>
      <c r="I61" s="10">
        <f t="shared" si="0"/>
        <v>584.19000000000005</v>
      </c>
      <c r="J61" s="10"/>
      <c r="K61" s="15">
        <f t="shared" si="1"/>
        <v>876.3</v>
      </c>
      <c r="L61" s="15">
        <f t="shared" si="2"/>
        <v>759.4</v>
      </c>
      <c r="M61" s="15">
        <f t="shared" si="3"/>
        <v>701</v>
      </c>
      <c r="N61" s="15">
        <f t="shared" si="4"/>
        <v>503.7</v>
      </c>
      <c r="O61" s="7"/>
      <c r="P61" s="5">
        <v>13.25</v>
      </c>
      <c r="Q61" s="7">
        <f t="shared" si="5"/>
        <v>1.37</v>
      </c>
      <c r="R61" s="7">
        <f t="shared" si="6"/>
        <v>1.34</v>
      </c>
      <c r="S61" s="7">
        <f t="shared" si="7"/>
        <v>0.99</v>
      </c>
    </row>
    <row r="62" spans="1:19" x14ac:dyDescent="0.25">
      <c r="A62" s="3">
        <v>3857</v>
      </c>
      <c r="B62" s="3" t="s">
        <v>77</v>
      </c>
      <c r="C62" s="3" t="s">
        <v>78</v>
      </c>
      <c r="D62" s="25">
        <v>24.07</v>
      </c>
      <c r="E62" s="31">
        <v>17.93</v>
      </c>
      <c r="F62" s="5"/>
      <c r="G62" s="33">
        <v>583</v>
      </c>
      <c r="H62" s="32"/>
      <c r="I62" s="10">
        <f t="shared" si="0"/>
        <v>776.45</v>
      </c>
      <c r="J62" s="10"/>
      <c r="K62" s="15">
        <f t="shared" si="1"/>
        <v>1164.7</v>
      </c>
      <c r="L62" s="15">
        <f t="shared" si="2"/>
        <v>1009.4</v>
      </c>
      <c r="M62" s="15">
        <f t="shared" si="3"/>
        <v>931.7</v>
      </c>
      <c r="N62" s="15">
        <f t="shared" si="4"/>
        <v>670.5</v>
      </c>
      <c r="O62" s="7"/>
      <c r="P62" s="5">
        <v>17.45</v>
      </c>
      <c r="Q62" s="7">
        <f t="shared" si="5"/>
        <v>1.38</v>
      </c>
      <c r="R62" s="7">
        <f t="shared" si="6"/>
        <v>1.34</v>
      </c>
      <c r="S62" s="7">
        <f t="shared" si="7"/>
        <v>0.99</v>
      </c>
    </row>
    <row r="63" spans="1:19" x14ac:dyDescent="0.25">
      <c r="A63" s="3">
        <v>3858</v>
      </c>
      <c r="B63" s="3" t="s">
        <v>79</v>
      </c>
      <c r="C63" s="3" t="s">
        <v>80</v>
      </c>
      <c r="D63" s="25">
        <v>28.3</v>
      </c>
      <c r="E63" s="31">
        <v>21.09</v>
      </c>
      <c r="F63" s="5"/>
      <c r="G63" s="33">
        <v>686</v>
      </c>
      <c r="H63" s="32"/>
      <c r="I63" s="10">
        <f t="shared" si="0"/>
        <v>912.9</v>
      </c>
      <c r="J63" s="10"/>
      <c r="K63" s="15">
        <f t="shared" si="1"/>
        <v>1369.4</v>
      </c>
      <c r="L63" s="15">
        <f t="shared" si="2"/>
        <v>1186.8</v>
      </c>
      <c r="M63" s="15">
        <f t="shared" si="3"/>
        <v>1095.5</v>
      </c>
      <c r="N63" s="15">
        <f t="shared" si="4"/>
        <v>788.9</v>
      </c>
      <c r="O63" s="7"/>
      <c r="P63" s="5">
        <v>20.45</v>
      </c>
      <c r="Q63" s="7">
        <f t="shared" si="5"/>
        <v>1.38</v>
      </c>
      <c r="R63" s="7">
        <f t="shared" si="6"/>
        <v>1.34</v>
      </c>
      <c r="S63" s="7">
        <f t="shared" si="7"/>
        <v>0.99</v>
      </c>
    </row>
    <row r="64" spans="1:19" x14ac:dyDescent="0.25">
      <c r="A64" s="3">
        <v>3859</v>
      </c>
      <c r="B64" s="3" t="s">
        <v>81</v>
      </c>
      <c r="C64" s="3" t="s">
        <v>82</v>
      </c>
      <c r="D64" s="25">
        <v>35.03</v>
      </c>
      <c r="E64" s="31">
        <v>26.08</v>
      </c>
      <c r="F64" s="5"/>
      <c r="G64" s="33">
        <v>848</v>
      </c>
      <c r="H64" s="32"/>
      <c r="I64" s="10">
        <f t="shared" si="0"/>
        <v>1130</v>
      </c>
      <c r="J64" s="10"/>
      <c r="K64" s="15">
        <f t="shared" si="1"/>
        <v>1695</v>
      </c>
      <c r="L64" s="15">
        <f t="shared" si="2"/>
        <v>1469</v>
      </c>
      <c r="M64" s="15">
        <f t="shared" si="3"/>
        <v>1356</v>
      </c>
      <c r="N64" s="15">
        <f t="shared" si="4"/>
        <v>975.2</v>
      </c>
      <c r="O64" s="7"/>
      <c r="P64" s="5">
        <v>25.3</v>
      </c>
      <c r="Q64" s="7">
        <f t="shared" si="5"/>
        <v>1.38</v>
      </c>
      <c r="R64" s="7">
        <f t="shared" si="6"/>
        <v>1.34</v>
      </c>
      <c r="S64" s="7">
        <f t="shared" si="7"/>
        <v>0.99</v>
      </c>
    </row>
    <row r="65" spans="1:19" x14ac:dyDescent="0.25">
      <c r="A65" s="3">
        <v>3860</v>
      </c>
      <c r="B65" s="3" t="s">
        <v>83</v>
      </c>
      <c r="C65" s="3" t="s">
        <v>84</v>
      </c>
      <c r="D65" s="25">
        <v>44.8</v>
      </c>
      <c r="E65" s="31">
        <v>33.33</v>
      </c>
      <c r="F65" s="5"/>
      <c r="G65" s="33">
        <v>1085</v>
      </c>
      <c r="H65" s="32"/>
      <c r="I65" s="10">
        <f t="shared" si="0"/>
        <v>1445.16</v>
      </c>
      <c r="J65" s="10"/>
      <c r="K65" s="15">
        <f t="shared" si="1"/>
        <v>2167.6999999999998</v>
      </c>
      <c r="L65" s="15">
        <f t="shared" si="2"/>
        <v>1878.7</v>
      </c>
      <c r="M65" s="15">
        <f t="shared" si="3"/>
        <v>1734.2</v>
      </c>
      <c r="N65" s="15">
        <f t="shared" si="4"/>
        <v>1247.8</v>
      </c>
      <c r="O65" s="7"/>
      <c r="P65" s="5">
        <v>32.5</v>
      </c>
      <c r="Q65" s="7">
        <f t="shared" si="5"/>
        <v>1.38</v>
      </c>
      <c r="R65" s="7">
        <f t="shared" si="6"/>
        <v>1.34</v>
      </c>
      <c r="S65" s="7">
        <f t="shared" si="7"/>
        <v>0.99</v>
      </c>
    </row>
    <row r="66" spans="1:19" x14ac:dyDescent="0.25">
      <c r="A66" s="3">
        <v>3861</v>
      </c>
      <c r="B66" s="3" t="s">
        <v>85</v>
      </c>
      <c r="C66" s="3" t="s">
        <v>86</v>
      </c>
      <c r="D66" s="25">
        <v>93.4</v>
      </c>
      <c r="E66" s="31">
        <v>69.53</v>
      </c>
      <c r="F66" s="5"/>
      <c r="G66" s="33">
        <v>2261</v>
      </c>
      <c r="H66" s="32"/>
      <c r="I66" s="10">
        <f t="shared" si="0"/>
        <v>3012.9</v>
      </c>
      <c r="J66" s="10"/>
      <c r="K66" s="15">
        <f t="shared" si="1"/>
        <v>4519.3999999999996</v>
      </c>
      <c r="L66" s="15">
        <f t="shared" si="2"/>
        <v>3916.8</v>
      </c>
      <c r="M66" s="15">
        <f t="shared" si="3"/>
        <v>3615.5</v>
      </c>
      <c r="N66" s="15">
        <f t="shared" si="4"/>
        <v>2600.1999999999998</v>
      </c>
      <c r="O66" s="7"/>
      <c r="P66" s="5">
        <v>67.400000000000006</v>
      </c>
      <c r="Q66" s="7">
        <f t="shared" si="5"/>
        <v>1.39</v>
      </c>
      <c r="R66" s="7">
        <f t="shared" si="6"/>
        <v>1.34</v>
      </c>
      <c r="S66" s="7">
        <f t="shared" si="7"/>
        <v>0.99</v>
      </c>
    </row>
    <row r="67" spans="1:19" x14ac:dyDescent="0.25">
      <c r="A67" s="3">
        <v>3862</v>
      </c>
      <c r="B67" s="3" t="s">
        <v>87</v>
      </c>
      <c r="C67" s="3" t="s">
        <v>88</v>
      </c>
      <c r="D67" s="25">
        <v>96.94</v>
      </c>
      <c r="E67" s="31">
        <v>72.13</v>
      </c>
      <c r="F67" s="5"/>
      <c r="G67" s="33">
        <v>2346</v>
      </c>
      <c r="H67" s="32"/>
      <c r="I67" s="10">
        <f t="shared" si="0"/>
        <v>3127.1</v>
      </c>
      <c r="J67" s="10"/>
      <c r="K67" s="15">
        <f t="shared" si="1"/>
        <v>4690.7</v>
      </c>
      <c r="L67" s="15">
        <f t="shared" si="2"/>
        <v>4065.2</v>
      </c>
      <c r="M67" s="15">
        <f t="shared" si="3"/>
        <v>3752.5</v>
      </c>
      <c r="N67" s="15">
        <f t="shared" si="4"/>
        <v>2697.9</v>
      </c>
      <c r="O67" s="7"/>
      <c r="P67" s="5">
        <v>69.8</v>
      </c>
      <c r="Q67" s="7">
        <f t="shared" si="5"/>
        <v>1.39</v>
      </c>
      <c r="R67" s="7">
        <f t="shared" si="6"/>
        <v>1.34</v>
      </c>
      <c r="S67" s="7">
        <f t="shared" si="7"/>
        <v>0.99</v>
      </c>
    </row>
    <row r="68" spans="1:19" x14ac:dyDescent="0.25">
      <c r="A68" s="3">
        <v>3865</v>
      </c>
      <c r="B68" s="3" t="s">
        <v>89</v>
      </c>
      <c r="C68" s="3" t="s">
        <v>90</v>
      </c>
      <c r="D68" s="25">
        <v>31.99</v>
      </c>
      <c r="E68" s="31">
        <v>23.77</v>
      </c>
      <c r="F68" s="5"/>
      <c r="G68" s="33">
        <v>774</v>
      </c>
      <c r="H68" s="32"/>
      <c r="I68" s="10">
        <f t="shared" ref="I68:I131" si="8">ROUND(D68*10000/310,2)</f>
        <v>1031.94</v>
      </c>
      <c r="J68" s="10"/>
      <c r="K68" s="15">
        <f t="shared" ref="K68:K131" si="9">ROUND(I68*1.5,1)</f>
        <v>1547.9</v>
      </c>
      <c r="L68" s="15">
        <f t="shared" ref="L68:L131" si="10">ROUND(I68*1.3,1)</f>
        <v>1341.5</v>
      </c>
      <c r="M68" s="15">
        <f t="shared" ref="M68:M131" si="11">ROUND(I68*1.2,1)</f>
        <v>1238.3</v>
      </c>
      <c r="N68" s="15">
        <f t="shared" si="4"/>
        <v>890.1</v>
      </c>
      <c r="O68" s="7"/>
      <c r="P68" s="5">
        <v>22.85</v>
      </c>
      <c r="Q68" s="7">
        <f t="shared" si="5"/>
        <v>1.4</v>
      </c>
      <c r="R68" s="7">
        <f t="shared" si="6"/>
        <v>1.35</v>
      </c>
      <c r="S68" s="7">
        <f t="shared" si="7"/>
        <v>0.99</v>
      </c>
    </row>
    <row r="69" spans="1:19" x14ac:dyDescent="0.25">
      <c r="A69" s="3">
        <v>3866</v>
      </c>
      <c r="B69" s="3" t="s">
        <v>91</v>
      </c>
      <c r="C69" s="3" t="s">
        <v>92</v>
      </c>
      <c r="D69" s="25">
        <v>39.22</v>
      </c>
      <c r="E69" s="31">
        <v>29.16</v>
      </c>
      <c r="F69" s="5"/>
      <c r="G69" s="33">
        <v>949</v>
      </c>
      <c r="H69" s="32"/>
      <c r="I69" s="10">
        <f t="shared" si="8"/>
        <v>1265.1600000000001</v>
      </c>
      <c r="J69" s="10"/>
      <c r="K69" s="15">
        <f t="shared" si="9"/>
        <v>1897.7</v>
      </c>
      <c r="L69" s="15">
        <f t="shared" si="10"/>
        <v>1644.7</v>
      </c>
      <c r="M69" s="15">
        <f t="shared" si="11"/>
        <v>1518.2</v>
      </c>
      <c r="N69" s="15">
        <f t="shared" ref="N69:N132" si="12">ROUND(G69*1.15,1)</f>
        <v>1091.4000000000001</v>
      </c>
      <c r="O69" s="7"/>
      <c r="P69" s="5">
        <v>28.3</v>
      </c>
      <c r="Q69" s="7">
        <f t="shared" si="5"/>
        <v>1.39</v>
      </c>
      <c r="R69" s="7">
        <f t="shared" si="6"/>
        <v>1.34</v>
      </c>
      <c r="S69" s="7">
        <f t="shared" si="7"/>
        <v>0.99</v>
      </c>
    </row>
    <row r="70" spans="1:19" x14ac:dyDescent="0.25">
      <c r="A70" s="3">
        <v>3867</v>
      </c>
      <c r="B70" s="3" t="s">
        <v>93</v>
      </c>
      <c r="C70" s="3" t="s">
        <v>94</v>
      </c>
      <c r="D70" s="25">
        <v>46.84</v>
      </c>
      <c r="E70" s="31">
        <v>34.86</v>
      </c>
      <c r="F70" s="5"/>
      <c r="G70" s="33">
        <v>1134</v>
      </c>
      <c r="H70" s="32"/>
      <c r="I70" s="10">
        <f t="shared" si="8"/>
        <v>1510.97</v>
      </c>
      <c r="J70" s="10"/>
      <c r="K70" s="15">
        <f t="shared" si="9"/>
        <v>2266.5</v>
      </c>
      <c r="L70" s="15">
        <f t="shared" si="10"/>
        <v>1964.3</v>
      </c>
      <c r="M70" s="15">
        <f t="shared" si="11"/>
        <v>1813.2</v>
      </c>
      <c r="N70" s="15">
        <f t="shared" si="12"/>
        <v>1304.0999999999999</v>
      </c>
      <c r="O70" s="7"/>
      <c r="P70" s="5">
        <v>32.5</v>
      </c>
      <c r="Q70" s="7">
        <f t="shared" ref="Q70:Q133" si="13">ROUND(D70/P70,2)</f>
        <v>1.44</v>
      </c>
      <c r="R70" s="7">
        <f t="shared" ref="R70:R133" si="14">ROUND(D70/E70,2)</f>
        <v>1.34</v>
      </c>
      <c r="S70" s="7">
        <f t="shared" ref="S70:S133" si="15">ROUND(E70/0.031/G70,2)</f>
        <v>0.99</v>
      </c>
    </row>
    <row r="71" spans="1:19" x14ac:dyDescent="0.25">
      <c r="A71" s="3">
        <v>3868</v>
      </c>
      <c r="B71" s="3" t="s">
        <v>95</v>
      </c>
      <c r="C71" s="3" t="s">
        <v>96</v>
      </c>
      <c r="D71" s="25">
        <v>54.3</v>
      </c>
      <c r="E71" s="31">
        <v>40.4</v>
      </c>
      <c r="F71" s="5"/>
      <c r="G71" s="33">
        <v>1314</v>
      </c>
      <c r="H71" s="32"/>
      <c r="I71" s="10">
        <f t="shared" si="8"/>
        <v>1751.61</v>
      </c>
      <c r="J71" s="10"/>
      <c r="K71" s="15">
        <f t="shared" si="9"/>
        <v>2627.4</v>
      </c>
      <c r="L71" s="15">
        <f t="shared" si="10"/>
        <v>2277.1</v>
      </c>
      <c r="M71" s="15">
        <f t="shared" si="11"/>
        <v>2101.9</v>
      </c>
      <c r="N71" s="15">
        <f t="shared" si="12"/>
        <v>1511.1</v>
      </c>
      <c r="O71" s="7"/>
      <c r="P71" s="5">
        <v>39.700000000000003</v>
      </c>
      <c r="Q71" s="7">
        <f t="shared" si="13"/>
        <v>1.37</v>
      </c>
      <c r="R71" s="7">
        <f t="shared" si="14"/>
        <v>1.34</v>
      </c>
      <c r="S71" s="7">
        <f t="shared" si="15"/>
        <v>0.99</v>
      </c>
    </row>
    <row r="72" spans="1:19" x14ac:dyDescent="0.25">
      <c r="A72" s="3">
        <v>3869</v>
      </c>
      <c r="B72" s="3" t="s">
        <v>97</v>
      </c>
      <c r="C72" s="3" t="s">
        <v>98</v>
      </c>
      <c r="D72" s="25">
        <v>61.95</v>
      </c>
      <c r="E72" s="31">
        <v>46.09</v>
      </c>
      <c r="F72" s="5"/>
      <c r="G72" s="33">
        <v>1500</v>
      </c>
      <c r="H72" s="32"/>
      <c r="I72" s="10">
        <f t="shared" si="8"/>
        <v>1998.39</v>
      </c>
      <c r="J72" s="10"/>
      <c r="K72" s="15">
        <f t="shared" si="9"/>
        <v>2997.6</v>
      </c>
      <c r="L72" s="15">
        <f t="shared" si="10"/>
        <v>2597.9</v>
      </c>
      <c r="M72" s="15">
        <f t="shared" si="11"/>
        <v>2398.1</v>
      </c>
      <c r="N72" s="15">
        <f t="shared" si="12"/>
        <v>1725</v>
      </c>
      <c r="O72" s="7"/>
      <c r="P72" s="5">
        <v>44.5</v>
      </c>
      <c r="Q72" s="7">
        <f t="shared" si="13"/>
        <v>1.39</v>
      </c>
      <c r="R72" s="7">
        <f t="shared" si="14"/>
        <v>1.34</v>
      </c>
      <c r="S72" s="7">
        <f t="shared" si="15"/>
        <v>0.99</v>
      </c>
    </row>
    <row r="73" spans="1:19" x14ac:dyDescent="0.25">
      <c r="A73" s="3">
        <v>3870</v>
      </c>
      <c r="B73" s="3" t="s">
        <v>99</v>
      </c>
      <c r="C73" s="3" t="s">
        <v>100</v>
      </c>
      <c r="D73" s="25">
        <v>64.64</v>
      </c>
      <c r="E73" s="31">
        <v>48.1</v>
      </c>
      <c r="F73" s="5"/>
      <c r="G73" s="33">
        <v>1565</v>
      </c>
      <c r="H73" s="32"/>
      <c r="I73" s="10">
        <f t="shared" si="8"/>
        <v>2085.16</v>
      </c>
      <c r="J73" s="10"/>
      <c r="K73" s="15">
        <f t="shared" si="9"/>
        <v>3127.7</v>
      </c>
      <c r="L73" s="15">
        <f t="shared" si="10"/>
        <v>2710.7</v>
      </c>
      <c r="M73" s="15">
        <f t="shared" si="11"/>
        <v>2502.1999999999998</v>
      </c>
      <c r="N73" s="15">
        <f t="shared" si="12"/>
        <v>1799.8</v>
      </c>
      <c r="O73" s="7"/>
      <c r="P73" s="5">
        <v>46.95</v>
      </c>
      <c r="Q73" s="7">
        <f t="shared" si="13"/>
        <v>1.38</v>
      </c>
      <c r="R73" s="7">
        <f t="shared" si="14"/>
        <v>1.34</v>
      </c>
      <c r="S73" s="7">
        <f t="shared" si="15"/>
        <v>0.99</v>
      </c>
    </row>
    <row r="74" spans="1:19" x14ac:dyDescent="0.25">
      <c r="A74" s="3">
        <v>3871</v>
      </c>
      <c r="B74" s="3" t="s">
        <v>101</v>
      </c>
      <c r="C74" s="3" t="s">
        <v>102</v>
      </c>
      <c r="D74" s="25">
        <v>77.17</v>
      </c>
      <c r="E74" s="31">
        <v>57.44</v>
      </c>
      <c r="F74" s="5"/>
      <c r="G74" s="33">
        <v>1867</v>
      </c>
      <c r="H74" s="32"/>
      <c r="I74" s="10">
        <f t="shared" si="8"/>
        <v>2489.35</v>
      </c>
      <c r="J74" s="10"/>
      <c r="K74" s="15">
        <f t="shared" si="9"/>
        <v>3734</v>
      </c>
      <c r="L74" s="15">
        <f t="shared" si="10"/>
        <v>3236.2</v>
      </c>
      <c r="M74" s="15">
        <f t="shared" si="11"/>
        <v>2987.2</v>
      </c>
      <c r="N74" s="15">
        <f t="shared" si="12"/>
        <v>2147.1</v>
      </c>
      <c r="O74" s="7"/>
      <c r="P74" s="5">
        <v>55.95</v>
      </c>
      <c r="Q74" s="7">
        <f t="shared" si="13"/>
        <v>1.38</v>
      </c>
      <c r="R74" s="7">
        <f t="shared" si="14"/>
        <v>1.34</v>
      </c>
      <c r="S74" s="7">
        <f t="shared" si="15"/>
        <v>0.99</v>
      </c>
    </row>
    <row r="75" spans="1:19" x14ac:dyDescent="0.25">
      <c r="A75" s="3">
        <v>3872</v>
      </c>
      <c r="B75" s="3" t="s">
        <v>103</v>
      </c>
      <c r="C75" s="3" t="s">
        <v>104</v>
      </c>
      <c r="D75" s="25">
        <v>92.75</v>
      </c>
      <c r="E75" s="31">
        <v>69.040000000000006</v>
      </c>
      <c r="F75" s="5"/>
      <c r="G75" s="33">
        <v>2246</v>
      </c>
      <c r="H75" s="32"/>
      <c r="I75" s="10">
        <f t="shared" si="8"/>
        <v>2991.94</v>
      </c>
      <c r="J75" s="10"/>
      <c r="K75" s="15">
        <f t="shared" si="9"/>
        <v>4487.8999999999996</v>
      </c>
      <c r="L75" s="15">
        <f t="shared" si="10"/>
        <v>3889.5</v>
      </c>
      <c r="M75" s="15">
        <f t="shared" si="11"/>
        <v>3590.3</v>
      </c>
      <c r="N75" s="15">
        <f t="shared" si="12"/>
        <v>2582.9</v>
      </c>
      <c r="O75" s="7"/>
      <c r="P75" s="5">
        <v>67.400000000000006</v>
      </c>
      <c r="Q75" s="7">
        <f t="shared" si="13"/>
        <v>1.38</v>
      </c>
      <c r="R75" s="7">
        <f t="shared" si="14"/>
        <v>1.34</v>
      </c>
      <c r="S75" s="7">
        <f t="shared" si="15"/>
        <v>0.99</v>
      </c>
    </row>
    <row r="76" spans="1:19" x14ac:dyDescent="0.25">
      <c r="A76" s="3">
        <v>3873</v>
      </c>
      <c r="B76" s="3" t="s">
        <v>105</v>
      </c>
      <c r="C76" s="3" t="s">
        <v>106</v>
      </c>
      <c r="D76" s="25">
        <v>104.25</v>
      </c>
      <c r="E76" s="31">
        <v>77.599999999999994</v>
      </c>
      <c r="F76" s="5"/>
      <c r="G76" s="33">
        <v>2523</v>
      </c>
      <c r="H76" s="32"/>
      <c r="I76" s="10">
        <f t="shared" si="8"/>
        <v>3362.9</v>
      </c>
      <c r="J76" s="10"/>
      <c r="K76" s="15">
        <f t="shared" si="9"/>
        <v>5044.3999999999996</v>
      </c>
      <c r="L76" s="15">
        <f t="shared" si="10"/>
        <v>4371.8</v>
      </c>
      <c r="M76" s="15">
        <f t="shared" si="11"/>
        <v>4035.5</v>
      </c>
      <c r="N76" s="15">
        <f t="shared" si="12"/>
        <v>2901.5</v>
      </c>
      <c r="O76" s="7"/>
      <c r="P76" s="5">
        <v>75.8</v>
      </c>
      <c r="Q76" s="7">
        <f t="shared" si="13"/>
        <v>1.38</v>
      </c>
      <c r="R76" s="7">
        <f t="shared" si="14"/>
        <v>1.34</v>
      </c>
      <c r="S76" s="7">
        <f t="shared" si="15"/>
        <v>0.99</v>
      </c>
    </row>
    <row r="77" spans="1:19" x14ac:dyDescent="0.25">
      <c r="A77" s="3">
        <v>3874</v>
      </c>
      <c r="B77" s="3" t="s">
        <v>107</v>
      </c>
      <c r="C77" s="3" t="s">
        <v>108</v>
      </c>
      <c r="D77" s="25">
        <v>108.44</v>
      </c>
      <c r="E77" s="31">
        <v>80.72</v>
      </c>
      <c r="F77" s="5"/>
      <c r="G77" s="33">
        <v>2625</v>
      </c>
      <c r="H77" s="32"/>
      <c r="I77" s="10">
        <f t="shared" si="8"/>
        <v>3498.06</v>
      </c>
      <c r="J77" s="10"/>
      <c r="K77" s="15">
        <f t="shared" si="9"/>
        <v>5247.1</v>
      </c>
      <c r="L77" s="15">
        <f t="shared" si="10"/>
        <v>4547.5</v>
      </c>
      <c r="M77" s="15">
        <f t="shared" si="11"/>
        <v>4197.7</v>
      </c>
      <c r="N77" s="15">
        <f t="shared" si="12"/>
        <v>3018.8</v>
      </c>
      <c r="O77" s="7"/>
      <c r="P77" s="5">
        <v>78.2</v>
      </c>
      <c r="Q77" s="7">
        <f t="shared" si="13"/>
        <v>1.39</v>
      </c>
      <c r="R77" s="7">
        <f t="shared" si="14"/>
        <v>1.34</v>
      </c>
      <c r="S77" s="7">
        <f t="shared" si="15"/>
        <v>0.99</v>
      </c>
    </row>
    <row r="78" spans="1:19" x14ac:dyDescent="0.25">
      <c r="A78" s="3">
        <v>3875</v>
      </c>
      <c r="B78" s="3" t="s">
        <v>109</v>
      </c>
      <c r="C78" s="3" t="s">
        <v>110</v>
      </c>
      <c r="D78" s="25">
        <v>129.28</v>
      </c>
      <c r="E78" s="31">
        <v>96.2</v>
      </c>
      <c r="F78" s="5"/>
      <c r="G78" s="33">
        <v>3129</v>
      </c>
      <c r="H78" s="32"/>
      <c r="I78" s="10">
        <f t="shared" si="8"/>
        <v>4170.32</v>
      </c>
      <c r="J78" s="10"/>
      <c r="K78" s="15">
        <f t="shared" si="9"/>
        <v>6255.5</v>
      </c>
      <c r="L78" s="15">
        <f t="shared" si="10"/>
        <v>5421.4</v>
      </c>
      <c r="M78" s="15">
        <f t="shared" si="11"/>
        <v>5004.3999999999996</v>
      </c>
      <c r="N78" s="15">
        <f t="shared" si="12"/>
        <v>3598.4</v>
      </c>
      <c r="O78" s="7"/>
      <c r="P78" s="5">
        <v>93.85</v>
      </c>
      <c r="Q78" s="7">
        <f t="shared" si="13"/>
        <v>1.38</v>
      </c>
      <c r="R78" s="7">
        <f t="shared" si="14"/>
        <v>1.34</v>
      </c>
      <c r="S78" s="7">
        <f t="shared" si="15"/>
        <v>0.99</v>
      </c>
    </row>
    <row r="79" spans="1:19" x14ac:dyDescent="0.25">
      <c r="A79" s="3">
        <v>3876</v>
      </c>
      <c r="B79" s="3" t="s">
        <v>111</v>
      </c>
      <c r="C79" s="3" t="s">
        <v>112</v>
      </c>
      <c r="D79" s="25">
        <v>147.62</v>
      </c>
      <c r="E79" s="31">
        <v>109.81</v>
      </c>
      <c r="F79" s="5"/>
      <c r="G79" s="33">
        <v>3573</v>
      </c>
      <c r="H79" s="32"/>
      <c r="I79" s="10">
        <f t="shared" si="8"/>
        <v>4761.9399999999996</v>
      </c>
      <c r="J79" s="10"/>
      <c r="K79" s="15">
        <f t="shared" si="9"/>
        <v>7142.9</v>
      </c>
      <c r="L79" s="15">
        <f t="shared" si="10"/>
        <v>6190.5</v>
      </c>
      <c r="M79" s="15">
        <f t="shared" si="11"/>
        <v>5714.3</v>
      </c>
      <c r="N79" s="15">
        <f t="shared" si="12"/>
        <v>4109</v>
      </c>
      <c r="O79" s="7"/>
      <c r="P79" s="5">
        <v>107.1</v>
      </c>
      <c r="Q79" s="7">
        <f t="shared" si="13"/>
        <v>1.38</v>
      </c>
      <c r="R79" s="7">
        <f t="shared" si="14"/>
        <v>1.34</v>
      </c>
      <c r="S79" s="7">
        <f t="shared" si="15"/>
        <v>0.99</v>
      </c>
    </row>
    <row r="80" spans="1:19" x14ac:dyDescent="0.25">
      <c r="A80" s="3">
        <v>3880</v>
      </c>
      <c r="B80" s="3" t="s">
        <v>113</v>
      </c>
      <c r="C80" s="3" t="s">
        <v>114</v>
      </c>
      <c r="D80" s="25">
        <v>41.18</v>
      </c>
      <c r="E80" s="31">
        <v>30.65</v>
      </c>
      <c r="F80" s="5"/>
      <c r="G80" s="33">
        <v>996</v>
      </c>
      <c r="H80" s="32"/>
      <c r="I80" s="10">
        <f t="shared" si="8"/>
        <v>1328.39</v>
      </c>
      <c r="J80" s="10"/>
      <c r="K80" s="15">
        <f t="shared" si="9"/>
        <v>1992.6</v>
      </c>
      <c r="L80" s="15">
        <f t="shared" si="10"/>
        <v>1726.9</v>
      </c>
      <c r="M80" s="15">
        <f t="shared" si="11"/>
        <v>1594.1</v>
      </c>
      <c r="N80" s="15">
        <f t="shared" si="12"/>
        <v>1145.4000000000001</v>
      </c>
      <c r="O80" s="7"/>
      <c r="P80" s="5">
        <v>30.1</v>
      </c>
      <c r="Q80" s="7">
        <f t="shared" si="13"/>
        <v>1.37</v>
      </c>
      <c r="R80" s="7">
        <f t="shared" si="14"/>
        <v>1.34</v>
      </c>
      <c r="S80" s="7">
        <f t="shared" si="15"/>
        <v>0.99</v>
      </c>
    </row>
    <row r="81" spans="1:19" x14ac:dyDescent="0.25">
      <c r="A81" s="3">
        <v>3881</v>
      </c>
      <c r="B81" s="3" t="s">
        <v>115</v>
      </c>
      <c r="C81" s="3" t="s">
        <v>116</v>
      </c>
      <c r="D81" s="25">
        <v>57.37</v>
      </c>
      <c r="E81" s="31">
        <v>42.71</v>
      </c>
      <c r="F81" s="5"/>
      <c r="G81" s="33">
        <v>1388</v>
      </c>
      <c r="H81" s="32"/>
      <c r="I81" s="10">
        <f t="shared" si="8"/>
        <v>1850.65</v>
      </c>
      <c r="J81" s="10"/>
      <c r="K81" s="15">
        <f t="shared" si="9"/>
        <v>2776</v>
      </c>
      <c r="L81" s="15">
        <f t="shared" si="10"/>
        <v>2405.8000000000002</v>
      </c>
      <c r="M81" s="15">
        <f t="shared" si="11"/>
        <v>2220.8000000000002</v>
      </c>
      <c r="N81" s="15">
        <f t="shared" si="12"/>
        <v>1596.2</v>
      </c>
      <c r="O81" s="7"/>
      <c r="P81" s="5">
        <v>42.1</v>
      </c>
      <c r="Q81" s="7">
        <f t="shared" si="13"/>
        <v>1.36</v>
      </c>
      <c r="R81" s="7">
        <f t="shared" si="14"/>
        <v>1.34</v>
      </c>
      <c r="S81" s="7">
        <f t="shared" si="15"/>
        <v>0.99</v>
      </c>
    </row>
    <row r="82" spans="1:19" x14ac:dyDescent="0.25">
      <c r="A82" s="3">
        <v>3882</v>
      </c>
      <c r="B82" s="3" t="s">
        <v>117</v>
      </c>
      <c r="C82" s="3" t="s">
        <v>118</v>
      </c>
      <c r="D82" s="25">
        <v>60.45</v>
      </c>
      <c r="E82" s="31">
        <v>44.97</v>
      </c>
      <c r="F82" s="5"/>
      <c r="G82" s="33">
        <v>1464</v>
      </c>
      <c r="H82" s="32"/>
      <c r="I82" s="10">
        <f t="shared" si="8"/>
        <v>1950</v>
      </c>
      <c r="J82" s="10"/>
      <c r="K82" s="15">
        <f t="shared" si="9"/>
        <v>2925</v>
      </c>
      <c r="L82" s="15">
        <f t="shared" si="10"/>
        <v>2535</v>
      </c>
      <c r="M82" s="15">
        <f t="shared" si="11"/>
        <v>2340</v>
      </c>
      <c r="N82" s="15">
        <f t="shared" si="12"/>
        <v>1683.6</v>
      </c>
      <c r="O82" s="7"/>
      <c r="P82" s="5">
        <v>43.3</v>
      </c>
      <c r="Q82" s="7">
        <f t="shared" si="13"/>
        <v>1.4</v>
      </c>
      <c r="R82" s="7">
        <f t="shared" si="14"/>
        <v>1.34</v>
      </c>
      <c r="S82" s="7">
        <f t="shared" si="15"/>
        <v>0.99</v>
      </c>
    </row>
    <row r="83" spans="1:19" x14ac:dyDescent="0.25">
      <c r="A83" s="3">
        <v>3883</v>
      </c>
      <c r="B83" s="3" t="s">
        <v>119</v>
      </c>
      <c r="C83" s="3" t="s">
        <v>120</v>
      </c>
      <c r="D83" s="25">
        <v>63.29</v>
      </c>
      <c r="E83" s="31">
        <v>47.1</v>
      </c>
      <c r="F83" s="5"/>
      <c r="G83" s="33">
        <v>1532</v>
      </c>
      <c r="H83" s="32"/>
      <c r="I83" s="10">
        <f t="shared" si="8"/>
        <v>2041.61</v>
      </c>
      <c r="J83" s="10"/>
      <c r="K83" s="15">
        <f t="shared" si="9"/>
        <v>3062.4</v>
      </c>
      <c r="L83" s="15">
        <f t="shared" si="10"/>
        <v>2654.1</v>
      </c>
      <c r="M83" s="15">
        <f t="shared" si="11"/>
        <v>2449.9</v>
      </c>
      <c r="N83" s="15">
        <f t="shared" si="12"/>
        <v>1761.8</v>
      </c>
      <c r="O83" s="7"/>
      <c r="P83" s="5">
        <v>45.7</v>
      </c>
      <c r="Q83" s="7">
        <f t="shared" si="13"/>
        <v>1.38</v>
      </c>
      <c r="R83" s="7">
        <f t="shared" si="14"/>
        <v>1.34</v>
      </c>
      <c r="S83" s="7">
        <f t="shared" si="15"/>
        <v>0.99</v>
      </c>
    </row>
    <row r="84" spans="1:19" x14ac:dyDescent="0.25">
      <c r="A84" s="3">
        <v>3884</v>
      </c>
      <c r="B84" s="3" t="s">
        <v>121</v>
      </c>
      <c r="C84" s="3" t="s">
        <v>122</v>
      </c>
      <c r="D84" s="25">
        <v>71.37</v>
      </c>
      <c r="E84" s="31">
        <v>53.12</v>
      </c>
      <c r="F84" s="5"/>
      <c r="G84" s="33">
        <v>1727</v>
      </c>
      <c r="H84" s="32"/>
      <c r="I84" s="10">
        <f t="shared" si="8"/>
        <v>2302.2600000000002</v>
      </c>
      <c r="J84" s="10"/>
      <c r="K84" s="15">
        <f t="shared" si="9"/>
        <v>3453.4</v>
      </c>
      <c r="L84" s="15">
        <f t="shared" si="10"/>
        <v>2992.9</v>
      </c>
      <c r="M84" s="15">
        <f t="shared" si="11"/>
        <v>2762.7</v>
      </c>
      <c r="N84" s="15">
        <f t="shared" si="12"/>
        <v>1986.1</v>
      </c>
      <c r="O84" s="7"/>
      <c r="P84" s="5">
        <v>51.75</v>
      </c>
      <c r="Q84" s="7">
        <f t="shared" si="13"/>
        <v>1.38</v>
      </c>
      <c r="R84" s="7">
        <f t="shared" si="14"/>
        <v>1.34</v>
      </c>
      <c r="S84" s="7">
        <f t="shared" si="15"/>
        <v>0.99</v>
      </c>
    </row>
    <row r="85" spans="1:19" x14ac:dyDescent="0.25">
      <c r="A85" s="3">
        <v>3885</v>
      </c>
      <c r="B85" s="3" t="s">
        <v>123</v>
      </c>
      <c r="C85" s="3" t="s">
        <v>124</v>
      </c>
      <c r="D85" s="25">
        <v>87.36</v>
      </c>
      <c r="E85" s="31">
        <v>64.989999999999995</v>
      </c>
      <c r="F85" s="5"/>
      <c r="G85" s="33">
        <v>2115</v>
      </c>
      <c r="H85" s="32"/>
      <c r="I85" s="10">
        <f t="shared" si="8"/>
        <v>2818.06</v>
      </c>
      <c r="J85" s="10"/>
      <c r="K85" s="15">
        <f t="shared" si="9"/>
        <v>4227.1000000000004</v>
      </c>
      <c r="L85" s="15">
        <f t="shared" si="10"/>
        <v>3663.5</v>
      </c>
      <c r="M85" s="15">
        <f t="shared" si="11"/>
        <v>3381.7</v>
      </c>
      <c r="N85" s="15">
        <f t="shared" si="12"/>
        <v>2432.3000000000002</v>
      </c>
      <c r="O85" s="7"/>
      <c r="P85" s="5">
        <v>63.8</v>
      </c>
      <c r="Q85" s="7">
        <f t="shared" si="13"/>
        <v>1.37</v>
      </c>
      <c r="R85" s="7">
        <f t="shared" si="14"/>
        <v>1.34</v>
      </c>
      <c r="S85" s="7">
        <f t="shared" si="15"/>
        <v>0.99</v>
      </c>
    </row>
    <row r="86" spans="1:19" x14ac:dyDescent="0.25">
      <c r="A86" s="3">
        <v>3886</v>
      </c>
      <c r="B86" s="3" t="s">
        <v>125</v>
      </c>
      <c r="C86" s="3" t="s">
        <v>126</v>
      </c>
      <c r="D86" s="25">
        <v>123.4</v>
      </c>
      <c r="E86" s="31">
        <v>91.81</v>
      </c>
      <c r="F86" s="5"/>
      <c r="G86" s="33">
        <v>2987</v>
      </c>
      <c r="H86" s="32"/>
      <c r="I86" s="10">
        <f t="shared" si="8"/>
        <v>3980.65</v>
      </c>
      <c r="J86" s="10"/>
      <c r="K86" s="15">
        <f t="shared" si="9"/>
        <v>5971</v>
      </c>
      <c r="L86" s="15">
        <f t="shared" si="10"/>
        <v>5174.8</v>
      </c>
      <c r="M86" s="15">
        <f t="shared" si="11"/>
        <v>4776.8</v>
      </c>
      <c r="N86" s="15">
        <f t="shared" si="12"/>
        <v>3435.1</v>
      </c>
      <c r="O86" s="7"/>
      <c r="P86" s="5">
        <v>89.05</v>
      </c>
      <c r="Q86" s="7">
        <f t="shared" si="13"/>
        <v>1.39</v>
      </c>
      <c r="R86" s="7">
        <f t="shared" si="14"/>
        <v>1.34</v>
      </c>
      <c r="S86" s="7">
        <f t="shared" si="15"/>
        <v>0.99</v>
      </c>
    </row>
    <row r="87" spans="1:19" x14ac:dyDescent="0.25">
      <c r="A87" s="3">
        <v>3887</v>
      </c>
      <c r="B87" s="3" t="s">
        <v>127</v>
      </c>
      <c r="C87" s="3" t="s">
        <v>128</v>
      </c>
      <c r="D87" s="25">
        <v>132.38999999999999</v>
      </c>
      <c r="E87" s="31">
        <v>98.51</v>
      </c>
      <c r="F87" s="5"/>
      <c r="G87" s="33">
        <v>3204</v>
      </c>
      <c r="H87" s="32"/>
      <c r="I87" s="10">
        <f t="shared" si="8"/>
        <v>4270.6499999999996</v>
      </c>
      <c r="J87" s="10"/>
      <c r="K87" s="15">
        <f t="shared" si="9"/>
        <v>6406</v>
      </c>
      <c r="L87" s="15">
        <f t="shared" si="10"/>
        <v>5551.8</v>
      </c>
      <c r="M87" s="15">
        <f t="shared" si="11"/>
        <v>5124.8</v>
      </c>
      <c r="N87" s="15">
        <f t="shared" si="12"/>
        <v>3684.6</v>
      </c>
      <c r="O87" s="7"/>
      <c r="P87" s="5">
        <v>96.25</v>
      </c>
      <c r="Q87" s="7">
        <f t="shared" si="13"/>
        <v>1.38</v>
      </c>
      <c r="R87" s="7">
        <f t="shared" si="14"/>
        <v>1.34</v>
      </c>
      <c r="S87" s="7">
        <f t="shared" si="15"/>
        <v>0.99</v>
      </c>
    </row>
    <row r="88" spans="1:19" x14ac:dyDescent="0.25">
      <c r="A88" s="3">
        <v>3888</v>
      </c>
      <c r="B88" s="3" t="s">
        <v>129</v>
      </c>
      <c r="C88" s="3" t="s">
        <v>130</v>
      </c>
      <c r="D88" s="25">
        <v>147.62</v>
      </c>
      <c r="E88" s="31">
        <v>109.81</v>
      </c>
      <c r="F88" s="5"/>
      <c r="G88" s="33">
        <v>3573</v>
      </c>
      <c r="H88" s="32"/>
      <c r="I88" s="10">
        <f t="shared" si="8"/>
        <v>4761.9399999999996</v>
      </c>
      <c r="J88" s="10"/>
      <c r="K88" s="15">
        <f t="shared" si="9"/>
        <v>7142.9</v>
      </c>
      <c r="L88" s="15">
        <f t="shared" si="10"/>
        <v>6190.5</v>
      </c>
      <c r="M88" s="15">
        <f t="shared" si="11"/>
        <v>5714.3</v>
      </c>
      <c r="N88" s="15">
        <f t="shared" si="12"/>
        <v>4109</v>
      </c>
      <c r="O88" s="7"/>
      <c r="P88" s="5">
        <v>107.1</v>
      </c>
      <c r="Q88" s="7">
        <f t="shared" si="13"/>
        <v>1.38</v>
      </c>
      <c r="R88" s="7">
        <f t="shared" si="14"/>
        <v>1.34</v>
      </c>
      <c r="S88" s="7">
        <f t="shared" si="15"/>
        <v>0.99</v>
      </c>
    </row>
    <row r="89" spans="1:19" x14ac:dyDescent="0.25">
      <c r="A89" s="3">
        <v>3889</v>
      </c>
      <c r="B89" s="3" t="s">
        <v>131</v>
      </c>
      <c r="C89" s="3" t="s">
        <v>132</v>
      </c>
      <c r="D89" s="25">
        <v>180.73</v>
      </c>
      <c r="E89" s="31">
        <v>134.47999999999999</v>
      </c>
      <c r="F89" s="5"/>
      <c r="G89" s="33">
        <v>4375</v>
      </c>
      <c r="H89" s="32"/>
      <c r="I89" s="10">
        <f t="shared" si="8"/>
        <v>5830</v>
      </c>
      <c r="J89" s="10"/>
      <c r="K89" s="15">
        <f t="shared" si="9"/>
        <v>8745</v>
      </c>
      <c r="L89" s="15">
        <f t="shared" si="10"/>
        <v>7579</v>
      </c>
      <c r="M89" s="15">
        <f t="shared" si="11"/>
        <v>6996</v>
      </c>
      <c r="N89" s="15">
        <f t="shared" si="12"/>
        <v>5031.3</v>
      </c>
      <c r="O89" s="7"/>
      <c r="P89" s="5">
        <v>131.15</v>
      </c>
      <c r="Q89" s="7">
        <f t="shared" si="13"/>
        <v>1.38</v>
      </c>
      <c r="R89" s="7">
        <f t="shared" si="14"/>
        <v>1.34</v>
      </c>
      <c r="S89" s="7">
        <f t="shared" si="15"/>
        <v>0.99</v>
      </c>
    </row>
    <row r="90" spans="1:19" x14ac:dyDescent="0.25">
      <c r="A90" s="3">
        <v>3890</v>
      </c>
      <c r="B90" s="3" t="s">
        <v>133</v>
      </c>
      <c r="C90" s="3" t="s">
        <v>134</v>
      </c>
      <c r="D90" s="25">
        <v>239.75</v>
      </c>
      <c r="E90" s="31">
        <v>178.41</v>
      </c>
      <c r="F90" s="5"/>
      <c r="G90" s="33">
        <v>5803</v>
      </c>
      <c r="H90" s="32"/>
      <c r="I90" s="10">
        <f t="shared" si="8"/>
        <v>7733.87</v>
      </c>
      <c r="J90" s="10"/>
      <c r="K90" s="15">
        <f t="shared" si="9"/>
        <v>11600.8</v>
      </c>
      <c r="L90" s="15">
        <f t="shared" si="10"/>
        <v>10054</v>
      </c>
      <c r="M90" s="15">
        <f t="shared" si="11"/>
        <v>9280.6</v>
      </c>
      <c r="N90" s="15">
        <f t="shared" si="12"/>
        <v>6673.5</v>
      </c>
      <c r="O90" s="7"/>
      <c r="P90" s="5">
        <v>173.3</v>
      </c>
      <c r="Q90" s="7">
        <f t="shared" si="13"/>
        <v>1.38</v>
      </c>
      <c r="R90" s="7">
        <f t="shared" si="14"/>
        <v>1.34</v>
      </c>
      <c r="S90" s="7">
        <f t="shared" si="15"/>
        <v>0.99</v>
      </c>
    </row>
    <row r="91" spans="1:19" x14ac:dyDescent="0.25">
      <c r="A91" s="3">
        <v>3891</v>
      </c>
      <c r="B91" s="3" t="s">
        <v>135</v>
      </c>
      <c r="C91" s="3" t="s">
        <v>136</v>
      </c>
      <c r="D91" s="25">
        <v>33.68</v>
      </c>
      <c r="E91" s="31">
        <v>25.11</v>
      </c>
      <c r="F91" s="5"/>
      <c r="G91" s="33">
        <v>816</v>
      </c>
      <c r="H91" s="32"/>
      <c r="I91" s="10">
        <f t="shared" si="8"/>
        <v>1086.45</v>
      </c>
      <c r="J91" s="10"/>
      <c r="K91" s="15">
        <f t="shared" si="9"/>
        <v>1629.7</v>
      </c>
      <c r="L91" s="15">
        <f t="shared" si="10"/>
        <v>1412.4</v>
      </c>
      <c r="M91" s="15">
        <f t="shared" si="11"/>
        <v>1303.7</v>
      </c>
      <c r="N91" s="15">
        <f t="shared" si="12"/>
        <v>938.4</v>
      </c>
      <c r="O91" s="7"/>
      <c r="P91" s="5">
        <v>24.1</v>
      </c>
      <c r="Q91" s="7">
        <f t="shared" si="13"/>
        <v>1.4</v>
      </c>
      <c r="R91" s="7">
        <f t="shared" si="14"/>
        <v>1.34</v>
      </c>
      <c r="S91" s="7">
        <f t="shared" si="15"/>
        <v>0.99</v>
      </c>
    </row>
    <row r="92" spans="1:19" x14ac:dyDescent="0.25">
      <c r="A92" s="3">
        <v>3892</v>
      </c>
      <c r="B92" s="3" t="s">
        <v>137</v>
      </c>
      <c r="C92" s="3" t="s">
        <v>138</v>
      </c>
      <c r="D92" s="25">
        <v>43.37</v>
      </c>
      <c r="E92" s="31">
        <v>32.29</v>
      </c>
      <c r="F92" s="5"/>
      <c r="G92" s="33">
        <v>1050</v>
      </c>
      <c r="H92" s="32"/>
      <c r="I92" s="10">
        <f t="shared" si="8"/>
        <v>1399.03</v>
      </c>
      <c r="J92" s="10"/>
      <c r="K92" s="15">
        <f t="shared" si="9"/>
        <v>2098.5</v>
      </c>
      <c r="L92" s="15">
        <f t="shared" si="10"/>
        <v>1818.7</v>
      </c>
      <c r="M92" s="15">
        <f t="shared" si="11"/>
        <v>1678.8</v>
      </c>
      <c r="N92" s="15">
        <f t="shared" si="12"/>
        <v>1207.5</v>
      </c>
      <c r="O92" s="7"/>
      <c r="P92" s="5">
        <v>31.3</v>
      </c>
      <c r="Q92" s="7">
        <f t="shared" si="13"/>
        <v>1.39</v>
      </c>
      <c r="R92" s="7">
        <f t="shared" si="14"/>
        <v>1.34</v>
      </c>
      <c r="S92" s="7">
        <f t="shared" si="15"/>
        <v>0.99</v>
      </c>
    </row>
    <row r="93" spans="1:19" x14ac:dyDescent="0.25">
      <c r="A93" s="3">
        <v>3893</v>
      </c>
      <c r="B93" s="3" t="s">
        <v>139</v>
      </c>
      <c r="C93" s="3" t="s">
        <v>140</v>
      </c>
      <c r="D93" s="25">
        <v>63.29</v>
      </c>
      <c r="E93" s="31">
        <v>47.1</v>
      </c>
      <c r="F93" s="5"/>
      <c r="G93" s="33">
        <v>1532</v>
      </c>
      <c r="H93" s="32"/>
      <c r="I93" s="10">
        <f t="shared" si="8"/>
        <v>2041.61</v>
      </c>
      <c r="J93" s="10"/>
      <c r="K93" s="15">
        <f t="shared" si="9"/>
        <v>3062.4</v>
      </c>
      <c r="L93" s="15">
        <f t="shared" si="10"/>
        <v>2654.1</v>
      </c>
      <c r="M93" s="15">
        <f t="shared" si="11"/>
        <v>2449.9</v>
      </c>
      <c r="N93" s="15">
        <f t="shared" si="12"/>
        <v>1761.8</v>
      </c>
      <c r="O93" s="7"/>
      <c r="P93" s="5">
        <v>45.7</v>
      </c>
      <c r="Q93" s="7">
        <f t="shared" si="13"/>
        <v>1.38</v>
      </c>
      <c r="R93" s="7">
        <f t="shared" si="14"/>
        <v>1.34</v>
      </c>
      <c r="S93" s="7">
        <f t="shared" si="15"/>
        <v>0.99</v>
      </c>
    </row>
    <row r="94" spans="1:19" x14ac:dyDescent="0.25">
      <c r="A94" s="3">
        <v>3894</v>
      </c>
      <c r="B94" s="3" t="s">
        <v>141</v>
      </c>
      <c r="C94" s="3" t="s">
        <v>142</v>
      </c>
      <c r="D94" s="25">
        <v>78.17</v>
      </c>
      <c r="E94" s="31">
        <v>58.18</v>
      </c>
      <c r="F94" s="5"/>
      <c r="G94" s="33">
        <v>1893</v>
      </c>
      <c r="H94" s="32"/>
      <c r="I94" s="10">
        <f t="shared" si="8"/>
        <v>2521.61</v>
      </c>
      <c r="J94" s="10"/>
      <c r="K94" s="15">
        <f t="shared" si="9"/>
        <v>3782.4</v>
      </c>
      <c r="L94" s="15">
        <f t="shared" si="10"/>
        <v>3278.1</v>
      </c>
      <c r="M94" s="15">
        <f t="shared" si="11"/>
        <v>3025.9</v>
      </c>
      <c r="N94" s="15">
        <f t="shared" si="12"/>
        <v>2177</v>
      </c>
      <c r="O94" s="7"/>
      <c r="P94" s="5">
        <v>56.55</v>
      </c>
      <c r="Q94" s="7">
        <f t="shared" si="13"/>
        <v>1.38</v>
      </c>
      <c r="R94" s="7">
        <f t="shared" si="14"/>
        <v>1.34</v>
      </c>
      <c r="S94" s="7">
        <f t="shared" si="15"/>
        <v>0.99</v>
      </c>
    </row>
    <row r="95" spans="1:19" x14ac:dyDescent="0.25">
      <c r="A95" s="3">
        <v>3900</v>
      </c>
      <c r="B95" s="3" t="s">
        <v>143</v>
      </c>
      <c r="C95" s="3" t="s">
        <v>144</v>
      </c>
      <c r="D95" s="25">
        <v>54.33</v>
      </c>
      <c r="E95" s="31">
        <v>40.44</v>
      </c>
      <c r="F95" s="5"/>
      <c r="G95" s="33">
        <v>1316</v>
      </c>
      <c r="H95" s="32"/>
      <c r="I95" s="10">
        <f t="shared" si="8"/>
        <v>1752.58</v>
      </c>
      <c r="J95" s="10"/>
      <c r="K95" s="15">
        <f t="shared" si="9"/>
        <v>2628.9</v>
      </c>
      <c r="L95" s="15">
        <f t="shared" si="10"/>
        <v>2278.4</v>
      </c>
      <c r="M95" s="15">
        <f t="shared" si="11"/>
        <v>2103.1</v>
      </c>
      <c r="N95" s="15">
        <f t="shared" si="12"/>
        <v>1513.4</v>
      </c>
      <c r="O95" s="7"/>
      <c r="P95" s="5">
        <v>39.1</v>
      </c>
      <c r="Q95" s="7">
        <f t="shared" si="13"/>
        <v>1.39</v>
      </c>
      <c r="R95" s="7">
        <f t="shared" si="14"/>
        <v>1.34</v>
      </c>
      <c r="S95" s="7">
        <f t="shared" si="15"/>
        <v>0.99</v>
      </c>
    </row>
    <row r="96" spans="1:19" x14ac:dyDescent="0.25">
      <c r="A96" s="3">
        <v>3901</v>
      </c>
      <c r="B96" s="3" t="s">
        <v>341</v>
      </c>
      <c r="C96" s="3" t="s">
        <v>342</v>
      </c>
      <c r="D96" s="25">
        <v>3.69</v>
      </c>
      <c r="E96" s="31">
        <v>2.75</v>
      </c>
      <c r="F96" s="5"/>
      <c r="G96" s="33">
        <v>89</v>
      </c>
      <c r="H96" s="32"/>
      <c r="I96" s="10">
        <f t="shared" si="8"/>
        <v>119.03</v>
      </c>
      <c r="J96" s="10"/>
      <c r="K96" s="15">
        <f t="shared" si="9"/>
        <v>178.5</v>
      </c>
      <c r="L96" s="15">
        <f t="shared" si="10"/>
        <v>154.69999999999999</v>
      </c>
      <c r="M96" s="15">
        <f t="shared" si="11"/>
        <v>142.80000000000001</v>
      </c>
      <c r="N96" s="15">
        <f t="shared" si="12"/>
        <v>102.4</v>
      </c>
      <c r="O96" s="7"/>
      <c r="P96" s="5">
        <v>3.15</v>
      </c>
      <c r="Q96" s="7">
        <f t="shared" si="13"/>
        <v>1.17</v>
      </c>
      <c r="R96" s="7">
        <f t="shared" si="14"/>
        <v>1.34</v>
      </c>
      <c r="S96" s="7">
        <f t="shared" si="15"/>
        <v>1</v>
      </c>
    </row>
    <row r="97" spans="1:19" x14ac:dyDescent="0.25">
      <c r="A97" s="3">
        <v>3902</v>
      </c>
      <c r="B97" s="3" t="s">
        <v>384</v>
      </c>
      <c r="C97" s="3" t="s">
        <v>385</v>
      </c>
      <c r="D97" s="25">
        <v>4.5</v>
      </c>
      <c r="E97" s="31">
        <v>3.35</v>
      </c>
      <c r="F97" s="5"/>
      <c r="G97" s="33">
        <v>109</v>
      </c>
      <c r="H97" s="32"/>
      <c r="I97" s="10">
        <f t="shared" si="8"/>
        <v>145.16</v>
      </c>
      <c r="J97" s="10"/>
      <c r="K97" s="15">
        <f t="shared" si="9"/>
        <v>217.7</v>
      </c>
      <c r="L97" s="15">
        <f t="shared" si="10"/>
        <v>188.7</v>
      </c>
      <c r="M97" s="15">
        <f t="shared" si="11"/>
        <v>174.2</v>
      </c>
      <c r="N97" s="15">
        <f t="shared" si="12"/>
        <v>125.4</v>
      </c>
      <c r="O97" s="7"/>
      <c r="P97" s="5">
        <v>3.55</v>
      </c>
      <c r="Q97" s="7">
        <f t="shared" si="13"/>
        <v>1.27</v>
      </c>
      <c r="R97" s="7">
        <f t="shared" si="14"/>
        <v>1.34</v>
      </c>
      <c r="S97" s="7">
        <f t="shared" si="15"/>
        <v>0.99</v>
      </c>
    </row>
    <row r="98" spans="1:19" x14ac:dyDescent="0.25">
      <c r="A98" s="3">
        <v>3940</v>
      </c>
      <c r="B98" s="3" t="s">
        <v>335</v>
      </c>
      <c r="C98" s="3" t="s">
        <v>336</v>
      </c>
      <c r="D98" s="25">
        <v>52.03</v>
      </c>
      <c r="E98" s="31">
        <v>38.729999999999997</v>
      </c>
      <c r="F98" s="5"/>
      <c r="G98" s="33"/>
      <c r="H98" s="32"/>
      <c r="I98" s="10">
        <f t="shared" si="8"/>
        <v>1678.39</v>
      </c>
      <c r="J98" s="10"/>
      <c r="K98" s="15">
        <f t="shared" si="9"/>
        <v>2517.6</v>
      </c>
      <c r="L98" s="15">
        <f t="shared" si="10"/>
        <v>2181.9</v>
      </c>
      <c r="M98" s="15">
        <f t="shared" si="11"/>
        <v>2014.1</v>
      </c>
      <c r="N98" s="15">
        <f t="shared" si="12"/>
        <v>0</v>
      </c>
      <c r="O98" s="7"/>
      <c r="P98" s="5">
        <v>40.9</v>
      </c>
      <c r="Q98" s="7">
        <f t="shared" si="13"/>
        <v>1.27</v>
      </c>
      <c r="R98" s="7">
        <f t="shared" si="14"/>
        <v>1.34</v>
      </c>
      <c r="S98" s="7" t="e">
        <f t="shared" si="15"/>
        <v>#DIV/0!</v>
      </c>
    </row>
    <row r="99" spans="1:19" x14ac:dyDescent="0.25">
      <c r="A99" s="3">
        <v>3903</v>
      </c>
      <c r="B99" s="3" t="s">
        <v>382</v>
      </c>
      <c r="C99" s="3" t="s">
        <v>383</v>
      </c>
      <c r="D99" s="25">
        <v>75.94</v>
      </c>
      <c r="E99" s="31">
        <v>56.51</v>
      </c>
      <c r="F99" s="5"/>
      <c r="G99" s="33">
        <v>1838</v>
      </c>
      <c r="H99" s="32"/>
      <c r="I99" s="10">
        <f t="shared" si="8"/>
        <v>2449.6799999999998</v>
      </c>
      <c r="J99" s="10"/>
      <c r="K99" s="15">
        <f t="shared" si="9"/>
        <v>3674.5</v>
      </c>
      <c r="L99" s="15">
        <f t="shared" si="10"/>
        <v>3184.6</v>
      </c>
      <c r="M99" s="15">
        <f t="shared" si="11"/>
        <v>2939.6</v>
      </c>
      <c r="N99" s="15">
        <f t="shared" si="12"/>
        <v>2113.6999999999998</v>
      </c>
      <c r="O99" s="7"/>
      <c r="P99" s="5">
        <v>68.95</v>
      </c>
      <c r="Q99" s="7">
        <f t="shared" si="13"/>
        <v>1.1000000000000001</v>
      </c>
      <c r="R99" s="7">
        <f t="shared" si="14"/>
        <v>1.34</v>
      </c>
      <c r="S99" s="7">
        <f t="shared" si="15"/>
        <v>0.99</v>
      </c>
    </row>
    <row r="100" spans="1:19" x14ac:dyDescent="0.25">
      <c r="A100" s="3">
        <v>3904</v>
      </c>
      <c r="B100" s="3" t="s">
        <v>330</v>
      </c>
      <c r="C100" s="3" t="s">
        <v>331</v>
      </c>
      <c r="D100" s="25">
        <v>60.68</v>
      </c>
      <c r="E100" s="31">
        <v>45.16</v>
      </c>
      <c r="F100" s="5"/>
      <c r="G100" s="33">
        <v>1468</v>
      </c>
      <c r="H100" s="32"/>
      <c r="I100" s="10">
        <f t="shared" si="8"/>
        <v>1957.42</v>
      </c>
      <c r="J100" s="10"/>
      <c r="K100" s="15">
        <f t="shared" si="9"/>
        <v>2936.1</v>
      </c>
      <c r="L100" s="15">
        <f t="shared" si="10"/>
        <v>2544.6</v>
      </c>
      <c r="M100" s="15">
        <f t="shared" si="11"/>
        <v>2348.9</v>
      </c>
      <c r="N100" s="15">
        <f t="shared" si="12"/>
        <v>1688.2</v>
      </c>
      <c r="O100" s="7"/>
      <c r="P100" s="5">
        <v>50.85</v>
      </c>
      <c r="Q100" s="7">
        <f t="shared" si="13"/>
        <v>1.19</v>
      </c>
      <c r="R100" s="7">
        <f t="shared" si="14"/>
        <v>1.34</v>
      </c>
      <c r="S100" s="7">
        <f t="shared" si="15"/>
        <v>0.99</v>
      </c>
    </row>
    <row r="101" spans="1:19" x14ac:dyDescent="0.25">
      <c r="A101" s="3">
        <v>3905</v>
      </c>
      <c r="B101" s="3" t="s">
        <v>145</v>
      </c>
      <c r="C101" s="3" t="s">
        <v>146</v>
      </c>
      <c r="D101" s="25">
        <v>4.58</v>
      </c>
      <c r="E101" s="31">
        <v>3.42</v>
      </c>
      <c r="F101" s="5"/>
      <c r="G101" s="33">
        <v>111</v>
      </c>
      <c r="H101" s="32"/>
      <c r="I101" s="10">
        <f t="shared" si="8"/>
        <v>147.74</v>
      </c>
      <c r="J101" s="10"/>
      <c r="K101" s="15">
        <f t="shared" si="9"/>
        <v>221.6</v>
      </c>
      <c r="L101" s="15">
        <f t="shared" si="10"/>
        <v>192.1</v>
      </c>
      <c r="M101" s="15">
        <f t="shared" si="11"/>
        <v>177.3</v>
      </c>
      <c r="N101" s="15">
        <f t="shared" si="12"/>
        <v>127.7</v>
      </c>
      <c r="O101" s="7"/>
      <c r="P101" s="5">
        <v>4.2</v>
      </c>
      <c r="Q101" s="7">
        <f t="shared" si="13"/>
        <v>1.0900000000000001</v>
      </c>
      <c r="R101" s="7">
        <f t="shared" si="14"/>
        <v>1.34</v>
      </c>
      <c r="S101" s="7">
        <f t="shared" si="15"/>
        <v>0.99</v>
      </c>
    </row>
    <row r="102" spans="1:19" x14ac:dyDescent="0.25">
      <c r="A102" s="3">
        <v>3906</v>
      </c>
      <c r="B102" s="3" t="s">
        <v>147</v>
      </c>
      <c r="C102" s="3" t="s">
        <v>148</v>
      </c>
      <c r="D102" s="25">
        <v>5.42</v>
      </c>
      <c r="E102" s="31">
        <v>4.05</v>
      </c>
      <c r="F102" s="5"/>
      <c r="G102" s="33">
        <v>132</v>
      </c>
      <c r="H102" s="32"/>
      <c r="I102" s="10">
        <f t="shared" si="8"/>
        <v>174.84</v>
      </c>
      <c r="J102" s="10"/>
      <c r="K102" s="15">
        <f t="shared" si="9"/>
        <v>262.3</v>
      </c>
      <c r="L102" s="15">
        <f t="shared" si="10"/>
        <v>227.3</v>
      </c>
      <c r="M102" s="15">
        <f t="shared" si="11"/>
        <v>209.8</v>
      </c>
      <c r="N102" s="15">
        <f t="shared" si="12"/>
        <v>151.80000000000001</v>
      </c>
      <c r="O102" s="7"/>
      <c r="P102" s="5">
        <v>4.2</v>
      </c>
      <c r="Q102" s="7">
        <f t="shared" si="13"/>
        <v>1.29</v>
      </c>
      <c r="R102" s="7">
        <f t="shared" si="14"/>
        <v>1.34</v>
      </c>
      <c r="S102" s="7">
        <f t="shared" si="15"/>
        <v>0.99</v>
      </c>
    </row>
    <row r="103" spans="1:19" x14ac:dyDescent="0.25">
      <c r="A103" s="3">
        <v>3907</v>
      </c>
      <c r="B103" s="3" t="s">
        <v>149</v>
      </c>
      <c r="C103" s="3" t="s">
        <v>150</v>
      </c>
      <c r="D103" s="25">
        <v>5.46</v>
      </c>
      <c r="E103" s="31">
        <v>4.09</v>
      </c>
      <c r="F103" s="5"/>
      <c r="G103" s="33">
        <v>133</v>
      </c>
      <c r="H103" s="32"/>
      <c r="I103" s="10">
        <f t="shared" si="8"/>
        <v>176.13</v>
      </c>
      <c r="J103" s="10"/>
      <c r="K103" s="15">
        <f t="shared" si="9"/>
        <v>264.2</v>
      </c>
      <c r="L103" s="15">
        <f t="shared" si="10"/>
        <v>229</v>
      </c>
      <c r="M103" s="15">
        <f t="shared" si="11"/>
        <v>211.4</v>
      </c>
      <c r="N103" s="15">
        <f t="shared" si="12"/>
        <v>153</v>
      </c>
      <c r="O103" s="7"/>
      <c r="P103" s="5">
        <v>4.8</v>
      </c>
      <c r="Q103" s="7">
        <f t="shared" si="13"/>
        <v>1.1399999999999999</v>
      </c>
      <c r="R103" s="7">
        <f t="shared" si="14"/>
        <v>1.33</v>
      </c>
      <c r="S103" s="7">
        <f t="shared" si="15"/>
        <v>0.99</v>
      </c>
    </row>
    <row r="104" spans="1:19" x14ac:dyDescent="0.25">
      <c r="A104" s="3">
        <v>3908</v>
      </c>
      <c r="B104" s="3" t="s">
        <v>151</v>
      </c>
      <c r="C104" s="3" t="s">
        <v>152</v>
      </c>
      <c r="D104" s="25">
        <v>6.65</v>
      </c>
      <c r="E104" s="31">
        <v>4.95</v>
      </c>
      <c r="F104" s="5"/>
      <c r="G104" s="33">
        <v>161</v>
      </c>
      <c r="H104" s="32"/>
      <c r="I104" s="10">
        <f t="shared" si="8"/>
        <v>214.52</v>
      </c>
      <c r="J104" s="10"/>
      <c r="K104" s="15">
        <f t="shared" si="9"/>
        <v>321.8</v>
      </c>
      <c r="L104" s="15">
        <f t="shared" si="10"/>
        <v>278.89999999999998</v>
      </c>
      <c r="M104" s="15">
        <f t="shared" si="11"/>
        <v>257.39999999999998</v>
      </c>
      <c r="N104" s="15">
        <f t="shared" si="12"/>
        <v>185.2</v>
      </c>
      <c r="O104" s="7"/>
      <c r="P104" s="5">
        <v>5.4</v>
      </c>
      <c r="Q104" s="7">
        <f t="shared" si="13"/>
        <v>1.23</v>
      </c>
      <c r="R104" s="7">
        <f t="shared" si="14"/>
        <v>1.34</v>
      </c>
      <c r="S104" s="7">
        <f t="shared" si="15"/>
        <v>0.99</v>
      </c>
    </row>
    <row r="105" spans="1:19" x14ac:dyDescent="0.25">
      <c r="A105" s="3">
        <v>3909</v>
      </c>
      <c r="B105" s="3" t="s">
        <v>153</v>
      </c>
      <c r="C105" s="3" t="s">
        <v>154</v>
      </c>
      <c r="D105" s="25">
        <v>4.2300000000000004</v>
      </c>
      <c r="E105" s="31">
        <v>3.16</v>
      </c>
      <c r="F105" s="5"/>
      <c r="G105" s="33">
        <v>102</v>
      </c>
      <c r="H105" s="32"/>
      <c r="I105" s="10">
        <f t="shared" si="8"/>
        <v>136.44999999999999</v>
      </c>
      <c r="J105" s="10"/>
      <c r="K105" s="15">
        <f t="shared" si="9"/>
        <v>204.7</v>
      </c>
      <c r="L105" s="15">
        <f t="shared" si="10"/>
        <v>177.4</v>
      </c>
      <c r="M105" s="15">
        <f t="shared" si="11"/>
        <v>163.69999999999999</v>
      </c>
      <c r="N105" s="15">
        <f t="shared" si="12"/>
        <v>117.3</v>
      </c>
      <c r="O105" s="7"/>
      <c r="P105" s="5">
        <v>3</v>
      </c>
      <c r="Q105" s="7">
        <f t="shared" si="13"/>
        <v>1.41</v>
      </c>
      <c r="R105" s="7">
        <f t="shared" si="14"/>
        <v>1.34</v>
      </c>
      <c r="S105" s="7">
        <f t="shared" si="15"/>
        <v>1</v>
      </c>
    </row>
    <row r="106" spans="1:19" x14ac:dyDescent="0.25">
      <c r="A106" s="3">
        <v>3910</v>
      </c>
      <c r="B106" s="3" t="s">
        <v>155</v>
      </c>
      <c r="C106" s="3" t="s">
        <v>156</v>
      </c>
      <c r="D106" s="25">
        <v>5.86</v>
      </c>
      <c r="E106" s="31">
        <v>4.42</v>
      </c>
      <c r="F106" s="5"/>
      <c r="G106" s="33">
        <v>114</v>
      </c>
      <c r="H106" s="32"/>
      <c r="I106" s="10">
        <f t="shared" si="8"/>
        <v>189.03</v>
      </c>
      <c r="J106" s="10"/>
      <c r="K106" s="15">
        <f t="shared" si="9"/>
        <v>283.5</v>
      </c>
      <c r="L106" s="15">
        <f t="shared" si="10"/>
        <v>245.7</v>
      </c>
      <c r="M106" s="15">
        <f t="shared" si="11"/>
        <v>226.8</v>
      </c>
      <c r="N106" s="15">
        <f t="shared" si="12"/>
        <v>131.1</v>
      </c>
      <c r="O106" s="7"/>
      <c r="P106" s="5">
        <v>5.15</v>
      </c>
      <c r="Q106" s="7">
        <f t="shared" si="13"/>
        <v>1.1399999999999999</v>
      </c>
      <c r="R106" s="7">
        <f t="shared" si="14"/>
        <v>1.33</v>
      </c>
      <c r="S106" s="7">
        <f t="shared" si="15"/>
        <v>1.25</v>
      </c>
    </row>
    <row r="107" spans="1:19" x14ac:dyDescent="0.25">
      <c r="A107" s="3">
        <v>3911</v>
      </c>
      <c r="B107" s="3" t="s">
        <v>157</v>
      </c>
      <c r="C107" s="3" t="s">
        <v>158</v>
      </c>
      <c r="D107" s="25">
        <v>5.81</v>
      </c>
      <c r="E107" s="31">
        <v>3.94</v>
      </c>
      <c r="F107" s="5"/>
      <c r="G107" s="33">
        <v>128</v>
      </c>
      <c r="H107" s="32"/>
      <c r="I107" s="10">
        <f t="shared" si="8"/>
        <v>187.42</v>
      </c>
      <c r="J107" s="10"/>
      <c r="K107" s="15">
        <f t="shared" si="9"/>
        <v>281.10000000000002</v>
      </c>
      <c r="L107" s="15">
        <f t="shared" si="10"/>
        <v>243.6</v>
      </c>
      <c r="M107" s="15">
        <f t="shared" si="11"/>
        <v>224.9</v>
      </c>
      <c r="N107" s="15">
        <f t="shared" si="12"/>
        <v>147.19999999999999</v>
      </c>
      <c r="O107" s="7"/>
      <c r="P107" s="5">
        <v>5.4</v>
      </c>
      <c r="Q107" s="7">
        <f t="shared" si="13"/>
        <v>1.08</v>
      </c>
      <c r="R107" s="7">
        <f t="shared" si="14"/>
        <v>1.47</v>
      </c>
      <c r="S107" s="7">
        <f t="shared" si="15"/>
        <v>0.99</v>
      </c>
    </row>
    <row r="108" spans="1:19" x14ac:dyDescent="0.25">
      <c r="A108" s="3">
        <v>3912</v>
      </c>
      <c r="B108" s="3" t="s">
        <v>159</v>
      </c>
      <c r="C108" s="3" t="s">
        <v>160</v>
      </c>
      <c r="D108" s="25">
        <v>24.07</v>
      </c>
      <c r="E108" s="31">
        <v>17.93</v>
      </c>
      <c r="F108" s="5"/>
      <c r="G108" s="33">
        <v>583</v>
      </c>
      <c r="H108" s="32"/>
      <c r="I108" s="10">
        <f t="shared" si="8"/>
        <v>776.45</v>
      </c>
      <c r="J108" s="10"/>
      <c r="K108" s="15">
        <f t="shared" si="9"/>
        <v>1164.7</v>
      </c>
      <c r="L108" s="15">
        <f t="shared" si="10"/>
        <v>1009.4</v>
      </c>
      <c r="M108" s="15">
        <f t="shared" si="11"/>
        <v>931.7</v>
      </c>
      <c r="N108" s="15">
        <f t="shared" si="12"/>
        <v>670.5</v>
      </c>
      <c r="O108" s="7"/>
      <c r="P108" s="5">
        <v>17.45</v>
      </c>
      <c r="Q108" s="7">
        <f t="shared" si="13"/>
        <v>1.38</v>
      </c>
      <c r="R108" s="7">
        <f t="shared" si="14"/>
        <v>1.34</v>
      </c>
      <c r="S108" s="7">
        <f t="shared" si="15"/>
        <v>0.99</v>
      </c>
    </row>
    <row r="109" spans="1:19" x14ac:dyDescent="0.25">
      <c r="A109" s="3">
        <v>3913</v>
      </c>
      <c r="B109" s="3" t="s">
        <v>161</v>
      </c>
      <c r="C109" s="3" t="s">
        <v>162</v>
      </c>
      <c r="D109" s="25">
        <v>12.88</v>
      </c>
      <c r="E109" s="31">
        <v>9.6</v>
      </c>
      <c r="F109" s="5"/>
      <c r="G109" s="33">
        <v>312</v>
      </c>
      <c r="H109" s="32"/>
      <c r="I109" s="10">
        <f t="shared" si="8"/>
        <v>415.48</v>
      </c>
      <c r="J109" s="10"/>
      <c r="K109" s="15">
        <f t="shared" si="9"/>
        <v>623.20000000000005</v>
      </c>
      <c r="L109" s="15">
        <f t="shared" si="10"/>
        <v>540.1</v>
      </c>
      <c r="M109" s="15">
        <f t="shared" si="11"/>
        <v>498.6</v>
      </c>
      <c r="N109" s="15">
        <f t="shared" si="12"/>
        <v>358.8</v>
      </c>
      <c r="O109" s="7"/>
      <c r="P109" s="5">
        <v>12.05</v>
      </c>
      <c r="Q109" s="7">
        <f t="shared" si="13"/>
        <v>1.07</v>
      </c>
      <c r="R109" s="7">
        <f t="shared" si="14"/>
        <v>1.34</v>
      </c>
      <c r="S109" s="7">
        <f t="shared" si="15"/>
        <v>0.99</v>
      </c>
    </row>
    <row r="110" spans="1:19" x14ac:dyDescent="0.25">
      <c r="A110" s="3">
        <v>3914</v>
      </c>
      <c r="B110" s="3" t="s">
        <v>163</v>
      </c>
      <c r="C110" s="3" t="s">
        <v>164</v>
      </c>
      <c r="D110" s="25">
        <v>17.350000000000001</v>
      </c>
      <c r="E110" s="31">
        <v>12.93</v>
      </c>
      <c r="F110" s="5"/>
      <c r="G110" s="33">
        <v>336</v>
      </c>
      <c r="H110" s="32"/>
      <c r="I110" s="10">
        <f t="shared" si="8"/>
        <v>559.67999999999995</v>
      </c>
      <c r="J110" s="10"/>
      <c r="K110" s="15">
        <f t="shared" si="9"/>
        <v>839.5</v>
      </c>
      <c r="L110" s="15">
        <f t="shared" si="10"/>
        <v>727.6</v>
      </c>
      <c r="M110" s="15">
        <f t="shared" si="11"/>
        <v>671.6</v>
      </c>
      <c r="N110" s="15">
        <f t="shared" si="12"/>
        <v>386.4</v>
      </c>
      <c r="O110" s="7"/>
      <c r="P110" s="5">
        <v>14.45</v>
      </c>
      <c r="Q110" s="7">
        <f t="shared" si="13"/>
        <v>1.2</v>
      </c>
      <c r="R110" s="7">
        <f t="shared" si="14"/>
        <v>1.34</v>
      </c>
      <c r="S110" s="7">
        <f t="shared" si="15"/>
        <v>1.24</v>
      </c>
    </row>
    <row r="111" spans="1:19" x14ac:dyDescent="0.25">
      <c r="A111" s="3">
        <v>3915</v>
      </c>
      <c r="B111" s="3" t="s">
        <v>165</v>
      </c>
      <c r="C111" s="3" t="s">
        <v>166</v>
      </c>
      <c r="D111" s="25">
        <v>23.46</v>
      </c>
      <c r="E111" s="31">
        <v>17.45</v>
      </c>
      <c r="F111" s="5"/>
      <c r="G111" s="33">
        <v>568</v>
      </c>
      <c r="H111" s="32"/>
      <c r="I111" s="10">
        <f t="shared" si="8"/>
        <v>756.77</v>
      </c>
      <c r="J111" s="10"/>
      <c r="K111" s="15">
        <f t="shared" si="9"/>
        <v>1135.2</v>
      </c>
      <c r="L111" s="15">
        <f t="shared" si="10"/>
        <v>983.8</v>
      </c>
      <c r="M111" s="15">
        <f t="shared" si="11"/>
        <v>908.1</v>
      </c>
      <c r="N111" s="15">
        <f t="shared" si="12"/>
        <v>653.20000000000005</v>
      </c>
      <c r="O111" s="7"/>
      <c r="P111" s="5">
        <v>21.05</v>
      </c>
      <c r="Q111" s="7">
        <f t="shared" si="13"/>
        <v>1.1100000000000001</v>
      </c>
      <c r="R111" s="7">
        <f t="shared" si="14"/>
        <v>1.34</v>
      </c>
      <c r="S111" s="7">
        <f t="shared" si="15"/>
        <v>0.99</v>
      </c>
    </row>
    <row r="112" spans="1:19" x14ac:dyDescent="0.25">
      <c r="A112" s="3">
        <v>3916</v>
      </c>
      <c r="B112" s="3" t="s">
        <v>167</v>
      </c>
      <c r="C112" s="3" t="s">
        <v>168</v>
      </c>
      <c r="D112" s="25">
        <v>33.68</v>
      </c>
      <c r="E112" s="31">
        <v>25.11</v>
      </c>
      <c r="F112" s="5"/>
      <c r="G112" s="33">
        <v>816</v>
      </c>
      <c r="H112" s="32"/>
      <c r="I112" s="10">
        <f t="shared" si="8"/>
        <v>1086.45</v>
      </c>
      <c r="J112" s="10"/>
      <c r="K112" s="15">
        <f t="shared" si="9"/>
        <v>1629.7</v>
      </c>
      <c r="L112" s="15">
        <f t="shared" si="10"/>
        <v>1412.4</v>
      </c>
      <c r="M112" s="15">
        <f t="shared" si="11"/>
        <v>1303.7</v>
      </c>
      <c r="N112" s="15">
        <f t="shared" si="12"/>
        <v>938.4</v>
      </c>
      <c r="O112" s="7"/>
      <c r="P112" s="5">
        <v>26.5</v>
      </c>
      <c r="Q112" s="7">
        <f t="shared" si="13"/>
        <v>1.27</v>
      </c>
      <c r="R112" s="7">
        <f t="shared" si="14"/>
        <v>1.34</v>
      </c>
      <c r="S112" s="7">
        <f t="shared" si="15"/>
        <v>0.99</v>
      </c>
    </row>
    <row r="113" spans="1:19" x14ac:dyDescent="0.25">
      <c r="A113" s="3">
        <v>3917</v>
      </c>
      <c r="B113" s="3" t="s">
        <v>169</v>
      </c>
      <c r="C113" s="3" t="s">
        <v>170</v>
      </c>
      <c r="D113" s="25">
        <v>35.49</v>
      </c>
      <c r="E113" s="31">
        <v>26.41</v>
      </c>
      <c r="F113" s="5"/>
      <c r="G113" s="33">
        <v>859</v>
      </c>
      <c r="H113" s="32"/>
      <c r="I113" s="10">
        <f t="shared" si="8"/>
        <v>1144.8399999999999</v>
      </c>
      <c r="J113" s="10"/>
      <c r="K113" s="15">
        <f t="shared" si="9"/>
        <v>1717.3</v>
      </c>
      <c r="L113" s="15">
        <f t="shared" si="10"/>
        <v>1488.3</v>
      </c>
      <c r="M113" s="15">
        <f t="shared" si="11"/>
        <v>1373.8</v>
      </c>
      <c r="N113" s="15">
        <f t="shared" si="12"/>
        <v>987.9</v>
      </c>
      <c r="O113" s="7"/>
      <c r="P113" s="5">
        <v>25.85</v>
      </c>
      <c r="Q113" s="7">
        <f t="shared" si="13"/>
        <v>1.37</v>
      </c>
      <c r="R113" s="7">
        <f t="shared" si="14"/>
        <v>1.34</v>
      </c>
      <c r="S113" s="7">
        <f t="shared" si="15"/>
        <v>0.99</v>
      </c>
    </row>
    <row r="114" spans="1:19" x14ac:dyDescent="0.25">
      <c r="A114" s="3">
        <v>3918</v>
      </c>
      <c r="B114" s="3" t="s">
        <v>171</v>
      </c>
      <c r="C114" s="3" t="s">
        <v>172</v>
      </c>
      <c r="D114" s="25">
        <v>38.53</v>
      </c>
      <c r="E114" s="31">
        <v>28.68</v>
      </c>
      <c r="F114" s="5"/>
      <c r="G114" s="33">
        <v>933</v>
      </c>
      <c r="H114" s="32"/>
      <c r="I114" s="10">
        <f t="shared" si="8"/>
        <v>1242.9000000000001</v>
      </c>
      <c r="J114" s="10"/>
      <c r="K114" s="15">
        <f t="shared" si="9"/>
        <v>1864.4</v>
      </c>
      <c r="L114" s="15">
        <f t="shared" si="10"/>
        <v>1615.8</v>
      </c>
      <c r="M114" s="15">
        <f t="shared" si="11"/>
        <v>1491.5</v>
      </c>
      <c r="N114" s="15">
        <f t="shared" si="12"/>
        <v>1073</v>
      </c>
      <c r="O114" s="7"/>
      <c r="P114" s="5">
        <v>27.7</v>
      </c>
      <c r="Q114" s="7">
        <f t="shared" si="13"/>
        <v>1.39</v>
      </c>
      <c r="R114" s="7">
        <f t="shared" si="14"/>
        <v>1.34</v>
      </c>
      <c r="S114" s="7">
        <f t="shared" si="15"/>
        <v>0.99</v>
      </c>
    </row>
    <row r="115" spans="1:19" x14ac:dyDescent="0.25">
      <c r="A115" s="3">
        <v>3934</v>
      </c>
      <c r="B115" s="3" t="s">
        <v>386</v>
      </c>
      <c r="C115" s="3" t="s">
        <v>387</v>
      </c>
      <c r="D115" s="25">
        <v>36.880000000000003</v>
      </c>
      <c r="E115" s="31">
        <v>27.45</v>
      </c>
      <c r="F115" s="5"/>
      <c r="G115" s="33">
        <v>1188</v>
      </c>
      <c r="H115" s="32"/>
      <c r="I115" s="10">
        <f t="shared" si="8"/>
        <v>1189.68</v>
      </c>
      <c r="J115" s="10"/>
      <c r="K115" s="15">
        <f t="shared" si="9"/>
        <v>1784.5</v>
      </c>
      <c r="L115" s="15">
        <f t="shared" si="10"/>
        <v>1546.6</v>
      </c>
      <c r="M115" s="15">
        <f t="shared" si="11"/>
        <v>1427.6</v>
      </c>
      <c r="N115" s="15">
        <f t="shared" si="12"/>
        <v>1366.2</v>
      </c>
      <c r="O115" s="7"/>
      <c r="P115" s="5">
        <v>34.549999999999997</v>
      </c>
      <c r="Q115" s="7">
        <f t="shared" si="13"/>
        <v>1.07</v>
      </c>
      <c r="R115" s="7">
        <f t="shared" si="14"/>
        <v>1.34</v>
      </c>
      <c r="S115" s="7">
        <f t="shared" si="15"/>
        <v>0.75</v>
      </c>
    </row>
    <row r="116" spans="1:19" x14ac:dyDescent="0.25">
      <c r="A116" s="3">
        <v>3940</v>
      </c>
      <c r="B116" s="3" t="s">
        <v>335</v>
      </c>
      <c r="C116" s="3" t="s">
        <v>336</v>
      </c>
      <c r="D116" s="25">
        <v>52.03</v>
      </c>
      <c r="E116" s="31">
        <v>38.729999999999997</v>
      </c>
      <c r="F116" s="5"/>
      <c r="G116" s="33">
        <v>1406</v>
      </c>
      <c r="H116" s="32"/>
      <c r="I116" s="10">
        <f t="shared" si="8"/>
        <v>1678.39</v>
      </c>
      <c r="J116" s="10"/>
      <c r="K116" s="15">
        <f t="shared" si="9"/>
        <v>2517.6</v>
      </c>
      <c r="L116" s="15">
        <f t="shared" si="10"/>
        <v>2181.9</v>
      </c>
      <c r="M116" s="15">
        <f t="shared" si="11"/>
        <v>2014.1</v>
      </c>
      <c r="N116" s="15">
        <f t="shared" si="12"/>
        <v>1616.9</v>
      </c>
      <c r="O116" s="7"/>
      <c r="P116" s="5">
        <v>40.9</v>
      </c>
      <c r="Q116" s="7">
        <f t="shared" si="13"/>
        <v>1.27</v>
      </c>
      <c r="R116" s="7">
        <f t="shared" si="14"/>
        <v>1.34</v>
      </c>
      <c r="S116" s="7">
        <f t="shared" si="15"/>
        <v>0.89</v>
      </c>
    </row>
    <row r="117" spans="1:19" x14ac:dyDescent="0.25">
      <c r="A117" s="3">
        <v>3919</v>
      </c>
      <c r="B117" s="3" t="s">
        <v>173</v>
      </c>
      <c r="C117" s="3" t="s">
        <v>406</v>
      </c>
      <c r="D117" s="25">
        <v>93.94</v>
      </c>
      <c r="E117" s="31">
        <v>69.900000000000006</v>
      </c>
      <c r="F117" s="5"/>
      <c r="G117" s="33">
        <v>2274</v>
      </c>
      <c r="H117" s="32"/>
      <c r="I117" s="10">
        <f t="shared" si="8"/>
        <v>3030.32</v>
      </c>
      <c r="J117" s="10"/>
      <c r="K117" s="15">
        <f t="shared" si="9"/>
        <v>4545.5</v>
      </c>
      <c r="L117" s="15">
        <f t="shared" si="10"/>
        <v>3939.4</v>
      </c>
      <c r="M117" s="15">
        <f t="shared" si="11"/>
        <v>3636.4</v>
      </c>
      <c r="N117" s="15">
        <f t="shared" si="12"/>
        <v>2615.1</v>
      </c>
      <c r="O117" s="7"/>
      <c r="P117" s="5">
        <v>73.400000000000006</v>
      </c>
      <c r="Q117" s="7">
        <f t="shared" si="13"/>
        <v>1.28</v>
      </c>
      <c r="R117" s="7">
        <f t="shared" si="14"/>
        <v>1.34</v>
      </c>
      <c r="S117" s="7">
        <f t="shared" si="15"/>
        <v>0.99</v>
      </c>
    </row>
    <row r="118" spans="1:19" x14ac:dyDescent="0.25">
      <c r="A118" s="3">
        <v>3920</v>
      </c>
      <c r="B118" s="3" t="s">
        <v>175</v>
      </c>
      <c r="C118" s="3" t="s">
        <v>176</v>
      </c>
      <c r="D118" s="25">
        <v>18.690000000000001</v>
      </c>
      <c r="E118" s="31">
        <v>13.91</v>
      </c>
      <c r="F118" s="5"/>
      <c r="G118" s="33">
        <v>453</v>
      </c>
      <c r="H118" s="32"/>
      <c r="I118" s="10">
        <f t="shared" si="8"/>
        <v>602.9</v>
      </c>
      <c r="J118" s="10"/>
      <c r="K118" s="15">
        <f t="shared" si="9"/>
        <v>904.4</v>
      </c>
      <c r="L118" s="15">
        <f t="shared" si="10"/>
        <v>783.8</v>
      </c>
      <c r="M118" s="15">
        <f t="shared" si="11"/>
        <v>723.5</v>
      </c>
      <c r="N118" s="15">
        <f t="shared" si="12"/>
        <v>521</v>
      </c>
      <c r="O118" s="7"/>
      <c r="P118" s="5">
        <v>13.25</v>
      </c>
      <c r="Q118" s="7">
        <f t="shared" si="13"/>
        <v>1.41</v>
      </c>
      <c r="R118" s="7">
        <f t="shared" si="14"/>
        <v>1.34</v>
      </c>
      <c r="S118" s="7">
        <f t="shared" si="15"/>
        <v>0.99</v>
      </c>
    </row>
    <row r="119" spans="1:19" x14ac:dyDescent="0.25">
      <c r="A119" s="3">
        <v>3921</v>
      </c>
      <c r="B119" s="3" t="s">
        <v>177</v>
      </c>
      <c r="C119" s="3" t="s">
        <v>178</v>
      </c>
      <c r="D119" s="25">
        <v>26.07</v>
      </c>
      <c r="E119" s="31">
        <v>19.38</v>
      </c>
      <c r="F119" s="5"/>
      <c r="G119" s="33">
        <v>631</v>
      </c>
      <c r="H119" s="32"/>
      <c r="I119" s="10">
        <f t="shared" si="8"/>
        <v>840.97</v>
      </c>
      <c r="J119" s="10"/>
      <c r="K119" s="15">
        <f t="shared" si="9"/>
        <v>1261.5</v>
      </c>
      <c r="L119" s="15">
        <f t="shared" si="10"/>
        <v>1093.3</v>
      </c>
      <c r="M119" s="15">
        <f t="shared" si="11"/>
        <v>1009.2</v>
      </c>
      <c r="N119" s="15">
        <f t="shared" si="12"/>
        <v>725.7</v>
      </c>
      <c r="O119" s="7"/>
      <c r="P119" s="5">
        <v>19.25</v>
      </c>
      <c r="Q119" s="7">
        <f t="shared" si="13"/>
        <v>1.35</v>
      </c>
      <c r="R119" s="7">
        <f t="shared" si="14"/>
        <v>1.35</v>
      </c>
      <c r="S119" s="7">
        <f t="shared" si="15"/>
        <v>0.99</v>
      </c>
    </row>
    <row r="120" spans="1:19" x14ac:dyDescent="0.25">
      <c r="A120" s="3">
        <v>3922</v>
      </c>
      <c r="B120" s="3" t="s">
        <v>179</v>
      </c>
      <c r="C120" s="3" t="s">
        <v>180</v>
      </c>
      <c r="D120" s="25">
        <v>15.07</v>
      </c>
      <c r="E120" s="31">
        <v>11.23</v>
      </c>
      <c r="F120" s="5"/>
      <c r="G120" s="33">
        <v>365</v>
      </c>
      <c r="H120" s="32"/>
      <c r="I120" s="10">
        <f t="shared" si="8"/>
        <v>486.13</v>
      </c>
      <c r="J120" s="10"/>
      <c r="K120" s="15">
        <f t="shared" si="9"/>
        <v>729.2</v>
      </c>
      <c r="L120" s="15">
        <f t="shared" si="10"/>
        <v>632</v>
      </c>
      <c r="M120" s="15">
        <f t="shared" si="11"/>
        <v>583.4</v>
      </c>
      <c r="N120" s="15">
        <f t="shared" si="12"/>
        <v>419.8</v>
      </c>
      <c r="O120" s="7"/>
      <c r="P120" s="5">
        <v>10.85</v>
      </c>
      <c r="Q120" s="7">
        <f t="shared" si="13"/>
        <v>1.39</v>
      </c>
      <c r="R120" s="7">
        <f t="shared" si="14"/>
        <v>1.34</v>
      </c>
      <c r="S120" s="7">
        <f t="shared" si="15"/>
        <v>0.99</v>
      </c>
    </row>
    <row r="121" spans="1:19" x14ac:dyDescent="0.25">
      <c r="A121" s="3">
        <v>3923</v>
      </c>
      <c r="B121" s="3" t="s">
        <v>181</v>
      </c>
      <c r="C121" s="3" t="s">
        <v>182</v>
      </c>
      <c r="D121" s="25">
        <v>21.92</v>
      </c>
      <c r="E121" s="31">
        <v>16.329999999999998</v>
      </c>
      <c r="F121" s="5"/>
      <c r="G121" s="33">
        <v>530</v>
      </c>
      <c r="H121" s="32"/>
      <c r="I121" s="10">
        <f t="shared" si="8"/>
        <v>707.1</v>
      </c>
      <c r="J121" s="10"/>
      <c r="K121" s="15">
        <f t="shared" si="9"/>
        <v>1060.7</v>
      </c>
      <c r="L121" s="15">
        <f t="shared" si="10"/>
        <v>919.2</v>
      </c>
      <c r="M121" s="15">
        <f t="shared" si="11"/>
        <v>848.5</v>
      </c>
      <c r="N121" s="15">
        <f t="shared" si="12"/>
        <v>609.5</v>
      </c>
      <c r="O121" s="7"/>
      <c r="P121" s="5">
        <v>15.65</v>
      </c>
      <c r="Q121" s="7">
        <f t="shared" si="13"/>
        <v>1.4</v>
      </c>
      <c r="R121" s="7">
        <f t="shared" si="14"/>
        <v>1.34</v>
      </c>
      <c r="S121" s="7">
        <f t="shared" si="15"/>
        <v>0.99</v>
      </c>
    </row>
    <row r="122" spans="1:19" x14ac:dyDescent="0.25">
      <c r="A122" s="3">
        <v>3924</v>
      </c>
      <c r="B122" s="3" t="s">
        <v>183</v>
      </c>
      <c r="C122" s="3" t="s">
        <v>184</v>
      </c>
      <c r="D122" s="25">
        <v>12.65</v>
      </c>
      <c r="E122" s="31">
        <v>9.4499999999999993</v>
      </c>
      <c r="F122" s="5"/>
      <c r="G122" s="33">
        <v>306</v>
      </c>
      <c r="H122" s="32"/>
      <c r="I122" s="10">
        <f t="shared" si="8"/>
        <v>408.06</v>
      </c>
      <c r="J122" s="10"/>
      <c r="K122" s="15">
        <f t="shared" si="9"/>
        <v>612.1</v>
      </c>
      <c r="L122" s="15">
        <f t="shared" si="10"/>
        <v>530.5</v>
      </c>
      <c r="M122" s="15">
        <f t="shared" si="11"/>
        <v>489.7</v>
      </c>
      <c r="N122" s="15">
        <f t="shared" si="12"/>
        <v>351.9</v>
      </c>
      <c r="O122" s="7"/>
      <c r="P122" s="5">
        <v>9</v>
      </c>
      <c r="Q122" s="7">
        <f t="shared" si="13"/>
        <v>1.41</v>
      </c>
      <c r="R122" s="7">
        <f t="shared" si="14"/>
        <v>1.34</v>
      </c>
      <c r="S122" s="7">
        <f t="shared" si="15"/>
        <v>1</v>
      </c>
    </row>
    <row r="123" spans="1:19" x14ac:dyDescent="0.25">
      <c r="A123" s="3">
        <v>3925</v>
      </c>
      <c r="B123" s="3" t="s">
        <v>185</v>
      </c>
      <c r="C123" s="3" t="s">
        <v>186</v>
      </c>
      <c r="D123" s="25">
        <v>26.07</v>
      </c>
      <c r="E123" s="31">
        <v>19.38</v>
      </c>
      <c r="F123" s="5"/>
      <c r="G123" s="33">
        <v>631</v>
      </c>
      <c r="H123" s="32"/>
      <c r="I123" s="10">
        <f t="shared" si="8"/>
        <v>840.97</v>
      </c>
      <c r="J123" s="10"/>
      <c r="K123" s="15">
        <f t="shared" si="9"/>
        <v>1261.5</v>
      </c>
      <c r="L123" s="15">
        <f t="shared" si="10"/>
        <v>1093.3</v>
      </c>
      <c r="M123" s="15">
        <f t="shared" si="11"/>
        <v>1009.2</v>
      </c>
      <c r="N123" s="15">
        <f t="shared" si="12"/>
        <v>725.7</v>
      </c>
      <c r="O123" s="7"/>
      <c r="P123" s="5">
        <v>19.25</v>
      </c>
      <c r="Q123" s="7">
        <f t="shared" si="13"/>
        <v>1.35</v>
      </c>
      <c r="R123" s="7">
        <f t="shared" si="14"/>
        <v>1.35</v>
      </c>
      <c r="S123" s="7">
        <f t="shared" si="15"/>
        <v>0.99</v>
      </c>
    </row>
    <row r="124" spans="1:19" x14ac:dyDescent="0.25">
      <c r="A124" s="3">
        <v>3926</v>
      </c>
      <c r="B124" s="3" t="s">
        <v>187</v>
      </c>
      <c r="C124" s="3" t="s">
        <v>188</v>
      </c>
      <c r="D124" s="25">
        <v>29.03</v>
      </c>
      <c r="E124" s="31">
        <v>19.64</v>
      </c>
      <c r="F124" s="5"/>
      <c r="G124" s="33">
        <v>639</v>
      </c>
      <c r="H124" s="32"/>
      <c r="I124" s="10">
        <f t="shared" si="8"/>
        <v>936.45</v>
      </c>
      <c r="J124" s="10"/>
      <c r="K124" s="15">
        <f t="shared" si="9"/>
        <v>1404.7</v>
      </c>
      <c r="L124" s="15">
        <f t="shared" si="10"/>
        <v>1217.4000000000001</v>
      </c>
      <c r="M124" s="15">
        <f t="shared" si="11"/>
        <v>1123.7</v>
      </c>
      <c r="N124" s="15">
        <f t="shared" si="12"/>
        <v>734.9</v>
      </c>
      <c r="O124" s="7"/>
      <c r="P124" s="5">
        <v>18.649999999999999</v>
      </c>
      <c r="Q124" s="7">
        <f t="shared" si="13"/>
        <v>1.56</v>
      </c>
      <c r="R124" s="7">
        <f t="shared" si="14"/>
        <v>1.48</v>
      </c>
      <c r="S124" s="7">
        <f t="shared" si="15"/>
        <v>0.99</v>
      </c>
    </row>
    <row r="125" spans="1:19" x14ac:dyDescent="0.25">
      <c r="A125" s="3">
        <v>3927</v>
      </c>
      <c r="B125" s="3" t="s">
        <v>189</v>
      </c>
      <c r="C125" s="3" t="s">
        <v>190</v>
      </c>
      <c r="D125" s="25">
        <v>37.53</v>
      </c>
      <c r="E125" s="31">
        <v>27.94</v>
      </c>
      <c r="F125" s="5"/>
      <c r="G125" s="33">
        <v>909</v>
      </c>
      <c r="H125" s="32"/>
      <c r="I125" s="10">
        <f t="shared" si="8"/>
        <v>1210.6500000000001</v>
      </c>
      <c r="J125" s="10"/>
      <c r="K125" s="15">
        <f t="shared" si="9"/>
        <v>1816</v>
      </c>
      <c r="L125" s="15">
        <f t="shared" si="10"/>
        <v>1573.8</v>
      </c>
      <c r="M125" s="15">
        <f t="shared" si="11"/>
        <v>1452.8</v>
      </c>
      <c r="N125" s="15">
        <f t="shared" si="12"/>
        <v>1045.4000000000001</v>
      </c>
      <c r="O125" s="7"/>
      <c r="P125" s="5">
        <v>27.1</v>
      </c>
      <c r="Q125" s="7">
        <f t="shared" si="13"/>
        <v>1.38</v>
      </c>
      <c r="R125" s="7">
        <f t="shared" si="14"/>
        <v>1.34</v>
      </c>
      <c r="S125" s="7">
        <f t="shared" si="15"/>
        <v>0.99</v>
      </c>
    </row>
    <row r="126" spans="1:19" x14ac:dyDescent="0.25">
      <c r="A126" s="3">
        <v>3928</v>
      </c>
      <c r="B126" s="3" t="s">
        <v>191</v>
      </c>
      <c r="C126" s="3" t="s">
        <v>192</v>
      </c>
      <c r="D126" s="25">
        <v>7.88</v>
      </c>
      <c r="E126" s="31">
        <v>5.88</v>
      </c>
      <c r="F126" s="5"/>
      <c r="G126" s="33">
        <v>191</v>
      </c>
      <c r="H126" s="32"/>
      <c r="I126" s="10">
        <f t="shared" si="8"/>
        <v>254.19</v>
      </c>
      <c r="J126" s="10"/>
      <c r="K126" s="15">
        <f t="shared" si="9"/>
        <v>381.3</v>
      </c>
      <c r="L126" s="15">
        <f t="shared" si="10"/>
        <v>330.4</v>
      </c>
      <c r="M126" s="15">
        <f t="shared" si="11"/>
        <v>305</v>
      </c>
      <c r="N126" s="15">
        <f t="shared" si="12"/>
        <v>219.7</v>
      </c>
      <c r="O126" s="7"/>
      <c r="P126" s="5">
        <v>6</v>
      </c>
      <c r="Q126" s="7">
        <f t="shared" si="13"/>
        <v>1.31</v>
      </c>
      <c r="R126" s="7">
        <f t="shared" si="14"/>
        <v>1.34</v>
      </c>
      <c r="S126" s="7">
        <f t="shared" si="15"/>
        <v>0.99</v>
      </c>
    </row>
    <row r="127" spans="1:19" x14ac:dyDescent="0.25">
      <c r="A127" s="3">
        <v>3929</v>
      </c>
      <c r="B127" s="3" t="s">
        <v>193</v>
      </c>
      <c r="C127" s="3" t="s">
        <v>194</v>
      </c>
      <c r="D127" s="25">
        <v>12.07</v>
      </c>
      <c r="E127" s="31">
        <v>8.9700000000000006</v>
      </c>
      <c r="F127" s="5"/>
      <c r="G127" s="33">
        <v>292</v>
      </c>
      <c r="H127" s="32"/>
      <c r="I127" s="10">
        <f t="shared" si="8"/>
        <v>389.35</v>
      </c>
      <c r="J127" s="10"/>
      <c r="K127" s="15">
        <f t="shared" si="9"/>
        <v>584</v>
      </c>
      <c r="L127" s="15">
        <f t="shared" si="10"/>
        <v>506.2</v>
      </c>
      <c r="M127" s="15">
        <f t="shared" si="11"/>
        <v>467.2</v>
      </c>
      <c r="N127" s="15">
        <f t="shared" si="12"/>
        <v>335.8</v>
      </c>
      <c r="O127" s="7"/>
      <c r="P127" s="5">
        <v>9</v>
      </c>
      <c r="Q127" s="7">
        <f t="shared" si="13"/>
        <v>1.34</v>
      </c>
      <c r="R127" s="7">
        <f t="shared" si="14"/>
        <v>1.35</v>
      </c>
      <c r="S127" s="7">
        <f t="shared" si="15"/>
        <v>0.99</v>
      </c>
    </row>
    <row r="128" spans="1:19" x14ac:dyDescent="0.25">
      <c r="A128" s="3">
        <v>3930</v>
      </c>
      <c r="B128" s="3" t="s">
        <v>195</v>
      </c>
      <c r="C128" s="3" t="s">
        <v>196</v>
      </c>
      <c r="D128" s="25">
        <v>12.65</v>
      </c>
      <c r="E128" s="31">
        <v>9.4499999999999993</v>
      </c>
      <c r="F128" s="5"/>
      <c r="G128" s="33">
        <v>306</v>
      </c>
      <c r="H128" s="32"/>
      <c r="I128" s="10">
        <f t="shared" si="8"/>
        <v>408.06</v>
      </c>
      <c r="J128" s="10"/>
      <c r="K128" s="15">
        <f t="shared" si="9"/>
        <v>612.1</v>
      </c>
      <c r="L128" s="15">
        <f t="shared" si="10"/>
        <v>530.5</v>
      </c>
      <c r="M128" s="15">
        <f t="shared" si="11"/>
        <v>489.7</v>
      </c>
      <c r="N128" s="15">
        <f t="shared" si="12"/>
        <v>351.9</v>
      </c>
      <c r="O128" s="7"/>
      <c r="P128" s="5">
        <v>9</v>
      </c>
      <c r="Q128" s="7">
        <f t="shared" si="13"/>
        <v>1.41</v>
      </c>
      <c r="R128" s="7">
        <f t="shared" si="14"/>
        <v>1.34</v>
      </c>
      <c r="S128" s="7">
        <f t="shared" si="15"/>
        <v>1</v>
      </c>
    </row>
    <row r="129" spans="1:19" x14ac:dyDescent="0.25">
      <c r="A129" s="3">
        <v>3931</v>
      </c>
      <c r="B129" s="3" t="s">
        <v>197</v>
      </c>
      <c r="C129" s="3" t="s">
        <v>198</v>
      </c>
      <c r="D129" s="25">
        <v>33.68</v>
      </c>
      <c r="E129" s="31">
        <v>25.11</v>
      </c>
      <c r="F129" s="5"/>
      <c r="G129" s="33">
        <v>816</v>
      </c>
      <c r="H129" s="32"/>
      <c r="I129" s="10">
        <f t="shared" si="8"/>
        <v>1086.45</v>
      </c>
      <c r="J129" s="10"/>
      <c r="K129" s="15">
        <f t="shared" si="9"/>
        <v>1629.7</v>
      </c>
      <c r="L129" s="15">
        <f t="shared" si="10"/>
        <v>1412.4</v>
      </c>
      <c r="M129" s="15">
        <f t="shared" si="11"/>
        <v>1303.7</v>
      </c>
      <c r="N129" s="15">
        <f>ROUND(G129*1.15,1)</f>
        <v>938.4</v>
      </c>
      <c r="O129" s="7"/>
      <c r="P129" s="5">
        <v>24.1</v>
      </c>
      <c r="Q129" s="7">
        <f t="shared" si="13"/>
        <v>1.4</v>
      </c>
      <c r="R129" s="7">
        <f t="shared" si="14"/>
        <v>1.34</v>
      </c>
      <c r="S129" s="7">
        <f t="shared" si="15"/>
        <v>0.99</v>
      </c>
    </row>
    <row r="130" spans="1:19" x14ac:dyDescent="0.25">
      <c r="A130" s="3">
        <v>3932</v>
      </c>
      <c r="B130" s="3" t="s">
        <v>199</v>
      </c>
      <c r="C130" s="3" t="s">
        <v>200</v>
      </c>
      <c r="D130" s="25">
        <v>6.61</v>
      </c>
      <c r="E130" s="31">
        <v>4.91</v>
      </c>
      <c r="F130" s="5"/>
      <c r="G130" s="33">
        <v>160</v>
      </c>
      <c r="H130" s="32"/>
      <c r="I130" s="10">
        <f t="shared" si="8"/>
        <v>213.23</v>
      </c>
      <c r="J130" s="10"/>
      <c r="K130" s="15">
        <f t="shared" si="9"/>
        <v>319.8</v>
      </c>
      <c r="L130" s="15">
        <f t="shared" si="10"/>
        <v>277.2</v>
      </c>
      <c r="M130" s="15">
        <f t="shared" si="11"/>
        <v>255.9</v>
      </c>
      <c r="N130" s="15">
        <f t="shared" si="12"/>
        <v>184</v>
      </c>
      <c r="O130" s="7"/>
      <c r="P130" s="5">
        <v>4.8</v>
      </c>
      <c r="Q130" s="7">
        <f t="shared" si="13"/>
        <v>1.38</v>
      </c>
      <c r="R130" s="7">
        <f t="shared" si="14"/>
        <v>1.35</v>
      </c>
      <c r="S130" s="7">
        <f t="shared" si="15"/>
        <v>0.99</v>
      </c>
    </row>
    <row r="131" spans="1:19" x14ac:dyDescent="0.25">
      <c r="A131" s="3">
        <v>3933</v>
      </c>
      <c r="B131" s="3" t="s">
        <v>201</v>
      </c>
      <c r="C131" s="3" t="s">
        <v>202</v>
      </c>
      <c r="D131" s="25">
        <v>6.96</v>
      </c>
      <c r="E131" s="31">
        <v>5.17</v>
      </c>
      <c r="F131" s="5"/>
      <c r="G131" s="33">
        <v>168</v>
      </c>
      <c r="H131" s="32"/>
      <c r="I131" s="10">
        <f t="shared" si="8"/>
        <v>224.52</v>
      </c>
      <c r="J131" s="10"/>
      <c r="K131" s="15">
        <f t="shared" si="9"/>
        <v>336.8</v>
      </c>
      <c r="L131" s="15">
        <f t="shared" si="10"/>
        <v>291.89999999999998</v>
      </c>
      <c r="M131" s="15">
        <f t="shared" si="11"/>
        <v>269.39999999999998</v>
      </c>
      <c r="N131" s="15">
        <f t="shared" si="12"/>
        <v>193.2</v>
      </c>
      <c r="O131" s="7"/>
      <c r="P131" s="5">
        <v>4.7</v>
      </c>
      <c r="Q131" s="7">
        <f t="shared" si="13"/>
        <v>1.48</v>
      </c>
      <c r="R131" s="7">
        <f t="shared" si="14"/>
        <v>1.35</v>
      </c>
      <c r="S131" s="7">
        <f t="shared" si="15"/>
        <v>0.99</v>
      </c>
    </row>
    <row r="132" spans="1:19" x14ac:dyDescent="0.25">
      <c r="A132" s="3">
        <v>3934</v>
      </c>
      <c r="B132" s="3" t="s">
        <v>386</v>
      </c>
      <c r="C132" s="3" t="s">
        <v>387</v>
      </c>
      <c r="D132" s="25">
        <v>36.880000000000003</v>
      </c>
      <c r="E132" s="31">
        <v>27.45</v>
      </c>
      <c r="F132" s="5"/>
      <c r="G132" s="33">
        <v>893</v>
      </c>
      <c r="H132" s="32"/>
      <c r="I132" s="10">
        <f t="shared" ref="I132:I195" si="16">ROUND(D132*10000/310,2)</f>
        <v>1189.68</v>
      </c>
      <c r="J132" s="10"/>
      <c r="K132" s="15">
        <f t="shared" ref="K132:K185" si="17">ROUND(I132*1.5,1)</f>
        <v>1784.5</v>
      </c>
      <c r="L132" s="15">
        <f t="shared" ref="L132:L185" si="18">ROUND(I132*1.3,1)</f>
        <v>1546.6</v>
      </c>
      <c r="M132" s="15">
        <f t="shared" ref="M132:M185" si="19">ROUND(I132*1.2,1)</f>
        <v>1427.6</v>
      </c>
      <c r="N132" s="15">
        <f t="shared" si="12"/>
        <v>1027</v>
      </c>
      <c r="O132" s="7"/>
      <c r="P132" s="5">
        <v>34.549999999999997</v>
      </c>
      <c r="Q132" s="7">
        <f t="shared" si="13"/>
        <v>1.07</v>
      </c>
      <c r="R132" s="7">
        <f t="shared" si="14"/>
        <v>1.34</v>
      </c>
      <c r="S132" s="7">
        <f t="shared" si="15"/>
        <v>0.99</v>
      </c>
    </row>
    <row r="133" spans="1:19" x14ac:dyDescent="0.25">
      <c r="A133" s="3">
        <v>3935</v>
      </c>
      <c r="B133" s="3" t="s">
        <v>203</v>
      </c>
      <c r="C133" s="3" t="s">
        <v>204</v>
      </c>
      <c r="D133" s="25">
        <v>14.15</v>
      </c>
      <c r="E133" s="31">
        <v>10.53</v>
      </c>
      <c r="F133" s="5"/>
      <c r="G133" s="33">
        <v>343</v>
      </c>
      <c r="H133" s="32"/>
      <c r="I133" s="10">
        <f t="shared" si="16"/>
        <v>456.45</v>
      </c>
      <c r="J133" s="10"/>
      <c r="K133" s="15">
        <f t="shared" si="17"/>
        <v>684.7</v>
      </c>
      <c r="L133" s="15">
        <f t="shared" si="18"/>
        <v>593.4</v>
      </c>
      <c r="M133" s="15">
        <f t="shared" si="19"/>
        <v>547.70000000000005</v>
      </c>
      <c r="N133" s="15">
        <f t="shared" ref="N133:N185" si="20">ROUND(G133*1.15,1)</f>
        <v>394.5</v>
      </c>
      <c r="O133" s="7"/>
      <c r="P133" s="5">
        <v>10.25</v>
      </c>
      <c r="Q133" s="7">
        <f t="shared" si="13"/>
        <v>1.38</v>
      </c>
      <c r="R133" s="7">
        <f t="shared" si="14"/>
        <v>1.34</v>
      </c>
      <c r="S133" s="7">
        <f t="shared" si="15"/>
        <v>0.99</v>
      </c>
    </row>
    <row r="134" spans="1:19" x14ac:dyDescent="0.25">
      <c r="A134" s="3">
        <v>3936</v>
      </c>
      <c r="B134" s="3" t="s">
        <v>205</v>
      </c>
      <c r="C134" s="3" t="s">
        <v>206</v>
      </c>
      <c r="D134" s="25">
        <v>16.649999999999999</v>
      </c>
      <c r="E134" s="31">
        <v>12.42</v>
      </c>
      <c r="F134" s="5"/>
      <c r="G134" s="33">
        <v>404</v>
      </c>
      <c r="H134" s="32"/>
      <c r="I134" s="10">
        <f t="shared" si="16"/>
        <v>537.1</v>
      </c>
      <c r="J134" s="10"/>
      <c r="K134" s="15">
        <f t="shared" si="17"/>
        <v>805.7</v>
      </c>
      <c r="L134" s="15">
        <f t="shared" si="18"/>
        <v>698.2</v>
      </c>
      <c r="M134" s="15">
        <f t="shared" si="19"/>
        <v>644.5</v>
      </c>
      <c r="N134" s="15">
        <f t="shared" si="20"/>
        <v>464.6</v>
      </c>
      <c r="O134" s="7"/>
      <c r="P134" s="5">
        <v>12.05</v>
      </c>
      <c r="Q134" s="7">
        <f t="shared" ref="Q134:Q197" si="21">ROUND(D134/P134,2)</f>
        <v>1.38</v>
      </c>
      <c r="R134" s="7">
        <f t="shared" ref="R134:R197" si="22">ROUND(D134/E134,2)</f>
        <v>1.34</v>
      </c>
      <c r="S134" s="7">
        <f t="shared" ref="S134:S197" si="23">ROUND(E134/0.031/G134,2)</f>
        <v>0.99</v>
      </c>
    </row>
    <row r="135" spans="1:19" x14ac:dyDescent="0.25">
      <c r="A135" s="3">
        <v>3937</v>
      </c>
      <c r="B135" s="3" t="s">
        <v>207</v>
      </c>
      <c r="C135" s="3" t="s">
        <v>208</v>
      </c>
      <c r="D135" s="25">
        <v>25.3</v>
      </c>
      <c r="E135" s="31">
        <v>18.82</v>
      </c>
      <c r="F135" s="5"/>
      <c r="G135" s="33">
        <v>613</v>
      </c>
      <c r="H135" s="32"/>
      <c r="I135" s="10">
        <f t="shared" si="16"/>
        <v>816.13</v>
      </c>
      <c r="J135" s="10"/>
      <c r="K135" s="15">
        <f t="shared" si="17"/>
        <v>1224.2</v>
      </c>
      <c r="L135" s="15">
        <f t="shared" si="18"/>
        <v>1061</v>
      </c>
      <c r="M135" s="15">
        <f t="shared" si="19"/>
        <v>979.4</v>
      </c>
      <c r="N135" s="15">
        <f t="shared" si="20"/>
        <v>705</v>
      </c>
      <c r="O135" s="7"/>
      <c r="P135" s="5">
        <v>18.05</v>
      </c>
      <c r="Q135" s="7">
        <f t="shared" si="21"/>
        <v>1.4</v>
      </c>
      <c r="R135" s="7">
        <f t="shared" si="22"/>
        <v>1.34</v>
      </c>
      <c r="S135" s="7">
        <f t="shared" si="23"/>
        <v>0.99</v>
      </c>
    </row>
    <row r="136" spans="1:19" x14ac:dyDescent="0.25">
      <c r="A136" s="3">
        <v>3938</v>
      </c>
      <c r="B136" s="3" t="s">
        <v>209</v>
      </c>
      <c r="C136" s="3" t="s">
        <v>210</v>
      </c>
      <c r="D136" s="25">
        <v>39.409999999999997</v>
      </c>
      <c r="E136" s="31">
        <v>29.31</v>
      </c>
      <c r="F136" s="5"/>
      <c r="G136" s="33">
        <v>954</v>
      </c>
      <c r="H136" s="32"/>
      <c r="I136" s="10">
        <f t="shared" si="16"/>
        <v>1271.29</v>
      </c>
      <c r="J136" s="10"/>
      <c r="K136" s="15">
        <f t="shared" si="17"/>
        <v>1906.9</v>
      </c>
      <c r="L136" s="15">
        <f t="shared" si="18"/>
        <v>1652.7</v>
      </c>
      <c r="M136" s="15">
        <f t="shared" si="19"/>
        <v>1525.5</v>
      </c>
      <c r="N136" s="15">
        <f t="shared" si="20"/>
        <v>1097.0999999999999</v>
      </c>
      <c r="O136" s="7"/>
      <c r="P136" s="5">
        <v>28.9</v>
      </c>
      <c r="Q136" s="7">
        <f t="shared" si="21"/>
        <v>1.36</v>
      </c>
      <c r="R136" s="7">
        <f t="shared" si="22"/>
        <v>1.34</v>
      </c>
      <c r="S136" s="7">
        <f t="shared" si="23"/>
        <v>0.99</v>
      </c>
    </row>
    <row r="137" spans="1:19" x14ac:dyDescent="0.25">
      <c r="A137" s="3">
        <v>3939</v>
      </c>
      <c r="B137" s="3" t="s">
        <v>211</v>
      </c>
      <c r="C137" s="3" t="s">
        <v>212</v>
      </c>
      <c r="D137" s="25">
        <v>41.64</v>
      </c>
      <c r="E137" s="31">
        <v>30.99</v>
      </c>
      <c r="F137" s="5"/>
      <c r="G137" s="33">
        <v>1008</v>
      </c>
      <c r="H137" s="32"/>
      <c r="I137" s="10">
        <f t="shared" si="16"/>
        <v>1343.23</v>
      </c>
      <c r="J137" s="10"/>
      <c r="K137" s="15">
        <f t="shared" si="17"/>
        <v>2014.8</v>
      </c>
      <c r="L137" s="15">
        <f t="shared" si="18"/>
        <v>1746.2</v>
      </c>
      <c r="M137" s="15">
        <f t="shared" si="19"/>
        <v>1611.9</v>
      </c>
      <c r="N137" s="15">
        <f t="shared" si="20"/>
        <v>1159.2</v>
      </c>
      <c r="O137" s="7"/>
      <c r="P137" s="5">
        <v>30.1</v>
      </c>
      <c r="Q137" s="7">
        <f t="shared" si="21"/>
        <v>1.38</v>
      </c>
      <c r="R137" s="7">
        <f t="shared" si="22"/>
        <v>1.34</v>
      </c>
      <c r="S137" s="7">
        <f t="shared" si="23"/>
        <v>0.99</v>
      </c>
    </row>
    <row r="138" spans="1:19" x14ac:dyDescent="0.25">
      <c r="A138" s="3">
        <v>3940</v>
      </c>
      <c r="B138" s="3" t="s">
        <v>335</v>
      </c>
      <c r="C138" s="3" t="s">
        <v>336</v>
      </c>
      <c r="D138" s="25">
        <v>52.03</v>
      </c>
      <c r="E138" s="31">
        <v>38.729999999999997</v>
      </c>
      <c r="F138" s="5"/>
      <c r="G138" s="33">
        <v>1259</v>
      </c>
      <c r="H138" s="32"/>
      <c r="I138" s="10">
        <f t="shared" si="16"/>
        <v>1678.39</v>
      </c>
      <c r="J138" s="10"/>
      <c r="K138" s="15">
        <f t="shared" si="17"/>
        <v>2517.6</v>
      </c>
      <c r="L138" s="15">
        <f t="shared" si="18"/>
        <v>2181.9</v>
      </c>
      <c r="M138" s="15">
        <f t="shared" si="19"/>
        <v>2014.1</v>
      </c>
      <c r="N138" s="15">
        <f t="shared" si="20"/>
        <v>1447.9</v>
      </c>
      <c r="O138" s="7"/>
      <c r="P138" s="5">
        <v>40.9</v>
      </c>
      <c r="Q138" s="7">
        <f t="shared" si="21"/>
        <v>1.27</v>
      </c>
      <c r="R138" s="7">
        <f t="shared" si="22"/>
        <v>1.34</v>
      </c>
      <c r="S138" s="7">
        <f t="shared" si="23"/>
        <v>0.99</v>
      </c>
    </row>
    <row r="139" spans="1:19" x14ac:dyDescent="0.25">
      <c r="A139" s="3">
        <v>3945</v>
      </c>
      <c r="B139" s="3" t="s">
        <v>213</v>
      </c>
      <c r="C139" s="3" t="s">
        <v>214</v>
      </c>
      <c r="D139" s="25">
        <v>2.15</v>
      </c>
      <c r="E139" s="31">
        <v>1.6</v>
      </c>
      <c r="F139" s="5"/>
      <c r="G139" s="33">
        <v>52</v>
      </c>
      <c r="H139" s="32"/>
      <c r="I139" s="10">
        <f t="shared" si="16"/>
        <v>69.349999999999994</v>
      </c>
      <c r="J139" s="10"/>
      <c r="K139" s="15">
        <f t="shared" si="17"/>
        <v>104</v>
      </c>
      <c r="L139" s="15">
        <f t="shared" si="18"/>
        <v>90.2</v>
      </c>
      <c r="M139" s="15">
        <f t="shared" si="19"/>
        <v>83.2</v>
      </c>
      <c r="N139" s="15">
        <f t="shared" si="20"/>
        <v>59.8</v>
      </c>
      <c r="O139" s="7"/>
      <c r="P139" s="5">
        <v>1.8</v>
      </c>
      <c r="Q139" s="7">
        <f t="shared" si="21"/>
        <v>1.19</v>
      </c>
      <c r="R139" s="7">
        <f t="shared" si="22"/>
        <v>1.34</v>
      </c>
      <c r="S139" s="7">
        <f t="shared" si="23"/>
        <v>0.99</v>
      </c>
    </row>
    <row r="140" spans="1:19" x14ac:dyDescent="0.25">
      <c r="A140" s="3">
        <v>3946</v>
      </c>
      <c r="B140" s="3" t="s">
        <v>215</v>
      </c>
      <c r="C140" s="3" t="s">
        <v>216</v>
      </c>
      <c r="D140" s="25">
        <v>1.81</v>
      </c>
      <c r="E140" s="31">
        <v>1.34</v>
      </c>
      <c r="F140" s="5"/>
      <c r="G140" s="33">
        <v>44</v>
      </c>
      <c r="H140" s="32"/>
      <c r="I140" s="10">
        <f t="shared" si="16"/>
        <v>58.39</v>
      </c>
      <c r="J140" s="10"/>
      <c r="K140" s="15">
        <f t="shared" si="17"/>
        <v>87.6</v>
      </c>
      <c r="L140" s="15">
        <f t="shared" si="18"/>
        <v>75.900000000000006</v>
      </c>
      <c r="M140" s="15">
        <f t="shared" si="19"/>
        <v>70.099999999999994</v>
      </c>
      <c r="N140" s="15">
        <f t="shared" si="20"/>
        <v>50.6</v>
      </c>
      <c r="O140" s="7"/>
      <c r="P140" s="5">
        <v>1.3</v>
      </c>
      <c r="Q140" s="7">
        <f t="shared" si="21"/>
        <v>1.39</v>
      </c>
      <c r="R140" s="7">
        <f t="shared" si="22"/>
        <v>1.35</v>
      </c>
      <c r="S140" s="7">
        <f t="shared" si="23"/>
        <v>0.98</v>
      </c>
    </row>
    <row r="141" spans="1:19" x14ac:dyDescent="0.25">
      <c r="A141" s="3">
        <v>3947</v>
      </c>
      <c r="B141" s="3" t="s">
        <v>217</v>
      </c>
      <c r="C141" s="3" t="s">
        <v>218</v>
      </c>
      <c r="D141" s="25">
        <v>2</v>
      </c>
      <c r="E141" s="31">
        <v>1.49</v>
      </c>
      <c r="F141" s="5"/>
      <c r="G141" s="33">
        <v>48</v>
      </c>
      <c r="H141" s="32"/>
      <c r="I141" s="10">
        <f t="shared" si="16"/>
        <v>64.52</v>
      </c>
      <c r="J141" s="10"/>
      <c r="K141" s="15">
        <f t="shared" si="17"/>
        <v>96.8</v>
      </c>
      <c r="L141" s="15">
        <f t="shared" si="18"/>
        <v>83.9</v>
      </c>
      <c r="M141" s="15">
        <f t="shared" si="19"/>
        <v>77.400000000000006</v>
      </c>
      <c r="N141" s="15">
        <f t="shared" si="20"/>
        <v>55.2</v>
      </c>
      <c r="O141" s="7"/>
      <c r="P141" s="5">
        <v>1.45</v>
      </c>
      <c r="Q141" s="7">
        <f t="shared" si="21"/>
        <v>1.38</v>
      </c>
      <c r="R141" s="7">
        <f t="shared" si="22"/>
        <v>1.34</v>
      </c>
      <c r="S141" s="7">
        <f t="shared" si="23"/>
        <v>1</v>
      </c>
    </row>
    <row r="142" spans="1:19" x14ac:dyDescent="0.25">
      <c r="A142" s="3">
        <v>3948</v>
      </c>
      <c r="B142" s="3" t="s">
        <v>219</v>
      </c>
      <c r="C142" s="3" t="s">
        <v>220</v>
      </c>
      <c r="D142" s="25">
        <v>1.65</v>
      </c>
      <c r="E142" s="31">
        <v>1.1200000000000001</v>
      </c>
      <c r="F142" s="5"/>
      <c r="G142" s="33">
        <v>36</v>
      </c>
      <c r="H142" s="32"/>
      <c r="I142" s="10">
        <f t="shared" si="16"/>
        <v>53.23</v>
      </c>
      <c r="J142" s="10"/>
      <c r="K142" s="15">
        <f t="shared" si="17"/>
        <v>79.8</v>
      </c>
      <c r="L142" s="15">
        <f t="shared" si="18"/>
        <v>69.2</v>
      </c>
      <c r="M142" s="15">
        <f t="shared" si="19"/>
        <v>63.9</v>
      </c>
      <c r="N142" s="15">
        <f t="shared" si="20"/>
        <v>41.4</v>
      </c>
      <c r="O142" s="7"/>
      <c r="P142" s="5">
        <v>1.2</v>
      </c>
      <c r="Q142" s="7">
        <f t="shared" si="21"/>
        <v>1.38</v>
      </c>
      <c r="R142" s="7">
        <f t="shared" si="22"/>
        <v>1.47</v>
      </c>
      <c r="S142" s="7">
        <f t="shared" si="23"/>
        <v>1</v>
      </c>
    </row>
    <row r="143" spans="1:19" x14ac:dyDescent="0.25">
      <c r="A143" s="3">
        <v>3949</v>
      </c>
      <c r="B143" s="3" t="s">
        <v>221</v>
      </c>
      <c r="C143" s="3" t="s">
        <v>222</v>
      </c>
      <c r="D143" s="25">
        <v>1.65</v>
      </c>
      <c r="E143" s="31">
        <v>1.23</v>
      </c>
      <c r="F143" s="5"/>
      <c r="G143" s="33">
        <v>40</v>
      </c>
      <c r="H143" s="32"/>
      <c r="I143" s="10">
        <f t="shared" si="16"/>
        <v>53.23</v>
      </c>
      <c r="J143" s="10"/>
      <c r="K143" s="15">
        <f t="shared" si="17"/>
        <v>79.8</v>
      </c>
      <c r="L143" s="15">
        <f t="shared" si="18"/>
        <v>69.2</v>
      </c>
      <c r="M143" s="15">
        <f t="shared" si="19"/>
        <v>63.9</v>
      </c>
      <c r="N143" s="15">
        <f t="shared" si="20"/>
        <v>46</v>
      </c>
      <c r="O143" s="7"/>
      <c r="P143" s="5">
        <v>1.2</v>
      </c>
      <c r="Q143" s="7">
        <f t="shared" si="21"/>
        <v>1.38</v>
      </c>
      <c r="R143" s="7">
        <f t="shared" si="22"/>
        <v>1.34</v>
      </c>
      <c r="S143" s="7">
        <f t="shared" si="23"/>
        <v>0.99</v>
      </c>
    </row>
    <row r="144" spans="1:19" x14ac:dyDescent="0.25">
      <c r="A144" s="3">
        <v>3950</v>
      </c>
      <c r="B144" s="3" t="s">
        <v>223</v>
      </c>
      <c r="C144" s="3" t="s">
        <v>224</v>
      </c>
      <c r="D144" s="25">
        <v>2.35</v>
      </c>
      <c r="E144" s="31">
        <v>1.71</v>
      </c>
      <c r="F144" s="5"/>
      <c r="G144" s="33">
        <v>56</v>
      </c>
      <c r="H144" s="32"/>
      <c r="I144" s="10">
        <f t="shared" si="16"/>
        <v>75.81</v>
      </c>
      <c r="J144" s="10"/>
      <c r="K144" s="15">
        <f t="shared" si="17"/>
        <v>113.7</v>
      </c>
      <c r="L144" s="15">
        <f t="shared" si="18"/>
        <v>98.6</v>
      </c>
      <c r="M144" s="15">
        <f t="shared" si="19"/>
        <v>91</v>
      </c>
      <c r="N144" s="15">
        <f t="shared" si="20"/>
        <v>64.400000000000006</v>
      </c>
      <c r="O144" s="7"/>
      <c r="P144" s="5">
        <v>1.8</v>
      </c>
      <c r="Q144" s="7">
        <f t="shared" si="21"/>
        <v>1.31</v>
      </c>
      <c r="R144" s="7">
        <f t="shared" si="22"/>
        <v>1.37</v>
      </c>
      <c r="S144" s="7">
        <f t="shared" si="23"/>
        <v>0.99</v>
      </c>
    </row>
    <row r="145" spans="1:19" x14ac:dyDescent="0.25">
      <c r="A145" s="3">
        <v>3951</v>
      </c>
      <c r="B145" s="3" t="s">
        <v>225</v>
      </c>
      <c r="C145" s="3" t="s">
        <v>226</v>
      </c>
      <c r="D145" s="25">
        <v>2.15</v>
      </c>
      <c r="E145" s="31">
        <v>1.6</v>
      </c>
      <c r="F145" s="5"/>
      <c r="G145" s="33">
        <v>52</v>
      </c>
      <c r="H145" s="32"/>
      <c r="I145" s="10">
        <f t="shared" si="16"/>
        <v>69.349999999999994</v>
      </c>
      <c r="J145" s="10"/>
      <c r="K145" s="15">
        <f t="shared" si="17"/>
        <v>104</v>
      </c>
      <c r="L145" s="15">
        <f t="shared" si="18"/>
        <v>90.2</v>
      </c>
      <c r="M145" s="15">
        <f t="shared" si="19"/>
        <v>83.2</v>
      </c>
      <c r="N145" s="15">
        <f t="shared" si="20"/>
        <v>59.8</v>
      </c>
      <c r="O145" s="7"/>
      <c r="P145" s="5">
        <v>1.4</v>
      </c>
      <c r="Q145" s="7">
        <f t="shared" si="21"/>
        <v>1.54</v>
      </c>
      <c r="R145" s="7">
        <f t="shared" si="22"/>
        <v>1.34</v>
      </c>
      <c r="S145" s="7">
        <f t="shared" si="23"/>
        <v>0.99</v>
      </c>
    </row>
    <row r="146" spans="1:19" x14ac:dyDescent="0.25">
      <c r="A146" s="3">
        <v>3952</v>
      </c>
      <c r="B146" s="3" t="s">
        <v>227</v>
      </c>
      <c r="C146" s="3" t="s">
        <v>228</v>
      </c>
      <c r="D146" s="25">
        <v>1.88</v>
      </c>
      <c r="E146" s="31">
        <v>1.38</v>
      </c>
      <c r="F146" s="5"/>
      <c r="G146" s="33">
        <v>45</v>
      </c>
      <c r="H146" s="32"/>
      <c r="I146" s="10">
        <f t="shared" si="16"/>
        <v>60.65</v>
      </c>
      <c r="J146" s="10"/>
      <c r="K146" s="15">
        <f t="shared" si="17"/>
        <v>91</v>
      </c>
      <c r="L146" s="15">
        <f t="shared" si="18"/>
        <v>78.8</v>
      </c>
      <c r="M146" s="15">
        <f t="shared" si="19"/>
        <v>72.8</v>
      </c>
      <c r="N146" s="15">
        <f t="shared" si="20"/>
        <v>51.8</v>
      </c>
      <c r="O146" s="7"/>
      <c r="P146" s="5">
        <v>1.3</v>
      </c>
      <c r="Q146" s="7">
        <f t="shared" si="21"/>
        <v>1.45</v>
      </c>
      <c r="R146" s="7">
        <f t="shared" si="22"/>
        <v>1.36</v>
      </c>
      <c r="S146" s="7">
        <f t="shared" si="23"/>
        <v>0.99</v>
      </c>
    </row>
    <row r="147" spans="1:19" x14ac:dyDescent="0.25">
      <c r="A147" s="3">
        <v>3955</v>
      </c>
      <c r="B147" s="3" t="s">
        <v>338</v>
      </c>
      <c r="C147" s="3" t="s">
        <v>339</v>
      </c>
      <c r="D147" s="25">
        <v>1.92</v>
      </c>
      <c r="E147" s="31">
        <v>1.45</v>
      </c>
      <c r="F147" s="5"/>
      <c r="G147" s="33">
        <v>47</v>
      </c>
      <c r="H147" s="32"/>
      <c r="I147" s="10">
        <f t="shared" si="16"/>
        <v>61.94</v>
      </c>
      <c r="J147" s="10"/>
      <c r="K147" s="15">
        <f t="shared" si="17"/>
        <v>92.9</v>
      </c>
      <c r="L147" s="15">
        <f t="shared" si="18"/>
        <v>80.5</v>
      </c>
      <c r="M147" s="15">
        <f t="shared" si="19"/>
        <v>74.3</v>
      </c>
      <c r="N147" s="15">
        <f t="shared" si="20"/>
        <v>54.1</v>
      </c>
      <c r="O147" s="7"/>
      <c r="P147" s="5">
        <v>1.45</v>
      </c>
      <c r="Q147" s="7">
        <f t="shared" si="21"/>
        <v>1.32</v>
      </c>
      <c r="R147" s="7">
        <f t="shared" si="22"/>
        <v>1.32</v>
      </c>
      <c r="S147" s="7">
        <f t="shared" si="23"/>
        <v>1</v>
      </c>
    </row>
    <row r="148" spans="1:19" x14ac:dyDescent="0.25">
      <c r="A148" s="3">
        <v>3953</v>
      </c>
      <c r="B148" s="3" t="s">
        <v>229</v>
      </c>
      <c r="C148" s="3" t="s">
        <v>230</v>
      </c>
      <c r="D148" s="25">
        <v>2.61</v>
      </c>
      <c r="E148" s="31">
        <v>1.97</v>
      </c>
      <c r="F148" s="5"/>
      <c r="G148" s="33">
        <v>64</v>
      </c>
      <c r="H148" s="32"/>
      <c r="I148" s="10">
        <f t="shared" si="16"/>
        <v>84.19</v>
      </c>
      <c r="J148" s="10"/>
      <c r="K148" s="15">
        <f t="shared" si="17"/>
        <v>126.3</v>
      </c>
      <c r="L148" s="15">
        <f t="shared" si="18"/>
        <v>109.4</v>
      </c>
      <c r="M148" s="15">
        <f t="shared" si="19"/>
        <v>101</v>
      </c>
      <c r="N148" s="15">
        <f t="shared" si="20"/>
        <v>73.599999999999994</v>
      </c>
      <c r="O148" s="7"/>
      <c r="P148" s="5">
        <v>1.55</v>
      </c>
      <c r="Q148" s="7">
        <f t="shared" si="21"/>
        <v>1.68</v>
      </c>
      <c r="R148" s="7">
        <f t="shared" si="22"/>
        <v>1.32</v>
      </c>
      <c r="S148" s="7">
        <f t="shared" si="23"/>
        <v>0.99</v>
      </c>
    </row>
    <row r="149" spans="1:19" x14ac:dyDescent="0.25">
      <c r="A149" s="3">
        <v>3954</v>
      </c>
      <c r="B149" s="3" t="s">
        <v>231</v>
      </c>
      <c r="C149" s="3" t="s">
        <v>232</v>
      </c>
      <c r="D149" s="25">
        <v>2.23</v>
      </c>
      <c r="E149" s="31">
        <v>1.67</v>
      </c>
      <c r="F149" s="5"/>
      <c r="G149" s="33">
        <v>55</v>
      </c>
      <c r="H149" s="32"/>
      <c r="I149" s="10">
        <f t="shared" si="16"/>
        <v>71.94</v>
      </c>
      <c r="J149" s="10"/>
      <c r="K149" s="15">
        <f t="shared" si="17"/>
        <v>107.9</v>
      </c>
      <c r="L149" s="15">
        <f t="shared" si="18"/>
        <v>93.5</v>
      </c>
      <c r="M149" s="15">
        <f t="shared" si="19"/>
        <v>86.3</v>
      </c>
      <c r="N149" s="15">
        <f t="shared" si="20"/>
        <v>63.3</v>
      </c>
      <c r="O149" s="7"/>
      <c r="P149" s="5">
        <v>2.15</v>
      </c>
      <c r="Q149" s="7">
        <f t="shared" si="21"/>
        <v>1.04</v>
      </c>
      <c r="R149" s="7">
        <f t="shared" si="22"/>
        <v>1.34</v>
      </c>
      <c r="S149" s="7">
        <f t="shared" si="23"/>
        <v>0.98</v>
      </c>
    </row>
    <row r="150" spans="1:19" x14ac:dyDescent="0.25">
      <c r="A150" s="3">
        <v>3960</v>
      </c>
      <c r="B150" s="3" t="s">
        <v>233</v>
      </c>
      <c r="C150" s="3"/>
      <c r="D150" s="25">
        <v>0.14000000000000001</v>
      </c>
      <c r="E150" s="31">
        <v>0.09</v>
      </c>
      <c r="F150" s="5"/>
      <c r="G150" s="33">
        <v>2.9</v>
      </c>
      <c r="H150" s="32"/>
      <c r="I150" s="10">
        <f t="shared" si="16"/>
        <v>4.5199999999999996</v>
      </c>
      <c r="J150" s="10"/>
      <c r="K150" s="15">
        <f t="shared" si="17"/>
        <v>6.8</v>
      </c>
      <c r="L150" s="15">
        <f t="shared" si="18"/>
        <v>5.9</v>
      </c>
      <c r="M150" s="15">
        <f t="shared" si="19"/>
        <v>5.4</v>
      </c>
      <c r="N150" s="15">
        <f t="shared" si="20"/>
        <v>3.3</v>
      </c>
      <c r="O150" s="7"/>
      <c r="P150" s="5">
        <v>0.12</v>
      </c>
      <c r="Q150" s="7">
        <f t="shared" si="21"/>
        <v>1.17</v>
      </c>
      <c r="R150" s="7">
        <f t="shared" si="22"/>
        <v>1.56</v>
      </c>
      <c r="S150" s="7">
        <f t="shared" si="23"/>
        <v>1</v>
      </c>
    </row>
    <row r="151" spans="1:19" x14ac:dyDescent="0.25">
      <c r="A151" s="3">
        <v>3961</v>
      </c>
      <c r="B151" s="3" t="s">
        <v>234</v>
      </c>
      <c r="C151" s="3"/>
      <c r="D151" s="25">
        <v>0.14000000000000001</v>
      </c>
      <c r="E151" s="31">
        <v>0.09</v>
      </c>
      <c r="F151" s="5"/>
      <c r="G151" s="33">
        <v>2.9</v>
      </c>
      <c r="H151" s="32"/>
      <c r="I151" s="10">
        <f t="shared" si="16"/>
        <v>4.5199999999999996</v>
      </c>
      <c r="J151" s="10"/>
      <c r="K151" s="15">
        <f t="shared" si="17"/>
        <v>6.8</v>
      </c>
      <c r="L151" s="15">
        <f t="shared" si="18"/>
        <v>5.9</v>
      </c>
      <c r="M151" s="15">
        <f t="shared" si="19"/>
        <v>5.4</v>
      </c>
      <c r="N151" s="15">
        <f t="shared" si="20"/>
        <v>3.3</v>
      </c>
      <c r="O151" s="7"/>
      <c r="P151" s="5">
        <v>0.12</v>
      </c>
      <c r="Q151" s="7">
        <f t="shared" si="21"/>
        <v>1.17</v>
      </c>
      <c r="R151" s="7">
        <f t="shared" si="22"/>
        <v>1.56</v>
      </c>
      <c r="S151" s="7">
        <f t="shared" si="23"/>
        <v>1</v>
      </c>
    </row>
    <row r="152" spans="1:19" x14ac:dyDescent="0.25">
      <c r="A152" s="3">
        <v>3962</v>
      </c>
      <c r="B152" s="3" t="s">
        <v>235</v>
      </c>
      <c r="C152" s="3"/>
      <c r="D152" s="25">
        <v>0.14000000000000001</v>
      </c>
      <c r="E152" s="31">
        <v>0.09</v>
      </c>
      <c r="F152" s="5"/>
      <c r="G152" s="33">
        <v>2.9</v>
      </c>
      <c r="H152" s="32"/>
      <c r="I152" s="10">
        <f t="shared" si="16"/>
        <v>4.5199999999999996</v>
      </c>
      <c r="J152" s="10"/>
      <c r="K152" s="15">
        <f t="shared" si="17"/>
        <v>6.8</v>
      </c>
      <c r="L152" s="15">
        <f t="shared" si="18"/>
        <v>5.9</v>
      </c>
      <c r="M152" s="15">
        <f t="shared" si="19"/>
        <v>5.4</v>
      </c>
      <c r="N152" s="15">
        <f t="shared" si="20"/>
        <v>3.3</v>
      </c>
      <c r="O152" s="7"/>
      <c r="P152" s="5">
        <v>0.12</v>
      </c>
      <c r="Q152" s="7">
        <f t="shared" si="21"/>
        <v>1.17</v>
      </c>
      <c r="R152" s="7">
        <f t="shared" si="22"/>
        <v>1.56</v>
      </c>
      <c r="S152" s="7">
        <f t="shared" si="23"/>
        <v>1</v>
      </c>
    </row>
    <row r="153" spans="1:19" x14ac:dyDescent="0.25">
      <c r="A153" s="3">
        <v>3963</v>
      </c>
      <c r="B153" s="3" t="s">
        <v>273</v>
      </c>
      <c r="C153" s="3"/>
      <c r="D153" s="25">
        <v>0.14000000000000001</v>
      </c>
      <c r="E153" s="31">
        <v>0.09</v>
      </c>
      <c r="F153" s="5"/>
      <c r="G153" s="33">
        <v>2.9</v>
      </c>
      <c r="H153" s="32"/>
      <c r="I153" s="10">
        <f t="shared" si="16"/>
        <v>4.5199999999999996</v>
      </c>
      <c r="J153" s="10"/>
      <c r="K153" s="15">
        <f t="shared" si="17"/>
        <v>6.8</v>
      </c>
      <c r="L153" s="15">
        <f t="shared" si="18"/>
        <v>5.9</v>
      </c>
      <c r="M153" s="15">
        <f t="shared" si="19"/>
        <v>5.4</v>
      </c>
      <c r="N153" s="15">
        <f t="shared" si="20"/>
        <v>3.3</v>
      </c>
      <c r="O153" s="7"/>
      <c r="P153" s="5">
        <v>0.12</v>
      </c>
      <c r="Q153" s="7">
        <f t="shared" si="21"/>
        <v>1.17</v>
      </c>
      <c r="R153" s="7">
        <f t="shared" si="22"/>
        <v>1.56</v>
      </c>
      <c r="S153" s="7">
        <f t="shared" si="23"/>
        <v>1</v>
      </c>
    </row>
    <row r="154" spans="1:19" x14ac:dyDescent="0.25">
      <c r="A154" s="3">
        <v>3964</v>
      </c>
      <c r="B154" s="3" t="s">
        <v>236</v>
      </c>
      <c r="C154" s="3"/>
      <c r="D154" s="25">
        <v>0.14000000000000001</v>
      </c>
      <c r="E154" s="31">
        <v>0.09</v>
      </c>
      <c r="F154" s="5"/>
      <c r="G154" s="33">
        <v>2.9</v>
      </c>
      <c r="H154" s="32"/>
      <c r="I154" s="10">
        <f t="shared" si="16"/>
        <v>4.5199999999999996</v>
      </c>
      <c r="J154" s="10"/>
      <c r="K154" s="15">
        <f t="shared" si="17"/>
        <v>6.8</v>
      </c>
      <c r="L154" s="15">
        <f t="shared" si="18"/>
        <v>5.9</v>
      </c>
      <c r="M154" s="15">
        <f t="shared" si="19"/>
        <v>5.4</v>
      </c>
      <c r="N154" s="15">
        <f t="shared" si="20"/>
        <v>3.3</v>
      </c>
      <c r="O154" s="7"/>
      <c r="P154" s="5">
        <v>0.12</v>
      </c>
      <c r="Q154" s="7">
        <f t="shared" si="21"/>
        <v>1.17</v>
      </c>
      <c r="R154" s="7">
        <f t="shared" si="22"/>
        <v>1.56</v>
      </c>
      <c r="S154" s="7">
        <f t="shared" si="23"/>
        <v>1</v>
      </c>
    </row>
    <row r="155" spans="1:19" x14ac:dyDescent="0.25">
      <c r="A155" s="3">
        <v>3965</v>
      </c>
      <c r="B155" s="3" t="s">
        <v>237</v>
      </c>
      <c r="C155" s="3"/>
      <c r="D155" s="25">
        <v>0.14000000000000001</v>
      </c>
      <c r="E155" s="31">
        <v>0.09</v>
      </c>
      <c r="F155" s="5"/>
      <c r="G155" s="33">
        <v>2.9</v>
      </c>
      <c r="H155" s="32"/>
      <c r="I155" s="10">
        <f t="shared" si="16"/>
        <v>4.5199999999999996</v>
      </c>
      <c r="J155" s="10"/>
      <c r="K155" s="15">
        <f t="shared" si="17"/>
        <v>6.8</v>
      </c>
      <c r="L155" s="15">
        <f t="shared" si="18"/>
        <v>5.9</v>
      </c>
      <c r="M155" s="15">
        <f t="shared" si="19"/>
        <v>5.4</v>
      </c>
      <c r="N155" s="15">
        <f t="shared" si="20"/>
        <v>3.3</v>
      </c>
      <c r="O155" s="7"/>
      <c r="P155" s="5">
        <v>0.12</v>
      </c>
      <c r="Q155" s="7">
        <f t="shared" si="21"/>
        <v>1.17</v>
      </c>
      <c r="R155" s="7">
        <f t="shared" si="22"/>
        <v>1.56</v>
      </c>
      <c r="S155" s="7">
        <f t="shared" si="23"/>
        <v>1</v>
      </c>
    </row>
    <row r="156" spans="1:19" x14ac:dyDescent="0.25">
      <c r="A156" s="3">
        <v>3966</v>
      </c>
      <c r="B156" s="3" t="s">
        <v>238</v>
      </c>
      <c r="C156" s="3"/>
      <c r="D156" s="25">
        <v>0.14000000000000001</v>
      </c>
      <c r="E156" s="31">
        <v>0.09</v>
      </c>
      <c r="F156" s="5"/>
      <c r="G156" s="33">
        <v>2.9</v>
      </c>
      <c r="H156" s="32"/>
      <c r="I156" s="10">
        <f t="shared" si="16"/>
        <v>4.5199999999999996</v>
      </c>
      <c r="J156" s="10"/>
      <c r="K156" s="15">
        <f t="shared" si="17"/>
        <v>6.8</v>
      </c>
      <c r="L156" s="15">
        <f t="shared" si="18"/>
        <v>5.9</v>
      </c>
      <c r="M156" s="15">
        <f t="shared" si="19"/>
        <v>5.4</v>
      </c>
      <c r="N156" s="15">
        <f t="shared" si="20"/>
        <v>3.3</v>
      </c>
      <c r="O156" s="7"/>
      <c r="P156" s="5">
        <v>0.12</v>
      </c>
      <c r="Q156" s="7">
        <f t="shared" si="21"/>
        <v>1.17</v>
      </c>
      <c r="R156" s="7">
        <f t="shared" si="22"/>
        <v>1.56</v>
      </c>
      <c r="S156" s="7">
        <f t="shared" si="23"/>
        <v>1</v>
      </c>
    </row>
    <row r="157" spans="1:19" x14ac:dyDescent="0.25">
      <c r="A157" s="3">
        <v>3967</v>
      </c>
      <c r="B157" s="3" t="s">
        <v>239</v>
      </c>
      <c r="C157" s="3"/>
      <c r="D157" s="25">
        <v>0.14000000000000001</v>
      </c>
      <c r="E157" s="31">
        <v>0.09</v>
      </c>
      <c r="F157" s="5"/>
      <c r="G157" s="33">
        <v>2.9</v>
      </c>
      <c r="H157" s="32"/>
      <c r="I157" s="10">
        <f t="shared" si="16"/>
        <v>4.5199999999999996</v>
      </c>
      <c r="J157" s="10"/>
      <c r="K157" s="15">
        <f t="shared" si="17"/>
        <v>6.8</v>
      </c>
      <c r="L157" s="15">
        <f t="shared" si="18"/>
        <v>5.9</v>
      </c>
      <c r="M157" s="15">
        <f t="shared" si="19"/>
        <v>5.4</v>
      </c>
      <c r="N157" s="15">
        <f t="shared" si="20"/>
        <v>3.3</v>
      </c>
      <c r="O157" s="7"/>
      <c r="P157" s="5">
        <v>0.12</v>
      </c>
      <c r="Q157" s="7">
        <f t="shared" si="21"/>
        <v>1.17</v>
      </c>
      <c r="R157" s="7">
        <f t="shared" si="22"/>
        <v>1.56</v>
      </c>
      <c r="S157" s="7">
        <f t="shared" si="23"/>
        <v>1</v>
      </c>
    </row>
    <row r="158" spans="1:19" x14ac:dyDescent="0.25">
      <c r="A158" s="3">
        <v>3968</v>
      </c>
      <c r="B158" s="3" t="s">
        <v>455</v>
      </c>
      <c r="C158" s="3" t="s">
        <v>240</v>
      </c>
      <c r="D158" s="25">
        <v>3.04</v>
      </c>
      <c r="E158" s="31">
        <v>2.27</v>
      </c>
      <c r="F158" s="5"/>
      <c r="G158" s="33">
        <v>74</v>
      </c>
      <c r="H158" s="32"/>
      <c r="I158" s="10">
        <f t="shared" si="16"/>
        <v>98.06</v>
      </c>
      <c r="J158" s="10"/>
      <c r="K158" s="15">
        <f t="shared" si="17"/>
        <v>147.1</v>
      </c>
      <c r="L158" s="15">
        <f t="shared" si="18"/>
        <v>127.5</v>
      </c>
      <c r="M158" s="15">
        <f t="shared" si="19"/>
        <v>117.7</v>
      </c>
      <c r="N158" s="15">
        <f t="shared" si="20"/>
        <v>85.1</v>
      </c>
      <c r="O158" s="7"/>
      <c r="P158" s="5">
        <v>2</v>
      </c>
      <c r="Q158" s="7">
        <f t="shared" si="21"/>
        <v>1.52</v>
      </c>
      <c r="R158" s="7">
        <f t="shared" si="22"/>
        <v>1.34</v>
      </c>
      <c r="S158" s="7">
        <f t="shared" si="23"/>
        <v>0.99</v>
      </c>
    </row>
    <row r="159" spans="1:19" x14ac:dyDescent="0.25">
      <c r="A159" s="3">
        <v>3969</v>
      </c>
      <c r="B159" s="3" t="s">
        <v>456</v>
      </c>
      <c r="C159" s="3" t="s">
        <v>241</v>
      </c>
      <c r="D159" s="25">
        <v>2.85</v>
      </c>
      <c r="E159" s="31">
        <v>2.08</v>
      </c>
      <c r="F159" s="5"/>
      <c r="G159" s="33">
        <v>68</v>
      </c>
      <c r="H159" s="32"/>
      <c r="I159" s="10">
        <f t="shared" si="16"/>
        <v>91.94</v>
      </c>
      <c r="J159" s="10"/>
      <c r="K159" s="15">
        <f t="shared" si="17"/>
        <v>137.9</v>
      </c>
      <c r="L159" s="15">
        <f t="shared" si="18"/>
        <v>119.5</v>
      </c>
      <c r="M159" s="15">
        <f t="shared" si="19"/>
        <v>110.3</v>
      </c>
      <c r="N159" s="15">
        <f t="shared" si="20"/>
        <v>78.2</v>
      </c>
      <c r="O159" s="7"/>
      <c r="P159" s="5">
        <v>1.85</v>
      </c>
      <c r="Q159" s="7">
        <f t="shared" si="21"/>
        <v>1.54</v>
      </c>
      <c r="R159" s="7">
        <f t="shared" si="22"/>
        <v>1.37</v>
      </c>
      <c r="S159" s="7">
        <f t="shared" si="23"/>
        <v>0.99</v>
      </c>
    </row>
    <row r="160" spans="1:19" x14ac:dyDescent="0.25">
      <c r="A160" s="3">
        <v>3970</v>
      </c>
      <c r="B160" s="3" t="s">
        <v>457</v>
      </c>
      <c r="C160" s="3" t="s">
        <v>242</v>
      </c>
      <c r="D160" s="25">
        <v>2.81</v>
      </c>
      <c r="E160" s="31">
        <v>2.08</v>
      </c>
      <c r="F160" s="5"/>
      <c r="G160" s="33">
        <v>68</v>
      </c>
      <c r="H160" s="32"/>
      <c r="I160" s="10">
        <f t="shared" si="16"/>
        <v>90.65</v>
      </c>
      <c r="J160" s="10"/>
      <c r="K160" s="15">
        <f t="shared" si="17"/>
        <v>136</v>
      </c>
      <c r="L160" s="15">
        <f t="shared" si="18"/>
        <v>117.8</v>
      </c>
      <c r="M160" s="15">
        <f t="shared" si="19"/>
        <v>108.8</v>
      </c>
      <c r="N160" s="15">
        <f t="shared" si="20"/>
        <v>78.2</v>
      </c>
      <c r="O160" s="7"/>
      <c r="P160" s="5">
        <v>1.85</v>
      </c>
      <c r="Q160" s="7">
        <f t="shared" si="21"/>
        <v>1.52</v>
      </c>
      <c r="R160" s="7">
        <f t="shared" si="22"/>
        <v>1.35</v>
      </c>
      <c r="S160" s="7">
        <f t="shared" si="23"/>
        <v>0.99</v>
      </c>
    </row>
    <row r="161" spans="1:19" x14ac:dyDescent="0.25">
      <c r="A161" s="3">
        <v>3971</v>
      </c>
      <c r="B161" s="3" t="s">
        <v>458</v>
      </c>
      <c r="C161" s="3" t="s">
        <v>243</v>
      </c>
      <c r="D161" s="25">
        <v>2.81</v>
      </c>
      <c r="E161" s="31">
        <v>2.08</v>
      </c>
      <c r="F161" s="5"/>
      <c r="G161" s="33">
        <v>68</v>
      </c>
      <c r="H161" s="32"/>
      <c r="I161" s="10">
        <f t="shared" si="16"/>
        <v>90.65</v>
      </c>
      <c r="J161" s="10"/>
      <c r="K161" s="15">
        <f t="shared" si="17"/>
        <v>136</v>
      </c>
      <c r="L161" s="15">
        <f t="shared" si="18"/>
        <v>117.8</v>
      </c>
      <c r="M161" s="15">
        <f t="shared" si="19"/>
        <v>108.8</v>
      </c>
      <c r="N161" s="15">
        <f t="shared" si="20"/>
        <v>78.2</v>
      </c>
      <c r="O161" s="7"/>
      <c r="P161" s="5">
        <v>2.4</v>
      </c>
      <c r="Q161" s="7">
        <f t="shared" si="21"/>
        <v>1.17</v>
      </c>
      <c r="R161" s="7">
        <f t="shared" si="22"/>
        <v>1.35</v>
      </c>
      <c r="S161" s="7">
        <f t="shared" si="23"/>
        <v>0.99</v>
      </c>
    </row>
    <row r="162" spans="1:19" x14ac:dyDescent="0.25">
      <c r="A162" s="3">
        <v>3972</v>
      </c>
      <c r="B162" s="3" t="s">
        <v>459</v>
      </c>
      <c r="C162" s="3" t="s">
        <v>244</v>
      </c>
      <c r="D162" s="25">
        <v>2.65</v>
      </c>
      <c r="E162" s="31">
        <v>1.97</v>
      </c>
      <c r="F162" s="5"/>
      <c r="G162" s="33">
        <v>64</v>
      </c>
      <c r="H162" s="32"/>
      <c r="I162" s="10">
        <f t="shared" si="16"/>
        <v>85.48</v>
      </c>
      <c r="J162" s="10"/>
      <c r="K162" s="15">
        <f t="shared" si="17"/>
        <v>128.19999999999999</v>
      </c>
      <c r="L162" s="15">
        <f t="shared" si="18"/>
        <v>111.1</v>
      </c>
      <c r="M162" s="15">
        <f t="shared" si="19"/>
        <v>102.6</v>
      </c>
      <c r="N162" s="15">
        <f t="shared" si="20"/>
        <v>73.599999999999994</v>
      </c>
      <c r="O162" s="7"/>
      <c r="P162" s="5">
        <v>1.75</v>
      </c>
      <c r="Q162" s="7">
        <f t="shared" si="21"/>
        <v>1.51</v>
      </c>
      <c r="R162" s="7">
        <f t="shared" si="22"/>
        <v>1.35</v>
      </c>
      <c r="S162" s="7">
        <f t="shared" si="23"/>
        <v>0.99</v>
      </c>
    </row>
    <row r="163" spans="1:19" x14ac:dyDescent="0.25">
      <c r="A163" s="3">
        <v>3973</v>
      </c>
      <c r="B163" s="3" t="s">
        <v>460</v>
      </c>
      <c r="C163" s="3" t="s">
        <v>245</v>
      </c>
      <c r="D163" s="25">
        <v>4.38</v>
      </c>
      <c r="E163" s="31">
        <v>3.24</v>
      </c>
      <c r="F163" s="5"/>
      <c r="G163" s="33">
        <v>105</v>
      </c>
      <c r="H163" s="32"/>
      <c r="I163" s="10">
        <f t="shared" si="16"/>
        <v>141.29</v>
      </c>
      <c r="J163" s="10"/>
      <c r="K163" s="15">
        <f t="shared" si="17"/>
        <v>211.9</v>
      </c>
      <c r="L163" s="15">
        <f t="shared" si="18"/>
        <v>183.7</v>
      </c>
      <c r="M163" s="15">
        <f t="shared" si="19"/>
        <v>169.5</v>
      </c>
      <c r="N163" s="15">
        <f t="shared" si="20"/>
        <v>120.8</v>
      </c>
      <c r="O163" s="7"/>
      <c r="P163" s="5">
        <v>2.85</v>
      </c>
      <c r="Q163" s="7">
        <f t="shared" si="21"/>
        <v>1.54</v>
      </c>
      <c r="R163" s="7">
        <f t="shared" si="22"/>
        <v>1.35</v>
      </c>
      <c r="S163" s="7">
        <f t="shared" si="23"/>
        <v>1</v>
      </c>
    </row>
    <row r="164" spans="1:19" x14ac:dyDescent="0.25">
      <c r="A164" s="3">
        <v>3974</v>
      </c>
      <c r="B164" s="3" t="s">
        <v>461</v>
      </c>
      <c r="C164" s="3" t="s">
        <v>246</v>
      </c>
      <c r="D164" s="25">
        <v>1.96</v>
      </c>
      <c r="E164" s="31">
        <v>1.45</v>
      </c>
      <c r="F164" s="5"/>
      <c r="G164" s="33">
        <v>47</v>
      </c>
      <c r="H164" s="32"/>
      <c r="I164" s="10">
        <f t="shared" si="16"/>
        <v>63.23</v>
      </c>
      <c r="J164" s="10"/>
      <c r="K164" s="15">
        <f t="shared" si="17"/>
        <v>94.8</v>
      </c>
      <c r="L164" s="15">
        <f t="shared" si="18"/>
        <v>82.2</v>
      </c>
      <c r="M164" s="15">
        <f t="shared" si="19"/>
        <v>75.900000000000006</v>
      </c>
      <c r="N164" s="15">
        <f t="shared" si="20"/>
        <v>54.1</v>
      </c>
      <c r="O164" s="7"/>
      <c r="P164" s="5">
        <v>1.8</v>
      </c>
      <c r="Q164" s="7">
        <f t="shared" si="21"/>
        <v>1.0900000000000001</v>
      </c>
      <c r="R164" s="7">
        <f t="shared" si="22"/>
        <v>1.35</v>
      </c>
      <c r="S164" s="7">
        <f t="shared" si="23"/>
        <v>1</v>
      </c>
    </row>
    <row r="165" spans="1:19" x14ac:dyDescent="0.25">
      <c r="A165" s="3">
        <v>3975</v>
      </c>
      <c r="B165" s="3" t="s">
        <v>462</v>
      </c>
      <c r="C165" s="3" t="s">
        <v>247</v>
      </c>
      <c r="D165" s="25">
        <v>2</v>
      </c>
      <c r="E165" s="31">
        <v>1.49</v>
      </c>
      <c r="F165" s="5"/>
      <c r="G165" s="33">
        <v>48</v>
      </c>
      <c r="H165" s="32"/>
      <c r="I165" s="10">
        <f t="shared" si="16"/>
        <v>64.52</v>
      </c>
      <c r="J165" s="10"/>
      <c r="K165" s="15">
        <f t="shared" si="17"/>
        <v>96.8</v>
      </c>
      <c r="L165" s="15">
        <f t="shared" si="18"/>
        <v>83.9</v>
      </c>
      <c r="M165" s="15">
        <f t="shared" si="19"/>
        <v>77.400000000000006</v>
      </c>
      <c r="N165" s="15">
        <f t="shared" si="20"/>
        <v>55.2</v>
      </c>
      <c r="O165" s="7"/>
      <c r="P165" s="5">
        <v>1.8</v>
      </c>
      <c r="Q165" s="7">
        <f t="shared" si="21"/>
        <v>1.1100000000000001</v>
      </c>
      <c r="R165" s="7">
        <f t="shared" si="22"/>
        <v>1.34</v>
      </c>
      <c r="S165" s="7">
        <f t="shared" si="23"/>
        <v>1</v>
      </c>
    </row>
    <row r="166" spans="1:19" x14ac:dyDescent="0.25">
      <c r="A166" s="3">
        <v>3976</v>
      </c>
      <c r="B166" s="3" t="s">
        <v>463</v>
      </c>
      <c r="C166" s="3" t="s">
        <v>248</v>
      </c>
      <c r="D166" s="25">
        <v>3.61</v>
      </c>
      <c r="E166" s="31">
        <v>2.72</v>
      </c>
      <c r="F166" s="5"/>
      <c r="G166" s="33">
        <v>88</v>
      </c>
      <c r="H166" s="32"/>
      <c r="I166" s="10">
        <f t="shared" si="16"/>
        <v>116.45</v>
      </c>
      <c r="J166" s="10"/>
      <c r="K166" s="15">
        <f t="shared" si="17"/>
        <v>174.7</v>
      </c>
      <c r="L166" s="15">
        <f t="shared" si="18"/>
        <v>151.4</v>
      </c>
      <c r="M166" s="15">
        <f t="shared" si="19"/>
        <v>139.69999999999999</v>
      </c>
      <c r="N166" s="15">
        <f t="shared" si="20"/>
        <v>101.2</v>
      </c>
      <c r="O166" s="7"/>
      <c r="P166" s="5">
        <v>2.4</v>
      </c>
      <c r="Q166" s="7">
        <f t="shared" si="21"/>
        <v>1.5</v>
      </c>
      <c r="R166" s="7">
        <f t="shared" si="22"/>
        <v>1.33</v>
      </c>
      <c r="S166" s="7">
        <f t="shared" si="23"/>
        <v>1</v>
      </c>
    </row>
    <row r="167" spans="1:19" x14ac:dyDescent="0.25">
      <c r="A167" s="3">
        <v>3977</v>
      </c>
      <c r="B167" s="3" t="s">
        <v>464</v>
      </c>
      <c r="C167" s="3" t="s">
        <v>249</v>
      </c>
      <c r="D167" s="25">
        <v>4.42</v>
      </c>
      <c r="E167" s="31">
        <v>3.27</v>
      </c>
      <c r="F167" s="5"/>
      <c r="G167" s="33">
        <v>107</v>
      </c>
      <c r="H167" s="32"/>
      <c r="I167" s="10">
        <f t="shared" si="16"/>
        <v>142.58000000000001</v>
      </c>
      <c r="J167" s="10"/>
      <c r="K167" s="15">
        <f t="shared" si="17"/>
        <v>213.9</v>
      </c>
      <c r="L167" s="15">
        <f t="shared" si="18"/>
        <v>185.4</v>
      </c>
      <c r="M167" s="15">
        <f t="shared" si="19"/>
        <v>171.1</v>
      </c>
      <c r="N167" s="15">
        <f t="shared" si="20"/>
        <v>123.1</v>
      </c>
      <c r="O167" s="7"/>
      <c r="P167" s="5">
        <v>3.6</v>
      </c>
      <c r="Q167" s="7">
        <f t="shared" si="21"/>
        <v>1.23</v>
      </c>
      <c r="R167" s="7">
        <f t="shared" si="22"/>
        <v>1.35</v>
      </c>
      <c r="S167" s="7">
        <f t="shared" si="23"/>
        <v>0.99</v>
      </c>
    </row>
    <row r="168" spans="1:19" x14ac:dyDescent="0.25">
      <c r="A168" s="3">
        <v>3978</v>
      </c>
      <c r="B168" s="3" t="s">
        <v>465</v>
      </c>
      <c r="C168" s="3" t="s">
        <v>250</v>
      </c>
      <c r="D168" s="25">
        <v>4.8499999999999996</v>
      </c>
      <c r="E168" s="31">
        <v>3.61</v>
      </c>
      <c r="F168" s="5"/>
      <c r="G168" s="33">
        <v>117</v>
      </c>
      <c r="H168" s="32"/>
      <c r="I168" s="10">
        <f t="shared" si="16"/>
        <v>156.44999999999999</v>
      </c>
      <c r="J168" s="10"/>
      <c r="K168" s="15">
        <f t="shared" si="17"/>
        <v>234.7</v>
      </c>
      <c r="L168" s="15">
        <f t="shared" si="18"/>
        <v>203.4</v>
      </c>
      <c r="M168" s="15">
        <f t="shared" si="19"/>
        <v>187.7</v>
      </c>
      <c r="N168" s="15">
        <f t="shared" si="20"/>
        <v>134.6</v>
      </c>
      <c r="O168" s="7"/>
      <c r="P168" s="5">
        <v>3.6</v>
      </c>
      <c r="Q168" s="7">
        <f t="shared" si="21"/>
        <v>1.35</v>
      </c>
      <c r="R168" s="7">
        <f t="shared" si="22"/>
        <v>1.34</v>
      </c>
      <c r="S168" s="7">
        <f t="shared" si="23"/>
        <v>1</v>
      </c>
    </row>
    <row r="169" spans="1:19" x14ac:dyDescent="0.25">
      <c r="A169" s="3">
        <v>3979</v>
      </c>
      <c r="B169" s="3" t="s">
        <v>466</v>
      </c>
      <c r="C169" s="3" t="s">
        <v>251</v>
      </c>
      <c r="D169" s="25">
        <v>2</v>
      </c>
      <c r="E169" s="31">
        <v>1.49</v>
      </c>
      <c r="F169" s="5"/>
      <c r="G169" s="33">
        <v>48</v>
      </c>
      <c r="H169" s="32"/>
      <c r="I169" s="10">
        <f t="shared" si="16"/>
        <v>64.52</v>
      </c>
      <c r="J169" s="10"/>
      <c r="K169" s="15">
        <f t="shared" si="17"/>
        <v>96.8</v>
      </c>
      <c r="L169" s="15">
        <f t="shared" si="18"/>
        <v>83.9</v>
      </c>
      <c r="M169" s="15">
        <f t="shared" si="19"/>
        <v>77.400000000000006</v>
      </c>
      <c r="N169" s="15">
        <f t="shared" si="20"/>
        <v>55.2</v>
      </c>
      <c r="O169" s="7"/>
      <c r="P169" s="5">
        <v>1.8</v>
      </c>
      <c r="Q169" s="7">
        <f t="shared" si="21"/>
        <v>1.1100000000000001</v>
      </c>
      <c r="R169" s="7">
        <f t="shared" si="22"/>
        <v>1.34</v>
      </c>
      <c r="S169" s="7">
        <f t="shared" si="23"/>
        <v>1</v>
      </c>
    </row>
    <row r="170" spans="1:19" x14ac:dyDescent="0.25">
      <c r="A170" s="3">
        <v>3980</v>
      </c>
      <c r="B170" s="3" t="s">
        <v>467</v>
      </c>
      <c r="C170" s="3" t="s">
        <v>252</v>
      </c>
      <c r="D170" s="25">
        <v>1.1200000000000001</v>
      </c>
      <c r="E170" s="31">
        <v>0.82</v>
      </c>
      <c r="F170" s="5"/>
      <c r="G170" s="33">
        <v>26</v>
      </c>
      <c r="H170" s="32"/>
      <c r="I170" s="10">
        <f t="shared" si="16"/>
        <v>36.130000000000003</v>
      </c>
      <c r="J170" s="10"/>
      <c r="K170" s="15">
        <f t="shared" si="17"/>
        <v>54.2</v>
      </c>
      <c r="L170" s="15">
        <f t="shared" si="18"/>
        <v>47</v>
      </c>
      <c r="M170" s="15">
        <f t="shared" si="19"/>
        <v>43.4</v>
      </c>
      <c r="N170" s="15">
        <f t="shared" si="20"/>
        <v>29.9</v>
      </c>
      <c r="O170" s="7"/>
      <c r="P170" s="5">
        <v>0.85</v>
      </c>
      <c r="Q170" s="7">
        <f t="shared" si="21"/>
        <v>1.32</v>
      </c>
      <c r="R170" s="7">
        <f t="shared" si="22"/>
        <v>1.37</v>
      </c>
      <c r="S170" s="7">
        <f t="shared" si="23"/>
        <v>1.02</v>
      </c>
    </row>
    <row r="171" spans="1:19" x14ac:dyDescent="0.25">
      <c r="A171" s="3">
        <v>3981</v>
      </c>
      <c r="B171" s="3" t="s">
        <v>468</v>
      </c>
      <c r="C171" s="3" t="s">
        <v>253</v>
      </c>
      <c r="D171" s="25">
        <v>3.04</v>
      </c>
      <c r="E171" s="31">
        <v>2.27</v>
      </c>
      <c r="F171" s="5"/>
      <c r="G171" s="33">
        <v>74</v>
      </c>
      <c r="H171" s="32"/>
      <c r="I171" s="10">
        <f t="shared" si="16"/>
        <v>98.06</v>
      </c>
      <c r="J171" s="10"/>
      <c r="K171" s="15">
        <f t="shared" si="17"/>
        <v>147.1</v>
      </c>
      <c r="L171" s="15">
        <f t="shared" si="18"/>
        <v>127.5</v>
      </c>
      <c r="M171" s="15">
        <f t="shared" si="19"/>
        <v>117.7</v>
      </c>
      <c r="N171" s="15">
        <f t="shared" si="20"/>
        <v>85.1</v>
      </c>
      <c r="O171" s="7"/>
      <c r="P171" s="5">
        <v>2.15</v>
      </c>
      <c r="Q171" s="7">
        <f t="shared" si="21"/>
        <v>1.41</v>
      </c>
      <c r="R171" s="7">
        <f t="shared" si="22"/>
        <v>1.34</v>
      </c>
      <c r="S171" s="7">
        <f t="shared" si="23"/>
        <v>0.99</v>
      </c>
    </row>
    <row r="172" spans="1:19" x14ac:dyDescent="0.25">
      <c r="A172" s="3">
        <v>3983</v>
      </c>
      <c r="B172" s="3" t="s">
        <v>469</v>
      </c>
      <c r="C172" s="3" t="s">
        <v>254</v>
      </c>
      <c r="D172" s="25">
        <v>2.77</v>
      </c>
      <c r="E172" s="31">
        <v>2.0499999999999998</v>
      </c>
      <c r="F172" s="5"/>
      <c r="G172" s="33">
        <v>66</v>
      </c>
      <c r="H172" s="32"/>
      <c r="I172" s="10">
        <f t="shared" si="16"/>
        <v>89.35</v>
      </c>
      <c r="J172" s="10"/>
      <c r="K172" s="15">
        <f t="shared" si="17"/>
        <v>134</v>
      </c>
      <c r="L172" s="15">
        <f t="shared" si="18"/>
        <v>116.2</v>
      </c>
      <c r="M172" s="15">
        <f t="shared" si="19"/>
        <v>107.2</v>
      </c>
      <c r="N172" s="15">
        <f t="shared" si="20"/>
        <v>75.900000000000006</v>
      </c>
      <c r="O172" s="7"/>
      <c r="P172" s="5">
        <v>1.95</v>
      </c>
      <c r="Q172" s="7">
        <f t="shared" si="21"/>
        <v>1.42</v>
      </c>
      <c r="R172" s="7">
        <f t="shared" si="22"/>
        <v>1.35</v>
      </c>
      <c r="S172" s="7">
        <f t="shared" si="23"/>
        <v>1</v>
      </c>
    </row>
    <row r="173" spans="1:19" x14ac:dyDescent="0.25">
      <c r="A173" s="3">
        <v>3984</v>
      </c>
      <c r="B173" s="3" t="s">
        <v>470</v>
      </c>
      <c r="C173" s="3" t="s">
        <v>255</v>
      </c>
      <c r="D173" s="25">
        <v>4.42</v>
      </c>
      <c r="E173" s="31">
        <v>3.27</v>
      </c>
      <c r="F173" s="5"/>
      <c r="G173" s="33">
        <v>106</v>
      </c>
      <c r="H173" s="32"/>
      <c r="I173" s="10">
        <f t="shared" si="16"/>
        <v>142.58000000000001</v>
      </c>
      <c r="J173" s="10"/>
      <c r="K173" s="15">
        <f t="shared" si="17"/>
        <v>213.9</v>
      </c>
      <c r="L173" s="15">
        <f t="shared" si="18"/>
        <v>185.4</v>
      </c>
      <c r="M173" s="15">
        <f t="shared" si="19"/>
        <v>171.1</v>
      </c>
      <c r="N173" s="15">
        <f t="shared" si="20"/>
        <v>121.9</v>
      </c>
      <c r="O173" s="7"/>
      <c r="P173" s="5">
        <v>3</v>
      </c>
      <c r="Q173" s="7">
        <f t="shared" si="21"/>
        <v>1.47</v>
      </c>
      <c r="R173" s="7">
        <f t="shared" si="22"/>
        <v>1.35</v>
      </c>
      <c r="S173" s="7">
        <f t="shared" si="23"/>
        <v>1</v>
      </c>
    </row>
    <row r="174" spans="1:19" x14ac:dyDescent="0.25">
      <c r="A174" s="3">
        <v>3985</v>
      </c>
      <c r="B174" s="3" t="s">
        <v>471</v>
      </c>
      <c r="C174" s="3" t="s">
        <v>256</v>
      </c>
      <c r="D174" s="25">
        <v>3.61</v>
      </c>
      <c r="E174" s="31">
        <v>2.72</v>
      </c>
      <c r="F174" s="5"/>
      <c r="G174" s="33">
        <v>88</v>
      </c>
      <c r="H174" s="32"/>
      <c r="I174" s="10">
        <f t="shared" si="16"/>
        <v>116.45</v>
      </c>
      <c r="J174" s="10"/>
      <c r="K174" s="15">
        <f t="shared" si="17"/>
        <v>174.7</v>
      </c>
      <c r="L174" s="15">
        <f t="shared" si="18"/>
        <v>151.4</v>
      </c>
      <c r="M174" s="15">
        <f t="shared" si="19"/>
        <v>139.69999999999999</v>
      </c>
      <c r="N174" s="15">
        <f t="shared" si="20"/>
        <v>101.2</v>
      </c>
      <c r="O174" s="7"/>
      <c r="P174" s="5">
        <v>2.65</v>
      </c>
      <c r="Q174" s="7">
        <f t="shared" si="21"/>
        <v>1.36</v>
      </c>
      <c r="R174" s="7">
        <f t="shared" si="22"/>
        <v>1.33</v>
      </c>
      <c r="S174" s="7">
        <f t="shared" si="23"/>
        <v>1</v>
      </c>
    </row>
    <row r="175" spans="1:19" x14ac:dyDescent="0.25">
      <c r="A175" s="3">
        <v>3986</v>
      </c>
      <c r="B175" s="3" t="s">
        <v>257</v>
      </c>
      <c r="C175" s="3"/>
      <c r="D175" s="25">
        <v>9.9600000000000009</v>
      </c>
      <c r="E175" s="31">
        <v>7.44</v>
      </c>
      <c r="F175" s="5"/>
      <c r="G175" s="33">
        <v>241</v>
      </c>
      <c r="H175" s="32"/>
      <c r="I175" s="10">
        <f t="shared" si="16"/>
        <v>321.29000000000002</v>
      </c>
      <c r="J175" s="10"/>
      <c r="K175" s="15">
        <f t="shared" si="17"/>
        <v>481.9</v>
      </c>
      <c r="L175" s="15">
        <f t="shared" si="18"/>
        <v>417.7</v>
      </c>
      <c r="M175" s="15">
        <f t="shared" si="19"/>
        <v>385.5</v>
      </c>
      <c r="N175" s="15">
        <f t="shared" si="20"/>
        <v>277.2</v>
      </c>
      <c r="O175" s="7"/>
      <c r="P175" s="5">
        <v>7.2</v>
      </c>
      <c r="Q175" s="7">
        <f t="shared" si="21"/>
        <v>1.38</v>
      </c>
      <c r="R175" s="7">
        <f t="shared" si="22"/>
        <v>1.34</v>
      </c>
      <c r="S175" s="7">
        <f t="shared" si="23"/>
        <v>1</v>
      </c>
    </row>
    <row r="176" spans="1:19" x14ac:dyDescent="0.25">
      <c r="A176" s="3">
        <v>3987</v>
      </c>
      <c r="B176" s="3" t="s">
        <v>258</v>
      </c>
      <c r="C176" s="3"/>
      <c r="D176" s="25">
        <v>10.27</v>
      </c>
      <c r="E176" s="31">
        <v>7.63</v>
      </c>
      <c r="F176" s="5"/>
      <c r="G176" s="33">
        <v>248</v>
      </c>
      <c r="H176" s="32"/>
      <c r="I176" s="10">
        <f t="shared" si="16"/>
        <v>331.29</v>
      </c>
      <c r="J176" s="10"/>
      <c r="K176" s="15">
        <f t="shared" si="17"/>
        <v>496.9</v>
      </c>
      <c r="L176" s="15">
        <f t="shared" si="18"/>
        <v>430.7</v>
      </c>
      <c r="M176" s="15">
        <f t="shared" si="19"/>
        <v>397.5</v>
      </c>
      <c r="N176" s="15">
        <f t="shared" si="20"/>
        <v>285.2</v>
      </c>
      <c r="O176" s="7"/>
      <c r="P176" s="5">
        <v>7.2</v>
      </c>
      <c r="Q176" s="7">
        <f t="shared" si="21"/>
        <v>1.43</v>
      </c>
      <c r="R176" s="7">
        <f t="shared" si="22"/>
        <v>1.35</v>
      </c>
      <c r="S176" s="7">
        <f t="shared" si="23"/>
        <v>0.99</v>
      </c>
    </row>
    <row r="177" spans="1:19" x14ac:dyDescent="0.25">
      <c r="A177" s="3">
        <v>3988</v>
      </c>
      <c r="B177" s="3" t="s">
        <v>259</v>
      </c>
      <c r="C177" s="3"/>
      <c r="D177" s="25">
        <v>11.42</v>
      </c>
      <c r="E177" s="31">
        <v>8.48</v>
      </c>
      <c r="F177" s="5"/>
      <c r="G177" s="33">
        <v>276</v>
      </c>
      <c r="H177" s="32"/>
      <c r="I177" s="10">
        <f t="shared" si="16"/>
        <v>368.39</v>
      </c>
      <c r="J177" s="10"/>
      <c r="K177" s="15">
        <f t="shared" si="17"/>
        <v>552.6</v>
      </c>
      <c r="L177" s="15">
        <f t="shared" si="18"/>
        <v>478.9</v>
      </c>
      <c r="M177" s="15">
        <f t="shared" si="19"/>
        <v>442.1</v>
      </c>
      <c r="N177" s="15">
        <f t="shared" si="20"/>
        <v>317.39999999999998</v>
      </c>
      <c r="O177" s="7"/>
      <c r="P177" s="5">
        <v>8.4</v>
      </c>
      <c r="Q177" s="7">
        <f t="shared" si="21"/>
        <v>1.36</v>
      </c>
      <c r="R177" s="7">
        <f t="shared" si="22"/>
        <v>1.35</v>
      </c>
      <c r="S177" s="7">
        <f t="shared" si="23"/>
        <v>0.99</v>
      </c>
    </row>
    <row r="178" spans="1:19" x14ac:dyDescent="0.25">
      <c r="A178" s="3">
        <v>3989</v>
      </c>
      <c r="B178" s="3" t="s">
        <v>260</v>
      </c>
      <c r="C178" s="3"/>
      <c r="D178" s="25">
        <v>10.84</v>
      </c>
      <c r="E178" s="31">
        <v>8.07</v>
      </c>
      <c r="F178" s="5"/>
      <c r="G178" s="33">
        <v>263</v>
      </c>
      <c r="H178" s="32"/>
      <c r="I178" s="10">
        <f t="shared" si="16"/>
        <v>349.68</v>
      </c>
      <c r="J178" s="10"/>
      <c r="K178" s="15">
        <f t="shared" si="17"/>
        <v>524.5</v>
      </c>
      <c r="L178" s="15">
        <f t="shared" si="18"/>
        <v>454.6</v>
      </c>
      <c r="M178" s="15">
        <f t="shared" si="19"/>
        <v>419.6</v>
      </c>
      <c r="N178" s="15">
        <f t="shared" si="20"/>
        <v>302.5</v>
      </c>
      <c r="O178" s="7"/>
      <c r="P178" s="5">
        <v>7.8</v>
      </c>
      <c r="Q178" s="7">
        <f t="shared" si="21"/>
        <v>1.39</v>
      </c>
      <c r="R178" s="7">
        <f t="shared" si="22"/>
        <v>1.34</v>
      </c>
      <c r="S178" s="7">
        <f t="shared" si="23"/>
        <v>0.99</v>
      </c>
    </row>
    <row r="179" spans="1:19" x14ac:dyDescent="0.25">
      <c r="A179" s="3">
        <v>3990</v>
      </c>
      <c r="B179" s="3" t="s">
        <v>261</v>
      </c>
      <c r="C179" s="3"/>
      <c r="D179" s="25">
        <v>8.42</v>
      </c>
      <c r="E179" s="31">
        <v>6.29</v>
      </c>
      <c r="F179" s="5"/>
      <c r="G179" s="33">
        <v>204</v>
      </c>
      <c r="H179" s="32"/>
      <c r="I179" s="10">
        <f t="shared" si="16"/>
        <v>271.61</v>
      </c>
      <c r="J179" s="10"/>
      <c r="K179" s="15">
        <f t="shared" si="17"/>
        <v>407.4</v>
      </c>
      <c r="L179" s="15">
        <f t="shared" si="18"/>
        <v>353.1</v>
      </c>
      <c r="M179" s="15">
        <f t="shared" si="19"/>
        <v>325.89999999999998</v>
      </c>
      <c r="N179" s="15">
        <f t="shared" si="20"/>
        <v>234.6</v>
      </c>
      <c r="O179" s="7"/>
      <c r="P179" s="5">
        <v>6</v>
      </c>
      <c r="Q179" s="7">
        <f t="shared" si="21"/>
        <v>1.4</v>
      </c>
      <c r="R179" s="7">
        <f t="shared" si="22"/>
        <v>1.34</v>
      </c>
      <c r="S179" s="7">
        <f t="shared" si="23"/>
        <v>0.99</v>
      </c>
    </row>
    <row r="180" spans="1:19" x14ac:dyDescent="0.25">
      <c r="A180" s="3">
        <v>3991</v>
      </c>
      <c r="B180" s="3" t="s">
        <v>262</v>
      </c>
      <c r="C180" s="3"/>
      <c r="D180" s="25">
        <v>9.34</v>
      </c>
      <c r="E180" s="31">
        <v>6.92</v>
      </c>
      <c r="F180" s="5"/>
      <c r="G180" s="33">
        <v>226</v>
      </c>
      <c r="H180" s="32"/>
      <c r="I180" s="10">
        <f t="shared" si="16"/>
        <v>301.29000000000002</v>
      </c>
      <c r="J180" s="10"/>
      <c r="K180" s="15">
        <f t="shared" si="17"/>
        <v>451.9</v>
      </c>
      <c r="L180" s="15">
        <f t="shared" si="18"/>
        <v>391.7</v>
      </c>
      <c r="M180" s="15">
        <f t="shared" si="19"/>
        <v>361.5</v>
      </c>
      <c r="N180" s="15">
        <f t="shared" si="20"/>
        <v>259.89999999999998</v>
      </c>
      <c r="O180" s="7"/>
      <c r="P180" s="5">
        <v>6.6</v>
      </c>
      <c r="Q180" s="7">
        <f t="shared" si="21"/>
        <v>1.42</v>
      </c>
      <c r="R180" s="7">
        <f t="shared" si="22"/>
        <v>1.35</v>
      </c>
      <c r="S180" s="7">
        <f t="shared" si="23"/>
        <v>0.99</v>
      </c>
    </row>
    <row r="181" spans="1:19" x14ac:dyDescent="0.25">
      <c r="A181" s="3">
        <v>3992</v>
      </c>
      <c r="B181" s="3" t="s">
        <v>263</v>
      </c>
      <c r="C181" s="3"/>
      <c r="D181" s="25">
        <v>9.61</v>
      </c>
      <c r="E181" s="31">
        <v>7.18</v>
      </c>
      <c r="F181" s="5"/>
      <c r="G181" s="33">
        <v>233</v>
      </c>
      <c r="H181" s="32"/>
      <c r="I181" s="10">
        <f t="shared" si="16"/>
        <v>310</v>
      </c>
      <c r="J181" s="10"/>
      <c r="K181" s="15">
        <f t="shared" si="17"/>
        <v>465</v>
      </c>
      <c r="L181" s="15">
        <f t="shared" si="18"/>
        <v>403</v>
      </c>
      <c r="M181" s="15">
        <f t="shared" si="19"/>
        <v>372</v>
      </c>
      <c r="N181" s="15">
        <f t="shared" si="20"/>
        <v>268</v>
      </c>
      <c r="O181" s="7"/>
      <c r="P181" s="5">
        <v>7.2</v>
      </c>
      <c r="Q181" s="7">
        <f t="shared" si="21"/>
        <v>1.33</v>
      </c>
      <c r="R181" s="7">
        <f t="shared" si="22"/>
        <v>1.34</v>
      </c>
      <c r="S181" s="7">
        <f t="shared" si="23"/>
        <v>0.99</v>
      </c>
    </row>
    <row r="182" spans="1:19" x14ac:dyDescent="0.25">
      <c r="A182" s="3">
        <v>3993</v>
      </c>
      <c r="B182" s="3" t="s">
        <v>264</v>
      </c>
      <c r="C182" s="3"/>
      <c r="D182" s="25">
        <v>10.67</v>
      </c>
      <c r="E182" s="31">
        <v>7.85</v>
      </c>
      <c r="F182" s="5"/>
      <c r="G182" s="33">
        <v>255</v>
      </c>
      <c r="H182" s="32"/>
      <c r="I182" s="10">
        <f t="shared" si="16"/>
        <v>344.19</v>
      </c>
      <c r="J182" s="10"/>
      <c r="K182" s="15">
        <f t="shared" si="17"/>
        <v>516.29999999999995</v>
      </c>
      <c r="L182" s="15">
        <f t="shared" si="18"/>
        <v>447.4</v>
      </c>
      <c r="M182" s="15">
        <f t="shared" si="19"/>
        <v>413</v>
      </c>
      <c r="N182" s="15">
        <f t="shared" si="20"/>
        <v>293.3</v>
      </c>
      <c r="O182" s="7"/>
      <c r="P182" s="5">
        <v>7.8</v>
      </c>
      <c r="Q182" s="7">
        <f t="shared" si="21"/>
        <v>1.37</v>
      </c>
      <c r="R182" s="7">
        <f t="shared" si="22"/>
        <v>1.36</v>
      </c>
      <c r="S182" s="7">
        <f t="shared" si="23"/>
        <v>0.99</v>
      </c>
    </row>
    <row r="183" spans="1:19" x14ac:dyDescent="0.25">
      <c r="A183" s="3">
        <v>3994</v>
      </c>
      <c r="B183" s="3" t="s">
        <v>265</v>
      </c>
      <c r="C183" s="3"/>
      <c r="D183" s="25">
        <v>9.0399999999999991</v>
      </c>
      <c r="E183" s="31">
        <v>6.73</v>
      </c>
      <c r="F183" s="5"/>
      <c r="G183" s="33">
        <v>219</v>
      </c>
      <c r="H183" s="32"/>
      <c r="I183" s="10">
        <f t="shared" si="16"/>
        <v>291.61</v>
      </c>
      <c r="J183" s="10"/>
      <c r="K183" s="15">
        <f t="shared" si="17"/>
        <v>437.4</v>
      </c>
      <c r="L183" s="15">
        <f t="shared" si="18"/>
        <v>379.1</v>
      </c>
      <c r="M183" s="15">
        <f t="shared" si="19"/>
        <v>349.9</v>
      </c>
      <c r="N183" s="15">
        <f t="shared" si="20"/>
        <v>251.9</v>
      </c>
      <c r="O183" s="7"/>
      <c r="P183" s="5">
        <v>6.6</v>
      </c>
      <c r="Q183" s="7">
        <f t="shared" si="21"/>
        <v>1.37</v>
      </c>
      <c r="R183" s="7">
        <f t="shared" si="22"/>
        <v>1.34</v>
      </c>
      <c r="S183" s="7">
        <f t="shared" si="23"/>
        <v>0.99</v>
      </c>
    </row>
    <row r="184" spans="1:19" x14ac:dyDescent="0.25">
      <c r="A184" s="3">
        <v>3995</v>
      </c>
      <c r="B184" s="3" t="s">
        <v>266</v>
      </c>
      <c r="C184" s="3"/>
      <c r="D184" s="25">
        <v>3.81</v>
      </c>
      <c r="E184" s="31">
        <v>2.83</v>
      </c>
      <c r="F184" s="5"/>
      <c r="G184" s="33">
        <v>92</v>
      </c>
      <c r="H184" s="32"/>
      <c r="I184" s="10">
        <f t="shared" si="16"/>
        <v>122.9</v>
      </c>
      <c r="J184" s="10"/>
      <c r="K184" s="15">
        <f t="shared" si="17"/>
        <v>184.4</v>
      </c>
      <c r="L184" s="15">
        <f t="shared" si="18"/>
        <v>159.80000000000001</v>
      </c>
      <c r="M184" s="15">
        <f t="shared" si="19"/>
        <v>147.5</v>
      </c>
      <c r="N184" s="15">
        <f t="shared" si="20"/>
        <v>105.8</v>
      </c>
      <c r="O184" s="7"/>
      <c r="P184" s="5">
        <v>2.4</v>
      </c>
      <c r="Q184" s="7">
        <f t="shared" si="21"/>
        <v>1.59</v>
      </c>
      <c r="R184" s="7">
        <f t="shared" si="22"/>
        <v>1.35</v>
      </c>
      <c r="S184" s="7">
        <f t="shared" si="23"/>
        <v>0.99</v>
      </c>
    </row>
    <row r="185" spans="1:19" x14ac:dyDescent="0.25">
      <c r="A185" s="3">
        <v>3997</v>
      </c>
      <c r="B185" s="3" t="s">
        <v>267</v>
      </c>
      <c r="C185" s="3"/>
      <c r="D185" s="25">
        <v>3.73</v>
      </c>
      <c r="E185" s="31">
        <v>2.79</v>
      </c>
      <c r="F185" s="5"/>
      <c r="G185" s="33">
        <v>91</v>
      </c>
      <c r="H185" s="32"/>
      <c r="I185" s="10">
        <f t="shared" si="16"/>
        <v>120.32</v>
      </c>
      <c r="J185" s="10"/>
      <c r="K185" s="15">
        <f t="shared" si="17"/>
        <v>180.5</v>
      </c>
      <c r="L185" s="15">
        <f t="shared" si="18"/>
        <v>156.4</v>
      </c>
      <c r="M185" s="15">
        <f t="shared" si="19"/>
        <v>144.4</v>
      </c>
      <c r="N185" s="15">
        <f t="shared" si="20"/>
        <v>104.7</v>
      </c>
      <c r="O185" s="7"/>
      <c r="P185" s="5">
        <v>2.4</v>
      </c>
      <c r="Q185" s="7">
        <f t="shared" si="21"/>
        <v>1.55</v>
      </c>
      <c r="R185" s="7">
        <f t="shared" si="22"/>
        <v>1.34</v>
      </c>
      <c r="S185" s="7">
        <f t="shared" si="23"/>
        <v>0.99</v>
      </c>
    </row>
    <row r="186" spans="1:19" x14ac:dyDescent="0.25">
      <c r="A186" s="3">
        <v>1800</v>
      </c>
      <c r="B186" s="3" t="s">
        <v>275</v>
      </c>
      <c r="C186" s="3"/>
      <c r="D186" s="25">
        <v>6.89</v>
      </c>
      <c r="E186" s="31">
        <v>5.56</v>
      </c>
      <c r="F186" s="5"/>
      <c r="G186" s="5">
        <v>181</v>
      </c>
      <c r="H186" s="32"/>
      <c r="I186" s="10">
        <f t="shared" si="16"/>
        <v>222.26</v>
      </c>
      <c r="J186" s="10"/>
      <c r="K186" s="15">
        <f t="shared" ref="K186:K239" si="24">ROUND(I186*1.5,1)</f>
        <v>333.4</v>
      </c>
      <c r="L186" s="15">
        <f t="shared" ref="L186:L239" si="25">ROUND(I186*1.3,1)</f>
        <v>288.89999999999998</v>
      </c>
      <c r="M186" s="15">
        <f t="shared" ref="M186:M239" si="26">ROUND(I186*1.2,1)</f>
        <v>266.7</v>
      </c>
      <c r="N186" s="15">
        <f t="shared" ref="N186:N239" si="27">ROUND(G186*1.15,1)</f>
        <v>208.2</v>
      </c>
      <c r="O186" s="7"/>
      <c r="P186" s="25">
        <v>3</v>
      </c>
      <c r="Q186" s="7">
        <f t="shared" si="21"/>
        <v>2.2999999999999998</v>
      </c>
      <c r="R186" s="7">
        <f t="shared" si="22"/>
        <v>1.24</v>
      </c>
      <c r="S186" s="7">
        <f t="shared" si="23"/>
        <v>0.99</v>
      </c>
    </row>
    <row r="187" spans="1:19" x14ac:dyDescent="0.25">
      <c r="A187" s="3">
        <v>1801</v>
      </c>
      <c r="B187" s="3" t="s">
        <v>276</v>
      </c>
      <c r="C187" s="3"/>
      <c r="D187" s="25">
        <v>38.15</v>
      </c>
      <c r="E187" s="31">
        <v>30.7</v>
      </c>
      <c r="F187" s="5"/>
      <c r="G187" s="5">
        <v>1004</v>
      </c>
      <c r="H187" s="32"/>
      <c r="I187" s="10">
        <f t="shared" si="16"/>
        <v>1230.6500000000001</v>
      </c>
      <c r="J187" s="10"/>
      <c r="K187" s="15">
        <f t="shared" si="24"/>
        <v>1846</v>
      </c>
      <c r="L187" s="15">
        <f t="shared" si="25"/>
        <v>1599.8</v>
      </c>
      <c r="M187" s="15">
        <f t="shared" si="26"/>
        <v>1476.8</v>
      </c>
      <c r="N187" s="15">
        <f t="shared" si="27"/>
        <v>1154.5999999999999</v>
      </c>
      <c r="O187" s="7"/>
      <c r="P187" s="25">
        <v>18</v>
      </c>
      <c r="Q187" s="7">
        <f t="shared" si="21"/>
        <v>2.12</v>
      </c>
      <c r="R187" s="7">
        <f t="shared" si="22"/>
        <v>1.24</v>
      </c>
      <c r="S187" s="7">
        <f t="shared" si="23"/>
        <v>0.99</v>
      </c>
    </row>
    <row r="188" spans="1:19" x14ac:dyDescent="0.25">
      <c r="A188" s="3">
        <v>1802</v>
      </c>
      <c r="B188" s="3" t="s">
        <v>277</v>
      </c>
      <c r="C188" s="3"/>
      <c r="D188" s="25">
        <v>15.96</v>
      </c>
      <c r="E188" s="31">
        <v>12.85</v>
      </c>
      <c r="F188" s="5"/>
      <c r="G188" s="5">
        <v>420</v>
      </c>
      <c r="H188" s="32"/>
      <c r="I188" s="10">
        <f t="shared" si="16"/>
        <v>514.84</v>
      </c>
      <c r="J188" s="10"/>
      <c r="K188" s="15">
        <f t="shared" si="24"/>
        <v>772.3</v>
      </c>
      <c r="L188" s="15">
        <f t="shared" si="25"/>
        <v>669.3</v>
      </c>
      <c r="M188" s="15">
        <f t="shared" si="26"/>
        <v>617.79999999999995</v>
      </c>
      <c r="N188" s="15">
        <f t="shared" si="27"/>
        <v>483</v>
      </c>
      <c r="O188" s="7"/>
      <c r="P188" s="25">
        <v>8</v>
      </c>
      <c r="Q188" s="7">
        <f t="shared" si="21"/>
        <v>2</v>
      </c>
      <c r="R188" s="7">
        <f t="shared" si="22"/>
        <v>1.24</v>
      </c>
      <c r="S188" s="7">
        <f t="shared" si="23"/>
        <v>0.99</v>
      </c>
    </row>
    <row r="189" spans="1:19" x14ac:dyDescent="0.25">
      <c r="A189" s="3">
        <v>1805</v>
      </c>
      <c r="B189" s="3" t="s">
        <v>278</v>
      </c>
      <c r="C189" s="3"/>
      <c r="D189" s="25">
        <v>2.63</v>
      </c>
      <c r="E189" s="31">
        <v>2.0699999999999998</v>
      </c>
      <c r="F189" s="5"/>
      <c r="G189" s="5">
        <v>68</v>
      </c>
      <c r="H189" s="32"/>
      <c r="I189" s="10">
        <f t="shared" si="16"/>
        <v>84.84</v>
      </c>
      <c r="J189" s="10"/>
      <c r="K189" s="15">
        <f t="shared" si="24"/>
        <v>127.3</v>
      </c>
      <c r="L189" s="15">
        <f t="shared" si="25"/>
        <v>110.3</v>
      </c>
      <c r="M189" s="15">
        <f t="shared" si="26"/>
        <v>101.8</v>
      </c>
      <c r="N189" s="15">
        <f t="shared" si="27"/>
        <v>78.2</v>
      </c>
      <c r="O189" s="7"/>
      <c r="P189" s="25">
        <v>1</v>
      </c>
      <c r="Q189" s="7">
        <f t="shared" si="21"/>
        <v>2.63</v>
      </c>
      <c r="R189" s="7">
        <f t="shared" si="22"/>
        <v>1.27</v>
      </c>
      <c r="S189" s="7">
        <f t="shared" si="23"/>
        <v>0.98</v>
      </c>
    </row>
    <row r="190" spans="1:19" x14ac:dyDescent="0.25">
      <c r="A190" s="3">
        <v>1806</v>
      </c>
      <c r="B190" s="3" t="s">
        <v>279</v>
      </c>
      <c r="C190" s="3"/>
      <c r="D190" s="25">
        <v>2.63</v>
      </c>
      <c r="E190" s="31">
        <v>2.0699999999999998</v>
      </c>
      <c r="F190" s="5"/>
      <c r="G190" s="5">
        <v>68</v>
      </c>
      <c r="H190" s="32"/>
      <c r="I190" s="10">
        <f t="shared" si="16"/>
        <v>84.84</v>
      </c>
      <c r="J190" s="10"/>
      <c r="K190" s="15">
        <f t="shared" si="24"/>
        <v>127.3</v>
      </c>
      <c r="L190" s="15">
        <f t="shared" si="25"/>
        <v>110.3</v>
      </c>
      <c r="M190" s="15">
        <f t="shared" si="26"/>
        <v>101.8</v>
      </c>
      <c r="N190" s="15">
        <f t="shared" si="27"/>
        <v>78.2</v>
      </c>
      <c r="O190" s="7"/>
      <c r="P190" s="25">
        <v>1</v>
      </c>
      <c r="Q190" s="7">
        <f t="shared" si="21"/>
        <v>2.63</v>
      </c>
      <c r="R190" s="7">
        <f t="shared" si="22"/>
        <v>1.27</v>
      </c>
      <c r="S190" s="7">
        <f t="shared" si="23"/>
        <v>0.98</v>
      </c>
    </row>
    <row r="191" spans="1:19" x14ac:dyDescent="0.25">
      <c r="A191" s="3">
        <v>1807</v>
      </c>
      <c r="B191" s="3" t="s">
        <v>280</v>
      </c>
      <c r="C191" s="3"/>
      <c r="D191" s="25">
        <v>2.63</v>
      </c>
      <c r="E191" s="31">
        <v>2.0699999999999998</v>
      </c>
      <c r="F191" s="5"/>
      <c r="G191" s="5">
        <v>68</v>
      </c>
      <c r="H191" s="32"/>
      <c r="I191" s="10">
        <f t="shared" si="16"/>
        <v>84.84</v>
      </c>
      <c r="J191" s="10"/>
      <c r="K191" s="15">
        <f t="shared" si="24"/>
        <v>127.3</v>
      </c>
      <c r="L191" s="15">
        <f t="shared" si="25"/>
        <v>110.3</v>
      </c>
      <c r="M191" s="15">
        <f t="shared" si="26"/>
        <v>101.8</v>
      </c>
      <c r="N191" s="15">
        <f t="shared" si="27"/>
        <v>78.2</v>
      </c>
      <c r="O191" s="7"/>
      <c r="P191" s="25">
        <v>1</v>
      </c>
      <c r="Q191" s="7">
        <f t="shared" si="21"/>
        <v>2.63</v>
      </c>
      <c r="R191" s="7">
        <f t="shared" si="22"/>
        <v>1.27</v>
      </c>
      <c r="S191" s="7">
        <f t="shared" si="23"/>
        <v>0.98</v>
      </c>
    </row>
    <row r="192" spans="1:19" x14ac:dyDescent="0.25">
      <c r="A192" s="3">
        <v>1808</v>
      </c>
      <c r="B192" s="3" t="s">
        <v>281</v>
      </c>
      <c r="C192" s="3"/>
      <c r="D192" s="25">
        <v>2.63</v>
      </c>
      <c r="E192" s="31">
        <v>2.0699999999999998</v>
      </c>
      <c r="F192" s="5"/>
      <c r="G192" s="5">
        <v>68</v>
      </c>
      <c r="H192" s="32"/>
      <c r="I192" s="10">
        <f t="shared" si="16"/>
        <v>84.84</v>
      </c>
      <c r="J192" s="10"/>
      <c r="K192" s="15">
        <f t="shared" si="24"/>
        <v>127.3</v>
      </c>
      <c r="L192" s="15">
        <f t="shared" si="25"/>
        <v>110.3</v>
      </c>
      <c r="M192" s="15">
        <f t="shared" si="26"/>
        <v>101.8</v>
      </c>
      <c r="N192" s="15">
        <f t="shared" si="27"/>
        <v>78.2</v>
      </c>
      <c r="O192" s="7"/>
      <c r="P192" s="25">
        <v>1</v>
      </c>
      <c r="Q192" s="7">
        <f t="shared" si="21"/>
        <v>2.63</v>
      </c>
      <c r="R192" s="7">
        <f t="shared" si="22"/>
        <v>1.27</v>
      </c>
      <c r="S192" s="7">
        <f t="shared" si="23"/>
        <v>0.98</v>
      </c>
    </row>
    <row r="193" spans="1:19" x14ac:dyDescent="0.25">
      <c r="A193" s="3">
        <v>1811</v>
      </c>
      <c r="B193" s="3" t="s">
        <v>282</v>
      </c>
      <c r="C193" s="3"/>
      <c r="D193" s="25">
        <v>9.74</v>
      </c>
      <c r="E193" s="31">
        <v>7.89</v>
      </c>
      <c r="F193" s="5"/>
      <c r="G193" s="5">
        <v>257</v>
      </c>
      <c r="H193" s="32"/>
      <c r="I193" s="10">
        <f t="shared" si="16"/>
        <v>314.19</v>
      </c>
      <c r="J193" s="10"/>
      <c r="K193" s="15">
        <f t="shared" si="24"/>
        <v>471.3</v>
      </c>
      <c r="L193" s="15">
        <f t="shared" si="25"/>
        <v>408.4</v>
      </c>
      <c r="M193" s="15">
        <f t="shared" si="26"/>
        <v>377</v>
      </c>
      <c r="N193" s="15">
        <f t="shared" si="27"/>
        <v>295.60000000000002</v>
      </c>
      <c r="O193" s="7"/>
      <c r="P193" s="25">
        <v>5</v>
      </c>
      <c r="Q193" s="7">
        <f t="shared" si="21"/>
        <v>1.95</v>
      </c>
      <c r="R193" s="7">
        <f t="shared" si="22"/>
        <v>1.23</v>
      </c>
      <c r="S193" s="7">
        <f t="shared" si="23"/>
        <v>0.99</v>
      </c>
    </row>
    <row r="194" spans="1:19" x14ac:dyDescent="0.25">
      <c r="A194" s="3">
        <v>1812</v>
      </c>
      <c r="B194" s="3" t="s">
        <v>283</v>
      </c>
      <c r="C194" s="3"/>
      <c r="D194" s="25">
        <v>10.3</v>
      </c>
      <c r="E194" s="31">
        <v>8.3000000000000007</v>
      </c>
      <c r="F194" s="5"/>
      <c r="G194" s="5">
        <v>271</v>
      </c>
      <c r="H194" s="32"/>
      <c r="I194" s="10">
        <f t="shared" si="16"/>
        <v>332.26</v>
      </c>
      <c r="J194" s="10"/>
      <c r="K194" s="15">
        <f t="shared" si="24"/>
        <v>498.4</v>
      </c>
      <c r="L194" s="15">
        <f t="shared" si="25"/>
        <v>431.9</v>
      </c>
      <c r="M194" s="15">
        <f t="shared" si="26"/>
        <v>398.7</v>
      </c>
      <c r="N194" s="15">
        <f t="shared" si="27"/>
        <v>311.7</v>
      </c>
      <c r="O194" s="7"/>
      <c r="P194" s="25">
        <v>5</v>
      </c>
      <c r="Q194" s="7">
        <f t="shared" si="21"/>
        <v>2.06</v>
      </c>
      <c r="R194" s="7">
        <f t="shared" si="22"/>
        <v>1.24</v>
      </c>
      <c r="S194" s="7">
        <f t="shared" si="23"/>
        <v>0.99</v>
      </c>
    </row>
    <row r="195" spans="1:19" x14ac:dyDescent="0.25">
      <c r="A195" s="3">
        <v>1813</v>
      </c>
      <c r="B195" s="3" t="s">
        <v>284</v>
      </c>
      <c r="C195" s="3"/>
      <c r="D195" s="25">
        <v>15.22</v>
      </c>
      <c r="E195" s="31">
        <v>12.3</v>
      </c>
      <c r="F195" s="5"/>
      <c r="G195" s="5">
        <v>401</v>
      </c>
      <c r="H195" s="32"/>
      <c r="I195" s="10">
        <f t="shared" si="16"/>
        <v>490.97</v>
      </c>
      <c r="J195" s="10"/>
      <c r="K195" s="15">
        <f t="shared" si="24"/>
        <v>736.5</v>
      </c>
      <c r="L195" s="15">
        <f t="shared" si="25"/>
        <v>638.29999999999995</v>
      </c>
      <c r="M195" s="15">
        <f t="shared" si="26"/>
        <v>589.20000000000005</v>
      </c>
      <c r="N195" s="15">
        <f t="shared" si="27"/>
        <v>461.2</v>
      </c>
      <c r="O195" s="7"/>
      <c r="P195" s="25">
        <v>7</v>
      </c>
      <c r="Q195" s="7">
        <f t="shared" si="21"/>
        <v>2.17</v>
      </c>
      <c r="R195" s="7">
        <f t="shared" si="22"/>
        <v>1.24</v>
      </c>
      <c r="S195" s="7">
        <f t="shared" si="23"/>
        <v>0.99</v>
      </c>
    </row>
    <row r="196" spans="1:19" x14ac:dyDescent="0.25">
      <c r="A196" s="3">
        <v>1814</v>
      </c>
      <c r="B196" s="3" t="s">
        <v>285</v>
      </c>
      <c r="C196" s="3"/>
      <c r="D196" s="25">
        <v>15.96</v>
      </c>
      <c r="E196" s="31">
        <v>12.85</v>
      </c>
      <c r="F196" s="5"/>
      <c r="G196" s="5">
        <v>420</v>
      </c>
      <c r="H196" s="32"/>
      <c r="I196" s="10">
        <f t="shared" ref="I196:I240" si="28">ROUND(D196*10000/310,2)</f>
        <v>514.84</v>
      </c>
      <c r="J196" s="10"/>
      <c r="K196" s="15">
        <f t="shared" si="24"/>
        <v>772.3</v>
      </c>
      <c r="L196" s="15">
        <f t="shared" si="25"/>
        <v>669.3</v>
      </c>
      <c r="M196" s="15">
        <f t="shared" si="26"/>
        <v>617.79999999999995</v>
      </c>
      <c r="N196" s="15">
        <f t="shared" si="27"/>
        <v>483</v>
      </c>
      <c r="O196" s="7"/>
      <c r="P196" s="25">
        <v>8</v>
      </c>
      <c r="Q196" s="7">
        <f t="shared" si="21"/>
        <v>2</v>
      </c>
      <c r="R196" s="7">
        <f t="shared" si="22"/>
        <v>1.24</v>
      </c>
      <c r="S196" s="7">
        <f t="shared" si="23"/>
        <v>0.99</v>
      </c>
    </row>
    <row r="197" spans="1:19" x14ac:dyDescent="0.25">
      <c r="A197" s="3">
        <v>1815</v>
      </c>
      <c r="B197" s="3" t="s">
        <v>286</v>
      </c>
      <c r="C197" s="3"/>
      <c r="D197" s="25">
        <v>19</v>
      </c>
      <c r="E197" s="31">
        <v>15.3</v>
      </c>
      <c r="F197" s="5"/>
      <c r="G197" s="5">
        <v>500</v>
      </c>
      <c r="H197" s="32"/>
      <c r="I197" s="10">
        <f t="shared" si="28"/>
        <v>612.9</v>
      </c>
      <c r="J197" s="10"/>
      <c r="K197" s="15">
        <f t="shared" si="24"/>
        <v>919.4</v>
      </c>
      <c r="L197" s="15">
        <f t="shared" si="25"/>
        <v>796.8</v>
      </c>
      <c r="M197" s="15">
        <f t="shared" si="26"/>
        <v>735.5</v>
      </c>
      <c r="N197" s="15">
        <f t="shared" si="27"/>
        <v>575</v>
      </c>
      <c r="O197" s="7"/>
      <c r="P197" s="25">
        <v>9</v>
      </c>
      <c r="Q197" s="7">
        <f t="shared" si="21"/>
        <v>2.11</v>
      </c>
      <c r="R197" s="7">
        <f t="shared" si="22"/>
        <v>1.24</v>
      </c>
      <c r="S197" s="7">
        <f t="shared" si="23"/>
        <v>0.99</v>
      </c>
    </row>
    <row r="198" spans="1:19" x14ac:dyDescent="0.25">
      <c r="A198" s="3">
        <v>1816</v>
      </c>
      <c r="B198" s="3" t="s">
        <v>287</v>
      </c>
      <c r="C198" s="3"/>
      <c r="D198" s="25">
        <v>3.93</v>
      </c>
      <c r="E198" s="31">
        <v>3.15</v>
      </c>
      <c r="F198" s="5"/>
      <c r="G198" s="5">
        <v>103</v>
      </c>
      <c r="H198" s="32"/>
      <c r="I198" s="10">
        <f t="shared" si="28"/>
        <v>126.77</v>
      </c>
      <c r="J198" s="10"/>
      <c r="K198" s="15">
        <f t="shared" si="24"/>
        <v>190.2</v>
      </c>
      <c r="L198" s="15">
        <f t="shared" si="25"/>
        <v>164.8</v>
      </c>
      <c r="M198" s="15">
        <f t="shared" si="26"/>
        <v>152.1</v>
      </c>
      <c r="N198" s="15">
        <f t="shared" si="27"/>
        <v>118.5</v>
      </c>
      <c r="O198" s="7"/>
      <c r="P198" s="25">
        <v>2</v>
      </c>
      <c r="Q198" s="7">
        <f t="shared" ref="Q198:Q240" si="29">ROUND(D198/P198,2)</f>
        <v>1.97</v>
      </c>
      <c r="R198" s="7">
        <f t="shared" ref="R198:R240" si="30">ROUND(D198/E198,2)</f>
        <v>1.25</v>
      </c>
      <c r="S198" s="7">
        <f t="shared" ref="S198:S240" si="31">ROUND(E198/0.031/G198,2)</f>
        <v>0.99</v>
      </c>
    </row>
    <row r="199" spans="1:19" x14ac:dyDescent="0.25">
      <c r="A199" s="3">
        <v>1817</v>
      </c>
      <c r="B199" s="3" t="s">
        <v>288</v>
      </c>
      <c r="C199" s="3"/>
      <c r="D199" s="25">
        <v>6.93</v>
      </c>
      <c r="E199" s="31">
        <v>5.59</v>
      </c>
      <c r="F199" s="5"/>
      <c r="G199" s="5">
        <v>182</v>
      </c>
      <c r="H199" s="32"/>
      <c r="I199" s="10">
        <f t="shared" si="28"/>
        <v>223.55</v>
      </c>
      <c r="J199" s="10"/>
      <c r="K199" s="15">
        <f t="shared" si="24"/>
        <v>335.3</v>
      </c>
      <c r="L199" s="15">
        <f t="shared" si="25"/>
        <v>290.60000000000002</v>
      </c>
      <c r="M199" s="15">
        <f t="shared" si="26"/>
        <v>268.3</v>
      </c>
      <c r="N199" s="15">
        <f t="shared" si="27"/>
        <v>209.3</v>
      </c>
      <c r="O199" s="7"/>
      <c r="P199" s="25">
        <v>3</v>
      </c>
      <c r="Q199" s="7">
        <f t="shared" si="29"/>
        <v>2.31</v>
      </c>
      <c r="R199" s="7">
        <f t="shared" si="30"/>
        <v>1.24</v>
      </c>
      <c r="S199" s="7">
        <f t="shared" si="31"/>
        <v>0.99</v>
      </c>
    </row>
    <row r="200" spans="1:19" x14ac:dyDescent="0.25">
      <c r="A200" s="3">
        <v>1818</v>
      </c>
      <c r="B200" s="3" t="s">
        <v>289</v>
      </c>
      <c r="C200" s="3"/>
      <c r="D200" s="25">
        <v>6.93</v>
      </c>
      <c r="E200" s="31">
        <v>5.59</v>
      </c>
      <c r="F200" s="5"/>
      <c r="G200" s="5">
        <v>182</v>
      </c>
      <c r="H200" s="32"/>
      <c r="I200" s="10">
        <f t="shared" si="28"/>
        <v>223.55</v>
      </c>
      <c r="J200" s="10"/>
      <c r="K200" s="15">
        <f t="shared" si="24"/>
        <v>335.3</v>
      </c>
      <c r="L200" s="15">
        <f t="shared" si="25"/>
        <v>290.60000000000002</v>
      </c>
      <c r="M200" s="15">
        <f t="shared" si="26"/>
        <v>268.3</v>
      </c>
      <c r="N200" s="15">
        <f t="shared" si="27"/>
        <v>209.3</v>
      </c>
      <c r="O200" s="7"/>
      <c r="P200" s="25">
        <v>3</v>
      </c>
      <c r="Q200" s="7">
        <f t="shared" si="29"/>
        <v>2.31</v>
      </c>
      <c r="R200" s="7">
        <f t="shared" si="30"/>
        <v>1.24</v>
      </c>
      <c r="S200" s="7">
        <f t="shared" si="31"/>
        <v>0.99</v>
      </c>
    </row>
    <row r="201" spans="1:19" x14ac:dyDescent="0.25">
      <c r="A201" s="3">
        <v>1819</v>
      </c>
      <c r="B201" s="3" t="s">
        <v>290</v>
      </c>
      <c r="C201" s="3"/>
      <c r="D201" s="25">
        <v>7.26</v>
      </c>
      <c r="E201" s="31">
        <v>5.89</v>
      </c>
      <c r="F201" s="5"/>
      <c r="G201" s="5">
        <v>192</v>
      </c>
      <c r="H201" s="32"/>
      <c r="I201" s="10">
        <f t="shared" si="28"/>
        <v>234.19</v>
      </c>
      <c r="J201" s="10"/>
      <c r="K201" s="15">
        <f t="shared" si="24"/>
        <v>351.3</v>
      </c>
      <c r="L201" s="15">
        <f t="shared" si="25"/>
        <v>304.39999999999998</v>
      </c>
      <c r="M201" s="15">
        <f t="shared" si="26"/>
        <v>281</v>
      </c>
      <c r="N201" s="15">
        <f t="shared" si="27"/>
        <v>220.8</v>
      </c>
      <c r="O201" s="7"/>
      <c r="P201" s="25">
        <v>3</v>
      </c>
      <c r="Q201" s="7">
        <f t="shared" si="29"/>
        <v>2.42</v>
      </c>
      <c r="R201" s="7">
        <f t="shared" si="30"/>
        <v>1.23</v>
      </c>
      <c r="S201" s="7">
        <f t="shared" si="31"/>
        <v>0.99</v>
      </c>
    </row>
    <row r="202" spans="1:19" s="9" customFormat="1" x14ac:dyDescent="0.25">
      <c r="A202" s="3">
        <v>1820</v>
      </c>
      <c r="B202" s="3" t="s">
        <v>291</v>
      </c>
      <c r="C202" s="3"/>
      <c r="D202" s="25">
        <v>7.26</v>
      </c>
      <c r="E202" s="31">
        <v>5.89</v>
      </c>
      <c r="F202" s="5"/>
      <c r="G202" s="5">
        <v>192</v>
      </c>
      <c r="H202" s="32"/>
      <c r="I202" s="10">
        <f t="shared" si="28"/>
        <v>234.19</v>
      </c>
      <c r="J202" s="10"/>
      <c r="K202" s="15">
        <f t="shared" si="24"/>
        <v>351.3</v>
      </c>
      <c r="L202" s="15">
        <f t="shared" si="25"/>
        <v>304.39999999999998</v>
      </c>
      <c r="M202" s="15">
        <f t="shared" si="26"/>
        <v>281</v>
      </c>
      <c r="N202" s="15">
        <f t="shared" si="27"/>
        <v>220.8</v>
      </c>
      <c r="O202" s="7"/>
      <c r="P202" s="25">
        <v>3</v>
      </c>
      <c r="Q202" s="7">
        <f t="shared" si="29"/>
        <v>2.42</v>
      </c>
      <c r="R202" s="7">
        <f t="shared" si="30"/>
        <v>1.23</v>
      </c>
      <c r="S202" s="7">
        <f t="shared" si="31"/>
        <v>0.99</v>
      </c>
    </row>
    <row r="203" spans="1:19" s="9" customFormat="1" x14ac:dyDescent="0.25">
      <c r="A203" s="3">
        <v>1821</v>
      </c>
      <c r="B203" s="3" t="s">
        <v>292</v>
      </c>
      <c r="C203" s="3"/>
      <c r="D203" s="25">
        <v>6.33</v>
      </c>
      <c r="E203" s="31">
        <v>5.1100000000000003</v>
      </c>
      <c r="F203" s="5"/>
      <c r="G203" s="5">
        <v>167</v>
      </c>
      <c r="H203" s="32"/>
      <c r="I203" s="10">
        <f t="shared" si="28"/>
        <v>204.19</v>
      </c>
      <c r="J203" s="10"/>
      <c r="K203" s="15">
        <f t="shared" si="24"/>
        <v>306.3</v>
      </c>
      <c r="L203" s="15">
        <f t="shared" si="25"/>
        <v>265.39999999999998</v>
      </c>
      <c r="M203" s="15">
        <f t="shared" si="26"/>
        <v>245</v>
      </c>
      <c r="N203" s="15">
        <f t="shared" si="27"/>
        <v>192.1</v>
      </c>
      <c r="O203" s="7"/>
      <c r="P203" s="25">
        <v>3</v>
      </c>
      <c r="Q203" s="7">
        <f t="shared" si="29"/>
        <v>2.11</v>
      </c>
      <c r="R203" s="7">
        <f t="shared" si="30"/>
        <v>1.24</v>
      </c>
      <c r="S203" s="7">
        <f t="shared" si="31"/>
        <v>0.99</v>
      </c>
    </row>
    <row r="204" spans="1:19" s="9" customFormat="1" x14ac:dyDescent="0.25">
      <c r="A204" s="3">
        <v>1822</v>
      </c>
      <c r="B204" s="3" t="s">
        <v>293</v>
      </c>
      <c r="C204" s="3"/>
      <c r="D204" s="25">
        <v>6.33</v>
      </c>
      <c r="E204" s="31">
        <v>5.1100000000000003</v>
      </c>
      <c r="F204" s="5"/>
      <c r="G204" s="5">
        <v>167</v>
      </c>
      <c r="H204" s="32"/>
      <c r="I204" s="10">
        <f t="shared" si="28"/>
        <v>204.19</v>
      </c>
      <c r="J204" s="10"/>
      <c r="K204" s="15">
        <f t="shared" si="24"/>
        <v>306.3</v>
      </c>
      <c r="L204" s="15">
        <f t="shared" si="25"/>
        <v>265.39999999999998</v>
      </c>
      <c r="M204" s="15">
        <f t="shared" si="26"/>
        <v>245</v>
      </c>
      <c r="N204" s="15">
        <f t="shared" si="27"/>
        <v>192.1</v>
      </c>
      <c r="O204" s="7"/>
      <c r="P204" s="25">
        <v>3</v>
      </c>
      <c r="Q204" s="7">
        <f t="shared" si="29"/>
        <v>2.11</v>
      </c>
      <c r="R204" s="7">
        <f t="shared" si="30"/>
        <v>1.24</v>
      </c>
      <c r="S204" s="7">
        <f t="shared" si="31"/>
        <v>0.99</v>
      </c>
    </row>
    <row r="205" spans="1:19" s="9" customFormat="1" x14ac:dyDescent="0.25">
      <c r="A205" s="3">
        <v>1823</v>
      </c>
      <c r="B205" s="3" t="s">
        <v>294</v>
      </c>
      <c r="C205" s="3"/>
      <c r="D205" s="25">
        <v>11.33</v>
      </c>
      <c r="E205" s="31">
        <v>9.15</v>
      </c>
      <c r="F205" s="5"/>
      <c r="G205" s="5">
        <v>299</v>
      </c>
      <c r="H205" s="32"/>
      <c r="I205" s="10">
        <f t="shared" si="28"/>
        <v>365.48</v>
      </c>
      <c r="J205" s="10"/>
      <c r="K205" s="15">
        <f t="shared" si="24"/>
        <v>548.20000000000005</v>
      </c>
      <c r="L205" s="15">
        <f t="shared" si="25"/>
        <v>475.1</v>
      </c>
      <c r="M205" s="15">
        <f t="shared" si="26"/>
        <v>438.6</v>
      </c>
      <c r="N205" s="15">
        <f t="shared" si="27"/>
        <v>343.9</v>
      </c>
      <c r="O205" s="7"/>
      <c r="P205" s="25">
        <v>5</v>
      </c>
      <c r="Q205" s="7">
        <f t="shared" si="29"/>
        <v>2.27</v>
      </c>
      <c r="R205" s="7">
        <f t="shared" si="30"/>
        <v>1.24</v>
      </c>
      <c r="S205" s="7">
        <f t="shared" si="31"/>
        <v>0.99</v>
      </c>
    </row>
    <row r="206" spans="1:19" s="9" customFormat="1" x14ac:dyDescent="0.25">
      <c r="A206" s="3">
        <v>1824</v>
      </c>
      <c r="B206" s="3" t="s">
        <v>295</v>
      </c>
      <c r="C206" s="3"/>
      <c r="D206" s="25">
        <v>11.33</v>
      </c>
      <c r="E206" s="31">
        <v>9.15</v>
      </c>
      <c r="F206" s="5"/>
      <c r="G206" s="5">
        <v>299</v>
      </c>
      <c r="H206" s="32"/>
      <c r="I206" s="10">
        <f t="shared" si="28"/>
        <v>365.48</v>
      </c>
      <c r="J206" s="10"/>
      <c r="K206" s="15">
        <f t="shared" si="24"/>
        <v>548.20000000000005</v>
      </c>
      <c r="L206" s="15">
        <f t="shared" si="25"/>
        <v>475.1</v>
      </c>
      <c r="M206" s="15">
        <f t="shared" si="26"/>
        <v>438.6</v>
      </c>
      <c r="N206" s="15">
        <f t="shared" si="27"/>
        <v>343.9</v>
      </c>
      <c r="O206" s="7"/>
      <c r="P206" s="25">
        <v>5</v>
      </c>
      <c r="Q206" s="7">
        <f t="shared" si="29"/>
        <v>2.27</v>
      </c>
      <c r="R206" s="7">
        <f t="shared" si="30"/>
        <v>1.24</v>
      </c>
      <c r="S206" s="7">
        <f t="shared" si="31"/>
        <v>0.99</v>
      </c>
    </row>
    <row r="207" spans="1:19" s="9" customFormat="1" x14ac:dyDescent="0.25">
      <c r="A207" s="3">
        <v>1830</v>
      </c>
      <c r="B207" s="3" t="s">
        <v>296</v>
      </c>
      <c r="C207" s="3"/>
      <c r="D207" s="25">
        <v>2.33</v>
      </c>
      <c r="E207" s="31">
        <v>1.89</v>
      </c>
      <c r="F207" s="5"/>
      <c r="G207" s="5">
        <v>61</v>
      </c>
      <c r="H207" s="32"/>
      <c r="I207" s="10">
        <f t="shared" si="28"/>
        <v>75.16</v>
      </c>
      <c r="J207" s="10"/>
      <c r="K207" s="15">
        <f t="shared" si="24"/>
        <v>112.7</v>
      </c>
      <c r="L207" s="15">
        <f t="shared" si="25"/>
        <v>97.7</v>
      </c>
      <c r="M207" s="15">
        <f t="shared" si="26"/>
        <v>90.2</v>
      </c>
      <c r="N207" s="15">
        <f t="shared" si="27"/>
        <v>70.2</v>
      </c>
      <c r="O207" s="7"/>
      <c r="P207" s="25">
        <v>1</v>
      </c>
      <c r="Q207" s="7">
        <f t="shared" si="29"/>
        <v>2.33</v>
      </c>
      <c r="R207" s="7">
        <f t="shared" si="30"/>
        <v>1.23</v>
      </c>
      <c r="S207" s="7">
        <f t="shared" si="31"/>
        <v>1</v>
      </c>
    </row>
    <row r="208" spans="1:19" s="9" customFormat="1" x14ac:dyDescent="0.25">
      <c r="A208" s="3">
        <v>1831</v>
      </c>
      <c r="B208" s="3" t="s">
        <v>297</v>
      </c>
      <c r="C208" s="3"/>
      <c r="D208" s="25">
        <v>2.33</v>
      </c>
      <c r="E208" s="31">
        <v>1.89</v>
      </c>
      <c r="F208" s="5"/>
      <c r="G208" s="5">
        <v>61</v>
      </c>
      <c r="H208" s="32"/>
      <c r="I208" s="10">
        <f t="shared" si="28"/>
        <v>75.16</v>
      </c>
      <c r="J208" s="10"/>
      <c r="K208" s="15">
        <f t="shared" si="24"/>
        <v>112.7</v>
      </c>
      <c r="L208" s="15">
        <f t="shared" si="25"/>
        <v>97.7</v>
      </c>
      <c r="M208" s="15">
        <f t="shared" si="26"/>
        <v>90.2</v>
      </c>
      <c r="N208" s="15">
        <f t="shared" si="27"/>
        <v>70.2</v>
      </c>
      <c r="O208" s="7"/>
      <c r="P208" s="25">
        <v>1</v>
      </c>
      <c r="Q208" s="7">
        <f t="shared" si="29"/>
        <v>2.33</v>
      </c>
      <c r="R208" s="7">
        <f t="shared" si="30"/>
        <v>1.23</v>
      </c>
      <c r="S208" s="7">
        <f t="shared" si="31"/>
        <v>1</v>
      </c>
    </row>
    <row r="209" spans="1:19" s="9" customFormat="1" x14ac:dyDescent="0.25">
      <c r="A209" s="3">
        <v>1832</v>
      </c>
      <c r="B209" s="3" t="s">
        <v>298</v>
      </c>
      <c r="C209" s="3"/>
      <c r="D209" s="25">
        <v>24.07</v>
      </c>
      <c r="E209" s="31">
        <v>19.440000000000001</v>
      </c>
      <c r="F209" s="5"/>
      <c r="G209" s="5">
        <v>635</v>
      </c>
      <c r="H209" s="32"/>
      <c r="I209" s="10">
        <f t="shared" si="28"/>
        <v>776.45</v>
      </c>
      <c r="J209" s="10"/>
      <c r="K209" s="15">
        <f t="shared" si="24"/>
        <v>1164.7</v>
      </c>
      <c r="L209" s="15">
        <f t="shared" si="25"/>
        <v>1009.4</v>
      </c>
      <c r="M209" s="15">
        <f t="shared" si="26"/>
        <v>931.7</v>
      </c>
      <c r="N209" s="15">
        <f t="shared" si="27"/>
        <v>730.3</v>
      </c>
      <c r="O209" s="7"/>
      <c r="P209" s="25">
        <v>12</v>
      </c>
      <c r="Q209" s="7">
        <f t="shared" si="29"/>
        <v>2.0099999999999998</v>
      </c>
      <c r="R209" s="7">
        <f t="shared" si="30"/>
        <v>1.24</v>
      </c>
      <c r="S209" s="7">
        <f t="shared" si="31"/>
        <v>0.99</v>
      </c>
    </row>
    <row r="210" spans="1:19" s="9" customFormat="1" x14ac:dyDescent="0.25">
      <c r="A210" s="3">
        <v>1833</v>
      </c>
      <c r="B210" s="3" t="s">
        <v>299</v>
      </c>
      <c r="C210" s="3"/>
      <c r="D210" s="25">
        <v>7.63</v>
      </c>
      <c r="E210" s="31">
        <v>6.15</v>
      </c>
      <c r="F210" s="5"/>
      <c r="G210" s="5">
        <v>201</v>
      </c>
      <c r="H210" s="32"/>
      <c r="I210" s="10">
        <f t="shared" si="28"/>
        <v>246.13</v>
      </c>
      <c r="J210" s="10"/>
      <c r="K210" s="15">
        <f t="shared" si="24"/>
        <v>369.2</v>
      </c>
      <c r="L210" s="15">
        <f t="shared" si="25"/>
        <v>320</v>
      </c>
      <c r="M210" s="15">
        <f t="shared" si="26"/>
        <v>295.39999999999998</v>
      </c>
      <c r="N210" s="15">
        <f t="shared" si="27"/>
        <v>231.2</v>
      </c>
      <c r="O210" s="7"/>
      <c r="P210" s="25">
        <v>4</v>
      </c>
      <c r="Q210" s="7">
        <f t="shared" si="29"/>
        <v>1.91</v>
      </c>
      <c r="R210" s="7">
        <f t="shared" si="30"/>
        <v>1.24</v>
      </c>
      <c r="S210" s="7">
        <f t="shared" si="31"/>
        <v>0.99</v>
      </c>
    </row>
    <row r="211" spans="1:19" s="9" customFormat="1" x14ac:dyDescent="0.25">
      <c r="A211" s="3">
        <v>1834</v>
      </c>
      <c r="B211" s="3" t="s">
        <v>300</v>
      </c>
      <c r="C211" s="3"/>
      <c r="D211" s="25">
        <v>24.07</v>
      </c>
      <c r="E211" s="31">
        <v>19.440000000000001</v>
      </c>
      <c r="F211" s="5"/>
      <c r="G211" s="5">
        <v>635</v>
      </c>
      <c r="H211" s="32"/>
      <c r="I211" s="10">
        <f t="shared" si="28"/>
        <v>776.45</v>
      </c>
      <c r="J211" s="10"/>
      <c r="K211" s="15">
        <f t="shared" si="24"/>
        <v>1164.7</v>
      </c>
      <c r="L211" s="15">
        <f t="shared" si="25"/>
        <v>1009.4</v>
      </c>
      <c r="M211" s="15">
        <f t="shared" si="26"/>
        <v>931.7</v>
      </c>
      <c r="N211" s="15">
        <f t="shared" si="27"/>
        <v>730.3</v>
      </c>
      <c r="O211" s="7"/>
      <c r="P211" s="25">
        <v>8</v>
      </c>
      <c r="Q211" s="7">
        <f t="shared" si="29"/>
        <v>3.01</v>
      </c>
      <c r="R211" s="7">
        <f t="shared" si="30"/>
        <v>1.24</v>
      </c>
      <c r="S211" s="7">
        <f t="shared" si="31"/>
        <v>0.99</v>
      </c>
    </row>
    <row r="212" spans="1:19" s="9" customFormat="1" x14ac:dyDescent="0.25">
      <c r="A212" s="3">
        <v>1835</v>
      </c>
      <c r="B212" s="3" t="s">
        <v>301</v>
      </c>
      <c r="C212" s="3"/>
      <c r="D212" s="25">
        <v>4.67</v>
      </c>
      <c r="E212" s="31">
        <v>3.74</v>
      </c>
      <c r="F212" s="5"/>
      <c r="G212" s="5">
        <v>123</v>
      </c>
      <c r="H212" s="32"/>
      <c r="I212" s="10">
        <f t="shared" si="28"/>
        <v>150.65</v>
      </c>
      <c r="J212" s="10"/>
      <c r="K212" s="15">
        <f t="shared" si="24"/>
        <v>226</v>
      </c>
      <c r="L212" s="15">
        <f t="shared" si="25"/>
        <v>195.8</v>
      </c>
      <c r="M212" s="15">
        <f t="shared" si="26"/>
        <v>180.8</v>
      </c>
      <c r="N212" s="15">
        <f t="shared" si="27"/>
        <v>141.5</v>
      </c>
      <c r="O212" s="7"/>
      <c r="P212" s="25">
        <v>2</v>
      </c>
      <c r="Q212" s="7">
        <f t="shared" si="29"/>
        <v>2.34</v>
      </c>
      <c r="R212" s="7">
        <f t="shared" si="30"/>
        <v>1.25</v>
      </c>
      <c r="S212" s="7">
        <f t="shared" si="31"/>
        <v>0.98</v>
      </c>
    </row>
    <row r="213" spans="1:19" s="9" customFormat="1" x14ac:dyDescent="0.25">
      <c r="A213" s="3">
        <v>1837</v>
      </c>
      <c r="B213" s="3" t="s">
        <v>302</v>
      </c>
      <c r="C213" s="3"/>
      <c r="D213" s="25">
        <v>3.41</v>
      </c>
      <c r="E213" s="31">
        <v>2.74</v>
      </c>
      <c r="F213" s="5"/>
      <c r="G213" s="5">
        <v>89</v>
      </c>
      <c r="H213" s="32"/>
      <c r="I213" s="10">
        <f t="shared" si="28"/>
        <v>110</v>
      </c>
      <c r="J213" s="10"/>
      <c r="K213" s="15">
        <f t="shared" si="24"/>
        <v>165</v>
      </c>
      <c r="L213" s="15">
        <f t="shared" si="25"/>
        <v>143</v>
      </c>
      <c r="M213" s="15">
        <f t="shared" si="26"/>
        <v>132</v>
      </c>
      <c r="N213" s="15">
        <f t="shared" si="27"/>
        <v>102.4</v>
      </c>
      <c r="O213" s="7"/>
      <c r="P213" s="25">
        <v>2</v>
      </c>
      <c r="Q213" s="7">
        <f t="shared" si="29"/>
        <v>1.71</v>
      </c>
      <c r="R213" s="7">
        <f t="shared" si="30"/>
        <v>1.24</v>
      </c>
      <c r="S213" s="7">
        <f t="shared" si="31"/>
        <v>0.99</v>
      </c>
    </row>
    <row r="214" spans="1:19" s="9" customFormat="1" x14ac:dyDescent="0.25">
      <c r="A214" s="3">
        <v>1839</v>
      </c>
      <c r="B214" s="3" t="s">
        <v>303</v>
      </c>
      <c r="C214" s="3"/>
      <c r="D214" s="25">
        <v>10.3</v>
      </c>
      <c r="E214" s="31">
        <v>8.3000000000000007</v>
      </c>
      <c r="F214" s="5"/>
      <c r="G214" s="5">
        <v>271</v>
      </c>
      <c r="H214" s="32"/>
      <c r="I214" s="10">
        <f t="shared" si="28"/>
        <v>332.26</v>
      </c>
      <c r="J214" s="10"/>
      <c r="K214" s="15">
        <f t="shared" si="24"/>
        <v>498.4</v>
      </c>
      <c r="L214" s="15">
        <f t="shared" si="25"/>
        <v>431.9</v>
      </c>
      <c r="M214" s="15">
        <f t="shared" si="26"/>
        <v>398.7</v>
      </c>
      <c r="N214" s="15">
        <f t="shared" si="27"/>
        <v>311.7</v>
      </c>
      <c r="O214" s="7"/>
      <c r="P214" s="25">
        <v>5</v>
      </c>
      <c r="Q214" s="7">
        <f t="shared" si="29"/>
        <v>2.06</v>
      </c>
      <c r="R214" s="7">
        <f t="shared" si="30"/>
        <v>1.24</v>
      </c>
      <c r="S214" s="7">
        <f t="shared" si="31"/>
        <v>0.99</v>
      </c>
    </row>
    <row r="215" spans="1:19" s="9" customFormat="1" x14ac:dyDescent="0.25">
      <c r="A215" s="3">
        <v>1841</v>
      </c>
      <c r="B215" s="3" t="s">
        <v>304</v>
      </c>
      <c r="C215" s="3"/>
      <c r="D215" s="25">
        <v>34.22</v>
      </c>
      <c r="E215" s="31">
        <v>27.56</v>
      </c>
      <c r="F215" s="5"/>
      <c r="G215" s="5">
        <v>901</v>
      </c>
      <c r="H215" s="32"/>
      <c r="I215" s="10">
        <f t="shared" si="28"/>
        <v>1103.8699999999999</v>
      </c>
      <c r="J215" s="10"/>
      <c r="K215" s="15">
        <f t="shared" si="24"/>
        <v>1655.8</v>
      </c>
      <c r="L215" s="15">
        <f t="shared" si="25"/>
        <v>1435</v>
      </c>
      <c r="M215" s="15">
        <f t="shared" si="26"/>
        <v>1324.6</v>
      </c>
      <c r="N215" s="15">
        <f t="shared" si="27"/>
        <v>1036.2</v>
      </c>
      <c r="O215" s="7"/>
      <c r="P215" s="25">
        <v>16</v>
      </c>
      <c r="Q215" s="7">
        <f t="shared" si="29"/>
        <v>2.14</v>
      </c>
      <c r="R215" s="7">
        <f t="shared" si="30"/>
        <v>1.24</v>
      </c>
      <c r="S215" s="7">
        <f t="shared" si="31"/>
        <v>0.99</v>
      </c>
    </row>
    <row r="216" spans="1:19" s="9" customFormat="1" x14ac:dyDescent="0.25">
      <c r="A216" s="3">
        <v>1843</v>
      </c>
      <c r="B216" s="3" t="s">
        <v>305</v>
      </c>
      <c r="C216" s="3"/>
      <c r="D216" s="25">
        <v>10.3</v>
      </c>
      <c r="E216" s="31">
        <v>8.3000000000000007</v>
      </c>
      <c r="F216" s="5"/>
      <c r="G216" s="5">
        <v>271</v>
      </c>
      <c r="H216" s="32"/>
      <c r="I216" s="10">
        <f t="shared" si="28"/>
        <v>332.26</v>
      </c>
      <c r="J216" s="10"/>
      <c r="K216" s="15">
        <f t="shared" si="24"/>
        <v>498.4</v>
      </c>
      <c r="L216" s="15">
        <f t="shared" si="25"/>
        <v>431.9</v>
      </c>
      <c r="M216" s="15">
        <f t="shared" si="26"/>
        <v>398.7</v>
      </c>
      <c r="N216" s="15">
        <f t="shared" si="27"/>
        <v>311.7</v>
      </c>
      <c r="O216" s="7"/>
      <c r="P216" s="25">
        <v>5</v>
      </c>
      <c r="Q216" s="7">
        <f t="shared" si="29"/>
        <v>2.06</v>
      </c>
      <c r="R216" s="7">
        <f t="shared" si="30"/>
        <v>1.24</v>
      </c>
      <c r="S216" s="7">
        <f t="shared" si="31"/>
        <v>0.99</v>
      </c>
    </row>
    <row r="217" spans="1:19" s="9" customFormat="1" x14ac:dyDescent="0.25">
      <c r="A217" s="3">
        <v>1847</v>
      </c>
      <c r="B217" s="3" t="s">
        <v>306</v>
      </c>
      <c r="C217" s="3"/>
      <c r="D217" s="25">
        <v>8.48</v>
      </c>
      <c r="E217" s="31">
        <v>6.85</v>
      </c>
      <c r="F217" s="5"/>
      <c r="G217" s="5">
        <v>224</v>
      </c>
      <c r="H217" s="32"/>
      <c r="I217" s="10">
        <f t="shared" si="28"/>
        <v>273.55</v>
      </c>
      <c r="J217" s="10"/>
      <c r="K217" s="15">
        <f t="shared" si="24"/>
        <v>410.3</v>
      </c>
      <c r="L217" s="15">
        <f t="shared" si="25"/>
        <v>355.6</v>
      </c>
      <c r="M217" s="15">
        <f t="shared" si="26"/>
        <v>328.3</v>
      </c>
      <c r="N217" s="15">
        <f t="shared" si="27"/>
        <v>257.60000000000002</v>
      </c>
      <c r="O217" s="7"/>
      <c r="P217" s="25">
        <v>4</v>
      </c>
      <c r="Q217" s="7">
        <f t="shared" si="29"/>
        <v>2.12</v>
      </c>
      <c r="R217" s="7">
        <f t="shared" si="30"/>
        <v>1.24</v>
      </c>
      <c r="S217" s="7">
        <f t="shared" si="31"/>
        <v>0.99</v>
      </c>
    </row>
    <row r="218" spans="1:19" s="9" customFormat="1" x14ac:dyDescent="0.25">
      <c r="A218" s="3">
        <v>1848</v>
      </c>
      <c r="B218" s="3" t="s">
        <v>307</v>
      </c>
      <c r="C218" s="3"/>
      <c r="D218" s="25">
        <v>8.48</v>
      </c>
      <c r="E218" s="31">
        <v>6.85</v>
      </c>
      <c r="F218" s="5"/>
      <c r="G218" s="5">
        <v>224</v>
      </c>
      <c r="H218" s="32"/>
      <c r="I218" s="10">
        <f t="shared" si="28"/>
        <v>273.55</v>
      </c>
      <c r="J218" s="10"/>
      <c r="K218" s="15">
        <f t="shared" si="24"/>
        <v>410.3</v>
      </c>
      <c r="L218" s="15">
        <f t="shared" si="25"/>
        <v>355.6</v>
      </c>
      <c r="M218" s="15">
        <f t="shared" si="26"/>
        <v>328.3</v>
      </c>
      <c r="N218" s="15">
        <f t="shared" si="27"/>
        <v>257.60000000000002</v>
      </c>
      <c r="O218" s="7"/>
      <c r="P218" s="25">
        <v>4</v>
      </c>
      <c r="Q218" s="7">
        <f t="shared" si="29"/>
        <v>2.12</v>
      </c>
      <c r="R218" s="7">
        <f t="shared" si="30"/>
        <v>1.24</v>
      </c>
      <c r="S218" s="7">
        <f t="shared" si="31"/>
        <v>0.99</v>
      </c>
    </row>
    <row r="219" spans="1:19" s="9" customFormat="1" x14ac:dyDescent="0.25">
      <c r="A219" s="3">
        <v>1850</v>
      </c>
      <c r="B219" s="3" t="s">
        <v>308</v>
      </c>
      <c r="C219" s="3"/>
      <c r="D219" s="25">
        <v>25.15</v>
      </c>
      <c r="E219" s="31">
        <v>20.3</v>
      </c>
      <c r="F219" s="5"/>
      <c r="G219" s="5">
        <v>663</v>
      </c>
      <c r="H219" s="32"/>
      <c r="I219" s="10">
        <f t="shared" si="28"/>
        <v>811.29</v>
      </c>
      <c r="J219" s="10"/>
      <c r="K219" s="15">
        <f t="shared" si="24"/>
        <v>1216.9000000000001</v>
      </c>
      <c r="L219" s="15">
        <f t="shared" si="25"/>
        <v>1054.7</v>
      </c>
      <c r="M219" s="15">
        <f t="shared" si="26"/>
        <v>973.5</v>
      </c>
      <c r="N219" s="15">
        <f t="shared" si="27"/>
        <v>762.5</v>
      </c>
      <c r="O219" s="7"/>
      <c r="P219" s="25">
        <v>12</v>
      </c>
      <c r="Q219" s="7">
        <f t="shared" si="29"/>
        <v>2.1</v>
      </c>
      <c r="R219" s="7">
        <f t="shared" si="30"/>
        <v>1.24</v>
      </c>
      <c r="S219" s="7">
        <f t="shared" si="31"/>
        <v>0.99</v>
      </c>
    </row>
    <row r="220" spans="1:19" s="9" customFormat="1" x14ac:dyDescent="0.25">
      <c r="A220" s="3">
        <v>1852</v>
      </c>
      <c r="B220" s="3" t="s">
        <v>309</v>
      </c>
      <c r="C220" s="3"/>
      <c r="D220" s="25">
        <v>7.81</v>
      </c>
      <c r="E220" s="31">
        <v>6.3</v>
      </c>
      <c r="F220" s="5"/>
      <c r="G220" s="5">
        <v>205</v>
      </c>
      <c r="H220" s="32"/>
      <c r="I220" s="10">
        <f t="shared" si="28"/>
        <v>251.94</v>
      </c>
      <c r="J220" s="10"/>
      <c r="K220" s="15">
        <f t="shared" si="24"/>
        <v>377.9</v>
      </c>
      <c r="L220" s="15">
        <f t="shared" si="25"/>
        <v>327.5</v>
      </c>
      <c r="M220" s="15">
        <f t="shared" si="26"/>
        <v>302.3</v>
      </c>
      <c r="N220" s="15">
        <f t="shared" si="27"/>
        <v>235.8</v>
      </c>
      <c r="O220" s="7"/>
      <c r="P220" s="25">
        <v>4</v>
      </c>
      <c r="Q220" s="7">
        <f t="shared" si="29"/>
        <v>1.95</v>
      </c>
      <c r="R220" s="7">
        <f t="shared" si="30"/>
        <v>1.24</v>
      </c>
      <c r="S220" s="7">
        <f t="shared" si="31"/>
        <v>0.99</v>
      </c>
    </row>
    <row r="221" spans="1:19" s="9" customFormat="1" x14ac:dyDescent="0.25">
      <c r="A221" s="3">
        <v>1854</v>
      </c>
      <c r="B221" s="3" t="s">
        <v>310</v>
      </c>
      <c r="C221" s="3"/>
      <c r="D221" s="25">
        <v>7.26</v>
      </c>
      <c r="E221" s="31">
        <v>5.89</v>
      </c>
      <c r="F221" s="5"/>
      <c r="G221" s="5">
        <v>192</v>
      </c>
      <c r="H221" s="32"/>
      <c r="I221" s="10">
        <f t="shared" si="28"/>
        <v>234.19</v>
      </c>
      <c r="J221" s="10"/>
      <c r="K221" s="15">
        <f t="shared" si="24"/>
        <v>351.3</v>
      </c>
      <c r="L221" s="15">
        <f t="shared" si="25"/>
        <v>304.39999999999998</v>
      </c>
      <c r="M221" s="15">
        <f t="shared" si="26"/>
        <v>281</v>
      </c>
      <c r="N221" s="15">
        <f t="shared" si="27"/>
        <v>220.8</v>
      </c>
      <c r="O221" s="7"/>
      <c r="P221" s="25">
        <v>3</v>
      </c>
      <c r="Q221" s="7">
        <f t="shared" si="29"/>
        <v>2.42</v>
      </c>
      <c r="R221" s="7">
        <f t="shared" si="30"/>
        <v>1.23</v>
      </c>
      <c r="S221" s="7">
        <f t="shared" si="31"/>
        <v>0.99</v>
      </c>
    </row>
    <row r="222" spans="1:19" s="9" customFormat="1" x14ac:dyDescent="0.25">
      <c r="A222" s="3">
        <v>1856</v>
      </c>
      <c r="B222" s="3" t="s">
        <v>311</v>
      </c>
      <c r="C222" s="3"/>
      <c r="D222" s="25">
        <v>1.1100000000000001</v>
      </c>
      <c r="E222" s="31">
        <v>0.89</v>
      </c>
      <c r="F222" s="5"/>
      <c r="G222" s="5">
        <v>29</v>
      </c>
      <c r="H222" s="32"/>
      <c r="I222" s="10">
        <f t="shared" si="28"/>
        <v>35.81</v>
      </c>
      <c r="J222" s="10"/>
      <c r="K222" s="15">
        <f t="shared" si="24"/>
        <v>53.7</v>
      </c>
      <c r="L222" s="15">
        <f t="shared" si="25"/>
        <v>46.6</v>
      </c>
      <c r="M222" s="15">
        <f t="shared" si="26"/>
        <v>43</v>
      </c>
      <c r="N222" s="15">
        <f t="shared" si="27"/>
        <v>33.4</v>
      </c>
      <c r="O222" s="7"/>
      <c r="P222" s="25">
        <v>1</v>
      </c>
      <c r="Q222" s="7">
        <f t="shared" si="29"/>
        <v>1.1100000000000001</v>
      </c>
      <c r="R222" s="7">
        <f t="shared" si="30"/>
        <v>1.25</v>
      </c>
      <c r="S222" s="7">
        <f t="shared" si="31"/>
        <v>0.99</v>
      </c>
    </row>
    <row r="223" spans="1:19" s="9" customFormat="1" x14ac:dyDescent="0.25">
      <c r="A223" s="3">
        <v>1858</v>
      </c>
      <c r="B223" s="3" t="s">
        <v>312</v>
      </c>
      <c r="C223" s="3"/>
      <c r="D223" s="25">
        <v>97.67</v>
      </c>
      <c r="E223" s="31">
        <v>78.739999999999995</v>
      </c>
      <c r="F223" s="5"/>
      <c r="G223" s="5">
        <v>2572</v>
      </c>
      <c r="H223" s="32"/>
      <c r="I223" s="10">
        <f t="shared" si="28"/>
        <v>3150.65</v>
      </c>
      <c r="J223" s="10"/>
      <c r="K223" s="15">
        <f t="shared" si="24"/>
        <v>4726</v>
      </c>
      <c r="L223" s="15">
        <f t="shared" si="25"/>
        <v>4095.8</v>
      </c>
      <c r="M223" s="15">
        <f t="shared" si="26"/>
        <v>3780.8</v>
      </c>
      <c r="N223" s="15">
        <f t="shared" si="27"/>
        <v>2957.8</v>
      </c>
      <c r="O223" s="7"/>
      <c r="P223" s="25">
        <v>47</v>
      </c>
      <c r="Q223" s="7">
        <f t="shared" si="29"/>
        <v>2.08</v>
      </c>
      <c r="R223" s="7">
        <f t="shared" si="30"/>
        <v>1.24</v>
      </c>
      <c r="S223" s="7">
        <f t="shared" si="31"/>
        <v>0.99</v>
      </c>
    </row>
    <row r="224" spans="1:19" s="9" customFormat="1" x14ac:dyDescent="0.25">
      <c r="A224" s="3">
        <v>1860</v>
      </c>
      <c r="B224" s="3" t="s">
        <v>313</v>
      </c>
      <c r="C224" s="3"/>
      <c r="D224" s="25">
        <v>6.15</v>
      </c>
      <c r="E224" s="31">
        <v>4.93</v>
      </c>
      <c r="F224" s="5"/>
      <c r="G224" s="5">
        <v>162</v>
      </c>
      <c r="H224" s="32"/>
      <c r="I224" s="10">
        <f t="shared" si="28"/>
        <v>198.39</v>
      </c>
      <c r="J224" s="10"/>
      <c r="K224" s="15">
        <f t="shared" si="24"/>
        <v>297.60000000000002</v>
      </c>
      <c r="L224" s="15">
        <f t="shared" si="25"/>
        <v>257.89999999999998</v>
      </c>
      <c r="M224" s="15">
        <f t="shared" si="26"/>
        <v>238.1</v>
      </c>
      <c r="N224" s="15">
        <f t="shared" si="27"/>
        <v>186.3</v>
      </c>
      <c r="O224" s="7"/>
      <c r="P224" s="25">
        <v>3</v>
      </c>
      <c r="Q224" s="7">
        <f t="shared" si="29"/>
        <v>2.0499999999999998</v>
      </c>
      <c r="R224" s="7">
        <f t="shared" si="30"/>
        <v>1.25</v>
      </c>
      <c r="S224" s="7">
        <f t="shared" si="31"/>
        <v>0.98</v>
      </c>
    </row>
    <row r="225" spans="1:19" s="9" customFormat="1" x14ac:dyDescent="0.25">
      <c r="A225" s="3">
        <v>1861</v>
      </c>
      <c r="B225" s="3" t="s">
        <v>314</v>
      </c>
      <c r="C225" s="3"/>
      <c r="D225" s="25">
        <v>6.15</v>
      </c>
      <c r="E225" s="31">
        <v>4.93</v>
      </c>
      <c r="F225" s="5"/>
      <c r="G225" s="5">
        <v>162</v>
      </c>
      <c r="H225" s="32"/>
      <c r="I225" s="10">
        <f t="shared" si="28"/>
        <v>198.39</v>
      </c>
      <c r="J225" s="10"/>
      <c r="K225" s="15">
        <f t="shared" si="24"/>
        <v>297.60000000000002</v>
      </c>
      <c r="L225" s="15">
        <f t="shared" si="25"/>
        <v>257.89999999999998</v>
      </c>
      <c r="M225" s="15">
        <f t="shared" si="26"/>
        <v>238.1</v>
      </c>
      <c r="N225" s="15">
        <f t="shared" si="27"/>
        <v>186.3</v>
      </c>
      <c r="O225" s="7"/>
      <c r="P225" s="25">
        <v>3</v>
      </c>
      <c r="Q225" s="7">
        <f t="shared" si="29"/>
        <v>2.0499999999999998</v>
      </c>
      <c r="R225" s="7">
        <f t="shared" si="30"/>
        <v>1.25</v>
      </c>
      <c r="S225" s="7">
        <f t="shared" si="31"/>
        <v>0.98</v>
      </c>
    </row>
    <row r="226" spans="1:19" s="9" customFormat="1" x14ac:dyDescent="0.25">
      <c r="A226" s="3">
        <v>1862</v>
      </c>
      <c r="B226" s="3" t="s">
        <v>315</v>
      </c>
      <c r="C226" s="3"/>
      <c r="D226" s="25">
        <v>2.52</v>
      </c>
      <c r="E226" s="31">
        <v>2.04</v>
      </c>
      <c r="F226" s="5"/>
      <c r="G226" s="5">
        <v>66</v>
      </c>
      <c r="H226" s="32"/>
      <c r="I226" s="10">
        <f t="shared" si="28"/>
        <v>81.290000000000006</v>
      </c>
      <c r="J226" s="10"/>
      <c r="K226" s="15">
        <f t="shared" si="24"/>
        <v>121.9</v>
      </c>
      <c r="L226" s="15">
        <f t="shared" si="25"/>
        <v>105.7</v>
      </c>
      <c r="M226" s="15">
        <f t="shared" si="26"/>
        <v>97.5</v>
      </c>
      <c r="N226" s="15">
        <f t="shared" si="27"/>
        <v>75.900000000000006</v>
      </c>
      <c r="O226" s="7"/>
      <c r="P226" s="25">
        <v>1</v>
      </c>
      <c r="Q226" s="7">
        <f t="shared" si="29"/>
        <v>2.52</v>
      </c>
      <c r="R226" s="7">
        <f t="shared" si="30"/>
        <v>1.24</v>
      </c>
      <c r="S226" s="7">
        <f t="shared" si="31"/>
        <v>1</v>
      </c>
    </row>
    <row r="227" spans="1:19" s="9" customFormat="1" x14ac:dyDescent="0.25">
      <c r="A227" s="3">
        <v>1863</v>
      </c>
      <c r="B227" s="3" t="s">
        <v>316</v>
      </c>
      <c r="C227" s="3"/>
      <c r="D227" s="25">
        <v>3.63</v>
      </c>
      <c r="E227" s="31">
        <v>2.93</v>
      </c>
      <c r="F227" s="5"/>
      <c r="G227" s="5">
        <v>96</v>
      </c>
      <c r="H227" s="32"/>
      <c r="I227" s="10">
        <f t="shared" si="28"/>
        <v>117.1</v>
      </c>
      <c r="J227" s="10"/>
      <c r="K227" s="15">
        <f t="shared" si="24"/>
        <v>175.7</v>
      </c>
      <c r="L227" s="15">
        <f t="shared" si="25"/>
        <v>152.19999999999999</v>
      </c>
      <c r="M227" s="15">
        <f t="shared" si="26"/>
        <v>140.5</v>
      </c>
      <c r="N227" s="15">
        <f t="shared" si="27"/>
        <v>110.4</v>
      </c>
      <c r="O227" s="7"/>
      <c r="P227" s="25">
        <v>2</v>
      </c>
      <c r="Q227" s="7">
        <f t="shared" si="29"/>
        <v>1.82</v>
      </c>
      <c r="R227" s="7">
        <f t="shared" si="30"/>
        <v>1.24</v>
      </c>
      <c r="S227" s="7">
        <f t="shared" si="31"/>
        <v>0.98</v>
      </c>
    </row>
    <row r="228" spans="1:19" s="9" customFormat="1" x14ac:dyDescent="0.25">
      <c r="A228" s="3">
        <v>1864</v>
      </c>
      <c r="B228" s="3" t="s">
        <v>317</v>
      </c>
      <c r="C228" s="3"/>
      <c r="D228" s="25">
        <v>4.1500000000000004</v>
      </c>
      <c r="E228" s="31">
        <v>3.33</v>
      </c>
      <c r="F228" s="5"/>
      <c r="G228" s="5">
        <v>110</v>
      </c>
      <c r="H228" s="32"/>
      <c r="I228" s="10">
        <f t="shared" si="28"/>
        <v>133.87</v>
      </c>
      <c r="J228" s="10"/>
      <c r="K228" s="15">
        <f t="shared" si="24"/>
        <v>200.8</v>
      </c>
      <c r="L228" s="15">
        <f t="shared" si="25"/>
        <v>174</v>
      </c>
      <c r="M228" s="15">
        <f t="shared" si="26"/>
        <v>160.6</v>
      </c>
      <c r="N228" s="15">
        <f t="shared" si="27"/>
        <v>126.5</v>
      </c>
      <c r="O228" s="7"/>
      <c r="P228" s="25">
        <v>2</v>
      </c>
      <c r="Q228" s="7">
        <f t="shared" si="29"/>
        <v>2.08</v>
      </c>
      <c r="R228" s="7">
        <f t="shared" si="30"/>
        <v>1.25</v>
      </c>
      <c r="S228" s="7">
        <f t="shared" si="31"/>
        <v>0.98</v>
      </c>
    </row>
    <row r="229" spans="1:19" s="9" customFormat="1" x14ac:dyDescent="0.25">
      <c r="A229" s="3">
        <v>1865</v>
      </c>
      <c r="B229" s="3" t="s">
        <v>318</v>
      </c>
      <c r="C229" s="3"/>
      <c r="D229" s="25">
        <v>6.15</v>
      </c>
      <c r="E229" s="31">
        <v>4.93</v>
      </c>
      <c r="F229" s="5"/>
      <c r="G229" s="5">
        <v>162</v>
      </c>
      <c r="H229" s="32"/>
      <c r="I229" s="10">
        <f t="shared" si="28"/>
        <v>198.39</v>
      </c>
      <c r="J229" s="10"/>
      <c r="K229" s="15">
        <f t="shared" si="24"/>
        <v>297.60000000000002</v>
      </c>
      <c r="L229" s="15">
        <f t="shared" si="25"/>
        <v>257.89999999999998</v>
      </c>
      <c r="M229" s="15">
        <f t="shared" si="26"/>
        <v>238.1</v>
      </c>
      <c r="N229" s="15">
        <f t="shared" si="27"/>
        <v>186.3</v>
      </c>
      <c r="O229" s="7"/>
      <c r="P229" s="25">
        <v>3</v>
      </c>
      <c r="Q229" s="7">
        <f t="shared" si="29"/>
        <v>2.0499999999999998</v>
      </c>
      <c r="R229" s="7">
        <f t="shared" si="30"/>
        <v>1.25</v>
      </c>
      <c r="S229" s="7">
        <f t="shared" si="31"/>
        <v>0.98</v>
      </c>
    </row>
    <row r="230" spans="1:19" s="9" customFormat="1" x14ac:dyDescent="0.25">
      <c r="A230" s="3">
        <v>1866</v>
      </c>
      <c r="B230" s="3" t="s">
        <v>319</v>
      </c>
      <c r="C230" s="3"/>
      <c r="D230" s="25">
        <v>3.93</v>
      </c>
      <c r="E230" s="31">
        <v>3.15</v>
      </c>
      <c r="F230" s="5"/>
      <c r="G230" s="5">
        <v>103</v>
      </c>
      <c r="H230" s="32"/>
      <c r="I230" s="10">
        <f t="shared" si="28"/>
        <v>126.77</v>
      </c>
      <c r="J230" s="10"/>
      <c r="K230" s="15">
        <f t="shared" si="24"/>
        <v>190.2</v>
      </c>
      <c r="L230" s="15">
        <f t="shared" si="25"/>
        <v>164.8</v>
      </c>
      <c r="M230" s="15">
        <f t="shared" si="26"/>
        <v>152.1</v>
      </c>
      <c r="N230" s="15">
        <f t="shared" si="27"/>
        <v>118.5</v>
      </c>
      <c r="O230" s="7"/>
      <c r="P230" s="25">
        <v>2</v>
      </c>
      <c r="Q230" s="7">
        <f t="shared" si="29"/>
        <v>1.97</v>
      </c>
      <c r="R230" s="7">
        <f t="shared" si="30"/>
        <v>1.25</v>
      </c>
      <c r="S230" s="7">
        <f t="shared" si="31"/>
        <v>0.99</v>
      </c>
    </row>
    <row r="231" spans="1:19" s="9" customFormat="1" x14ac:dyDescent="0.25">
      <c r="A231" s="3">
        <v>1867</v>
      </c>
      <c r="B231" s="3" t="s">
        <v>320</v>
      </c>
      <c r="C231" s="3"/>
      <c r="D231" s="25">
        <v>8.59</v>
      </c>
      <c r="E231" s="31">
        <v>6.89</v>
      </c>
      <c r="F231" s="5"/>
      <c r="G231" s="5">
        <v>225</v>
      </c>
      <c r="H231" s="32"/>
      <c r="I231" s="10">
        <f t="shared" si="28"/>
        <v>277.10000000000002</v>
      </c>
      <c r="J231" s="10"/>
      <c r="K231" s="15">
        <f t="shared" si="24"/>
        <v>415.7</v>
      </c>
      <c r="L231" s="15">
        <f t="shared" si="25"/>
        <v>360.2</v>
      </c>
      <c r="M231" s="15">
        <f t="shared" si="26"/>
        <v>332.5</v>
      </c>
      <c r="N231" s="15">
        <f t="shared" si="27"/>
        <v>258.8</v>
      </c>
      <c r="O231" s="7"/>
      <c r="P231" s="25">
        <v>4</v>
      </c>
      <c r="Q231" s="7">
        <f t="shared" si="29"/>
        <v>2.15</v>
      </c>
      <c r="R231" s="7">
        <f t="shared" si="30"/>
        <v>1.25</v>
      </c>
      <c r="S231" s="7">
        <f t="shared" si="31"/>
        <v>0.99</v>
      </c>
    </row>
    <row r="232" spans="1:19" s="9" customFormat="1" x14ac:dyDescent="0.25">
      <c r="A232" s="3">
        <v>1868</v>
      </c>
      <c r="B232" s="3" t="s">
        <v>321</v>
      </c>
      <c r="C232" s="3"/>
      <c r="D232" s="25">
        <v>6.15</v>
      </c>
      <c r="E232" s="31">
        <v>4.93</v>
      </c>
      <c r="F232" s="5"/>
      <c r="G232" s="5">
        <v>162</v>
      </c>
      <c r="H232" s="32"/>
      <c r="I232" s="10">
        <f t="shared" si="28"/>
        <v>198.39</v>
      </c>
      <c r="J232" s="10"/>
      <c r="K232" s="15">
        <f t="shared" si="24"/>
        <v>297.60000000000002</v>
      </c>
      <c r="L232" s="15">
        <f t="shared" si="25"/>
        <v>257.89999999999998</v>
      </c>
      <c r="M232" s="15">
        <f t="shared" si="26"/>
        <v>238.1</v>
      </c>
      <c r="N232" s="15">
        <f t="shared" si="27"/>
        <v>186.3</v>
      </c>
      <c r="O232" s="7"/>
      <c r="P232" s="25">
        <v>3</v>
      </c>
      <c r="Q232" s="7">
        <f t="shared" si="29"/>
        <v>2.0499999999999998</v>
      </c>
      <c r="R232" s="7">
        <f t="shared" si="30"/>
        <v>1.25</v>
      </c>
      <c r="S232" s="7">
        <f t="shared" si="31"/>
        <v>0.98</v>
      </c>
    </row>
    <row r="233" spans="1:19" s="9" customFormat="1" x14ac:dyDescent="0.25">
      <c r="A233" s="3">
        <v>1869</v>
      </c>
      <c r="B233" s="3" t="s">
        <v>322</v>
      </c>
      <c r="C233" s="3"/>
      <c r="D233" s="25">
        <v>12.85</v>
      </c>
      <c r="E233" s="31">
        <v>10.37</v>
      </c>
      <c r="F233" s="5"/>
      <c r="G233" s="5">
        <v>338</v>
      </c>
      <c r="H233" s="32"/>
      <c r="I233" s="10">
        <f t="shared" si="28"/>
        <v>414.52</v>
      </c>
      <c r="J233" s="10"/>
      <c r="K233" s="15">
        <f t="shared" si="24"/>
        <v>621.79999999999995</v>
      </c>
      <c r="L233" s="15">
        <f t="shared" si="25"/>
        <v>538.9</v>
      </c>
      <c r="M233" s="15">
        <f t="shared" si="26"/>
        <v>497.4</v>
      </c>
      <c r="N233" s="15">
        <f t="shared" si="27"/>
        <v>388.7</v>
      </c>
      <c r="O233" s="7"/>
      <c r="P233" s="25">
        <v>6</v>
      </c>
      <c r="Q233" s="7">
        <f t="shared" si="29"/>
        <v>2.14</v>
      </c>
      <c r="R233" s="7">
        <f t="shared" si="30"/>
        <v>1.24</v>
      </c>
      <c r="S233" s="7">
        <f t="shared" si="31"/>
        <v>0.99</v>
      </c>
    </row>
    <row r="234" spans="1:19" s="9" customFormat="1" x14ac:dyDescent="0.25">
      <c r="A234" s="3">
        <v>1870</v>
      </c>
      <c r="B234" s="3" t="s">
        <v>323</v>
      </c>
      <c r="C234" s="3"/>
      <c r="D234" s="25">
        <v>29.59</v>
      </c>
      <c r="E234" s="31">
        <v>23.85</v>
      </c>
      <c r="F234" s="5"/>
      <c r="G234" s="5">
        <v>780</v>
      </c>
      <c r="H234" s="32"/>
      <c r="I234" s="10">
        <f t="shared" si="28"/>
        <v>954.52</v>
      </c>
      <c r="J234" s="10"/>
      <c r="K234" s="15">
        <f t="shared" si="24"/>
        <v>1431.8</v>
      </c>
      <c r="L234" s="15">
        <f t="shared" si="25"/>
        <v>1240.9000000000001</v>
      </c>
      <c r="M234" s="15">
        <f t="shared" si="26"/>
        <v>1145.4000000000001</v>
      </c>
      <c r="N234" s="15">
        <f t="shared" si="27"/>
        <v>897</v>
      </c>
      <c r="O234" s="7"/>
      <c r="P234" s="25">
        <v>14</v>
      </c>
      <c r="Q234" s="7">
        <f t="shared" si="29"/>
        <v>2.11</v>
      </c>
      <c r="R234" s="7">
        <f t="shared" si="30"/>
        <v>1.24</v>
      </c>
      <c r="S234" s="7">
        <f t="shared" si="31"/>
        <v>0.99</v>
      </c>
    </row>
    <row r="235" spans="1:19" s="9" customFormat="1" x14ac:dyDescent="0.25">
      <c r="A235" s="3">
        <v>1872</v>
      </c>
      <c r="B235" s="3" t="s">
        <v>324</v>
      </c>
      <c r="C235" s="3"/>
      <c r="D235" s="25">
        <v>30.67</v>
      </c>
      <c r="E235" s="31">
        <v>24.7</v>
      </c>
      <c r="F235" s="5"/>
      <c r="G235" s="5">
        <v>808</v>
      </c>
      <c r="H235" s="32"/>
      <c r="I235" s="10">
        <f t="shared" si="28"/>
        <v>989.35</v>
      </c>
      <c r="J235" s="10"/>
      <c r="K235" s="15">
        <f t="shared" si="24"/>
        <v>1484</v>
      </c>
      <c r="L235" s="15">
        <f t="shared" si="25"/>
        <v>1286.2</v>
      </c>
      <c r="M235" s="15">
        <f t="shared" si="26"/>
        <v>1187.2</v>
      </c>
      <c r="N235" s="15">
        <f t="shared" si="27"/>
        <v>929.2</v>
      </c>
      <c r="O235" s="7"/>
      <c r="P235" s="25">
        <v>15</v>
      </c>
      <c r="Q235" s="7">
        <f t="shared" si="29"/>
        <v>2.04</v>
      </c>
      <c r="R235" s="7">
        <f t="shared" si="30"/>
        <v>1.24</v>
      </c>
      <c r="S235" s="7">
        <f t="shared" si="31"/>
        <v>0.99</v>
      </c>
    </row>
    <row r="236" spans="1:19" s="9" customFormat="1" x14ac:dyDescent="0.25">
      <c r="A236" s="3">
        <v>1874</v>
      </c>
      <c r="B236" s="3" t="s">
        <v>325</v>
      </c>
      <c r="C236" s="3"/>
      <c r="D236" s="25">
        <v>5.04</v>
      </c>
      <c r="E236" s="31">
        <v>4.04</v>
      </c>
      <c r="F236" s="5"/>
      <c r="G236" s="5">
        <v>132</v>
      </c>
      <c r="H236" s="32"/>
      <c r="I236" s="10">
        <f t="shared" si="28"/>
        <v>162.58000000000001</v>
      </c>
      <c r="J236" s="10"/>
      <c r="K236" s="15">
        <f t="shared" si="24"/>
        <v>243.9</v>
      </c>
      <c r="L236" s="15">
        <f t="shared" si="25"/>
        <v>211.4</v>
      </c>
      <c r="M236" s="15">
        <f t="shared" si="26"/>
        <v>195.1</v>
      </c>
      <c r="N236" s="15">
        <f t="shared" si="27"/>
        <v>151.80000000000001</v>
      </c>
      <c r="O236" s="7"/>
      <c r="P236" s="25">
        <v>2</v>
      </c>
      <c r="Q236" s="7">
        <f t="shared" si="29"/>
        <v>2.52</v>
      </c>
      <c r="R236" s="7">
        <f t="shared" si="30"/>
        <v>1.25</v>
      </c>
      <c r="S236" s="7">
        <f t="shared" si="31"/>
        <v>0.99</v>
      </c>
    </row>
    <row r="237" spans="1:19" s="9" customFormat="1" x14ac:dyDescent="0.25">
      <c r="A237" s="3">
        <v>1876</v>
      </c>
      <c r="B237" s="3" t="s">
        <v>326</v>
      </c>
      <c r="C237" s="3"/>
      <c r="D237" s="25">
        <v>19</v>
      </c>
      <c r="E237" s="31">
        <v>15.3</v>
      </c>
      <c r="F237" s="5"/>
      <c r="G237" s="5">
        <v>500</v>
      </c>
      <c r="H237" s="32"/>
      <c r="I237" s="10">
        <f t="shared" si="28"/>
        <v>612.9</v>
      </c>
      <c r="J237" s="10"/>
      <c r="K237" s="15">
        <f t="shared" si="24"/>
        <v>919.4</v>
      </c>
      <c r="L237" s="15">
        <f t="shared" si="25"/>
        <v>796.8</v>
      </c>
      <c r="M237" s="15">
        <f t="shared" si="26"/>
        <v>735.5</v>
      </c>
      <c r="N237" s="15">
        <f t="shared" si="27"/>
        <v>575</v>
      </c>
      <c r="O237" s="7"/>
      <c r="P237" s="25">
        <v>9</v>
      </c>
      <c r="Q237" s="7">
        <f t="shared" si="29"/>
        <v>2.11</v>
      </c>
      <c r="R237" s="7">
        <f t="shared" si="30"/>
        <v>1.24</v>
      </c>
      <c r="S237" s="7">
        <f t="shared" si="31"/>
        <v>0.99</v>
      </c>
    </row>
    <row r="238" spans="1:19" s="9" customFormat="1" x14ac:dyDescent="0.25">
      <c r="A238" s="3">
        <v>1878</v>
      </c>
      <c r="B238" s="3" t="s">
        <v>327</v>
      </c>
      <c r="C238" s="3"/>
      <c r="D238" s="25">
        <v>3.04</v>
      </c>
      <c r="E238" s="31">
        <v>2.44</v>
      </c>
      <c r="F238" s="5"/>
      <c r="G238" s="5">
        <v>80</v>
      </c>
      <c r="H238" s="32"/>
      <c r="I238" s="10">
        <f t="shared" si="28"/>
        <v>98.06</v>
      </c>
      <c r="J238" s="10"/>
      <c r="K238" s="15">
        <f t="shared" si="24"/>
        <v>147.1</v>
      </c>
      <c r="L238" s="15">
        <f t="shared" si="25"/>
        <v>127.5</v>
      </c>
      <c r="M238" s="15">
        <f t="shared" si="26"/>
        <v>117.7</v>
      </c>
      <c r="N238" s="15">
        <f t="shared" si="27"/>
        <v>92</v>
      </c>
      <c r="O238" s="7"/>
      <c r="P238" s="25">
        <v>1</v>
      </c>
      <c r="Q238" s="7">
        <f t="shared" si="29"/>
        <v>3.04</v>
      </c>
      <c r="R238" s="7">
        <f t="shared" si="30"/>
        <v>1.25</v>
      </c>
      <c r="S238" s="7">
        <f t="shared" si="31"/>
        <v>0.98</v>
      </c>
    </row>
    <row r="239" spans="1:19" s="9" customFormat="1" x14ac:dyDescent="0.25">
      <c r="A239" s="3">
        <v>1880</v>
      </c>
      <c r="B239" s="3" t="s">
        <v>328</v>
      </c>
      <c r="C239" s="3"/>
      <c r="D239" s="25">
        <v>12.33</v>
      </c>
      <c r="E239" s="31">
        <v>9.93</v>
      </c>
      <c r="F239" s="5"/>
      <c r="G239" s="5">
        <v>324</v>
      </c>
      <c r="H239" s="32"/>
      <c r="I239" s="10">
        <f t="shared" si="28"/>
        <v>397.74</v>
      </c>
      <c r="J239" s="10"/>
      <c r="K239" s="15">
        <f t="shared" si="24"/>
        <v>596.6</v>
      </c>
      <c r="L239" s="15">
        <f t="shared" si="25"/>
        <v>517.1</v>
      </c>
      <c r="M239" s="15">
        <f t="shared" si="26"/>
        <v>477.3</v>
      </c>
      <c r="N239" s="15">
        <f t="shared" si="27"/>
        <v>372.6</v>
      </c>
      <c r="O239" s="7"/>
      <c r="P239" s="25">
        <v>6</v>
      </c>
      <c r="Q239" s="7">
        <f t="shared" si="29"/>
        <v>2.06</v>
      </c>
      <c r="R239" s="7">
        <f t="shared" si="30"/>
        <v>1.24</v>
      </c>
      <c r="S239" s="7">
        <f t="shared" si="31"/>
        <v>0.99</v>
      </c>
    </row>
    <row r="240" spans="1:19" s="9" customFormat="1" x14ac:dyDescent="0.25">
      <c r="A240" s="3">
        <v>1882</v>
      </c>
      <c r="B240" s="3" t="s">
        <v>329</v>
      </c>
      <c r="C240" s="3"/>
      <c r="D240" s="25">
        <v>3.56</v>
      </c>
      <c r="E240" s="31">
        <v>2.85</v>
      </c>
      <c r="F240" s="5"/>
      <c r="G240" s="5">
        <v>93</v>
      </c>
      <c r="H240" s="32"/>
      <c r="I240" s="10">
        <f t="shared" si="28"/>
        <v>114.84</v>
      </c>
      <c r="J240" s="10"/>
      <c r="K240" s="13">
        <f t="shared" ref="K240" si="32">ROUND(I240*2,1)</f>
        <v>229.7</v>
      </c>
      <c r="L240" s="13">
        <f t="shared" ref="L240" si="33">ROUND(I240*1.8,1)</f>
        <v>206.7</v>
      </c>
      <c r="M240" s="13">
        <f t="shared" ref="M240" si="34">ROUND(I240*1.7,1)</f>
        <v>195.2</v>
      </c>
      <c r="N240" s="13">
        <f t="shared" ref="N240" si="35">ROUND(I240*1.4,1)</f>
        <v>160.80000000000001</v>
      </c>
      <c r="O240" s="7"/>
      <c r="P240" s="25">
        <v>2</v>
      </c>
      <c r="Q240" s="7">
        <f t="shared" si="29"/>
        <v>1.78</v>
      </c>
      <c r="R240" s="7">
        <f t="shared" si="30"/>
        <v>1.25</v>
      </c>
      <c r="S240" s="7">
        <f t="shared" si="31"/>
        <v>0.99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0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35.28515625" bestFit="1" customWidth="1"/>
    <col min="3" max="3" width="25" customWidth="1"/>
    <col min="4" max="4" width="11.7109375" customWidth="1"/>
    <col min="5" max="5" width="1.7109375" customWidth="1"/>
    <col min="6" max="6" width="11.7109375" customWidth="1"/>
    <col min="8" max="8" width="9.5703125" customWidth="1"/>
    <col min="9" max="9" width="8.140625" customWidth="1"/>
    <col min="10" max="10" width="1.7109375" customWidth="1"/>
    <col min="11" max="14" width="10.7109375" customWidth="1"/>
    <col min="15" max="15" width="12.140625" bestFit="1" customWidth="1"/>
  </cols>
  <sheetData>
    <row r="1" spans="1:18" x14ac:dyDescent="0.25">
      <c r="K1" s="3" t="s">
        <v>390</v>
      </c>
      <c r="L1" s="3" t="s">
        <v>411</v>
      </c>
      <c r="M1" s="3" t="s">
        <v>347</v>
      </c>
      <c r="N1" s="3" t="s">
        <v>392</v>
      </c>
    </row>
    <row r="2" spans="1:18" s="1" customFormat="1" ht="48" customHeight="1" x14ac:dyDescent="0.25">
      <c r="A2" s="2" t="s">
        <v>268</v>
      </c>
      <c r="B2" s="2" t="s">
        <v>269</v>
      </c>
      <c r="C2" s="2" t="s">
        <v>270</v>
      </c>
      <c r="D2" s="24" t="s">
        <v>271</v>
      </c>
      <c r="E2" s="2"/>
      <c r="F2" s="2" t="s">
        <v>391</v>
      </c>
      <c r="I2" s="2" t="s">
        <v>389</v>
      </c>
      <c r="J2" s="2"/>
      <c r="K2" s="14" t="s">
        <v>346</v>
      </c>
      <c r="L2" s="14" t="s">
        <v>345</v>
      </c>
      <c r="M2" s="14" t="s">
        <v>373</v>
      </c>
      <c r="N2" s="14" t="s">
        <v>393</v>
      </c>
      <c r="P2" s="2" t="s">
        <v>420</v>
      </c>
    </row>
    <row r="3" spans="1:18" x14ac:dyDescent="0.25">
      <c r="A3" s="3">
        <v>3710</v>
      </c>
      <c r="B3" s="3" t="s">
        <v>0</v>
      </c>
      <c r="C3" s="3" t="s">
        <v>410</v>
      </c>
      <c r="D3" s="25"/>
      <c r="E3" s="5"/>
      <c r="F3" s="5"/>
      <c r="G3" s="7" t="e">
        <f>I3/F3</f>
        <v>#DIV/0!</v>
      </c>
      <c r="I3" s="10">
        <f>ROUND(D3*1.1*10000/320,2)</f>
        <v>0</v>
      </c>
      <c r="J3" s="10"/>
      <c r="K3" s="15">
        <f>ROUND(I3*1.6,1)</f>
        <v>0</v>
      </c>
      <c r="L3" s="15">
        <f>ROUND(I3*1.35,1)</f>
        <v>0</v>
      </c>
      <c r="M3" s="15">
        <f>ROUND(I3*1.2,1)</f>
        <v>0</v>
      </c>
      <c r="N3" s="15">
        <f>ROUND(F3*1.15,1)</f>
        <v>0</v>
      </c>
      <c r="O3" s="7"/>
      <c r="P3" s="3"/>
    </row>
    <row r="4" spans="1:18" x14ac:dyDescent="0.25">
      <c r="A4" s="3">
        <v>3711</v>
      </c>
      <c r="B4" s="3" t="s">
        <v>1</v>
      </c>
      <c r="C4" s="3" t="s">
        <v>410</v>
      </c>
      <c r="D4" s="25"/>
      <c r="E4" s="5"/>
      <c r="F4" s="5"/>
      <c r="G4" s="7" t="e">
        <f t="shared" ref="G4:G67" si="0">I4/F4</f>
        <v>#DIV/0!</v>
      </c>
      <c r="I4" s="10">
        <f t="shared" ref="I4:I67" si="1">ROUND(D4*1.1*10000/320,2)</f>
        <v>0</v>
      </c>
      <c r="J4" s="10"/>
      <c r="K4" s="15">
        <f t="shared" ref="K4:K67" si="2">ROUND(I4*1.6,1)</f>
        <v>0</v>
      </c>
      <c r="L4" s="15">
        <f t="shared" ref="L4:L67" si="3">ROUND(I4*1.35,1)</f>
        <v>0</v>
      </c>
      <c r="M4" s="15">
        <f t="shared" ref="M4:M67" si="4">ROUND(I4*1.2,1)</f>
        <v>0</v>
      </c>
      <c r="N4" s="15">
        <f>ROUND(F4*1.15,1)</f>
        <v>0</v>
      </c>
      <c r="O4" s="7"/>
      <c r="P4" s="3"/>
    </row>
    <row r="5" spans="1:18" x14ac:dyDescent="0.25">
      <c r="A5" s="3">
        <v>3712</v>
      </c>
      <c r="B5" s="3" t="s">
        <v>2</v>
      </c>
      <c r="C5" s="3"/>
      <c r="D5" s="25">
        <v>9.65</v>
      </c>
      <c r="E5" s="5"/>
      <c r="F5" s="5">
        <v>299</v>
      </c>
      <c r="G5" s="7">
        <f t="shared" si="0"/>
        <v>1.1094314381270904</v>
      </c>
      <c r="I5" s="10">
        <f t="shared" si="1"/>
        <v>331.72</v>
      </c>
      <c r="J5" s="10"/>
      <c r="K5" s="15">
        <f t="shared" si="2"/>
        <v>530.79999999999995</v>
      </c>
      <c r="L5" s="15">
        <f t="shared" si="3"/>
        <v>447.8</v>
      </c>
      <c r="M5" s="15">
        <f t="shared" si="4"/>
        <v>398.1</v>
      </c>
      <c r="N5" s="15">
        <f t="shared" ref="N5:N68" si="5">ROUND(F5*1.15,1)</f>
        <v>343.9</v>
      </c>
      <c r="O5" s="7">
        <f>ROUND(F5/R5,2)</f>
        <v>1.1000000000000001</v>
      </c>
      <c r="P5" s="3"/>
      <c r="R5" s="5">
        <v>272</v>
      </c>
    </row>
    <row r="6" spans="1:18" x14ac:dyDescent="0.25">
      <c r="A6" s="3">
        <v>3713</v>
      </c>
      <c r="B6" s="3" t="s">
        <v>3</v>
      </c>
      <c r="C6" s="3"/>
      <c r="D6" s="25">
        <v>10.25</v>
      </c>
      <c r="E6" s="5"/>
      <c r="F6" s="5">
        <v>316</v>
      </c>
      <c r="G6" s="7">
        <f t="shared" si="0"/>
        <v>1.115</v>
      </c>
      <c r="I6" s="10">
        <f t="shared" si="1"/>
        <v>352.34</v>
      </c>
      <c r="J6" s="10"/>
      <c r="K6" s="15">
        <f t="shared" si="2"/>
        <v>563.70000000000005</v>
      </c>
      <c r="L6" s="15">
        <f t="shared" si="3"/>
        <v>475.7</v>
      </c>
      <c r="M6" s="15">
        <f t="shared" si="4"/>
        <v>422.8</v>
      </c>
      <c r="N6" s="15">
        <f t="shared" si="5"/>
        <v>363.4</v>
      </c>
      <c r="O6" s="7">
        <f t="shared" ref="O6:O69" si="6">ROUND(F6/R6,2)</f>
        <v>1.1000000000000001</v>
      </c>
      <c r="P6" s="3"/>
      <c r="R6" s="5">
        <v>287</v>
      </c>
    </row>
    <row r="7" spans="1:18" x14ac:dyDescent="0.25">
      <c r="A7" s="3">
        <v>3714</v>
      </c>
      <c r="B7" s="3" t="s">
        <v>4</v>
      </c>
      <c r="C7" s="3"/>
      <c r="D7" s="25">
        <v>0.06</v>
      </c>
      <c r="E7" s="5"/>
      <c r="F7" s="5">
        <v>3</v>
      </c>
      <c r="G7" s="7">
        <f t="shared" si="0"/>
        <v>0.68666666666666665</v>
      </c>
      <c r="I7" s="10">
        <f t="shared" si="1"/>
        <v>2.06</v>
      </c>
      <c r="J7" s="10"/>
      <c r="K7" s="15">
        <f t="shared" si="2"/>
        <v>3.3</v>
      </c>
      <c r="L7" s="15">
        <f t="shared" si="3"/>
        <v>2.8</v>
      </c>
      <c r="M7" s="15">
        <f t="shared" si="4"/>
        <v>2.5</v>
      </c>
      <c r="N7" s="15">
        <f t="shared" si="5"/>
        <v>3.5</v>
      </c>
      <c r="O7" s="7">
        <f t="shared" si="6"/>
        <v>1.25</v>
      </c>
      <c r="P7" s="3"/>
      <c r="R7" s="5">
        <v>2.4</v>
      </c>
    </row>
    <row r="8" spans="1:18" x14ac:dyDescent="0.25">
      <c r="A8" s="3">
        <v>3720</v>
      </c>
      <c r="B8" s="3" t="s">
        <v>436</v>
      </c>
      <c r="C8" s="3" t="s">
        <v>433</v>
      </c>
      <c r="D8" s="25">
        <v>1.8</v>
      </c>
      <c r="E8" s="5"/>
      <c r="F8" s="5">
        <v>54</v>
      </c>
      <c r="G8" s="7">
        <f t="shared" si="0"/>
        <v>1.145925925925926</v>
      </c>
      <c r="I8" s="10">
        <f t="shared" si="1"/>
        <v>61.88</v>
      </c>
      <c r="J8" s="10"/>
      <c r="K8" s="15">
        <f t="shared" si="2"/>
        <v>99</v>
      </c>
      <c r="L8" s="15">
        <f t="shared" si="3"/>
        <v>83.5</v>
      </c>
      <c r="M8" s="15">
        <f t="shared" si="4"/>
        <v>74.3</v>
      </c>
      <c r="N8" s="15">
        <f t="shared" si="5"/>
        <v>62.1</v>
      </c>
      <c r="O8" s="7">
        <f t="shared" si="6"/>
        <v>1.1000000000000001</v>
      </c>
      <c r="P8" s="3"/>
      <c r="R8" s="5">
        <v>49</v>
      </c>
    </row>
    <row r="9" spans="1:18" x14ac:dyDescent="0.25">
      <c r="A9" s="3">
        <v>3721</v>
      </c>
      <c r="B9" s="3" t="s">
        <v>437</v>
      </c>
      <c r="C9" s="3" t="s">
        <v>434</v>
      </c>
      <c r="D9" s="25">
        <v>1.8</v>
      </c>
      <c r="E9" s="5"/>
      <c r="F9" s="5">
        <v>54</v>
      </c>
      <c r="G9" s="7">
        <f t="shared" si="0"/>
        <v>1.145925925925926</v>
      </c>
      <c r="I9" s="10">
        <f t="shared" si="1"/>
        <v>61.88</v>
      </c>
      <c r="J9" s="10"/>
      <c r="K9" s="15">
        <f t="shared" si="2"/>
        <v>99</v>
      </c>
      <c r="L9" s="15">
        <f t="shared" si="3"/>
        <v>83.5</v>
      </c>
      <c r="M9" s="15">
        <f t="shared" si="4"/>
        <v>74.3</v>
      </c>
      <c r="N9" s="15">
        <f t="shared" si="5"/>
        <v>62.1</v>
      </c>
      <c r="O9" s="7">
        <f t="shared" si="6"/>
        <v>1.1000000000000001</v>
      </c>
      <c r="P9" s="3"/>
      <c r="R9" s="5">
        <v>49</v>
      </c>
    </row>
    <row r="10" spans="1:18" x14ac:dyDescent="0.25">
      <c r="A10" s="3">
        <v>3724</v>
      </c>
      <c r="B10" s="3" t="s">
        <v>438</v>
      </c>
      <c r="C10" s="3" t="s">
        <v>435</v>
      </c>
      <c r="D10" s="25">
        <v>2.4</v>
      </c>
      <c r="E10" s="5"/>
      <c r="F10" s="5">
        <v>74</v>
      </c>
      <c r="G10" s="7">
        <f t="shared" si="0"/>
        <v>1.1148648648648649</v>
      </c>
      <c r="I10" s="10">
        <f t="shared" si="1"/>
        <v>82.5</v>
      </c>
      <c r="J10" s="10"/>
      <c r="K10" s="15">
        <f t="shared" si="2"/>
        <v>132</v>
      </c>
      <c r="L10" s="15">
        <f t="shared" si="3"/>
        <v>111.4</v>
      </c>
      <c r="M10" s="15">
        <f t="shared" si="4"/>
        <v>99</v>
      </c>
      <c r="N10" s="15">
        <f t="shared" si="5"/>
        <v>85.1</v>
      </c>
      <c r="O10" s="7">
        <f t="shared" si="6"/>
        <v>1.1000000000000001</v>
      </c>
      <c r="P10" s="3"/>
      <c r="R10" s="5">
        <v>67</v>
      </c>
    </row>
    <row r="11" spans="1:18" x14ac:dyDescent="0.25">
      <c r="A11" s="3">
        <v>3727</v>
      </c>
      <c r="B11" s="3" t="s">
        <v>439</v>
      </c>
      <c r="C11" s="3" t="s">
        <v>441</v>
      </c>
      <c r="D11" s="25">
        <v>2.4</v>
      </c>
      <c r="E11" s="5"/>
      <c r="F11" s="5">
        <v>74</v>
      </c>
      <c r="G11" s="7">
        <f t="shared" si="0"/>
        <v>1.1148648648648649</v>
      </c>
      <c r="I11" s="10">
        <f t="shared" si="1"/>
        <v>82.5</v>
      </c>
      <c r="J11" s="10"/>
      <c r="K11" s="15">
        <f t="shared" si="2"/>
        <v>132</v>
      </c>
      <c r="L11" s="15">
        <f t="shared" si="3"/>
        <v>111.4</v>
      </c>
      <c r="M11" s="15">
        <f t="shared" si="4"/>
        <v>99</v>
      </c>
      <c r="N11" s="15">
        <f t="shared" si="5"/>
        <v>85.1</v>
      </c>
      <c r="O11" s="7">
        <f t="shared" si="6"/>
        <v>1.1000000000000001</v>
      </c>
      <c r="P11" s="3"/>
      <c r="R11" s="5">
        <v>67</v>
      </c>
    </row>
    <row r="12" spans="1:18" x14ac:dyDescent="0.25">
      <c r="A12" s="3">
        <v>3732</v>
      </c>
      <c r="B12" s="3" t="s">
        <v>445</v>
      </c>
      <c r="C12" s="3" t="s">
        <v>440</v>
      </c>
      <c r="D12" s="25">
        <v>1.3</v>
      </c>
      <c r="E12" s="5"/>
      <c r="F12" s="5">
        <v>44</v>
      </c>
      <c r="G12" s="7">
        <f t="shared" si="0"/>
        <v>1.0156818181818181</v>
      </c>
      <c r="I12" s="10">
        <f t="shared" si="1"/>
        <v>44.69</v>
      </c>
      <c r="J12" s="10"/>
      <c r="K12" s="15">
        <f t="shared" si="2"/>
        <v>71.5</v>
      </c>
      <c r="L12" s="15">
        <f t="shared" si="3"/>
        <v>60.3</v>
      </c>
      <c r="M12" s="15">
        <f t="shared" si="4"/>
        <v>53.6</v>
      </c>
      <c r="N12" s="15">
        <f t="shared" si="5"/>
        <v>50.6</v>
      </c>
      <c r="O12" s="7">
        <f t="shared" si="6"/>
        <v>1.1000000000000001</v>
      </c>
      <c r="P12" s="3"/>
      <c r="R12" s="5">
        <v>40</v>
      </c>
    </row>
    <row r="13" spans="1:18" x14ac:dyDescent="0.25">
      <c r="A13" s="3">
        <v>3733</v>
      </c>
      <c r="B13" s="3" t="s">
        <v>446</v>
      </c>
      <c r="C13" s="3" t="s">
        <v>442</v>
      </c>
      <c r="D13" s="25">
        <v>1.3</v>
      </c>
      <c r="E13" s="5"/>
      <c r="F13" s="5">
        <v>44</v>
      </c>
      <c r="G13" s="7">
        <f t="shared" si="0"/>
        <v>1.0156818181818181</v>
      </c>
      <c r="I13" s="10">
        <f t="shared" si="1"/>
        <v>44.69</v>
      </c>
      <c r="J13" s="10"/>
      <c r="K13" s="15">
        <f t="shared" si="2"/>
        <v>71.5</v>
      </c>
      <c r="L13" s="15">
        <f t="shared" si="3"/>
        <v>60.3</v>
      </c>
      <c r="M13" s="15">
        <f t="shared" si="4"/>
        <v>53.6</v>
      </c>
      <c r="N13" s="15">
        <f t="shared" si="5"/>
        <v>50.6</v>
      </c>
      <c r="O13" s="7">
        <f t="shared" si="6"/>
        <v>1.1000000000000001</v>
      </c>
      <c r="P13" s="3"/>
      <c r="R13" s="5">
        <v>40</v>
      </c>
    </row>
    <row r="14" spans="1:18" x14ac:dyDescent="0.25">
      <c r="A14" s="3">
        <v>3734</v>
      </c>
      <c r="B14" s="3" t="s">
        <v>447</v>
      </c>
      <c r="C14" s="3" t="s">
        <v>443</v>
      </c>
      <c r="D14" s="25">
        <v>1.3</v>
      </c>
      <c r="E14" s="5"/>
      <c r="F14" s="5">
        <v>46</v>
      </c>
      <c r="G14" s="7">
        <f t="shared" si="0"/>
        <v>0.97152173913043471</v>
      </c>
      <c r="I14" s="10">
        <f t="shared" si="1"/>
        <v>44.69</v>
      </c>
      <c r="J14" s="10"/>
      <c r="K14" s="15">
        <f t="shared" si="2"/>
        <v>71.5</v>
      </c>
      <c r="L14" s="15">
        <f t="shared" si="3"/>
        <v>60.3</v>
      </c>
      <c r="M14" s="15">
        <f t="shared" si="4"/>
        <v>53.6</v>
      </c>
      <c r="N14" s="15">
        <f t="shared" si="5"/>
        <v>52.9</v>
      </c>
      <c r="O14" s="7">
        <f t="shared" si="6"/>
        <v>1.1000000000000001</v>
      </c>
      <c r="P14" s="3"/>
      <c r="R14" s="5">
        <v>42</v>
      </c>
    </row>
    <row r="15" spans="1:18" x14ac:dyDescent="0.25">
      <c r="A15" s="3">
        <v>3735</v>
      </c>
      <c r="B15" s="3" t="s">
        <v>448</v>
      </c>
      <c r="C15" s="3" t="s">
        <v>444</v>
      </c>
      <c r="D15" s="25">
        <v>1.3</v>
      </c>
      <c r="E15" s="5"/>
      <c r="F15" s="5">
        <v>46</v>
      </c>
      <c r="G15" s="7">
        <f t="shared" si="0"/>
        <v>0.97152173913043471</v>
      </c>
      <c r="I15" s="10">
        <f t="shared" si="1"/>
        <v>44.69</v>
      </c>
      <c r="J15" s="10"/>
      <c r="K15" s="15">
        <f t="shared" si="2"/>
        <v>71.5</v>
      </c>
      <c r="L15" s="15">
        <f t="shared" si="3"/>
        <v>60.3</v>
      </c>
      <c r="M15" s="15">
        <f t="shared" si="4"/>
        <v>53.6</v>
      </c>
      <c r="N15" s="15">
        <f t="shared" si="5"/>
        <v>52.9</v>
      </c>
      <c r="O15" s="7">
        <f t="shared" si="6"/>
        <v>1.1000000000000001</v>
      </c>
      <c r="P15" s="3"/>
      <c r="R15" s="5">
        <v>42</v>
      </c>
    </row>
    <row r="16" spans="1:18" x14ac:dyDescent="0.25">
      <c r="A16" s="3">
        <v>3741</v>
      </c>
      <c r="B16" s="20" t="s">
        <v>423</v>
      </c>
      <c r="C16" s="3" t="s">
        <v>357</v>
      </c>
      <c r="D16" s="25">
        <v>7.2</v>
      </c>
      <c r="E16" s="5"/>
      <c r="F16" s="5">
        <v>248</v>
      </c>
      <c r="G16" s="7">
        <f t="shared" si="0"/>
        <v>0.99798387096774188</v>
      </c>
      <c r="I16" s="10">
        <f t="shared" si="1"/>
        <v>247.5</v>
      </c>
      <c r="J16" s="10"/>
      <c r="K16" s="15">
        <f t="shared" si="2"/>
        <v>396</v>
      </c>
      <c r="L16" s="15">
        <f t="shared" si="3"/>
        <v>334.1</v>
      </c>
      <c r="M16" s="15">
        <f t="shared" si="4"/>
        <v>297</v>
      </c>
      <c r="N16" s="15">
        <f t="shared" si="5"/>
        <v>285.2</v>
      </c>
      <c r="O16" s="7">
        <f t="shared" si="6"/>
        <v>1.1000000000000001</v>
      </c>
      <c r="P16" s="3"/>
      <c r="R16" s="5">
        <v>225</v>
      </c>
    </row>
    <row r="17" spans="1:18" x14ac:dyDescent="0.25">
      <c r="A17" s="3">
        <v>3742</v>
      </c>
      <c r="B17" s="20" t="s">
        <v>424</v>
      </c>
      <c r="C17" s="3" t="s">
        <v>358</v>
      </c>
      <c r="D17" s="25">
        <v>7.2</v>
      </c>
      <c r="E17" s="5"/>
      <c r="F17" s="5">
        <v>248</v>
      </c>
      <c r="G17" s="7">
        <f t="shared" si="0"/>
        <v>0.99798387096774188</v>
      </c>
      <c r="I17" s="10">
        <f t="shared" si="1"/>
        <v>247.5</v>
      </c>
      <c r="J17" s="10"/>
      <c r="K17" s="15">
        <f t="shared" si="2"/>
        <v>396</v>
      </c>
      <c r="L17" s="15">
        <f t="shared" si="3"/>
        <v>334.1</v>
      </c>
      <c r="M17" s="15">
        <f t="shared" si="4"/>
        <v>297</v>
      </c>
      <c r="N17" s="15">
        <f t="shared" si="5"/>
        <v>285.2</v>
      </c>
      <c r="O17" s="7">
        <f t="shared" si="6"/>
        <v>1.1000000000000001</v>
      </c>
      <c r="P17" s="3"/>
      <c r="R17" s="5">
        <v>225</v>
      </c>
    </row>
    <row r="18" spans="1:18" x14ac:dyDescent="0.25">
      <c r="A18" s="3">
        <v>3743</v>
      </c>
      <c r="B18" s="20" t="s">
        <v>425</v>
      </c>
      <c r="C18" s="3" t="s">
        <v>356</v>
      </c>
      <c r="D18" s="25">
        <v>7.2</v>
      </c>
      <c r="E18" s="5"/>
      <c r="F18" s="5">
        <v>248</v>
      </c>
      <c r="G18" s="7">
        <f t="shared" si="0"/>
        <v>0.99798387096774188</v>
      </c>
      <c r="I18" s="10">
        <f t="shared" si="1"/>
        <v>247.5</v>
      </c>
      <c r="J18" s="10"/>
      <c r="K18" s="15">
        <f t="shared" si="2"/>
        <v>396</v>
      </c>
      <c r="L18" s="15">
        <f t="shared" si="3"/>
        <v>334.1</v>
      </c>
      <c r="M18" s="15">
        <f t="shared" si="4"/>
        <v>297</v>
      </c>
      <c r="N18" s="15">
        <f t="shared" si="5"/>
        <v>285.2</v>
      </c>
      <c r="O18" s="7">
        <f t="shared" si="6"/>
        <v>1.1000000000000001</v>
      </c>
      <c r="P18" s="3"/>
      <c r="R18" s="5">
        <v>225</v>
      </c>
    </row>
    <row r="19" spans="1:18" x14ac:dyDescent="0.25">
      <c r="A19" s="3">
        <v>3744</v>
      </c>
      <c r="B19" s="20" t="s">
        <v>427</v>
      </c>
      <c r="C19" s="3" t="s">
        <v>428</v>
      </c>
      <c r="D19" s="25">
        <v>7.2</v>
      </c>
      <c r="E19" s="5"/>
      <c r="F19" s="5">
        <v>248</v>
      </c>
      <c r="G19" s="7">
        <f t="shared" si="0"/>
        <v>0.99798387096774188</v>
      </c>
      <c r="I19" s="10">
        <f t="shared" si="1"/>
        <v>247.5</v>
      </c>
      <c r="J19" s="10"/>
      <c r="K19" s="15">
        <f t="shared" si="2"/>
        <v>396</v>
      </c>
      <c r="L19" s="15">
        <f t="shared" si="3"/>
        <v>334.1</v>
      </c>
      <c r="M19" s="15">
        <f t="shared" si="4"/>
        <v>297</v>
      </c>
      <c r="N19" s="15">
        <f t="shared" si="5"/>
        <v>285.2</v>
      </c>
      <c r="O19" s="7">
        <f t="shared" si="6"/>
        <v>1.1000000000000001</v>
      </c>
      <c r="P19" s="3"/>
      <c r="R19" s="5">
        <v>225</v>
      </c>
    </row>
    <row r="20" spans="1:18" x14ac:dyDescent="0.25">
      <c r="A20" s="3">
        <v>3747</v>
      </c>
      <c r="B20" s="20" t="s">
        <v>399</v>
      </c>
      <c r="C20" s="3" t="s">
        <v>354</v>
      </c>
      <c r="D20" s="25">
        <v>10.25</v>
      </c>
      <c r="E20" s="5"/>
      <c r="F20" s="5">
        <v>248</v>
      </c>
      <c r="G20" s="7">
        <f t="shared" si="0"/>
        <v>1.4207258064516128</v>
      </c>
      <c r="I20" s="10">
        <f t="shared" si="1"/>
        <v>352.34</v>
      </c>
      <c r="J20" s="10"/>
      <c r="K20" s="15">
        <f t="shared" si="2"/>
        <v>563.70000000000005</v>
      </c>
      <c r="L20" s="15">
        <f t="shared" si="3"/>
        <v>475.7</v>
      </c>
      <c r="M20" s="15">
        <f t="shared" si="4"/>
        <v>422.8</v>
      </c>
      <c r="N20" s="15">
        <f t="shared" si="5"/>
        <v>285.2</v>
      </c>
      <c r="O20" s="7">
        <f t="shared" si="6"/>
        <v>0.81</v>
      </c>
      <c r="P20" s="3"/>
      <c r="R20" s="5">
        <v>305</v>
      </c>
    </row>
    <row r="21" spans="1:18" x14ac:dyDescent="0.25">
      <c r="A21" s="3">
        <v>3748</v>
      </c>
      <c r="B21" s="20" t="s">
        <v>407</v>
      </c>
      <c r="C21" s="3" t="s">
        <v>408</v>
      </c>
      <c r="D21" s="25">
        <v>10.25</v>
      </c>
      <c r="E21" s="5"/>
      <c r="F21" s="5">
        <v>336</v>
      </c>
      <c r="G21" s="7">
        <f t="shared" si="0"/>
        <v>1.0486309523809523</v>
      </c>
      <c r="I21" s="10">
        <f t="shared" si="1"/>
        <v>352.34</v>
      </c>
      <c r="J21" s="10"/>
      <c r="K21" s="15">
        <f t="shared" si="2"/>
        <v>563.70000000000005</v>
      </c>
      <c r="L21" s="15">
        <f t="shared" si="3"/>
        <v>475.7</v>
      </c>
      <c r="M21" s="15">
        <f t="shared" si="4"/>
        <v>422.8</v>
      </c>
      <c r="N21" s="15">
        <f t="shared" si="5"/>
        <v>386.4</v>
      </c>
      <c r="O21" s="7">
        <f t="shared" si="6"/>
        <v>1.1000000000000001</v>
      </c>
      <c r="P21" s="3"/>
      <c r="R21" s="5">
        <v>305</v>
      </c>
    </row>
    <row r="22" spans="1:18" x14ac:dyDescent="0.25">
      <c r="A22" s="3">
        <v>3749</v>
      </c>
      <c r="B22" s="20" t="s">
        <v>400</v>
      </c>
      <c r="C22" s="3" t="s">
        <v>362</v>
      </c>
      <c r="D22" s="25">
        <v>10.25</v>
      </c>
      <c r="E22" s="5"/>
      <c r="F22" s="5">
        <v>336</v>
      </c>
      <c r="G22" s="7">
        <f t="shared" si="0"/>
        <v>1.0486309523809523</v>
      </c>
      <c r="I22" s="10">
        <f t="shared" si="1"/>
        <v>352.34</v>
      </c>
      <c r="J22" s="10"/>
      <c r="K22" s="15">
        <f t="shared" si="2"/>
        <v>563.70000000000005</v>
      </c>
      <c r="L22" s="15">
        <f t="shared" si="3"/>
        <v>475.7</v>
      </c>
      <c r="M22" s="15">
        <f t="shared" si="4"/>
        <v>422.8</v>
      </c>
      <c r="N22" s="15">
        <f t="shared" si="5"/>
        <v>386.4</v>
      </c>
      <c r="O22" s="7">
        <f t="shared" si="6"/>
        <v>1.1000000000000001</v>
      </c>
      <c r="P22" s="3"/>
      <c r="R22" s="5">
        <v>305</v>
      </c>
    </row>
    <row r="23" spans="1:18" x14ac:dyDescent="0.25">
      <c r="A23" s="3">
        <v>3750</v>
      </c>
      <c r="B23" s="20" t="s">
        <v>401</v>
      </c>
      <c r="C23" s="3" t="s">
        <v>375</v>
      </c>
      <c r="D23" s="25">
        <v>10.25</v>
      </c>
      <c r="E23" s="5"/>
      <c r="F23" s="5">
        <v>336</v>
      </c>
      <c r="G23" s="7">
        <f t="shared" si="0"/>
        <v>1.0486309523809523</v>
      </c>
      <c r="I23" s="10">
        <f t="shared" si="1"/>
        <v>352.34</v>
      </c>
      <c r="J23" s="10"/>
      <c r="K23" s="15">
        <f t="shared" si="2"/>
        <v>563.70000000000005</v>
      </c>
      <c r="L23" s="15">
        <f t="shared" si="3"/>
        <v>475.7</v>
      </c>
      <c r="M23" s="15">
        <f t="shared" si="4"/>
        <v>422.8</v>
      </c>
      <c r="N23" s="15">
        <f t="shared" si="5"/>
        <v>386.4</v>
      </c>
      <c r="O23" s="7">
        <f t="shared" si="6"/>
        <v>1.1000000000000001</v>
      </c>
      <c r="P23" s="3"/>
      <c r="R23" s="5">
        <v>305</v>
      </c>
    </row>
    <row r="24" spans="1:18" x14ac:dyDescent="0.25">
      <c r="A24" s="3">
        <v>3753</v>
      </c>
      <c r="B24" s="20" t="s">
        <v>402</v>
      </c>
      <c r="C24" s="3" t="s">
        <v>364</v>
      </c>
      <c r="D24" s="25">
        <v>15.65</v>
      </c>
      <c r="E24" s="5"/>
      <c r="F24" s="5">
        <v>511</v>
      </c>
      <c r="G24" s="7">
        <f t="shared" si="0"/>
        <v>1.0527788649706458</v>
      </c>
      <c r="I24" s="10">
        <f t="shared" si="1"/>
        <v>537.97</v>
      </c>
      <c r="J24" s="10"/>
      <c r="K24" s="15">
        <f t="shared" si="2"/>
        <v>860.8</v>
      </c>
      <c r="L24" s="15">
        <f t="shared" si="3"/>
        <v>726.3</v>
      </c>
      <c r="M24" s="15">
        <f t="shared" si="4"/>
        <v>645.6</v>
      </c>
      <c r="N24" s="15">
        <f t="shared" si="5"/>
        <v>587.70000000000005</v>
      </c>
      <c r="O24" s="7">
        <f t="shared" si="6"/>
        <v>1.1000000000000001</v>
      </c>
      <c r="P24" s="3"/>
      <c r="R24" s="5">
        <v>464</v>
      </c>
    </row>
    <row r="25" spans="1:18" x14ac:dyDescent="0.25">
      <c r="A25" s="3">
        <v>3754</v>
      </c>
      <c r="B25" s="20" t="s">
        <v>403</v>
      </c>
      <c r="C25" s="3" t="s">
        <v>409</v>
      </c>
      <c r="D25" s="25">
        <v>15.65</v>
      </c>
      <c r="E25" s="5"/>
      <c r="F25" s="5">
        <v>511</v>
      </c>
      <c r="G25" s="7">
        <f t="shared" si="0"/>
        <v>1.0527788649706458</v>
      </c>
      <c r="I25" s="10">
        <f t="shared" si="1"/>
        <v>537.97</v>
      </c>
      <c r="J25" s="10"/>
      <c r="K25" s="15">
        <f t="shared" si="2"/>
        <v>860.8</v>
      </c>
      <c r="L25" s="15">
        <f t="shared" si="3"/>
        <v>726.3</v>
      </c>
      <c r="M25" s="15">
        <f t="shared" si="4"/>
        <v>645.6</v>
      </c>
      <c r="N25" s="15">
        <f t="shared" si="5"/>
        <v>587.70000000000005</v>
      </c>
      <c r="O25" s="7">
        <f t="shared" si="6"/>
        <v>1.1000000000000001</v>
      </c>
      <c r="P25" s="3"/>
      <c r="R25" s="5">
        <v>464</v>
      </c>
    </row>
    <row r="26" spans="1:18" x14ac:dyDescent="0.25">
      <c r="A26" s="3">
        <v>3758</v>
      </c>
      <c r="B26" s="20" t="s">
        <v>404</v>
      </c>
      <c r="C26" s="3" t="s">
        <v>367</v>
      </c>
      <c r="D26" s="25">
        <v>15.65</v>
      </c>
      <c r="E26" s="5"/>
      <c r="F26" s="5">
        <v>511</v>
      </c>
      <c r="G26" s="7">
        <f t="shared" si="0"/>
        <v>1.0527788649706458</v>
      </c>
      <c r="I26" s="10">
        <f t="shared" si="1"/>
        <v>537.97</v>
      </c>
      <c r="J26" s="10"/>
      <c r="K26" s="15">
        <f t="shared" si="2"/>
        <v>860.8</v>
      </c>
      <c r="L26" s="15">
        <f t="shared" si="3"/>
        <v>726.3</v>
      </c>
      <c r="M26" s="15">
        <f t="shared" si="4"/>
        <v>645.6</v>
      </c>
      <c r="N26" s="15">
        <f t="shared" si="5"/>
        <v>587.70000000000005</v>
      </c>
      <c r="O26" s="7">
        <f t="shared" si="6"/>
        <v>1.1000000000000001</v>
      </c>
      <c r="P26" s="3"/>
      <c r="R26" s="5">
        <v>464</v>
      </c>
    </row>
    <row r="27" spans="1:18" x14ac:dyDescent="0.25">
      <c r="A27" s="3">
        <v>3759</v>
      </c>
      <c r="B27" s="20" t="s">
        <v>405</v>
      </c>
      <c r="C27" s="3" t="s">
        <v>369</v>
      </c>
      <c r="D27" s="25">
        <v>15.65</v>
      </c>
      <c r="E27" s="5"/>
      <c r="F27" s="5">
        <v>511</v>
      </c>
      <c r="G27" s="7">
        <f t="shared" si="0"/>
        <v>1.0527788649706458</v>
      </c>
      <c r="I27" s="10">
        <f t="shared" si="1"/>
        <v>537.97</v>
      </c>
      <c r="J27" s="10"/>
      <c r="K27" s="15">
        <f t="shared" si="2"/>
        <v>860.8</v>
      </c>
      <c r="L27" s="15">
        <f t="shared" si="3"/>
        <v>726.3</v>
      </c>
      <c r="M27" s="15">
        <f t="shared" si="4"/>
        <v>645.6</v>
      </c>
      <c r="N27" s="15">
        <f t="shared" si="5"/>
        <v>587.70000000000005</v>
      </c>
      <c r="O27" s="7">
        <f t="shared" si="6"/>
        <v>1.1000000000000001</v>
      </c>
      <c r="P27" s="3"/>
      <c r="R27" s="5">
        <v>464</v>
      </c>
    </row>
    <row r="28" spans="1:18" x14ac:dyDescent="0.25">
      <c r="A28" s="3">
        <v>3771</v>
      </c>
      <c r="B28" s="3" t="s">
        <v>12</v>
      </c>
      <c r="C28" s="3" t="s">
        <v>13</v>
      </c>
      <c r="D28" s="25">
        <v>2.4</v>
      </c>
      <c r="E28" s="5"/>
      <c r="F28" s="5">
        <v>68</v>
      </c>
      <c r="G28" s="7">
        <f t="shared" si="0"/>
        <v>1.213235294117647</v>
      </c>
      <c r="I28" s="10">
        <f t="shared" si="1"/>
        <v>82.5</v>
      </c>
      <c r="J28" s="10"/>
      <c r="K28" s="15">
        <f t="shared" si="2"/>
        <v>132</v>
      </c>
      <c r="L28" s="15">
        <f t="shared" si="3"/>
        <v>111.4</v>
      </c>
      <c r="M28" s="15">
        <f t="shared" si="4"/>
        <v>99</v>
      </c>
      <c r="N28" s="15">
        <f t="shared" si="5"/>
        <v>78.2</v>
      </c>
      <c r="O28" s="7">
        <f t="shared" si="6"/>
        <v>1.1100000000000001</v>
      </c>
      <c r="P28" s="3"/>
      <c r="R28" s="5">
        <v>61</v>
      </c>
    </row>
    <row r="29" spans="1:18" x14ac:dyDescent="0.25">
      <c r="A29" s="3">
        <v>3772</v>
      </c>
      <c r="B29" s="3" t="s">
        <v>14</v>
      </c>
      <c r="C29" s="3" t="s">
        <v>15</v>
      </c>
      <c r="D29" s="25">
        <v>3</v>
      </c>
      <c r="E29" s="5"/>
      <c r="F29" s="5">
        <v>92</v>
      </c>
      <c r="G29" s="7">
        <f t="shared" si="0"/>
        <v>1.1209782608695651</v>
      </c>
      <c r="I29" s="10">
        <f t="shared" si="1"/>
        <v>103.13</v>
      </c>
      <c r="J29" s="10"/>
      <c r="K29" s="15">
        <f t="shared" si="2"/>
        <v>165</v>
      </c>
      <c r="L29" s="15">
        <f t="shared" si="3"/>
        <v>139.19999999999999</v>
      </c>
      <c r="M29" s="15">
        <f t="shared" si="4"/>
        <v>123.8</v>
      </c>
      <c r="N29" s="15">
        <f t="shared" si="5"/>
        <v>105.8</v>
      </c>
      <c r="O29" s="7">
        <f t="shared" si="6"/>
        <v>1.1100000000000001</v>
      </c>
      <c r="P29" s="3"/>
      <c r="R29" s="5">
        <v>83</v>
      </c>
    </row>
    <row r="30" spans="1:18" x14ac:dyDescent="0.25">
      <c r="A30" s="3">
        <v>3773</v>
      </c>
      <c r="B30" s="3" t="s">
        <v>16</v>
      </c>
      <c r="C30" s="3" t="s">
        <v>17</v>
      </c>
      <c r="D30" s="25">
        <v>3.6</v>
      </c>
      <c r="E30" s="5"/>
      <c r="F30" s="5">
        <v>109</v>
      </c>
      <c r="G30" s="7">
        <f t="shared" si="0"/>
        <v>1.1353211009174311</v>
      </c>
      <c r="I30" s="10">
        <f t="shared" si="1"/>
        <v>123.75</v>
      </c>
      <c r="J30" s="10"/>
      <c r="K30" s="15">
        <f t="shared" si="2"/>
        <v>198</v>
      </c>
      <c r="L30" s="15">
        <f t="shared" si="3"/>
        <v>167.1</v>
      </c>
      <c r="M30" s="15">
        <f t="shared" si="4"/>
        <v>148.5</v>
      </c>
      <c r="N30" s="15">
        <f t="shared" si="5"/>
        <v>125.4</v>
      </c>
      <c r="O30" s="7">
        <f t="shared" si="6"/>
        <v>1.1000000000000001</v>
      </c>
      <c r="P30" s="3"/>
      <c r="R30" s="5">
        <v>99</v>
      </c>
    </row>
    <row r="31" spans="1:18" x14ac:dyDescent="0.25">
      <c r="A31" s="3">
        <v>3780</v>
      </c>
      <c r="B31" s="3" t="s">
        <v>18</v>
      </c>
      <c r="C31" s="3" t="s">
        <v>19</v>
      </c>
      <c r="D31" s="25">
        <v>3</v>
      </c>
      <c r="E31" s="5"/>
      <c r="F31" s="5">
        <v>66</v>
      </c>
      <c r="G31" s="7">
        <f t="shared" si="0"/>
        <v>1.5625757575757575</v>
      </c>
      <c r="I31" s="10">
        <f t="shared" si="1"/>
        <v>103.13</v>
      </c>
      <c r="J31" s="10"/>
      <c r="K31" s="15">
        <f t="shared" si="2"/>
        <v>165</v>
      </c>
      <c r="L31" s="15">
        <f t="shared" si="3"/>
        <v>139.19999999999999</v>
      </c>
      <c r="M31" s="15">
        <f t="shared" si="4"/>
        <v>123.8</v>
      </c>
      <c r="N31" s="15">
        <f t="shared" si="5"/>
        <v>75.900000000000006</v>
      </c>
      <c r="O31" s="7">
        <f t="shared" si="6"/>
        <v>1.1000000000000001</v>
      </c>
      <c r="P31" s="3"/>
      <c r="R31" s="5">
        <v>60</v>
      </c>
    </row>
    <row r="32" spans="1:18" x14ac:dyDescent="0.25">
      <c r="A32" s="3">
        <v>3781</v>
      </c>
      <c r="B32" s="3" t="s">
        <v>20</v>
      </c>
      <c r="C32" s="3" t="s">
        <v>21</v>
      </c>
      <c r="D32" s="25">
        <v>3.6</v>
      </c>
      <c r="E32" s="5"/>
      <c r="F32" s="5">
        <v>117</v>
      </c>
      <c r="G32" s="7">
        <f t="shared" si="0"/>
        <v>1.0576923076923077</v>
      </c>
      <c r="I32" s="10">
        <f t="shared" si="1"/>
        <v>123.75</v>
      </c>
      <c r="J32" s="10"/>
      <c r="K32" s="15">
        <f t="shared" si="2"/>
        <v>198</v>
      </c>
      <c r="L32" s="15">
        <f t="shared" si="3"/>
        <v>167.1</v>
      </c>
      <c r="M32" s="15">
        <f t="shared" si="4"/>
        <v>148.5</v>
      </c>
      <c r="N32" s="15">
        <f t="shared" si="5"/>
        <v>134.6</v>
      </c>
      <c r="O32" s="7">
        <f t="shared" si="6"/>
        <v>1.1000000000000001</v>
      </c>
      <c r="P32" s="3"/>
      <c r="R32" s="5">
        <v>106</v>
      </c>
    </row>
    <row r="33" spans="1:18" x14ac:dyDescent="0.25">
      <c r="A33" s="3">
        <v>3782</v>
      </c>
      <c r="B33" s="3" t="s">
        <v>22</v>
      </c>
      <c r="C33" s="3" t="s">
        <v>23</v>
      </c>
      <c r="D33" s="25">
        <v>4.2</v>
      </c>
      <c r="E33" s="5"/>
      <c r="F33" s="5">
        <v>132</v>
      </c>
      <c r="G33" s="7">
        <f t="shared" si="0"/>
        <v>1.0937878787878788</v>
      </c>
      <c r="I33" s="10">
        <f t="shared" si="1"/>
        <v>144.38</v>
      </c>
      <c r="J33" s="10"/>
      <c r="K33" s="15">
        <f t="shared" si="2"/>
        <v>231</v>
      </c>
      <c r="L33" s="15">
        <f t="shared" si="3"/>
        <v>194.9</v>
      </c>
      <c r="M33" s="15">
        <f t="shared" si="4"/>
        <v>173.3</v>
      </c>
      <c r="N33" s="15">
        <f t="shared" si="5"/>
        <v>151.80000000000001</v>
      </c>
      <c r="O33" s="7">
        <f t="shared" si="6"/>
        <v>1.1000000000000001</v>
      </c>
      <c r="P33" s="3"/>
      <c r="R33" s="5">
        <v>120</v>
      </c>
    </row>
    <row r="34" spans="1:18" x14ac:dyDescent="0.25">
      <c r="A34" s="3">
        <v>3784</v>
      </c>
      <c r="B34" s="3" t="s">
        <v>343</v>
      </c>
      <c r="C34" s="3" t="s">
        <v>344</v>
      </c>
      <c r="D34" s="25">
        <v>4.5999999999999996</v>
      </c>
      <c r="E34" s="5"/>
      <c r="F34" s="11"/>
      <c r="G34" s="7" t="e">
        <f t="shared" si="0"/>
        <v>#DIV/0!</v>
      </c>
      <c r="I34" s="10">
        <f t="shared" si="1"/>
        <v>158.13</v>
      </c>
      <c r="J34" s="10"/>
      <c r="K34" s="15">
        <f t="shared" si="2"/>
        <v>253</v>
      </c>
      <c r="L34" s="15">
        <f t="shared" si="3"/>
        <v>213.5</v>
      </c>
      <c r="M34" s="15">
        <f t="shared" si="4"/>
        <v>189.8</v>
      </c>
      <c r="N34" s="15">
        <f t="shared" si="5"/>
        <v>0</v>
      </c>
      <c r="O34" s="7" t="e">
        <f t="shared" si="6"/>
        <v>#DIV/0!</v>
      </c>
      <c r="P34" s="3"/>
      <c r="R34" s="5"/>
    </row>
    <row r="35" spans="1:18" x14ac:dyDescent="0.25">
      <c r="A35" s="3">
        <v>3785</v>
      </c>
      <c r="B35" s="3" t="s">
        <v>24</v>
      </c>
      <c r="C35" s="3" t="s">
        <v>25</v>
      </c>
      <c r="D35" s="25">
        <v>3.6</v>
      </c>
      <c r="E35" s="5"/>
      <c r="F35" s="5">
        <v>117</v>
      </c>
      <c r="G35" s="7">
        <f t="shared" si="0"/>
        <v>1.0576923076923077</v>
      </c>
      <c r="I35" s="10">
        <f t="shared" si="1"/>
        <v>123.75</v>
      </c>
      <c r="J35" s="10"/>
      <c r="K35" s="15">
        <f t="shared" si="2"/>
        <v>198</v>
      </c>
      <c r="L35" s="15">
        <f t="shared" si="3"/>
        <v>167.1</v>
      </c>
      <c r="M35" s="15">
        <f t="shared" si="4"/>
        <v>148.5</v>
      </c>
      <c r="N35" s="15">
        <f t="shared" si="5"/>
        <v>134.6</v>
      </c>
      <c r="O35" s="7">
        <f t="shared" si="6"/>
        <v>1.1000000000000001</v>
      </c>
      <c r="P35" s="3"/>
      <c r="R35" s="5">
        <v>106</v>
      </c>
    </row>
    <row r="36" spans="1:18" x14ac:dyDescent="0.25">
      <c r="A36" s="3">
        <v>3786</v>
      </c>
      <c r="B36" s="3" t="s">
        <v>274</v>
      </c>
      <c r="C36" s="3" t="s">
        <v>26</v>
      </c>
      <c r="D36" s="25">
        <v>4.2</v>
      </c>
      <c r="E36" s="5"/>
      <c r="F36" s="5">
        <v>134</v>
      </c>
      <c r="G36" s="7">
        <f t="shared" si="0"/>
        <v>1.0774626865671642</v>
      </c>
      <c r="I36" s="10">
        <f t="shared" si="1"/>
        <v>144.38</v>
      </c>
      <c r="J36" s="10"/>
      <c r="K36" s="15">
        <f t="shared" si="2"/>
        <v>231</v>
      </c>
      <c r="L36" s="15">
        <f t="shared" si="3"/>
        <v>194.9</v>
      </c>
      <c r="M36" s="15">
        <f t="shared" si="4"/>
        <v>173.3</v>
      </c>
      <c r="N36" s="15">
        <f t="shared" si="5"/>
        <v>154.1</v>
      </c>
      <c r="O36" s="7">
        <f t="shared" si="6"/>
        <v>1.1000000000000001</v>
      </c>
      <c r="P36" s="3">
        <v>7</v>
      </c>
      <c r="R36" s="5">
        <v>122</v>
      </c>
    </row>
    <row r="37" spans="1:18" x14ac:dyDescent="0.25">
      <c r="A37" s="3">
        <v>3787</v>
      </c>
      <c r="B37" s="3" t="s">
        <v>27</v>
      </c>
      <c r="C37" s="3" t="s">
        <v>28</v>
      </c>
      <c r="D37" s="25">
        <v>4.2</v>
      </c>
      <c r="E37" s="5"/>
      <c r="F37" s="5">
        <v>138</v>
      </c>
      <c r="G37" s="7">
        <f t="shared" si="0"/>
        <v>1.046231884057971</v>
      </c>
      <c r="I37" s="10">
        <f t="shared" si="1"/>
        <v>144.38</v>
      </c>
      <c r="J37" s="10"/>
      <c r="K37" s="15">
        <f t="shared" si="2"/>
        <v>231</v>
      </c>
      <c r="L37" s="15">
        <f t="shared" si="3"/>
        <v>194.9</v>
      </c>
      <c r="M37" s="15">
        <f t="shared" si="4"/>
        <v>173.3</v>
      </c>
      <c r="N37" s="15">
        <f t="shared" si="5"/>
        <v>158.69999999999999</v>
      </c>
      <c r="O37" s="7">
        <f t="shared" si="6"/>
        <v>1.1000000000000001</v>
      </c>
      <c r="P37" s="3"/>
      <c r="R37" s="5">
        <v>126</v>
      </c>
    </row>
    <row r="38" spans="1:18" x14ac:dyDescent="0.25">
      <c r="A38" s="3">
        <v>3790</v>
      </c>
      <c r="B38" s="3" t="s">
        <v>29</v>
      </c>
      <c r="C38" s="3" t="s">
        <v>30</v>
      </c>
      <c r="D38" s="25">
        <v>3</v>
      </c>
      <c r="E38" s="5"/>
      <c r="F38" s="5">
        <v>103</v>
      </c>
      <c r="G38" s="7">
        <f t="shared" si="0"/>
        <v>1.0012621359223302</v>
      </c>
      <c r="I38" s="10">
        <f t="shared" si="1"/>
        <v>103.13</v>
      </c>
      <c r="J38" s="10"/>
      <c r="K38" s="15">
        <f t="shared" si="2"/>
        <v>165</v>
      </c>
      <c r="L38" s="15">
        <f t="shared" si="3"/>
        <v>139.19999999999999</v>
      </c>
      <c r="M38" s="15">
        <f t="shared" si="4"/>
        <v>123.8</v>
      </c>
      <c r="N38" s="15">
        <f t="shared" si="5"/>
        <v>118.5</v>
      </c>
      <c r="O38" s="7">
        <f t="shared" si="6"/>
        <v>1.1100000000000001</v>
      </c>
      <c r="P38" s="3"/>
      <c r="R38" s="5">
        <v>93</v>
      </c>
    </row>
    <row r="39" spans="1:18" x14ac:dyDescent="0.25">
      <c r="A39" s="3">
        <v>3791</v>
      </c>
      <c r="B39" s="3" t="s">
        <v>31</v>
      </c>
      <c r="C39" s="3" t="s">
        <v>32</v>
      </c>
      <c r="D39" s="25">
        <v>3</v>
      </c>
      <c r="E39" s="5"/>
      <c r="F39" s="5">
        <v>105</v>
      </c>
      <c r="G39" s="7">
        <f t="shared" si="0"/>
        <v>0.98219047619047617</v>
      </c>
      <c r="I39" s="10">
        <f t="shared" si="1"/>
        <v>103.13</v>
      </c>
      <c r="J39" s="10"/>
      <c r="K39" s="15">
        <f t="shared" si="2"/>
        <v>165</v>
      </c>
      <c r="L39" s="15">
        <f t="shared" si="3"/>
        <v>139.19999999999999</v>
      </c>
      <c r="M39" s="15">
        <f t="shared" si="4"/>
        <v>123.8</v>
      </c>
      <c r="N39" s="15">
        <f t="shared" si="5"/>
        <v>120.8</v>
      </c>
      <c r="O39" s="7">
        <f t="shared" si="6"/>
        <v>1.0900000000000001</v>
      </c>
      <c r="P39" s="3"/>
      <c r="R39" s="5">
        <v>96</v>
      </c>
    </row>
    <row r="40" spans="1:18" x14ac:dyDescent="0.25">
      <c r="A40" s="3">
        <v>3792</v>
      </c>
      <c r="B40" s="3" t="s">
        <v>33</v>
      </c>
      <c r="C40" s="3" t="s">
        <v>34</v>
      </c>
      <c r="D40" s="25">
        <v>3.6</v>
      </c>
      <c r="E40" s="5"/>
      <c r="F40" s="5">
        <v>119</v>
      </c>
      <c r="G40" s="7">
        <f t="shared" si="0"/>
        <v>1.0399159663865547</v>
      </c>
      <c r="I40" s="10">
        <f t="shared" si="1"/>
        <v>123.75</v>
      </c>
      <c r="J40" s="10"/>
      <c r="K40" s="15">
        <f t="shared" si="2"/>
        <v>198</v>
      </c>
      <c r="L40" s="15">
        <f t="shared" si="3"/>
        <v>167.1</v>
      </c>
      <c r="M40" s="15">
        <f t="shared" si="4"/>
        <v>148.5</v>
      </c>
      <c r="N40" s="15">
        <f t="shared" si="5"/>
        <v>136.9</v>
      </c>
      <c r="O40" s="7">
        <f t="shared" si="6"/>
        <v>1.1000000000000001</v>
      </c>
      <c r="P40" s="3"/>
      <c r="R40" s="5">
        <v>108</v>
      </c>
    </row>
    <row r="41" spans="1:18" x14ac:dyDescent="0.25">
      <c r="A41" s="3">
        <v>3795</v>
      </c>
      <c r="B41" s="3" t="s">
        <v>35</v>
      </c>
      <c r="C41" s="3" t="s">
        <v>36</v>
      </c>
      <c r="D41" s="25">
        <v>3.6</v>
      </c>
      <c r="E41" s="5"/>
      <c r="F41" s="5">
        <v>117</v>
      </c>
      <c r="G41" s="7">
        <f t="shared" si="0"/>
        <v>1.0576923076923077</v>
      </c>
      <c r="I41" s="10">
        <f t="shared" si="1"/>
        <v>123.75</v>
      </c>
      <c r="J41" s="10"/>
      <c r="K41" s="15">
        <f t="shared" si="2"/>
        <v>198</v>
      </c>
      <c r="L41" s="15">
        <f t="shared" si="3"/>
        <v>167.1</v>
      </c>
      <c r="M41" s="15">
        <f t="shared" si="4"/>
        <v>148.5</v>
      </c>
      <c r="N41" s="15">
        <f t="shared" si="5"/>
        <v>134.6</v>
      </c>
      <c r="O41" s="7">
        <f t="shared" si="6"/>
        <v>1.0900000000000001</v>
      </c>
      <c r="P41" s="3"/>
      <c r="R41" s="5">
        <v>107</v>
      </c>
    </row>
    <row r="42" spans="1:18" x14ac:dyDescent="0.25">
      <c r="A42" s="3">
        <v>3796</v>
      </c>
      <c r="B42" s="3" t="s">
        <v>37</v>
      </c>
      <c r="C42" s="3" t="s">
        <v>38</v>
      </c>
      <c r="D42" s="25">
        <v>4.8</v>
      </c>
      <c r="E42" s="5"/>
      <c r="F42" s="5">
        <v>164</v>
      </c>
      <c r="G42" s="7">
        <f t="shared" si="0"/>
        <v>1.0060975609756098</v>
      </c>
      <c r="I42" s="10">
        <f t="shared" si="1"/>
        <v>165</v>
      </c>
      <c r="J42" s="10"/>
      <c r="K42" s="15">
        <f t="shared" si="2"/>
        <v>264</v>
      </c>
      <c r="L42" s="15">
        <f t="shared" si="3"/>
        <v>222.8</v>
      </c>
      <c r="M42" s="15">
        <f t="shared" si="4"/>
        <v>198</v>
      </c>
      <c r="N42" s="15">
        <f t="shared" si="5"/>
        <v>188.6</v>
      </c>
      <c r="O42" s="7">
        <f t="shared" si="6"/>
        <v>1.0900000000000001</v>
      </c>
      <c r="P42" s="3"/>
      <c r="R42" s="5">
        <v>150</v>
      </c>
    </row>
    <row r="43" spans="1:18" x14ac:dyDescent="0.25">
      <c r="A43" s="3">
        <v>3797</v>
      </c>
      <c r="B43" s="3" t="s">
        <v>39</v>
      </c>
      <c r="C43" s="3" t="s">
        <v>40</v>
      </c>
      <c r="D43" s="25">
        <v>4.8</v>
      </c>
      <c r="E43" s="5"/>
      <c r="F43" s="5">
        <v>161</v>
      </c>
      <c r="G43" s="7">
        <f t="shared" si="0"/>
        <v>1.0248447204968945</v>
      </c>
      <c r="I43" s="10">
        <f t="shared" si="1"/>
        <v>165</v>
      </c>
      <c r="J43" s="10"/>
      <c r="K43" s="15">
        <f t="shared" si="2"/>
        <v>264</v>
      </c>
      <c r="L43" s="15">
        <f t="shared" si="3"/>
        <v>222.8</v>
      </c>
      <c r="M43" s="15">
        <f t="shared" si="4"/>
        <v>198</v>
      </c>
      <c r="N43" s="15">
        <f t="shared" si="5"/>
        <v>185.2</v>
      </c>
      <c r="O43" s="7">
        <f t="shared" si="6"/>
        <v>1.1000000000000001</v>
      </c>
      <c r="P43" s="3"/>
      <c r="R43" s="5">
        <v>146</v>
      </c>
    </row>
    <row r="44" spans="1:18" x14ac:dyDescent="0.25">
      <c r="A44" s="3">
        <v>3798</v>
      </c>
      <c r="B44" s="3" t="s">
        <v>41</v>
      </c>
      <c r="C44" s="3" t="s">
        <v>42</v>
      </c>
      <c r="D44" s="25">
        <v>5.4</v>
      </c>
      <c r="E44" s="5"/>
      <c r="F44" s="5">
        <v>176</v>
      </c>
      <c r="G44" s="7">
        <f t="shared" si="0"/>
        <v>1.0547159090909091</v>
      </c>
      <c r="I44" s="10">
        <f t="shared" si="1"/>
        <v>185.63</v>
      </c>
      <c r="J44" s="10"/>
      <c r="K44" s="15">
        <f t="shared" si="2"/>
        <v>297</v>
      </c>
      <c r="L44" s="15">
        <f t="shared" si="3"/>
        <v>250.6</v>
      </c>
      <c r="M44" s="15">
        <f t="shared" si="4"/>
        <v>222.8</v>
      </c>
      <c r="N44" s="15">
        <f t="shared" si="5"/>
        <v>202.4</v>
      </c>
      <c r="O44" s="7">
        <f t="shared" si="6"/>
        <v>1.1000000000000001</v>
      </c>
      <c r="P44" s="3"/>
      <c r="R44" s="5">
        <v>160</v>
      </c>
    </row>
    <row r="45" spans="1:18" x14ac:dyDescent="0.25">
      <c r="A45" s="3">
        <v>3800</v>
      </c>
      <c r="B45" s="3" t="s">
        <v>43</v>
      </c>
      <c r="C45" s="3" t="s">
        <v>44</v>
      </c>
      <c r="D45" s="25">
        <v>7.2</v>
      </c>
      <c r="E45" s="5"/>
      <c r="F45" s="5">
        <v>238</v>
      </c>
      <c r="G45" s="7">
        <f t="shared" si="0"/>
        <v>1.0399159663865547</v>
      </c>
      <c r="I45" s="10">
        <f t="shared" si="1"/>
        <v>247.5</v>
      </c>
      <c r="J45" s="10"/>
      <c r="K45" s="15">
        <f t="shared" si="2"/>
        <v>396</v>
      </c>
      <c r="L45" s="15">
        <f t="shared" si="3"/>
        <v>334.1</v>
      </c>
      <c r="M45" s="15">
        <f t="shared" si="4"/>
        <v>297</v>
      </c>
      <c r="N45" s="15">
        <f t="shared" si="5"/>
        <v>273.7</v>
      </c>
      <c r="O45" s="7">
        <f t="shared" si="6"/>
        <v>1.1000000000000001</v>
      </c>
      <c r="P45" s="3"/>
      <c r="R45" s="5">
        <v>217</v>
      </c>
    </row>
    <row r="46" spans="1:18" x14ac:dyDescent="0.25">
      <c r="A46" s="3">
        <v>3810</v>
      </c>
      <c r="B46" s="3" t="s">
        <v>45</v>
      </c>
      <c r="C46" s="3" t="s">
        <v>46</v>
      </c>
      <c r="D46" s="25">
        <v>4.2</v>
      </c>
      <c r="E46" s="5"/>
      <c r="F46" s="5">
        <v>147</v>
      </c>
      <c r="G46" s="7">
        <f t="shared" si="0"/>
        <v>0.98217687074829929</v>
      </c>
      <c r="I46" s="10">
        <f t="shared" si="1"/>
        <v>144.38</v>
      </c>
      <c r="J46" s="10"/>
      <c r="K46" s="15">
        <f t="shared" si="2"/>
        <v>231</v>
      </c>
      <c r="L46" s="15">
        <f t="shared" si="3"/>
        <v>194.9</v>
      </c>
      <c r="M46" s="15">
        <f t="shared" si="4"/>
        <v>173.3</v>
      </c>
      <c r="N46" s="15">
        <f t="shared" si="5"/>
        <v>169.1</v>
      </c>
      <c r="O46" s="7">
        <f t="shared" si="6"/>
        <v>1.1100000000000001</v>
      </c>
      <c r="P46" s="3"/>
      <c r="R46" s="5">
        <v>133</v>
      </c>
    </row>
    <row r="47" spans="1:18" x14ac:dyDescent="0.25">
      <c r="A47" s="3">
        <v>3811</v>
      </c>
      <c r="B47" s="3" t="s">
        <v>47</v>
      </c>
      <c r="C47" s="3" t="s">
        <v>48</v>
      </c>
      <c r="D47" s="25">
        <v>4.8</v>
      </c>
      <c r="E47" s="5"/>
      <c r="F47" s="5">
        <v>166</v>
      </c>
      <c r="G47" s="7">
        <f t="shared" si="0"/>
        <v>0.99397590361445787</v>
      </c>
      <c r="I47" s="10">
        <f t="shared" si="1"/>
        <v>165</v>
      </c>
      <c r="J47" s="10"/>
      <c r="K47" s="15">
        <f t="shared" si="2"/>
        <v>264</v>
      </c>
      <c r="L47" s="15">
        <f t="shared" si="3"/>
        <v>222.8</v>
      </c>
      <c r="M47" s="15">
        <f t="shared" si="4"/>
        <v>198</v>
      </c>
      <c r="N47" s="15">
        <f t="shared" si="5"/>
        <v>190.9</v>
      </c>
      <c r="O47" s="7">
        <f t="shared" si="6"/>
        <v>1.1000000000000001</v>
      </c>
      <c r="P47" s="3"/>
      <c r="R47" s="5">
        <v>151</v>
      </c>
    </row>
    <row r="48" spans="1:18" x14ac:dyDescent="0.25">
      <c r="A48" s="3">
        <v>3812</v>
      </c>
      <c r="B48" s="3" t="s">
        <v>49</v>
      </c>
      <c r="C48" s="3" t="s">
        <v>50</v>
      </c>
      <c r="D48" s="25">
        <v>6.6</v>
      </c>
      <c r="E48" s="5"/>
      <c r="F48" s="5">
        <v>219</v>
      </c>
      <c r="G48" s="7">
        <f t="shared" si="0"/>
        <v>1.0359817351598173</v>
      </c>
      <c r="I48" s="10">
        <f t="shared" si="1"/>
        <v>226.88</v>
      </c>
      <c r="J48" s="10"/>
      <c r="K48" s="15">
        <f t="shared" si="2"/>
        <v>363</v>
      </c>
      <c r="L48" s="15">
        <f t="shared" si="3"/>
        <v>306.3</v>
      </c>
      <c r="M48" s="15">
        <f t="shared" si="4"/>
        <v>272.3</v>
      </c>
      <c r="N48" s="15">
        <f t="shared" si="5"/>
        <v>251.9</v>
      </c>
      <c r="O48" s="7">
        <f t="shared" si="6"/>
        <v>1.1000000000000001</v>
      </c>
      <c r="P48" s="3"/>
      <c r="R48" s="5">
        <v>199</v>
      </c>
    </row>
    <row r="49" spans="1:18" x14ac:dyDescent="0.25">
      <c r="A49" s="3">
        <v>3820</v>
      </c>
      <c r="B49" s="3" t="s">
        <v>51</v>
      </c>
      <c r="C49" s="3" t="s">
        <v>52</v>
      </c>
      <c r="D49" s="25">
        <v>6.6</v>
      </c>
      <c r="E49" s="5"/>
      <c r="F49" s="5">
        <v>224</v>
      </c>
      <c r="G49" s="7">
        <f t="shared" si="0"/>
        <v>1.0128571428571429</v>
      </c>
      <c r="I49" s="10">
        <f t="shared" si="1"/>
        <v>226.88</v>
      </c>
      <c r="J49" s="10"/>
      <c r="K49" s="15">
        <f t="shared" si="2"/>
        <v>363</v>
      </c>
      <c r="L49" s="15">
        <f t="shared" si="3"/>
        <v>306.3</v>
      </c>
      <c r="M49" s="15">
        <f t="shared" si="4"/>
        <v>272.3</v>
      </c>
      <c r="N49" s="15">
        <f t="shared" si="5"/>
        <v>257.60000000000002</v>
      </c>
      <c r="O49" s="7">
        <f t="shared" si="6"/>
        <v>1.1000000000000001</v>
      </c>
      <c r="P49" s="3"/>
      <c r="R49" s="5">
        <v>204</v>
      </c>
    </row>
    <row r="50" spans="1:18" x14ac:dyDescent="0.25">
      <c r="A50" s="3">
        <v>3821</v>
      </c>
      <c r="B50" s="3" t="s">
        <v>53</v>
      </c>
      <c r="C50" s="3" t="s">
        <v>54</v>
      </c>
      <c r="D50" s="25">
        <v>7.2</v>
      </c>
      <c r="E50" s="5"/>
      <c r="F50" s="5">
        <v>243</v>
      </c>
      <c r="G50" s="7">
        <f t="shared" si="0"/>
        <v>1.0185185185185186</v>
      </c>
      <c r="I50" s="10">
        <f t="shared" si="1"/>
        <v>247.5</v>
      </c>
      <c r="J50" s="10"/>
      <c r="K50" s="15">
        <f t="shared" si="2"/>
        <v>396</v>
      </c>
      <c r="L50" s="15">
        <f t="shared" si="3"/>
        <v>334.1</v>
      </c>
      <c r="M50" s="15">
        <f t="shared" si="4"/>
        <v>297</v>
      </c>
      <c r="N50" s="15">
        <f t="shared" si="5"/>
        <v>279.5</v>
      </c>
      <c r="O50" s="7">
        <f t="shared" si="6"/>
        <v>1.1000000000000001</v>
      </c>
      <c r="P50" s="3"/>
      <c r="R50" s="5">
        <v>221</v>
      </c>
    </row>
    <row r="51" spans="1:18" x14ac:dyDescent="0.25">
      <c r="A51" s="3">
        <v>3822</v>
      </c>
      <c r="B51" s="3" t="s">
        <v>55</v>
      </c>
      <c r="C51" s="3" t="s">
        <v>56</v>
      </c>
      <c r="D51" s="25">
        <v>8.4</v>
      </c>
      <c r="E51" s="5"/>
      <c r="F51" s="5">
        <v>281</v>
      </c>
      <c r="G51" s="7">
        <f t="shared" si="0"/>
        <v>1.0275800711743772</v>
      </c>
      <c r="I51" s="10">
        <f t="shared" si="1"/>
        <v>288.75</v>
      </c>
      <c r="J51" s="10"/>
      <c r="K51" s="15">
        <f t="shared" si="2"/>
        <v>462</v>
      </c>
      <c r="L51" s="15">
        <f t="shared" si="3"/>
        <v>389.8</v>
      </c>
      <c r="M51" s="15">
        <f t="shared" si="4"/>
        <v>346.5</v>
      </c>
      <c r="N51" s="15">
        <f t="shared" si="5"/>
        <v>323.2</v>
      </c>
      <c r="O51" s="7">
        <f t="shared" si="6"/>
        <v>1.1000000000000001</v>
      </c>
      <c r="P51" s="3"/>
      <c r="R51" s="5">
        <v>255</v>
      </c>
    </row>
    <row r="52" spans="1:18" x14ac:dyDescent="0.25">
      <c r="A52" s="3">
        <v>3830</v>
      </c>
      <c r="B52" s="3" t="s">
        <v>57</v>
      </c>
      <c r="C52" s="3" t="s">
        <v>58</v>
      </c>
      <c r="D52" s="25">
        <v>6.6</v>
      </c>
      <c r="E52" s="5"/>
      <c r="F52" s="5">
        <v>212</v>
      </c>
      <c r="G52" s="7">
        <f t="shared" si="0"/>
        <v>1.070188679245283</v>
      </c>
      <c r="I52" s="10">
        <f t="shared" si="1"/>
        <v>226.88</v>
      </c>
      <c r="J52" s="10"/>
      <c r="K52" s="15">
        <f t="shared" si="2"/>
        <v>363</v>
      </c>
      <c r="L52" s="15">
        <f t="shared" si="3"/>
        <v>306.3</v>
      </c>
      <c r="M52" s="15">
        <f t="shared" si="4"/>
        <v>272.3</v>
      </c>
      <c r="N52" s="15">
        <f t="shared" si="5"/>
        <v>243.8</v>
      </c>
      <c r="O52" s="7">
        <f t="shared" si="6"/>
        <v>1.1000000000000001</v>
      </c>
      <c r="P52" s="3"/>
      <c r="R52" s="5">
        <v>192</v>
      </c>
    </row>
    <row r="53" spans="1:18" x14ac:dyDescent="0.25">
      <c r="A53" s="3">
        <v>3831</v>
      </c>
      <c r="B53" s="3" t="s">
        <v>59</v>
      </c>
      <c r="C53" s="3" t="s">
        <v>60</v>
      </c>
      <c r="D53" s="25">
        <v>9</v>
      </c>
      <c r="E53" s="5"/>
      <c r="F53" s="5">
        <v>306</v>
      </c>
      <c r="G53" s="7">
        <f t="shared" si="0"/>
        <v>1.011045751633987</v>
      </c>
      <c r="I53" s="10">
        <f t="shared" si="1"/>
        <v>309.38</v>
      </c>
      <c r="J53" s="10"/>
      <c r="K53" s="15">
        <f t="shared" si="2"/>
        <v>495</v>
      </c>
      <c r="L53" s="15">
        <f t="shared" si="3"/>
        <v>417.7</v>
      </c>
      <c r="M53" s="15">
        <f t="shared" si="4"/>
        <v>371.3</v>
      </c>
      <c r="N53" s="15">
        <f t="shared" si="5"/>
        <v>351.9</v>
      </c>
      <c r="O53" s="7">
        <f t="shared" si="6"/>
        <v>1.1000000000000001</v>
      </c>
      <c r="P53" s="3"/>
      <c r="R53" s="5">
        <v>278</v>
      </c>
    </row>
    <row r="54" spans="1:18" x14ac:dyDescent="0.25">
      <c r="A54" s="3">
        <v>3840</v>
      </c>
      <c r="B54" s="3" t="s">
        <v>61</v>
      </c>
      <c r="C54" s="3" t="s">
        <v>62</v>
      </c>
      <c r="D54" s="25">
        <v>9</v>
      </c>
      <c r="E54" s="5"/>
      <c r="F54" s="5">
        <v>306</v>
      </c>
      <c r="G54" s="7">
        <f t="shared" si="0"/>
        <v>1.011045751633987</v>
      </c>
      <c r="I54" s="10">
        <f t="shared" si="1"/>
        <v>309.38</v>
      </c>
      <c r="J54" s="10"/>
      <c r="K54" s="15">
        <f t="shared" si="2"/>
        <v>495</v>
      </c>
      <c r="L54" s="15">
        <f t="shared" si="3"/>
        <v>417.7</v>
      </c>
      <c r="M54" s="15">
        <f t="shared" si="4"/>
        <v>371.3</v>
      </c>
      <c r="N54" s="15">
        <f t="shared" si="5"/>
        <v>351.9</v>
      </c>
      <c r="O54" s="7">
        <f t="shared" si="6"/>
        <v>1.1000000000000001</v>
      </c>
      <c r="P54" s="3"/>
      <c r="R54" s="5">
        <v>278</v>
      </c>
    </row>
    <row r="55" spans="1:18" x14ac:dyDescent="0.25">
      <c r="A55" s="3">
        <v>3841</v>
      </c>
      <c r="B55" s="3" t="s">
        <v>63</v>
      </c>
      <c r="C55" s="3" t="s">
        <v>64</v>
      </c>
      <c r="D55" s="25">
        <v>10.85</v>
      </c>
      <c r="E55" s="5"/>
      <c r="F55" s="5">
        <v>365</v>
      </c>
      <c r="G55" s="7">
        <f t="shared" si="0"/>
        <v>1.0218356164383562</v>
      </c>
      <c r="I55" s="10">
        <f t="shared" si="1"/>
        <v>372.97</v>
      </c>
      <c r="J55" s="10"/>
      <c r="K55" s="15">
        <f t="shared" si="2"/>
        <v>596.79999999999995</v>
      </c>
      <c r="L55" s="15">
        <f t="shared" si="3"/>
        <v>503.5</v>
      </c>
      <c r="M55" s="15">
        <f t="shared" si="4"/>
        <v>447.6</v>
      </c>
      <c r="N55" s="15">
        <f t="shared" si="5"/>
        <v>419.8</v>
      </c>
      <c r="O55" s="7">
        <f t="shared" si="6"/>
        <v>1.1000000000000001</v>
      </c>
      <c r="P55" s="3">
        <v>23</v>
      </c>
      <c r="R55" s="5">
        <v>332</v>
      </c>
    </row>
    <row r="56" spans="1:18" x14ac:dyDescent="0.25">
      <c r="A56" s="3">
        <v>3842</v>
      </c>
      <c r="B56" s="3" t="s">
        <v>65</v>
      </c>
      <c r="C56" s="3" t="s">
        <v>66</v>
      </c>
      <c r="D56" s="25">
        <v>16.25</v>
      </c>
      <c r="E56" s="5"/>
      <c r="F56" s="5">
        <v>540</v>
      </c>
      <c r="G56" s="7">
        <f t="shared" si="0"/>
        <v>1.0344259259259261</v>
      </c>
      <c r="I56" s="10">
        <f t="shared" si="1"/>
        <v>558.59</v>
      </c>
      <c r="J56" s="10"/>
      <c r="K56" s="15">
        <f t="shared" si="2"/>
        <v>893.7</v>
      </c>
      <c r="L56" s="15">
        <f t="shared" si="3"/>
        <v>754.1</v>
      </c>
      <c r="M56" s="15">
        <f t="shared" si="4"/>
        <v>670.3</v>
      </c>
      <c r="N56" s="15">
        <f t="shared" si="5"/>
        <v>621</v>
      </c>
      <c r="O56" s="7">
        <f t="shared" si="6"/>
        <v>1.1000000000000001</v>
      </c>
      <c r="P56" s="3"/>
      <c r="R56" s="5">
        <v>491</v>
      </c>
    </row>
    <row r="57" spans="1:18" x14ac:dyDescent="0.25">
      <c r="A57" s="3">
        <v>3843</v>
      </c>
      <c r="B57" s="3" t="s">
        <v>67</v>
      </c>
      <c r="C57" s="3" t="s">
        <v>68</v>
      </c>
      <c r="D57" s="25">
        <v>20.45</v>
      </c>
      <c r="E57" s="5"/>
      <c r="F57" s="5">
        <v>686</v>
      </c>
      <c r="G57" s="7">
        <f t="shared" si="0"/>
        <v>1.024737609329446</v>
      </c>
      <c r="I57" s="10">
        <f t="shared" si="1"/>
        <v>702.97</v>
      </c>
      <c r="J57" s="10"/>
      <c r="K57" s="15">
        <f t="shared" si="2"/>
        <v>1124.8</v>
      </c>
      <c r="L57" s="15">
        <f t="shared" si="3"/>
        <v>949</v>
      </c>
      <c r="M57" s="15">
        <f t="shared" si="4"/>
        <v>843.6</v>
      </c>
      <c r="N57" s="15">
        <f t="shared" si="5"/>
        <v>788.9</v>
      </c>
      <c r="O57" s="7">
        <f t="shared" si="6"/>
        <v>1.1000000000000001</v>
      </c>
      <c r="P57" s="3"/>
      <c r="R57" s="5">
        <v>624</v>
      </c>
    </row>
    <row r="58" spans="1:18" x14ac:dyDescent="0.25">
      <c r="A58" s="3">
        <v>3850</v>
      </c>
      <c r="B58" s="3" t="s">
        <v>69</v>
      </c>
      <c r="C58" s="3" t="s">
        <v>70</v>
      </c>
      <c r="D58" s="25">
        <v>16.850000000000001</v>
      </c>
      <c r="E58" s="5"/>
      <c r="F58" s="5">
        <v>554</v>
      </c>
      <c r="G58" s="7">
        <f t="shared" si="0"/>
        <v>1.0455234657039711</v>
      </c>
      <c r="I58" s="10">
        <f t="shared" si="1"/>
        <v>579.22</v>
      </c>
      <c r="J58" s="10"/>
      <c r="K58" s="15">
        <f t="shared" si="2"/>
        <v>926.8</v>
      </c>
      <c r="L58" s="15">
        <f t="shared" si="3"/>
        <v>781.9</v>
      </c>
      <c r="M58" s="15">
        <f t="shared" si="4"/>
        <v>695.1</v>
      </c>
      <c r="N58" s="15">
        <f t="shared" si="5"/>
        <v>637.1</v>
      </c>
      <c r="O58" s="7">
        <f t="shared" si="6"/>
        <v>1.1000000000000001</v>
      </c>
      <c r="P58" s="3"/>
      <c r="R58" s="5">
        <v>504</v>
      </c>
    </row>
    <row r="59" spans="1:18" x14ac:dyDescent="0.25">
      <c r="A59" s="3">
        <v>3851</v>
      </c>
      <c r="B59" s="3" t="s">
        <v>71</v>
      </c>
      <c r="C59" s="3" t="s">
        <v>72</v>
      </c>
      <c r="D59" s="25">
        <v>39.700000000000003</v>
      </c>
      <c r="E59" s="5"/>
      <c r="F59" s="5">
        <v>1320</v>
      </c>
      <c r="G59" s="7">
        <f t="shared" si="0"/>
        <v>1.0338560606060607</v>
      </c>
      <c r="I59" s="10">
        <f t="shared" si="1"/>
        <v>1364.69</v>
      </c>
      <c r="J59" s="10"/>
      <c r="K59" s="15">
        <f t="shared" si="2"/>
        <v>2183.5</v>
      </c>
      <c r="L59" s="15">
        <f t="shared" si="3"/>
        <v>1842.3</v>
      </c>
      <c r="M59" s="15">
        <f t="shared" si="4"/>
        <v>1637.6</v>
      </c>
      <c r="N59" s="15">
        <f t="shared" si="5"/>
        <v>1518</v>
      </c>
      <c r="O59" s="7">
        <f t="shared" si="6"/>
        <v>1.1000000000000001</v>
      </c>
      <c r="P59" s="3"/>
      <c r="R59" s="5">
        <v>1200</v>
      </c>
    </row>
    <row r="60" spans="1:18" x14ac:dyDescent="0.25">
      <c r="A60" s="3">
        <v>3855</v>
      </c>
      <c r="B60" s="3" t="s">
        <v>73</v>
      </c>
      <c r="C60" s="3" t="s">
        <v>74</v>
      </c>
      <c r="D60" s="25">
        <v>10.85</v>
      </c>
      <c r="E60" s="5"/>
      <c r="F60" s="5">
        <v>350</v>
      </c>
      <c r="G60" s="7">
        <f t="shared" si="0"/>
        <v>1.0656285714285716</v>
      </c>
      <c r="I60" s="10">
        <f t="shared" si="1"/>
        <v>372.97</v>
      </c>
      <c r="J60" s="10"/>
      <c r="K60" s="15">
        <f t="shared" si="2"/>
        <v>596.79999999999995</v>
      </c>
      <c r="L60" s="15">
        <f t="shared" si="3"/>
        <v>503.5</v>
      </c>
      <c r="M60" s="15">
        <f t="shared" si="4"/>
        <v>447.6</v>
      </c>
      <c r="N60" s="15">
        <f t="shared" si="5"/>
        <v>402.5</v>
      </c>
      <c r="O60" s="7">
        <f t="shared" si="6"/>
        <v>1.1000000000000001</v>
      </c>
      <c r="P60" s="3"/>
      <c r="R60" s="5">
        <v>318</v>
      </c>
    </row>
    <row r="61" spans="1:18" x14ac:dyDescent="0.25">
      <c r="A61" s="3">
        <v>3856</v>
      </c>
      <c r="B61" s="3" t="s">
        <v>75</v>
      </c>
      <c r="C61" s="3" t="s">
        <v>76</v>
      </c>
      <c r="D61" s="25">
        <v>13.25</v>
      </c>
      <c r="E61" s="5"/>
      <c r="F61" s="5">
        <v>438</v>
      </c>
      <c r="G61" s="7">
        <f t="shared" si="0"/>
        <v>1.0398858447488586</v>
      </c>
      <c r="I61" s="10">
        <f t="shared" si="1"/>
        <v>455.47</v>
      </c>
      <c r="J61" s="10"/>
      <c r="K61" s="15">
        <f t="shared" si="2"/>
        <v>728.8</v>
      </c>
      <c r="L61" s="15">
        <f t="shared" si="3"/>
        <v>614.9</v>
      </c>
      <c r="M61" s="15">
        <f t="shared" si="4"/>
        <v>546.6</v>
      </c>
      <c r="N61" s="15">
        <f t="shared" si="5"/>
        <v>503.7</v>
      </c>
      <c r="O61" s="7">
        <f t="shared" si="6"/>
        <v>1.1000000000000001</v>
      </c>
      <c r="P61" s="3"/>
      <c r="R61" s="5">
        <v>398</v>
      </c>
    </row>
    <row r="62" spans="1:18" x14ac:dyDescent="0.25">
      <c r="A62" s="3">
        <v>3857</v>
      </c>
      <c r="B62" s="3" t="s">
        <v>77</v>
      </c>
      <c r="C62" s="3" t="s">
        <v>78</v>
      </c>
      <c r="D62" s="25">
        <v>17.45</v>
      </c>
      <c r="E62" s="5"/>
      <c r="F62" s="5">
        <v>583</v>
      </c>
      <c r="G62" s="7">
        <f t="shared" si="0"/>
        <v>1.028885077186964</v>
      </c>
      <c r="I62" s="10">
        <f t="shared" si="1"/>
        <v>599.84</v>
      </c>
      <c r="J62" s="10"/>
      <c r="K62" s="15">
        <f t="shared" si="2"/>
        <v>959.7</v>
      </c>
      <c r="L62" s="15">
        <f t="shared" si="3"/>
        <v>809.8</v>
      </c>
      <c r="M62" s="15">
        <f t="shared" si="4"/>
        <v>719.8</v>
      </c>
      <c r="N62" s="15">
        <f t="shared" si="5"/>
        <v>670.5</v>
      </c>
      <c r="O62" s="7">
        <f t="shared" si="6"/>
        <v>1.1000000000000001</v>
      </c>
      <c r="P62" s="3"/>
      <c r="R62" s="5">
        <v>530</v>
      </c>
    </row>
    <row r="63" spans="1:18" x14ac:dyDescent="0.25">
      <c r="A63" s="3">
        <v>3858</v>
      </c>
      <c r="B63" s="3" t="s">
        <v>79</v>
      </c>
      <c r="C63" s="3" t="s">
        <v>80</v>
      </c>
      <c r="D63" s="25">
        <v>20.45</v>
      </c>
      <c r="E63" s="5"/>
      <c r="F63" s="5">
        <v>686</v>
      </c>
      <c r="G63" s="7">
        <f t="shared" si="0"/>
        <v>1.024737609329446</v>
      </c>
      <c r="I63" s="10">
        <f t="shared" si="1"/>
        <v>702.97</v>
      </c>
      <c r="J63" s="10"/>
      <c r="K63" s="15">
        <f t="shared" si="2"/>
        <v>1124.8</v>
      </c>
      <c r="L63" s="15">
        <f t="shared" si="3"/>
        <v>949</v>
      </c>
      <c r="M63" s="15">
        <f t="shared" si="4"/>
        <v>843.6</v>
      </c>
      <c r="N63" s="15">
        <f t="shared" si="5"/>
        <v>788.9</v>
      </c>
      <c r="O63" s="7">
        <f t="shared" si="6"/>
        <v>1.1000000000000001</v>
      </c>
      <c r="P63" s="3"/>
      <c r="R63" s="5">
        <v>624</v>
      </c>
    </row>
    <row r="64" spans="1:18" x14ac:dyDescent="0.25">
      <c r="A64" s="3">
        <v>3859</v>
      </c>
      <c r="B64" s="3" t="s">
        <v>81</v>
      </c>
      <c r="C64" s="3" t="s">
        <v>82</v>
      </c>
      <c r="D64" s="25">
        <v>25.3</v>
      </c>
      <c r="E64" s="5"/>
      <c r="F64" s="5">
        <v>848</v>
      </c>
      <c r="G64" s="7">
        <f t="shared" si="0"/>
        <v>1.0255778301886793</v>
      </c>
      <c r="I64" s="10">
        <f t="shared" si="1"/>
        <v>869.69</v>
      </c>
      <c r="J64" s="10"/>
      <c r="K64" s="15">
        <f t="shared" si="2"/>
        <v>1391.5</v>
      </c>
      <c r="L64" s="15">
        <f t="shared" si="3"/>
        <v>1174.0999999999999</v>
      </c>
      <c r="M64" s="15">
        <f t="shared" si="4"/>
        <v>1043.5999999999999</v>
      </c>
      <c r="N64" s="15">
        <f t="shared" si="5"/>
        <v>975.2</v>
      </c>
      <c r="O64" s="7">
        <f t="shared" si="6"/>
        <v>1.1000000000000001</v>
      </c>
      <c r="P64" s="3"/>
      <c r="R64" s="5">
        <v>771</v>
      </c>
    </row>
    <row r="65" spans="1:18" x14ac:dyDescent="0.25">
      <c r="A65" s="3">
        <v>3860</v>
      </c>
      <c r="B65" s="3" t="s">
        <v>83</v>
      </c>
      <c r="C65" s="3" t="s">
        <v>84</v>
      </c>
      <c r="D65" s="25">
        <v>32.5</v>
      </c>
      <c r="E65" s="5"/>
      <c r="F65" s="5">
        <v>1085</v>
      </c>
      <c r="G65" s="7">
        <f t="shared" si="0"/>
        <v>1.0296682027649771</v>
      </c>
      <c r="I65" s="10">
        <f t="shared" si="1"/>
        <v>1117.19</v>
      </c>
      <c r="J65" s="10"/>
      <c r="K65" s="15">
        <f t="shared" si="2"/>
        <v>1787.5</v>
      </c>
      <c r="L65" s="15">
        <f t="shared" si="3"/>
        <v>1508.2</v>
      </c>
      <c r="M65" s="15">
        <f t="shared" si="4"/>
        <v>1340.6</v>
      </c>
      <c r="N65" s="15">
        <f t="shared" si="5"/>
        <v>1247.8</v>
      </c>
      <c r="O65" s="7">
        <f t="shared" si="6"/>
        <v>1.1000000000000001</v>
      </c>
      <c r="P65" s="3"/>
      <c r="R65" s="5">
        <v>986</v>
      </c>
    </row>
    <row r="66" spans="1:18" x14ac:dyDescent="0.25">
      <c r="A66" s="3">
        <v>3861</v>
      </c>
      <c r="B66" s="3" t="s">
        <v>85</v>
      </c>
      <c r="C66" s="3" t="s">
        <v>86</v>
      </c>
      <c r="D66" s="25">
        <v>67.400000000000006</v>
      </c>
      <c r="E66" s="5"/>
      <c r="F66" s="5">
        <v>2261</v>
      </c>
      <c r="G66" s="7">
        <f t="shared" si="0"/>
        <v>1.0247147279964617</v>
      </c>
      <c r="I66" s="10">
        <f t="shared" si="1"/>
        <v>2316.88</v>
      </c>
      <c r="J66" s="10"/>
      <c r="K66" s="15">
        <f t="shared" si="2"/>
        <v>3707</v>
      </c>
      <c r="L66" s="15">
        <f t="shared" si="3"/>
        <v>3127.8</v>
      </c>
      <c r="M66" s="15">
        <f t="shared" si="4"/>
        <v>2780.3</v>
      </c>
      <c r="N66" s="15">
        <f t="shared" si="5"/>
        <v>2600.1999999999998</v>
      </c>
      <c r="O66" s="7">
        <f t="shared" si="6"/>
        <v>1.1000000000000001</v>
      </c>
      <c r="P66" s="3"/>
      <c r="R66" s="5">
        <v>2056</v>
      </c>
    </row>
    <row r="67" spans="1:18" x14ac:dyDescent="0.25">
      <c r="A67" s="3">
        <v>3862</v>
      </c>
      <c r="B67" s="3" t="s">
        <v>87</v>
      </c>
      <c r="C67" s="3" t="s">
        <v>88</v>
      </c>
      <c r="D67" s="25">
        <v>69.8</v>
      </c>
      <c r="E67" s="5"/>
      <c r="F67" s="5">
        <v>2346</v>
      </c>
      <c r="G67" s="7">
        <f t="shared" si="0"/>
        <v>1.0227536231884058</v>
      </c>
      <c r="I67" s="10">
        <f t="shared" si="1"/>
        <v>2399.38</v>
      </c>
      <c r="J67" s="10"/>
      <c r="K67" s="15">
        <f t="shared" si="2"/>
        <v>3839</v>
      </c>
      <c r="L67" s="15">
        <f t="shared" si="3"/>
        <v>3239.2</v>
      </c>
      <c r="M67" s="15">
        <f t="shared" si="4"/>
        <v>2879.3</v>
      </c>
      <c r="N67" s="15">
        <f t="shared" si="5"/>
        <v>2697.9</v>
      </c>
      <c r="O67" s="7">
        <f t="shared" si="6"/>
        <v>1.1000000000000001</v>
      </c>
      <c r="P67" s="3"/>
      <c r="R67" s="5">
        <v>2133</v>
      </c>
    </row>
    <row r="68" spans="1:18" x14ac:dyDescent="0.25">
      <c r="A68" s="3">
        <v>3865</v>
      </c>
      <c r="B68" s="3" t="s">
        <v>89</v>
      </c>
      <c r="C68" s="3" t="s">
        <v>90</v>
      </c>
      <c r="D68" s="25">
        <v>22.85</v>
      </c>
      <c r="E68" s="5"/>
      <c r="F68" s="5">
        <v>774</v>
      </c>
      <c r="G68" s="7">
        <f t="shared" ref="G68:G131" si="7">I68/F68</f>
        <v>1.0148191214470283</v>
      </c>
      <c r="I68" s="10">
        <f t="shared" ref="I68:I131" si="8">ROUND(D68*1.1*10000/320,2)</f>
        <v>785.47</v>
      </c>
      <c r="J68" s="10"/>
      <c r="K68" s="15">
        <f t="shared" ref="K68:K131" si="9">ROUND(I68*1.6,1)</f>
        <v>1256.8</v>
      </c>
      <c r="L68" s="15">
        <f t="shared" ref="L68:L131" si="10">ROUND(I68*1.35,1)</f>
        <v>1060.4000000000001</v>
      </c>
      <c r="M68" s="15">
        <f t="shared" ref="M68:M131" si="11">ROUND(I68*1.2,1)</f>
        <v>942.6</v>
      </c>
      <c r="N68" s="15">
        <f t="shared" si="5"/>
        <v>890.1</v>
      </c>
      <c r="O68" s="7">
        <f t="shared" si="6"/>
        <v>1.1000000000000001</v>
      </c>
      <c r="P68" s="3"/>
      <c r="R68" s="5">
        <v>704</v>
      </c>
    </row>
    <row r="69" spans="1:18" x14ac:dyDescent="0.25">
      <c r="A69" s="3">
        <v>3866</v>
      </c>
      <c r="B69" s="3" t="s">
        <v>91</v>
      </c>
      <c r="C69" s="3" t="s">
        <v>92</v>
      </c>
      <c r="D69" s="25">
        <v>28.3</v>
      </c>
      <c r="E69" s="5"/>
      <c r="F69" s="5">
        <v>949</v>
      </c>
      <c r="G69" s="7">
        <f t="shared" si="7"/>
        <v>1.0250895679662801</v>
      </c>
      <c r="I69" s="10">
        <f t="shared" si="8"/>
        <v>972.81</v>
      </c>
      <c r="J69" s="10"/>
      <c r="K69" s="15">
        <f t="shared" si="9"/>
        <v>1556.5</v>
      </c>
      <c r="L69" s="15">
        <f t="shared" si="10"/>
        <v>1313.3</v>
      </c>
      <c r="M69" s="15">
        <f t="shared" si="11"/>
        <v>1167.4000000000001</v>
      </c>
      <c r="N69" s="15">
        <f t="shared" ref="N69:N132" si="12">ROUND(F69*1.15,1)</f>
        <v>1091.4000000000001</v>
      </c>
      <c r="O69" s="7">
        <f t="shared" si="6"/>
        <v>1.1000000000000001</v>
      </c>
      <c r="P69" s="3"/>
      <c r="R69" s="5">
        <v>863</v>
      </c>
    </row>
    <row r="70" spans="1:18" x14ac:dyDescent="0.25">
      <c r="A70" s="3">
        <v>3867</v>
      </c>
      <c r="B70" s="3" t="s">
        <v>93</v>
      </c>
      <c r="C70" s="3" t="s">
        <v>94</v>
      </c>
      <c r="D70" s="25">
        <v>32.5</v>
      </c>
      <c r="E70" s="5"/>
      <c r="F70" s="5">
        <v>1134</v>
      </c>
      <c r="G70" s="7">
        <f t="shared" si="7"/>
        <v>0.98517636684303356</v>
      </c>
      <c r="I70" s="10">
        <f t="shared" si="8"/>
        <v>1117.19</v>
      </c>
      <c r="J70" s="10"/>
      <c r="K70" s="15">
        <f t="shared" si="9"/>
        <v>1787.5</v>
      </c>
      <c r="L70" s="15">
        <f t="shared" si="10"/>
        <v>1508.2</v>
      </c>
      <c r="M70" s="15">
        <f t="shared" si="11"/>
        <v>1340.6</v>
      </c>
      <c r="N70" s="15">
        <f t="shared" si="12"/>
        <v>1304.0999999999999</v>
      </c>
      <c r="O70" s="7">
        <f t="shared" ref="O70:O133" si="13">ROUND(F70/R70,2)</f>
        <v>1.1000000000000001</v>
      </c>
      <c r="P70" s="3"/>
      <c r="R70" s="5">
        <v>1031</v>
      </c>
    </row>
    <row r="71" spans="1:18" x14ac:dyDescent="0.25">
      <c r="A71" s="3">
        <v>3868</v>
      </c>
      <c r="B71" s="3" t="s">
        <v>95</v>
      </c>
      <c r="C71" s="3" t="s">
        <v>96</v>
      </c>
      <c r="D71" s="25">
        <v>39.700000000000003</v>
      </c>
      <c r="E71" s="5"/>
      <c r="F71" s="5">
        <v>1314</v>
      </c>
      <c r="G71" s="7">
        <f t="shared" si="7"/>
        <v>1.0385768645357687</v>
      </c>
      <c r="I71" s="10">
        <f t="shared" si="8"/>
        <v>1364.69</v>
      </c>
      <c r="J71" s="10"/>
      <c r="K71" s="15">
        <f t="shared" si="9"/>
        <v>2183.5</v>
      </c>
      <c r="L71" s="15">
        <f t="shared" si="10"/>
        <v>1842.3</v>
      </c>
      <c r="M71" s="15">
        <f t="shared" si="11"/>
        <v>1637.6</v>
      </c>
      <c r="N71" s="15">
        <f t="shared" si="12"/>
        <v>1511.1</v>
      </c>
      <c r="O71" s="7">
        <f t="shared" si="13"/>
        <v>1.1000000000000001</v>
      </c>
      <c r="P71" s="3"/>
      <c r="R71" s="5">
        <v>1195</v>
      </c>
    </row>
    <row r="72" spans="1:18" x14ac:dyDescent="0.25">
      <c r="A72" s="3">
        <v>3869</v>
      </c>
      <c r="B72" s="3" t="s">
        <v>97</v>
      </c>
      <c r="C72" s="3" t="s">
        <v>98</v>
      </c>
      <c r="D72" s="25">
        <v>44.5</v>
      </c>
      <c r="E72" s="5"/>
      <c r="F72" s="5">
        <v>1500</v>
      </c>
      <c r="G72" s="7">
        <f t="shared" si="7"/>
        <v>1.0197933333333333</v>
      </c>
      <c r="I72" s="10">
        <f t="shared" si="8"/>
        <v>1529.69</v>
      </c>
      <c r="J72" s="10"/>
      <c r="K72" s="15">
        <f t="shared" si="9"/>
        <v>2447.5</v>
      </c>
      <c r="L72" s="15">
        <f t="shared" si="10"/>
        <v>2065.1</v>
      </c>
      <c r="M72" s="15">
        <f t="shared" si="11"/>
        <v>1835.6</v>
      </c>
      <c r="N72" s="15">
        <f t="shared" si="12"/>
        <v>1725</v>
      </c>
      <c r="O72" s="7">
        <f t="shared" si="13"/>
        <v>1.1000000000000001</v>
      </c>
      <c r="P72" s="3"/>
      <c r="R72" s="5">
        <v>1363</v>
      </c>
    </row>
    <row r="73" spans="1:18" x14ac:dyDescent="0.25">
      <c r="A73" s="29">
        <v>3870</v>
      </c>
      <c r="B73" s="3" t="s">
        <v>99</v>
      </c>
      <c r="C73" s="29" t="s">
        <v>429</v>
      </c>
      <c r="D73" s="25">
        <v>46.95</v>
      </c>
      <c r="E73" s="5"/>
      <c r="F73" s="5">
        <v>1565</v>
      </c>
      <c r="G73" s="7">
        <f t="shared" si="7"/>
        <v>1.0312523961661342</v>
      </c>
      <c r="I73" s="10">
        <f t="shared" si="8"/>
        <v>1613.91</v>
      </c>
      <c r="J73" s="10"/>
      <c r="K73" s="15">
        <f t="shared" si="9"/>
        <v>2582.3000000000002</v>
      </c>
      <c r="L73" s="15">
        <f t="shared" si="10"/>
        <v>2178.8000000000002</v>
      </c>
      <c r="M73" s="15">
        <f t="shared" si="11"/>
        <v>1936.7</v>
      </c>
      <c r="N73" s="15">
        <f t="shared" si="12"/>
        <v>1799.8</v>
      </c>
      <c r="O73" s="7">
        <f t="shared" si="13"/>
        <v>1.1000000000000001</v>
      </c>
      <c r="P73" s="3"/>
      <c r="R73" s="5">
        <v>1422</v>
      </c>
    </row>
    <row r="74" spans="1:18" x14ac:dyDescent="0.25">
      <c r="A74" s="3">
        <v>3871</v>
      </c>
      <c r="B74" s="3" t="s">
        <v>101</v>
      </c>
      <c r="C74" s="3" t="s">
        <v>102</v>
      </c>
      <c r="D74" s="25">
        <v>55.95</v>
      </c>
      <c r="E74" s="5"/>
      <c r="F74" s="5">
        <v>1867</v>
      </c>
      <c r="G74" s="7">
        <f t="shared" si="7"/>
        <v>1.0301446170326727</v>
      </c>
      <c r="I74" s="10">
        <f t="shared" si="8"/>
        <v>1923.28</v>
      </c>
      <c r="J74" s="10"/>
      <c r="K74" s="15">
        <f t="shared" si="9"/>
        <v>3077.2</v>
      </c>
      <c r="L74" s="15">
        <f t="shared" si="10"/>
        <v>2596.4</v>
      </c>
      <c r="M74" s="15">
        <f t="shared" si="11"/>
        <v>2307.9</v>
      </c>
      <c r="N74" s="15">
        <f t="shared" si="12"/>
        <v>2147.1</v>
      </c>
      <c r="O74" s="7">
        <f t="shared" si="13"/>
        <v>1.1000000000000001</v>
      </c>
      <c r="P74" s="3"/>
      <c r="R74" s="5">
        <v>1698</v>
      </c>
    </row>
    <row r="75" spans="1:18" x14ac:dyDescent="0.25">
      <c r="A75" s="3">
        <v>3872</v>
      </c>
      <c r="B75" s="3" t="s">
        <v>103</v>
      </c>
      <c r="C75" s="3" t="s">
        <v>104</v>
      </c>
      <c r="D75" s="25">
        <v>67.400000000000006</v>
      </c>
      <c r="E75" s="5"/>
      <c r="F75" s="5">
        <v>2246</v>
      </c>
      <c r="G75" s="7">
        <f t="shared" si="7"/>
        <v>1.0315583259127339</v>
      </c>
      <c r="I75" s="10">
        <f t="shared" si="8"/>
        <v>2316.88</v>
      </c>
      <c r="J75" s="10"/>
      <c r="K75" s="15">
        <f t="shared" si="9"/>
        <v>3707</v>
      </c>
      <c r="L75" s="15">
        <f t="shared" si="10"/>
        <v>3127.8</v>
      </c>
      <c r="M75" s="15">
        <f t="shared" si="11"/>
        <v>2780.3</v>
      </c>
      <c r="N75" s="15">
        <f t="shared" si="12"/>
        <v>2582.9</v>
      </c>
      <c r="O75" s="7">
        <f t="shared" si="13"/>
        <v>1.1000000000000001</v>
      </c>
      <c r="P75" s="3"/>
      <c r="R75" s="5">
        <v>2041</v>
      </c>
    </row>
    <row r="76" spans="1:18" x14ac:dyDescent="0.25">
      <c r="A76" s="3">
        <v>3873</v>
      </c>
      <c r="B76" s="3" t="s">
        <v>105</v>
      </c>
      <c r="C76" s="3" t="s">
        <v>106</v>
      </c>
      <c r="D76" s="25">
        <v>75.8</v>
      </c>
      <c r="E76" s="5"/>
      <c r="F76" s="5">
        <v>2523</v>
      </c>
      <c r="G76" s="7">
        <f t="shared" si="7"/>
        <v>1.0327506936187079</v>
      </c>
      <c r="I76" s="10">
        <f t="shared" si="8"/>
        <v>2605.63</v>
      </c>
      <c r="J76" s="10"/>
      <c r="K76" s="15">
        <f t="shared" si="9"/>
        <v>4169</v>
      </c>
      <c r="L76" s="15">
        <f t="shared" si="10"/>
        <v>3517.6</v>
      </c>
      <c r="M76" s="15">
        <f t="shared" si="11"/>
        <v>3126.8</v>
      </c>
      <c r="N76" s="15">
        <f t="shared" si="12"/>
        <v>2901.5</v>
      </c>
      <c r="O76" s="7">
        <f t="shared" si="13"/>
        <v>1.1000000000000001</v>
      </c>
      <c r="P76" s="3"/>
      <c r="R76" s="5">
        <v>2294</v>
      </c>
    </row>
    <row r="77" spans="1:18" x14ac:dyDescent="0.25">
      <c r="A77" s="3">
        <v>3874</v>
      </c>
      <c r="B77" s="3" t="s">
        <v>107</v>
      </c>
      <c r="C77" s="3" t="s">
        <v>108</v>
      </c>
      <c r="D77" s="25">
        <v>78.2</v>
      </c>
      <c r="E77" s="5"/>
      <c r="F77" s="5">
        <v>2625</v>
      </c>
      <c r="G77" s="7">
        <f t="shared" si="7"/>
        <v>1.0240495238095237</v>
      </c>
      <c r="I77" s="10">
        <f t="shared" si="8"/>
        <v>2688.13</v>
      </c>
      <c r="J77" s="10"/>
      <c r="K77" s="15">
        <f t="shared" si="9"/>
        <v>4301</v>
      </c>
      <c r="L77" s="15">
        <f t="shared" si="10"/>
        <v>3629</v>
      </c>
      <c r="M77" s="15">
        <f t="shared" si="11"/>
        <v>3225.8</v>
      </c>
      <c r="N77" s="15">
        <f t="shared" si="12"/>
        <v>3018.8</v>
      </c>
      <c r="O77" s="7">
        <f t="shared" si="13"/>
        <v>1.1000000000000001</v>
      </c>
      <c r="P77" s="3"/>
      <c r="R77" s="5">
        <v>2386</v>
      </c>
    </row>
    <row r="78" spans="1:18" x14ac:dyDescent="0.25">
      <c r="A78" s="3">
        <v>3875</v>
      </c>
      <c r="B78" s="3" t="s">
        <v>109</v>
      </c>
      <c r="C78" s="3" t="s">
        <v>110</v>
      </c>
      <c r="D78" s="25">
        <v>93.85</v>
      </c>
      <c r="E78" s="5"/>
      <c r="F78" s="5">
        <v>3129</v>
      </c>
      <c r="G78" s="7">
        <f t="shared" si="7"/>
        <v>1.0310290827740494</v>
      </c>
      <c r="I78" s="10">
        <f t="shared" si="8"/>
        <v>3226.09</v>
      </c>
      <c r="J78" s="10"/>
      <c r="K78" s="15">
        <f t="shared" si="9"/>
        <v>5161.7</v>
      </c>
      <c r="L78" s="15">
        <f t="shared" si="10"/>
        <v>4355.2</v>
      </c>
      <c r="M78" s="15">
        <f t="shared" si="11"/>
        <v>3871.3</v>
      </c>
      <c r="N78" s="15">
        <f t="shared" si="12"/>
        <v>3598.4</v>
      </c>
      <c r="O78" s="7">
        <f t="shared" si="13"/>
        <v>1.1000000000000001</v>
      </c>
      <c r="P78" s="3"/>
      <c r="R78" s="5">
        <v>2845</v>
      </c>
    </row>
    <row r="79" spans="1:18" x14ac:dyDescent="0.25">
      <c r="A79" s="3">
        <v>3878</v>
      </c>
      <c r="B79" s="3" t="s">
        <v>111</v>
      </c>
      <c r="C79" s="3" t="s">
        <v>112</v>
      </c>
      <c r="D79" s="25">
        <v>107.1</v>
      </c>
      <c r="E79" s="5"/>
      <c r="F79" s="5">
        <v>3573</v>
      </c>
      <c r="G79" s="7">
        <f t="shared" si="7"/>
        <v>1.0303834312902322</v>
      </c>
      <c r="I79" s="10">
        <f t="shared" si="8"/>
        <v>3681.56</v>
      </c>
      <c r="J79" s="10"/>
      <c r="K79" s="15">
        <f t="shared" si="9"/>
        <v>5890.5</v>
      </c>
      <c r="L79" s="15">
        <f t="shared" si="10"/>
        <v>4970.1000000000004</v>
      </c>
      <c r="M79" s="15">
        <f t="shared" si="11"/>
        <v>4417.8999999999996</v>
      </c>
      <c r="N79" s="15">
        <f t="shared" si="12"/>
        <v>4109</v>
      </c>
      <c r="O79" s="7">
        <f t="shared" si="13"/>
        <v>1.1000000000000001</v>
      </c>
      <c r="P79" s="3"/>
      <c r="R79" s="5">
        <v>3248</v>
      </c>
    </row>
    <row r="80" spans="1:18" x14ac:dyDescent="0.25">
      <c r="A80" s="3">
        <v>3880</v>
      </c>
      <c r="B80" s="3" t="s">
        <v>113</v>
      </c>
      <c r="C80" s="3" t="s">
        <v>114</v>
      </c>
      <c r="D80" s="25">
        <v>30.1</v>
      </c>
      <c r="E80" s="5"/>
      <c r="F80" s="5">
        <v>996</v>
      </c>
      <c r="G80" s="7">
        <f t="shared" si="7"/>
        <v>1.0388453815261045</v>
      </c>
      <c r="I80" s="10">
        <f t="shared" si="8"/>
        <v>1034.69</v>
      </c>
      <c r="J80" s="10"/>
      <c r="K80" s="15">
        <f t="shared" si="9"/>
        <v>1655.5</v>
      </c>
      <c r="L80" s="15">
        <f t="shared" si="10"/>
        <v>1396.8</v>
      </c>
      <c r="M80" s="15">
        <f t="shared" si="11"/>
        <v>1241.5999999999999</v>
      </c>
      <c r="N80" s="15">
        <f t="shared" si="12"/>
        <v>1145.4000000000001</v>
      </c>
      <c r="O80" s="7">
        <f t="shared" si="13"/>
        <v>1.1000000000000001</v>
      </c>
      <c r="P80" s="3"/>
      <c r="R80" s="5">
        <v>906</v>
      </c>
    </row>
    <row r="81" spans="1:18" x14ac:dyDescent="0.25">
      <c r="A81" s="3">
        <v>3881</v>
      </c>
      <c r="B81" s="3" t="s">
        <v>115</v>
      </c>
      <c r="C81" s="3" t="s">
        <v>116</v>
      </c>
      <c r="D81" s="25">
        <v>42.1</v>
      </c>
      <c r="E81" s="5"/>
      <c r="F81" s="5">
        <v>1388</v>
      </c>
      <c r="G81" s="7">
        <f t="shared" si="7"/>
        <v>1.0426440922190201</v>
      </c>
      <c r="I81" s="10">
        <f t="shared" si="8"/>
        <v>1447.19</v>
      </c>
      <c r="J81" s="10"/>
      <c r="K81" s="15">
        <f t="shared" si="9"/>
        <v>2315.5</v>
      </c>
      <c r="L81" s="15">
        <f t="shared" si="10"/>
        <v>1953.7</v>
      </c>
      <c r="M81" s="15">
        <f t="shared" si="11"/>
        <v>1736.6</v>
      </c>
      <c r="N81" s="15">
        <f t="shared" si="12"/>
        <v>1596.2</v>
      </c>
      <c r="O81" s="7">
        <f t="shared" si="13"/>
        <v>1.1000000000000001</v>
      </c>
      <c r="P81" s="3"/>
      <c r="R81" s="5">
        <v>1262</v>
      </c>
    </row>
    <row r="82" spans="1:18" x14ac:dyDescent="0.25">
      <c r="A82" s="3">
        <v>3882</v>
      </c>
      <c r="B82" s="3" t="s">
        <v>117</v>
      </c>
      <c r="C82" s="3" t="s">
        <v>118</v>
      </c>
      <c r="D82" s="25">
        <v>43.3</v>
      </c>
      <c r="E82" s="5"/>
      <c r="F82" s="5">
        <v>1464</v>
      </c>
      <c r="G82" s="7">
        <f t="shared" si="7"/>
        <v>1.0166939890710383</v>
      </c>
      <c r="I82" s="10">
        <f t="shared" si="8"/>
        <v>1488.44</v>
      </c>
      <c r="J82" s="10"/>
      <c r="K82" s="15">
        <f t="shared" si="9"/>
        <v>2381.5</v>
      </c>
      <c r="L82" s="15">
        <f t="shared" si="10"/>
        <v>2009.4</v>
      </c>
      <c r="M82" s="15">
        <f t="shared" si="11"/>
        <v>1786.1</v>
      </c>
      <c r="N82" s="15">
        <f t="shared" si="12"/>
        <v>1683.6</v>
      </c>
      <c r="O82" s="7">
        <f t="shared" si="13"/>
        <v>1.1000000000000001</v>
      </c>
      <c r="P82" s="3"/>
      <c r="R82" s="5">
        <v>1331</v>
      </c>
    </row>
    <row r="83" spans="1:18" x14ac:dyDescent="0.25">
      <c r="A83" s="3">
        <v>3883</v>
      </c>
      <c r="B83" s="3" t="s">
        <v>119</v>
      </c>
      <c r="C83" s="3" t="s">
        <v>120</v>
      </c>
      <c r="D83" s="25">
        <v>45.7</v>
      </c>
      <c r="E83" s="5"/>
      <c r="F83" s="5">
        <v>1532</v>
      </c>
      <c r="G83" s="7">
        <f t="shared" si="7"/>
        <v>1.0254177545691907</v>
      </c>
      <c r="I83" s="10">
        <f t="shared" si="8"/>
        <v>1570.94</v>
      </c>
      <c r="J83" s="10"/>
      <c r="K83" s="15">
        <f t="shared" si="9"/>
        <v>2513.5</v>
      </c>
      <c r="L83" s="15">
        <f t="shared" si="10"/>
        <v>2120.8000000000002</v>
      </c>
      <c r="M83" s="15">
        <f t="shared" si="11"/>
        <v>1885.1</v>
      </c>
      <c r="N83" s="15">
        <f t="shared" si="12"/>
        <v>1761.8</v>
      </c>
      <c r="O83" s="7">
        <f t="shared" si="13"/>
        <v>1.1000000000000001</v>
      </c>
      <c r="P83" s="3"/>
      <c r="R83" s="5">
        <v>1392</v>
      </c>
    </row>
    <row r="84" spans="1:18" x14ac:dyDescent="0.25">
      <c r="A84" s="3">
        <v>3884</v>
      </c>
      <c r="B84" s="3" t="s">
        <v>121</v>
      </c>
      <c r="C84" s="3" t="s">
        <v>122</v>
      </c>
      <c r="D84" s="25">
        <v>51.75</v>
      </c>
      <c r="E84" s="5"/>
      <c r="F84" s="5">
        <v>1727</v>
      </c>
      <c r="G84" s="7">
        <f t="shared" si="7"/>
        <v>1.0300579038795601</v>
      </c>
      <c r="I84" s="10">
        <f t="shared" si="8"/>
        <v>1778.91</v>
      </c>
      <c r="J84" s="10"/>
      <c r="K84" s="15">
        <f t="shared" si="9"/>
        <v>2846.3</v>
      </c>
      <c r="L84" s="15">
        <f t="shared" si="10"/>
        <v>2401.5</v>
      </c>
      <c r="M84" s="15">
        <f t="shared" si="11"/>
        <v>2134.6999999999998</v>
      </c>
      <c r="N84" s="15">
        <f t="shared" si="12"/>
        <v>1986.1</v>
      </c>
      <c r="O84" s="7">
        <f t="shared" si="13"/>
        <v>1.1000000000000001</v>
      </c>
      <c r="P84" s="3"/>
      <c r="R84" s="5">
        <v>1570</v>
      </c>
    </row>
    <row r="85" spans="1:18" x14ac:dyDescent="0.25">
      <c r="A85" s="3">
        <v>3885</v>
      </c>
      <c r="B85" s="3" t="s">
        <v>123</v>
      </c>
      <c r="C85" s="3" t="s">
        <v>124</v>
      </c>
      <c r="D85" s="25">
        <v>63.8</v>
      </c>
      <c r="E85" s="5"/>
      <c r="F85" s="5">
        <v>2115</v>
      </c>
      <c r="G85" s="7">
        <f t="shared" si="7"/>
        <v>1.0369408983451538</v>
      </c>
      <c r="I85" s="10">
        <f t="shared" si="8"/>
        <v>2193.13</v>
      </c>
      <c r="J85" s="10"/>
      <c r="K85" s="15">
        <f t="shared" si="9"/>
        <v>3509</v>
      </c>
      <c r="L85" s="15">
        <f t="shared" si="10"/>
        <v>2960.7</v>
      </c>
      <c r="M85" s="15">
        <f t="shared" si="11"/>
        <v>2631.8</v>
      </c>
      <c r="N85" s="15">
        <f t="shared" si="12"/>
        <v>2432.3000000000002</v>
      </c>
      <c r="O85" s="7">
        <f t="shared" si="13"/>
        <v>1.1000000000000001</v>
      </c>
      <c r="P85" s="3"/>
      <c r="R85" s="5">
        <v>1923</v>
      </c>
    </row>
    <row r="86" spans="1:18" x14ac:dyDescent="0.25">
      <c r="A86" s="3">
        <v>3886</v>
      </c>
      <c r="B86" s="3" t="s">
        <v>125</v>
      </c>
      <c r="C86" s="3" t="s">
        <v>126</v>
      </c>
      <c r="D86" s="25">
        <v>89.05</v>
      </c>
      <c r="E86" s="5"/>
      <c r="F86" s="5">
        <v>2987</v>
      </c>
      <c r="G86" s="7">
        <f t="shared" si="7"/>
        <v>1.0248041513223971</v>
      </c>
      <c r="I86" s="10">
        <f t="shared" si="8"/>
        <v>3061.09</v>
      </c>
      <c r="J86" s="10"/>
      <c r="K86" s="15">
        <f t="shared" si="9"/>
        <v>4897.7</v>
      </c>
      <c r="L86" s="15">
        <f t="shared" si="10"/>
        <v>4132.5</v>
      </c>
      <c r="M86" s="15">
        <f t="shared" si="11"/>
        <v>3673.3</v>
      </c>
      <c r="N86" s="15">
        <f t="shared" si="12"/>
        <v>3435.1</v>
      </c>
      <c r="O86" s="7">
        <f t="shared" si="13"/>
        <v>1.1000000000000001</v>
      </c>
      <c r="P86" s="3"/>
      <c r="R86" s="5">
        <v>2716</v>
      </c>
    </row>
    <row r="87" spans="1:18" x14ac:dyDescent="0.25">
      <c r="A87" s="3">
        <v>3887</v>
      </c>
      <c r="B87" s="3" t="s">
        <v>127</v>
      </c>
      <c r="C87" s="3" t="s">
        <v>128</v>
      </c>
      <c r="D87" s="25">
        <v>96.25</v>
      </c>
      <c r="E87" s="5"/>
      <c r="F87" s="5">
        <v>3204</v>
      </c>
      <c r="G87" s="7">
        <f t="shared" si="7"/>
        <v>1.0326435705368291</v>
      </c>
      <c r="I87" s="10">
        <f t="shared" si="8"/>
        <v>3308.59</v>
      </c>
      <c r="J87" s="10"/>
      <c r="K87" s="15">
        <f t="shared" si="9"/>
        <v>5293.7</v>
      </c>
      <c r="L87" s="15">
        <f t="shared" si="10"/>
        <v>4466.6000000000004</v>
      </c>
      <c r="M87" s="15">
        <f t="shared" si="11"/>
        <v>3970.3</v>
      </c>
      <c r="N87" s="15">
        <f t="shared" si="12"/>
        <v>3684.6</v>
      </c>
      <c r="O87" s="7">
        <f t="shared" si="13"/>
        <v>1.1000000000000001</v>
      </c>
      <c r="P87" s="3"/>
      <c r="R87" s="5">
        <v>2913</v>
      </c>
    </row>
    <row r="88" spans="1:18" x14ac:dyDescent="0.25">
      <c r="A88" s="3">
        <v>3888</v>
      </c>
      <c r="B88" s="3" t="s">
        <v>129</v>
      </c>
      <c r="C88" s="3" t="s">
        <v>130</v>
      </c>
      <c r="D88" s="25">
        <v>107.1</v>
      </c>
      <c r="E88" s="5"/>
      <c r="F88" s="5">
        <v>3573</v>
      </c>
      <c r="G88" s="7">
        <f t="shared" si="7"/>
        <v>1.0303834312902322</v>
      </c>
      <c r="I88" s="10">
        <f t="shared" si="8"/>
        <v>3681.56</v>
      </c>
      <c r="J88" s="10"/>
      <c r="K88" s="15">
        <f t="shared" si="9"/>
        <v>5890.5</v>
      </c>
      <c r="L88" s="15">
        <f t="shared" si="10"/>
        <v>4970.1000000000004</v>
      </c>
      <c r="M88" s="15">
        <f t="shared" si="11"/>
        <v>4417.8999999999996</v>
      </c>
      <c r="N88" s="15">
        <f t="shared" si="12"/>
        <v>4109</v>
      </c>
      <c r="O88" s="7">
        <f t="shared" si="13"/>
        <v>1.1000000000000001</v>
      </c>
      <c r="P88" s="3"/>
      <c r="R88" s="5">
        <v>3248</v>
      </c>
    </row>
    <row r="89" spans="1:18" x14ac:dyDescent="0.25">
      <c r="A89" s="3">
        <v>3889</v>
      </c>
      <c r="B89" s="3" t="s">
        <v>131</v>
      </c>
      <c r="C89" s="3" t="s">
        <v>132</v>
      </c>
      <c r="D89" s="25">
        <v>131.15</v>
      </c>
      <c r="E89" s="5"/>
      <c r="F89" s="5">
        <v>4375</v>
      </c>
      <c r="G89" s="7">
        <f t="shared" si="7"/>
        <v>1.030464</v>
      </c>
      <c r="I89" s="10">
        <f t="shared" si="8"/>
        <v>4508.28</v>
      </c>
      <c r="J89" s="10"/>
      <c r="K89" s="15">
        <f t="shared" si="9"/>
        <v>7213.2</v>
      </c>
      <c r="L89" s="15">
        <f t="shared" si="10"/>
        <v>6086.2</v>
      </c>
      <c r="M89" s="15">
        <f t="shared" si="11"/>
        <v>5409.9</v>
      </c>
      <c r="N89" s="15">
        <f t="shared" si="12"/>
        <v>5031.3</v>
      </c>
      <c r="O89" s="7">
        <f t="shared" si="13"/>
        <v>1.1000000000000001</v>
      </c>
      <c r="P89" s="3"/>
      <c r="R89" s="5">
        <v>3977</v>
      </c>
    </row>
    <row r="90" spans="1:18" x14ac:dyDescent="0.25">
      <c r="A90" s="3">
        <v>3890</v>
      </c>
      <c r="B90" s="3" t="s">
        <v>133</v>
      </c>
      <c r="C90" s="3" t="s">
        <v>134</v>
      </c>
      <c r="D90" s="25">
        <v>173.3</v>
      </c>
      <c r="E90" s="5"/>
      <c r="F90" s="5">
        <v>5803</v>
      </c>
      <c r="G90" s="7">
        <f t="shared" si="7"/>
        <v>1.0265707392727899</v>
      </c>
      <c r="I90" s="10">
        <f t="shared" si="8"/>
        <v>5957.19</v>
      </c>
      <c r="J90" s="10"/>
      <c r="K90" s="15">
        <f t="shared" si="9"/>
        <v>9531.5</v>
      </c>
      <c r="L90" s="15">
        <f t="shared" si="10"/>
        <v>8042.2</v>
      </c>
      <c r="M90" s="15">
        <f t="shared" si="11"/>
        <v>7148.6</v>
      </c>
      <c r="N90" s="15">
        <f t="shared" si="12"/>
        <v>6673.5</v>
      </c>
      <c r="O90" s="7">
        <f t="shared" si="13"/>
        <v>1.1000000000000001</v>
      </c>
      <c r="P90" s="3"/>
      <c r="R90" s="5">
        <v>5276</v>
      </c>
    </row>
    <row r="91" spans="1:18" x14ac:dyDescent="0.25">
      <c r="A91" s="3">
        <v>3891</v>
      </c>
      <c r="B91" s="3" t="s">
        <v>135</v>
      </c>
      <c r="C91" s="3" t="s">
        <v>136</v>
      </c>
      <c r="D91" s="25">
        <v>24.1</v>
      </c>
      <c r="E91" s="5"/>
      <c r="F91" s="5">
        <v>816</v>
      </c>
      <c r="G91" s="7">
        <f t="shared" si="7"/>
        <v>1.0152450980392158</v>
      </c>
      <c r="I91" s="10">
        <f t="shared" si="8"/>
        <v>828.44</v>
      </c>
      <c r="J91" s="10"/>
      <c r="K91" s="15">
        <f t="shared" si="9"/>
        <v>1325.5</v>
      </c>
      <c r="L91" s="15">
        <f t="shared" si="10"/>
        <v>1118.4000000000001</v>
      </c>
      <c r="M91" s="15">
        <f t="shared" si="11"/>
        <v>994.1</v>
      </c>
      <c r="N91" s="15">
        <f t="shared" si="12"/>
        <v>938.4</v>
      </c>
      <c r="O91" s="7">
        <f t="shared" si="13"/>
        <v>1.1000000000000001</v>
      </c>
      <c r="P91" s="3"/>
      <c r="R91" s="5">
        <v>742</v>
      </c>
    </row>
    <row r="92" spans="1:18" x14ac:dyDescent="0.25">
      <c r="A92" s="3">
        <v>3892</v>
      </c>
      <c r="B92" s="3" t="s">
        <v>137</v>
      </c>
      <c r="C92" s="3" t="s">
        <v>138</v>
      </c>
      <c r="D92" s="25">
        <v>31.3</v>
      </c>
      <c r="E92" s="5"/>
      <c r="F92" s="5">
        <v>1050</v>
      </c>
      <c r="G92" s="7">
        <f t="shared" si="7"/>
        <v>1.024704761904762</v>
      </c>
      <c r="I92" s="10">
        <f t="shared" si="8"/>
        <v>1075.94</v>
      </c>
      <c r="J92" s="10"/>
      <c r="K92" s="15">
        <f t="shared" si="9"/>
        <v>1721.5</v>
      </c>
      <c r="L92" s="15">
        <f t="shared" si="10"/>
        <v>1452.5</v>
      </c>
      <c r="M92" s="15">
        <f t="shared" si="11"/>
        <v>1291.0999999999999</v>
      </c>
      <c r="N92" s="15">
        <f t="shared" si="12"/>
        <v>1207.5</v>
      </c>
      <c r="O92" s="7">
        <f t="shared" si="13"/>
        <v>1.1000000000000001</v>
      </c>
      <c r="P92" s="3"/>
      <c r="R92" s="5">
        <v>954</v>
      </c>
    </row>
    <row r="93" spans="1:18" x14ac:dyDescent="0.25">
      <c r="A93" s="3">
        <v>3893</v>
      </c>
      <c r="B93" s="3" t="s">
        <v>139</v>
      </c>
      <c r="C93" s="3" t="s">
        <v>140</v>
      </c>
      <c r="D93" s="25">
        <v>45.7</v>
      </c>
      <c r="E93" s="5"/>
      <c r="F93" s="5">
        <v>1532</v>
      </c>
      <c r="G93" s="7">
        <f t="shared" si="7"/>
        <v>1.0254177545691907</v>
      </c>
      <c r="I93" s="10">
        <f t="shared" si="8"/>
        <v>1570.94</v>
      </c>
      <c r="J93" s="10"/>
      <c r="K93" s="15">
        <f t="shared" si="9"/>
        <v>2513.5</v>
      </c>
      <c r="L93" s="15">
        <f t="shared" si="10"/>
        <v>2120.8000000000002</v>
      </c>
      <c r="M93" s="15">
        <f t="shared" si="11"/>
        <v>1885.1</v>
      </c>
      <c r="N93" s="15">
        <f t="shared" si="12"/>
        <v>1761.8</v>
      </c>
      <c r="O93" s="7">
        <f t="shared" si="13"/>
        <v>1.1000000000000001</v>
      </c>
      <c r="P93" s="3">
        <v>88</v>
      </c>
      <c r="R93" s="5">
        <v>1392</v>
      </c>
    </row>
    <row r="94" spans="1:18" x14ac:dyDescent="0.25">
      <c r="A94" s="3">
        <v>3894</v>
      </c>
      <c r="B94" s="3" t="s">
        <v>141</v>
      </c>
      <c r="C94" s="3" t="s">
        <v>142</v>
      </c>
      <c r="D94" s="25">
        <v>56.55</v>
      </c>
      <c r="E94" s="5"/>
      <c r="F94" s="5">
        <v>1893</v>
      </c>
      <c r="G94" s="7">
        <f t="shared" si="7"/>
        <v>1.0268938193343899</v>
      </c>
      <c r="I94" s="10">
        <f t="shared" si="8"/>
        <v>1943.91</v>
      </c>
      <c r="J94" s="10"/>
      <c r="K94" s="15">
        <f t="shared" si="9"/>
        <v>3110.3</v>
      </c>
      <c r="L94" s="15">
        <f t="shared" si="10"/>
        <v>2624.3</v>
      </c>
      <c r="M94" s="15">
        <f t="shared" si="11"/>
        <v>2332.6999999999998</v>
      </c>
      <c r="N94" s="15">
        <f t="shared" si="12"/>
        <v>2177</v>
      </c>
      <c r="O94" s="7">
        <f t="shared" si="13"/>
        <v>1.1000000000000001</v>
      </c>
      <c r="P94" s="3"/>
      <c r="R94" s="5">
        <v>1721</v>
      </c>
    </row>
    <row r="95" spans="1:18" x14ac:dyDescent="0.25">
      <c r="A95" s="3">
        <v>3900</v>
      </c>
      <c r="B95" s="3" t="s">
        <v>143</v>
      </c>
      <c r="C95" s="3" t="s">
        <v>144</v>
      </c>
      <c r="D95" s="25">
        <v>39.1</v>
      </c>
      <c r="E95" s="5"/>
      <c r="F95" s="5">
        <v>1316</v>
      </c>
      <c r="G95" s="7">
        <f t="shared" si="7"/>
        <v>1.021322188449848</v>
      </c>
      <c r="I95" s="10">
        <f t="shared" si="8"/>
        <v>1344.06</v>
      </c>
      <c r="J95" s="10"/>
      <c r="K95" s="15">
        <f t="shared" si="9"/>
        <v>2150.5</v>
      </c>
      <c r="L95" s="15">
        <f t="shared" si="10"/>
        <v>1814.5</v>
      </c>
      <c r="M95" s="15">
        <f t="shared" si="11"/>
        <v>1612.9</v>
      </c>
      <c r="N95" s="15">
        <f t="shared" si="12"/>
        <v>1513.4</v>
      </c>
      <c r="O95" s="7">
        <f t="shared" si="13"/>
        <v>1.1000000000000001</v>
      </c>
      <c r="P95" s="3"/>
      <c r="R95" s="5">
        <v>1196</v>
      </c>
    </row>
    <row r="96" spans="1:18" x14ac:dyDescent="0.25">
      <c r="A96" s="3">
        <v>3901</v>
      </c>
      <c r="B96" s="3" t="s">
        <v>341</v>
      </c>
      <c r="C96" s="3" t="s">
        <v>342</v>
      </c>
      <c r="D96" s="25">
        <v>3.15</v>
      </c>
      <c r="E96" s="5"/>
      <c r="F96" s="5">
        <v>89</v>
      </c>
      <c r="G96" s="7">
        <f t="shared" si="7"/>
        <v>1.216629213483146</v>
      </c>
      <c r="I96" s="10">
        <f t="shared" si="8"/>
        <v>108.28</v>
      </c>
      <c r="J96" s="10"/>
      <c r="K96" s="15">
        <f t="shared" si="9"/>
        <v>173.2</v>
      </c>
      <c r="L96" s="15">
        <f t="shared" si="10"/>
        <v>146.19999999999999</v>
      </c>
      <c r="M96" s="15">
        <f t="shared" si="11"/>
        <v>129.9</v>
      </c>
      <c r="N96" s="15">
        <f t="shared" si="12"/>
        <v>102.4</v>
      </c>
      <c r="O96" s="7">
        <f t="shared" si="13"/>
        <v>1.1000000000000001</v>
      </c>
      <c r="P96" s="3"/>
      <c r="R96" s="5">
        <v>81</v>
      </c>
    </row>
    <row r="97" spans="1:18" x14ac:dyDescent="0.25">
      <c r="A97" s="3">
        <v>3902</v>
      </c>
      <c r="B97" s="3" t="s">
        <v>384</v>
      </c>
      <c r="C97" s="3" t="s">
        <v>385</v>
      </c>
      <c r="D97" s="25">
        <v>3.55</v>
      </c>
      <c r="E97" s="5"/>
      <c r="F97" s="5">
        <v>109</v>
      </c>
      <c r="G97" s="7">
        <f t="shared" si="7"/>
        <v>1.1195412844036698</v>
      </c>
      <c r="I97" s="10">
        <f t="shared" si="8"/>
        <v>122.03</v>
      </c>
      <c r="J97" s="10"/>
      <c r="K97" s="15">
        <f t="shared" si="9"/>
        <v>195.2</v>
      </c>
      <c r="L97" s="15">
        <f t="shared" si="10"/>
        <v>164.7</v>
      </c>
      <c r="M97" s="15">
        <f t="shared" si="11"/>
        <v>146.4</v>
      </c>
      <c r="N97" s="15">
        <f t="shared" si="12"/>
        <v>125.4</v>
      </c>
      <c r="O97" s="7">
        <f t="shared" si="13"/>
        <v>1.1000000000000001</v>
      </c>
      <c r="P97" s="3"/>
      <c r="R97" s="5">
        <v>99</v>
      </c>
    </row>
    <row r="98" spans="1:18" x14ac:dyDescent="0.25">
      <c r="A98" s="3">
        <v>3940</v>
      </c>
      <c r="B98" s="3" t="s">
        <v>335</v>
      </c>
      <c r="C98" s="3" t="s">
        <v>336</v>
      </c>
      <c r="D98" s="25">
        <v>40.9</v>
      </c>
      <c r="E98" s="5"/>
      <c r="F98" s="11"/>
      <c r="G98" s="7" t="e">
        <f t="shared" si="7"/>
        <v>#DIV/0!</v>
      </c>
      <c r="I98" s="10">
        <f t="shared" si="8"/>
        <v>1405.94</v>
      </c>
      <c r="J98" s="10"/>
      <c r="K98" s="15">
        <f t="shared" si="9"/>
        <v>2249.5</v>
      </c>
      <c r="L98" s="15">
        <f t="shared" si="10"/>
        <v>1898</v>
      </c>
      <c r="M98" s="15">
        <f t="shared" si="11"/>
        <v>1687.1</v>
      </c>
      <c r="N98" s="15">
        <f t="shared" si="12"/>
        <v>0</v>
      </c>
      <c r="O98" s="7">
        <f t="shared" si="13"/>
        <v>0</v>
      </c>
      <c r="P98" s="3"/>
      <c r="R98" s="5">
        <v>1145</v>
      </c>
    </row>
    <row r="99" spans="1:18" x14ac:dyDescent="0.25">
      <c r="A99" s="3">
        <v>3903</v>
      </c>
      <c r="B99" s="3" t="s">
        <v>382</v>
      </c>
      <c r="C99" s="3" t="s">
        <v>383</v>
      </c>
      <c r="D99" s="25">
        <v>68.95</v>
      </c>
      <c r="E99" s="5"/>
      <c r="F99" s="5">
        <v>1838</v>
      </c>
      <c r="G99" s="7">
        <f t="shared" si="7"/>
        <v>1.2895321001088138</v>
      </c>
      <c r="I99" s="10">
        <f t="shared" si="8"/>
        <v>2370.16</v>
      </c>
      <c r="J99" s="10"/>
      <c r="K99" s="15">
        <f t="shared" si="9"/>
        <v>3792.3</v>
      </c>
      <c r="L99" s="15">
        <f t="shared" si="10"/>
        <v>3199.7</v>
      </c>
      <c r="M99" s="15">
        <f t="shared" si="11"/>
        <v>2844.2</v>
      </c>
      <c r="N99" s="15">
        <f t="shared" si="12"/>
        <v>2113.6999999999998</v>
      </c>
      <c r="O99" s="7">
        <f t="shared" si="13"/>
        <v>1.1000000000000001</v>
      </c>
      <c r="P99" s="3">
        <v>88</v>
      </c>
      <c r="R99" s="5">
        <v>1671</v>
      </c>
    </row>
    <row r="100" spans="1:18" x14ac:dyDescent="0.25">
      <c r="A100" s="3">
        <v>3904</v>
      </c>
      <c r="B100" s="3" t="s">
        <v>330</v>
      </c>
      <c r="C100" s="3" t="s">
        <v>331</v>
      </c>
      <c r="D100" s="25">
        <v>50.85</v>
      </c>
      <c r="E100" s="5"/>
      <c r="F100" s="5">
        <v>1468</v>
      </c>
      <c r="G100" s="7">
        <f t="shared" si="7"/>
        <v>1.1907152588555858</v>
      </c>
      <c r="I100" s="10">
        <f t="shared" si="8"/>
        <v>1747.97</v>
      </c>
      <c r="J100" s="10"/>
      <c r="K100" s="15">
        <f t="shared" si="9"/>
        <v>2796.8</v>
      </c>
      <c r="L100" s="15">
        <f t="shared" si="10"/>
        <v>2359.8000000000002</v>
      </c>
      <c r="M100" s="15">
        <f t="shared" si="11"/>
        <v>2097.6</v>
      </c>
      <c r="N100" s="15">
        <f t="shared" si="12"/>
        <v>1688.2</v>
      </c>
      <c r="O100" s="7">
        <f t="shared" si="13"/>
        <v>1.1000000000000001</v>
      </c>
      <c r="P100" s="3"/>
      <c r="R100" s="5">
        <v>1335</v>
      </c>
    </row>
    <row r="101" spans="1:18" x14ac:dyDescent="0.25">
      <c r="A101" s="3">
        <v>3905</v>
      </c>
      <c r="B101" s="3" t="s">
        <v>145</v>
      </c>
      <c r="C101" s="3" t="s">
        <v>146</v>
      </c>
      <c r="D101" s="25">
        <v>4.2</v>
      </c>
      <c r="E101" s="5"/>
      <c r="F101" s="5">
        <v>111</v>
      </c>
      <c r="G101" s="7">
        <f t="shared" si="7"/>
        <v>1.3007207207207208</v>
      </c>
      <c r="I101" s="10">
        <f t="shared" si="8"/>
        <v>144.38</v>
      </c>
      <c r="J101" s="10"/>
      <c r="K101" s="15">
        <f t="shared" si="9"/>
        <v>231</v>
      </c>
      <c r="L101" s="15">
        <f t="shared" si="10"/>
        <v>194.9</v>
      </c>
      <c r="M101" s="15">
        <f t="shared" si="11"/>
        <v>173.3</v>
      </c>
      <c r="N101" s="15">
        <f t="shared" si="12"/>
        <v>127.7</v>
      </c>
      <c r="O101" s="7">
        <f t="shared" si="13"/>
        <v>1.1000000000000001</v>
      </c>
      <c r="P101" s="3"/>
      <c r="R101" s="5">
        <v>101</v>
      </c>
    </row>
    <row r="102" spans="1:18" x14ac:dyDescent="0.25">
      <c r="A102" s="3">
        <v>3906</v>
      </c>
      <c r="B102" s="3" t="s">
        <v>147</v>
      </c>
      <c r="C102" s="3" t="s">
        <v>148</v>
      </c>
      <c r="D102" s="25">
        <v>4.2</v>
      </c>
      <c r="E102" s="5"/>
      <c r="F102" s="5">
        <v>132</v>
      </c>
      <c r="G102" s="7">
        <f t="shared" si="7"/>
        <v>1.0937878787878788</v>
      </c>
      <c r="I102" s="10">
        <f t="shared" si="8"/>
        <v>144.38</v>
      </c>
      <c r="J102" s="10"/>
      <c r="K102" s="15">
        <f t="shared" si="9"/>
        <v>231</v>
      </c>
      <c r="L102" s="15">
        <f t="shared" si="10"/>
        <v>194.9</v>
      </c>
      <c r="M102" s="15">
        <f t="shared" si="11"/>
        <v>173.3</v>
      </c>
      <c r="N102" s="15">
        <f t="shared" si="12"/>
        <v>151.80000000000001</v>
      </c>
      <c r="O102" s="7">
        <f t="shared" si="13"/>
        <v>1.1000000000000001</v>
      </c>
      <c r="P102" s="3"/>
      <c r="R102" s="5">
        <v>120</v>
      </c>
    </row>
    <row r="103" spans="1:18" x14ac:dyDescent="0.25">
      <c r="A103" s="3">
        <v>3907</v>
      </c>
      <c r="B103" s="3" t="s">
        <v>149</v>
      </c>
      <c r="C103" s="3" t="s">
        <v>150</v>
      </c>
      <c r="D103" s="25">
        <v>4.8</v>
      </c>
      <c r="E103" s="5"/>
      <c r="F103" s="5">
        <v>133</v>
      </c>
      <c r="G103" s="7">
        <f t="shared" si="7"/>
        <v>1.2406015037593985</v>
      </c>
      <c r="I103" s="10">
        <f t="shared" si="8"/>
        <v>165</v>
      </c>
      <c r="J103" s="10"/>
      <c r="K103" s="15">
        <f t="shared" si="9"/>
        <v>264</v>
      </c>
      <c r="L103" s="15">
        <f t="shared" si="10"/>
        <v>222.8</v>
      </c>
      <c r="M103" s="15">
        <f t="shared" si="11"/>
        <v>198</v>
      </c>
      <c r="N103" s="15">
        <f t="shared" si="12"/>
        <v>153</v>
      </c>
      <c r="O103" s="7">
        <f t="shared" si="13"/>
        <v>1.1000000000000001</v>
      </c>
      <c r="P103" s="3"/>
      <c r="R103" s="5">
        <v>121</v>
      </c>
    </row>
    <row r="104" spans="1:18" x14ac:dyDescent="0.25">
      <c r="A104" s="3">
        <v>3908</v>
      </c>
      <c r="B104" s="3" t="s">
        <v>151</v>
      </c>
      <c r="C104" s="3" t="s">
        <v>152</v>
      </c>
      <c r="D104" s="25">
        <v>5.4</v>
      </c>
      <c r="E104" s="5"/>
      <c r="F104" s="5">
        <v>161</v>
      </c>
      <c r="G104" s="7">
        <f t="shared" si="7"/>
        <v>1.1529813664596273</v>
      </c>
      <c r="I104" s="10">
        <f t="shared" si="8"/>
        <v>185.63</v>
      </c>
      <c r="J104" s="10"/>
      <c r="K104" s="15">
        <f t="shared" si="9"/>
        <v>297</v>
      </c>
      <c r="L104" s="15">
        <f t="shared" si="10"/>
        <v>250.6</v>
      </c>
      <c r="M104" s="15">
        <f t="shared" si="11"/>
        <v>222.8</v>
      </c>
      <c r="N104" s="15">
        <f t="shared" si="12"/>
        <v>185.2</v>
      </c>
      <c r="O104" s="7">
        <f t="shared" si="13"/>
        <v>1.1000000000000001</v>
      </c>
      <c r="P104" s="3"/>
      <c r="R104" s="5">
        <v>146</v>
      </c>
    </row>
    <row r="105" spans="1:18" x14ac:dyDescent="0.25">
      <c r="A105" s="3">
        <v>3909</v>
      </c>
      <c r="B105" s="3" t="s">
        <v>153</v>
      </c>
      <c r="C105" s="3" t="s">
        <v>154</v>
      </c>
      <c r="D105" s="25">
        <v>3</v>
      </c>
      <c r="E105" s="5"/>
      <c r="F105" s="5">
        <v>102</v>
      </c>
      <c r="G105" s="7">
        <f t="shared" si="7"/>
        <v>1.0110784313725489</v>
      </c>
      <c r="I105" s="10">
        <f t="shared" si="8"/>
        <v>103.13</v>
      </c>
      <c r="J105" s="10"/>
      <c r="K105" s="15">
        <f t="shared" si="9"/>
        <v>165</v>
      </c>
      <c r="L105" s="15">
        <f t="shared" si="10"/>
        <v>139.19999999999999</v>
      </c>
      <c r="M105" s="15">
        <f t="shared" si="11"/>
        <v>123.8</v>
      </c>
      <c r="N105" s="15">
        <f t="shared" si="12"/>
        <v>117.3</v>
      </c>
      <c r="O105" s="7">
        <f t="shared" si="13"/>
        <v>1.1000000000000001</v>
      </c>
      <c r="P105" s="3"/>
      <c r="R105" s="5">
        <v>93</v>
      </c>
    </row>
    <row r="106" spans="1:18" x14ac:dyDescent="0.25">
      <c r="A106" s="3">
        <v>3910</v>
      </c>
      <c r="B106" s="3" t="s">
        <v>155</v>
      </c>
      <c r="C106" s="3" t="s">
        <v>156</v>
      </c>
      <c r="D106" s="25">
        <v>5.15</v>
      </c>
      <c r="E106" s="5"/>
      <c r="F106" s="5">
        <v>114</v>
      </c>
      <c r="G106" s="7">
        <f t="shared" si="7"/>
        <v>1.5528947368421053</v>
      </c>
      <c r="I106" s="10">
        <f t="shared" si="8"/>
        <v>177.03</v>
      </c>
      <c r="J106" s="10"/>
      <c r="K106" s="15">
        <f t="shared" si="9"/>
        <v>283.2</v>
      </c>
      <c r="L106" s="15">
        <f t="shared" si="10"/>
        <v>239</v>
      </c>
      <c r="M106" s="15">
        <f t="shared" si="11"/>
        <v>212.4</v>
      </c>
      <c r="N106" s="15">
        <f t="shared" si="12"/>
        <v>131.1</v>
      </c>
      <c r="O106" s="7">
        <f t="shared" si="13"/>
        <v>1.1000000000000001</v>
      </c>
      <c r="P106" s="3">
        <v>7</v>
      </c>
      <c r="R106" s="5">
        <v>104</v>
      </c>
    </row>
    <row r="107" spans="1:18" x14ac:dyDescent="0.25">
      <c r="A107" s="3">
        <v>3911</v>
      </c>
      <c r="B107" s="3" t="s">
        <v>157</v>
      </c>
      <c r="C107" s="3" t="s">
        <v>158</v>
      </c>
      <c r="D107" s="25">
        <v>5.4</v>
      </c>
      <c r="E107" s="5"/>
      <c r="F107" s="5">
        <v>128</v>
      </c>
      <c r="G107" s="7">
        <f t="shared" si="7"/>
        <v>1.450234375</v>
      </c>
      <c r="I107" s="10">
        <f t="shared" si="8"/>
        <v>185.63</v>
      </c>
      <c r="J107" s="10"/>
      <c r="K107" s="15">
        <f t="shared" si="9"/>
        <v>297</v>
      </c>
      <c r="L107" s="15">
        <f t="shared" si="10"/>
        <v>250.6</v>
      </c>
      <c r="M107" s="15">
        <f t="shared" si="11"/>
        <v>222.8</v>
      </c>
      <c r="N107" s="15">
        <f t="shared" si="12"/>
        <v>147.19999999999999</v>
      </c>
      <c r="O107" s="7">
        <f t="shared" si="13"/>
        <v>1.1000000000000001</v>
      </c>
      <c r="P107" s="3"/>
      <c r="R107" s="5">
        <v>116</v>
      </c>
    </row>
    <row r="108" spans="1:18" x14ac:dyDescent="0.25">
      <c r="A108" s="3">
        <v>3912</v>
      </c>
      <c r="B108" s="3" t="s">
        <v>159</v>
      </c>
      <c r="C108" s="3" t="s">
        <v>160</v>
      </c>
      <c r="D108" s="25">
        <v>17.45</v>
      </c>
      <c r="E108" s="5"/>
      <c r="F108" s="5">
        <v>583</v>
      </c>
      <c r="G108" s="7">
        <f t="shared" si="7"/>
        <v>1.028885077186964</v>
      </c>
      <c r="I108" s="10">
        <f t="shared" si="8"/>
        <v>599.84</v>
      </c>
      <c r="J108" s="10"/>
      <c r="K108" s="15">
        <f t="shared" si="9"/>
        <v>959.7</v>
      </c>
      <c r="L108" s="15">
        <f t="shared" si="10"/>
        <v>809.8</v>
      </c>
      <c r="M108" s="15">
        <f t="shared" si="11"/>
        <v>719.8</v>
      </c>
      <c r="N108" s="15">
        <f t="shared" si="12"/>
        <v>670.5</v>
      </c>
      <c r="O108" s="7">
        <f t="shared" si="13"/>
        <v>1.1000000000000001</v>
      </c>
      <c r="P108" s="3"/>
      <c r="R108" s="5">
        <v>530</v>
      </c>
    </row>
    <row r="109" spans="1:18" x14ac:dyDescent="0.25">
      <c r="A109" s="3">
        <v>3913</v>
      </c>
      <c r="B109" s="3" t="s">
        <v>161</v>
      </c>
      <c r="C109" s="3" t="s">
        <v>162</v>
      </c>
      <c r="D109" s="25">
        <v>12.05</v>
      </c>
      <c r="E109" s="5"/>
      <c r="F109" s="5">
        <v>312</v>
      </c>
      <c r="G109" s="7">
        <f t="shared" si="7"/>
        <v>1.3276282051282051</v>
      </c>
      <c r="I109" s="10">
        <f t="shared" si="8"/>
        <v>414.22</v>
      </c>
      <c r="J109" s="10"/>
      <c r="K109" s="15">
        <f t="shared" si="9"/>
        <v>662.8</v>
      </c>
      <c r="L109" s="15">
        <f t="shared" si="10"/>
        <v>559.20000000000005</v>
      </c>
      <c r="M109" s="15">
        <f t="shared" si="11"/>
        <v>497.1</v>
      </c>
      <c r="N109" s="15">
        <f t="shared" si="12"/>
        <v>358.8</v>
      </c>
      <c r="O109" s="7">
        <f t="shared" si="13"/>
        <v>1.1000000000000001</v>
      </c>
      <c r="P109" s="3"/>
      <c r="R109" s="5">
        <v>284</v>
      </c>
    </row>
    <row r="110" spans="1:18" x14ac:dyDescent="0.25">
      <c r="A110" s="3">
        <v>3914</v>
      </c>
      <c r="B110" s="3" t="s">
        <v>163</v>
      </c>
      <c r="C110" s="3" t="s">
        <v>164</v>
      </c>
      <c r="D110" s="25">
        <v>14.45</v>
      </c>
      <c r="E110" s="5"/>
      <c r="F110" s="5">
        <v>336</v>
      </c>
      <c r="G110" s="7">
        <f t="shared" si="7"/>
        <v>1.4783333333333335</v>
      </c>
      <c r="I110" s="10">
        <f t="shared" si="8"/>
        <v>496.72</v>
      </c>
      <c r="J110" s="10"/>
      <c r="K110" s="15">
        <f t="shared" si="9"/>
        <v>794.8</v>
      </c>
      <c r="L110" s="15">
        <f t="shared" si="10"/>
        <v>670.6</v>
      </c>
      <c r="M110" s="15">
        <f t="shared" si="11"/>
        <v>596.1</v>
      </c>
      <c r="N110" s="15">
        <f t="shared" si="12"/>
        <v>386.4</v>
      </c>
      <c r="O110" s="7">
        <f t="shared" si="13"/>
        <v>1.1000000000000001</v>
      </c>
      <c r="P110" s="3"/>
      <c r="R110" s="5">
        <v>305</v>
      </c>
    </row>
    <row r="111" spans="1:18" x14ac:dyDescent="0.25">
      <c r="A111" s="3">
        <v>3915</v>
      </c>
      <c r="B111" s="3" t="s">
        <v>165</v>
      </c>
      <c r="C111" s="3" t="s">
        <v>166</v>
      </c>
      <c r="D111" s="25">
        <v>21.05</v>
      </c>
      <c r="E111" s="5"/>
      <c r="F111" s="5">
        <v>568</v>
      </c>
      <c r="G111" s="7">
        <f t="shared" si="7"/>
        <v>1.2739260563380281</v>
      </c>
      <c r="I111" s="10">
        <f t="shared" si="8"/>
        <v>723.59</v>
      </c>
      <c r="J111" s="10"/>
      <c r="K111" s="15">
        <f t="shared" si="9"/>
        <v>1157.7</v>
      </c>
      <c r="L111" s="15">
        <f t="shared" si="10"/>
        <v>976.8</v>
      </c>
      <c r="M111" s="15">
        <f t="shared" si="11"/>
        <v>868.3</v>
      </c>
      <c r="N111" s="15">
        <f t="shared" si="12"/>
        <v>653.20000000000005</v>
      </c>
      <c r="O111" s="7">
        <f t="shared" si="13"/>
        <v>1.1000000000000001</v>
      </c>
      <c r="P111" s="3"/>
      <c r="R111" s="5">
        <v>516</v>
      </c>
    </row>
    <row r="112" spans="1:18" x14ac:dyDescent="0.25">
      <c r="A112" s="3">
        <v>3916</v>
      </c>
      <c r="B112" s="3" t="s">
        <v>167</v>
      </c>
      <c r="C112" s="3" t="s">
        <v>168</v>
      </c>
      <c r="D112" s="25">
        <v>26.5</v>
      </c>
      <c r="E112" s="5"/>
      <c r="F112" s="5">
        <v>816</v>
      </c>
      <c r="G112" s="7">
        <f t="shared" si="7"/>
        <v>1.1163480392156864</v>
      </c>
      <c r="I112" s="10">
        <f t="shared" si="8"/>
        <v>910.94</v>
      </c>
      <c r="J112" s="10"/>
      <c r="K112" s="15">
        <f t="shared" si="9"/>
        <v>1457.5</v>
      </c>
      <c r="L112" s="15">
        <f t="shared" si="10"/>
        <v>1229.8</v>
      </c>
      <c r="M112" s="15">
        <f t="shared" si="11"/>
        <v>1093.0999999999999</v>
      </c>
      <c r="N112" s="15">
        <f t="shared" si="12"/>
        <v>938.4</v>
      </c>
      <c r="O112" s="7">
        <f t="shared" si="13"/>
        <v>1.1000000000000001</v>
      </c>
      <c r="P112" s="3"/>
      <c r="R112" s="5">
        <v>742</v>
      </c>
    </row>
    <row r="113" spans="1:18" x14ac:dyDescent="0.25">
      <c r="A113" s="3">
        <v>3917</v>
      </c>
      <c r="B113" s="3" t="s">
        <v>169</v>
      </c>
      <c r="C113" s="3" t="s">
        <v>170</v>
      </c>
      <c r="D113" s="25">
        <v>25.85</v>
      </c>
      <c r="E113" s="5"/>
      <c r="F113" s="5">
        <v>859</v>
      </c>
      <c r="G113" s="7">
        <f t="shared" si="7"/>
        <v>1.0344470314318976</v>
      </c>
      <c r="I113" s="10">
        <f t="shared" si="8"/>
        <v>888.59</v>
      </c>
      <c r="J113" s="10"/>
      <c r="K113" s="15">
        <f t="shared" si="9"/>
        <v>1421.7</v>
      </c>
      <c r="L113" s="15">
        <f t="shared" si="10"/>
        <v>1199.5999999999999</v>
      </c>
      <c r="M113" s="15">
        <f t="shared" si="11"/>
        <v>1066.3</v>
      </c>
      <c r="N113" s="15">
        <f t="shared" si="12"/>
        <v>987.9</v>
      </c>
      <c r="O113" s="7">
        <f t="shared" si="13"/>
        <v>1.1000000000000001</v>
      </c>
      <c r="P113" s="3"/>
      <c r="R113" s="5">
        <v>781</v>
      </c>
    </row>
    <row r="114" spans="1:18" x14ac:dyDescent="0.25">
      <c r="A114" s="3">
        <v>3918</v>
      </c>
      <c r="B114" s="3" t="s">
        <v>171</v>
      </c>
      <c r="C114" s="3" t="s">
        <v>172</v>
      </c>
      <c r="D114" s="25">
        <v>27.7</v>
      </c>
      <c r="E114" s="5"/>
      <c r="F114" s="5">
        <v>933</v>
      </c>
      <c r="G114" s="7">
        <f t="shared" si="7"/>
        <v>1.0205680600214362</v>
      </c>
      <c r="I114" s="10">
        <f t="shared" si="8"/>
        <v>952.19</v>
      </c>
      <c r="J114" s="10"/>
      <c r="K114" s="15">
        <f t="shared" si="9"/>
        <v>1523.5</v>
      </c>
      <c r="L114" s="15">
        <f t="shared" si="10"/>
        <v>1285.5</v>
      </c>
      <c r="M114" s="15">
        <f t="shared" si="11"/>
        <v>1142.5999999999999</v>
      </c>
      <c r="N114" s="15">
        <f t="shared" si="12"/>
        <v>1073</v>
      </c>
      <c r="O114" s="7">
        <f t="shared" si="13"/>
        <v>1.1000000000000001</v>
      </c>
      <c r="P114" s="3"/>
      <c r="R114" s="5">
        <v>848</v>
      </c>
    </row>
    <row r="115" spans="1:18" x14ac:dyDescent="0.25">
      <c r="A115" s="3">
        <v>3934</v>
      </c>
      <c r="B115" s="3" t="s">
        <v>386</v>
      </c>
      <c r="C115" s="3" t="s">
        <v>387</v>
      </c>
      <c r="D115" s="25">
        <v>34.549999999999997</v>
      </c>
      <c r="E115" s="5"/>
      <c r="F115" s="11">
        <v>1188</v>
      </c>
      <c r="G115" s="7">
        <f t="shared" si="7"/>
        <v>0.99971380471380478</v>
      </c>
      <c r="I115" s="10">
        <f t="shared" si="8"/>
        <v>1187.6600000000001</v>
      </c>
      <c r="J115" s="10"/>
      <c r="K115" s="15">
        <f t="shared" si="9"/>
        <v>1900.3</v>
      </c>
      <c r="L115" s="15">
        <f t="shared" si="10"/>
        <v>1603.3</v>
      </c>
      <c r="M115" s="15">
        <f t="shared" si="11"/>
        <v>1425.2</v>
      </c>
      <c r="N115" s="15">
        <f t="shared" si="12"/>
        <v>1366.2</v>
      </c>
      <c r="O115" s="7">
        <f t="shared" si="13"/>
        <v>1.46</v>
      </c>
      <c r="P115" s="3"/>
      <c r="R115" s="5">
        <v>812</v>
      </c>
    </row>
    <row r="116" spans="1:18" x14ac:dyDescent="0.25">
      <c r="A116" s="3">
        <v>3940</v>
      </c>
      <c r="B116" s="3" t="s">
        <v>335</v>
      </c>
      <c r="C116" s="3" t="s">
        <v>336</v>
      </c>
      <c r="D116" s="25">
        <v>40.9</v>
      </c>
      <c r="E116" s="5"/>
      <c r="F116" s="11">
        <v>1406</v>
      </c>
      <c r="G116" s="7">
        <f t="shared" si="7"/>
        <v>0.99995732574679952</v>
      </c>
      <c r="I116" s="10">
        <f t="shared" si="8"/>
        <v>1405.94</v>
      </c>
      <c r="J116" s="10"/>
      <c r="K116" s="15">
        <f t="shared" si="9"/>
        <v>2249.5</v>
      </c>
      <c r="L116" s="15">
        <f t="shared" si="10"/>
        <v>1898</v>
      </c>
      <c r="M116" s="15">
        <f t="shared" si="11"/>
        <v>1687.1</v>
      </c>
      <c r="N116" s="15">
        <f t="shared" si="12"/>
        <v>1616.9</v>
      </c>
      <c r="O116" s="7">
        <f t="shared" si="13"/>
        <v>1.23</v>
      </c>
      <c r="P116" s="3"/>
      <c r="R116" s="5">
        <v>1145</v>
      </c>
    </row>
    <row r="117" spans="1:18" x14ac:dyDescent="0.25">
      <c r="A117" s="20">
        <v>3919</v>
      </c>
      <c r="B117" s="3" t="s">
        <v>173</v>
      </c>
      <c r="C117" s="20" t="s">
        <v>406</v>
      </c>
      <c r="D117" s="25">
        <v>73.400000000000006</v>
      </c>
      <c r="E117" s="5"/>
      <c r="F117" s="5">
        <v>2274</v>
      </c>
      <c r="G117" s="7">
        <f t="shared" si="7"/>
        <v>1.1095558487247141</v>
      </c>
      <c r="I117" s="10">
        <f t="shared" si="8"/>
        <v>2523.13</v>
      </c>
      <c r="J117" s="10"/>
      <c r="K117" s="15">
        <f t="shared" si="9"/>
        <v>4037</v>
      </c>
      <c r="L117" s="15">
        <f t="shared" si="10"/>
        <v>3406.2</v>
      </c>
      <c r="M117" s="15">
        <f t="shared" si="11"/>
        <v>3027.8</v>
      </c>
      <c r="N117" s="15">
        <f t="shared" si="12"/>
        <v>2615.1</v>
      </c>
      <c r="O117" s="28" t="s">
        <v>432</v>
      </c>
      <c r="P117" s="3"/>
      <c r="R117" s="5">
        <v>2067</v>
      </c>
    </row>
    <row r="118" spans="1:18" x14ac:dyDescent="0.25">
      <c r="A118" s="3">
        <v>3920</v>
      </c>
      <c r="B118" s="3" t="s">
        <v>175</v>
      </c>
      <c r="C118" s="3" t="s">
        <v>176</v>
      </c>
      <c r="D118" s="25">
        <v>13.25</v>
      </c>
      <c r="E118" s="5"/>
      <c r="F118" s="5">
        <v>453</v>
      </c>
      <c r="G118" s="7">
        <f t="shared" si="7"/>
        <v>1.0054525386313466</v>
      </c>
      <c r="I118" s="10">
        <f t="shared" si="8"/>
        <v>455.47</v>
      </c>
      <c r="J118" s="10"/>
      <c r="K118" s="15">
        <f t="shared" si="9"/>
        <v>728.8</v>
      </c>
      <c r="L118" s="15">
        <f t="shared" si="10"/>
        <v>614.9</v>
      </c>
      <c r="M118" s="15">
        <f t="shared" si="11"/>
        <v>546.6</v>
      </c>
      <c r="N118" s="15">
        <f t="shared" si="12"/>
        <v>521</v>
      </c>
      <c r="O118" s="7">
        <f t="shared" si="13"/>
        <v>1.1000000000000001</v>
      </c>
      <c r="P118" s="3"/>
      <c r="R118" s="5">
        <v>411</v>
      </c>
    </row>
    <row r="119" spans="1:18" x14ac:dyDescent="0.25">
      <c r="A119" s="3">
        <v>3921</v>
      </c>
      <c r="B119" s="3" t="s">
        <v>177</v>
      </c>
      <c r="C119" s="3" t="s">
        <v>178</v>
      </c>
      <c r="D119" s="25">
        <v>19.25</v>
      </c>
      <c r="E119" s="5"/>
      <c r="F119" s="5">
        <v>631</v>
      </c>
      <c r="G119" s="7">
        <f t="shared" si="7"/>
        <v>1.0486846275752775</v>
      </c>
      <c r="I119" s="10">
        <f t="shared" si="8"/>
        <v>661.72</v>
      </c>
      <c r="J119" s="10"/>
      <c r="K119" s="15">
        <f t="shared" si="9"/>
        <v>1058.8</v>
      </c>
      <c r="L119" s="15">
        <f t="shared" si="10"/>
        <v>893.3</v>
      </c>
      <c r="M119" s="15">
        <f t="shared" si="11"/>
        <v>794.1</v>
      </c>
      <c r="N119" s="15">
        <f t="shared" si="12"/>
        <v>725.7</v>
      </c>
      <c r="O119" s="7">
        <f t="shared" si="13"/>
        <v>1.1000000000000001</v>
      </c>
      <c r="P119" s="3"/>
      <c r="R119" s="5">
        <v>574</v>
      </c>
    </row>
    <row r="120" spans="1:18" x14ac:dyDescent="0.25">
      <c r="A120" s="3">
        <v>3922</v>
      </c>
      <c r="B120" s="3" t="s">
        <v>179</v>
      </c>
      <c r="C120" s="3" t="s">
        <v>180</v>
      </c>
      <c r="D120" s="25">
        <v>10.85</v>
      </c>
      <c r="E120" s="5"/>
      <c r="F120" s="5">
        <v>365</v>
      </c>
      <c r="G120" s="7">
        <f t="shared" si="7"/>
        <v>1.0218356164383562</v>
      </c>
      <c r="I120" s="10">
        <f t="shared" si="8"/>
        <v>372.97</v>
      </c>
      <c r="J120" s="10"/>
      <c r="K120" s="15">
        <f t="shared" si="9"/>
        <v>596.79999999999995</v>
      </c>
      <c r="L120" s="15">
        <f t="shared" si="10"/>
        <v>503.5</v>
      </c>
      <c r="M120" s="15">
        <f t="shared" si="11"/>
        <v>447.6</v>
      </c>
      <c r="N120" s="15">
        <f t="shared" si="12"/>
        <v>419.8</v>
      </c>
      <c r="O120" s="7">
        <f t="shared" si="13"/>
        <v>1.1000000000000001</v>
      </c>
      <c r="P120" s="3"/>
      <c r="R120" s="5">
        <v>332</v>
      </c>
    </row>
    <row r="121" spans="1:18" x14ac:dyDescent="0.25">
      <c r="A121" s="3">
        <v>3923</v>
      </c>
      <c r="B121" s="3" t="s">
        <v>181</v>
      </c>
      <c r="C121" s="3" t="s">
        <v>182</v>
      </c>
      <c r="D121" s="25">
        <v>15.65</v>
      </c>
      <c r="E121" s="5"/>
      <c r="F121" s="5">
        <v>530</v>
      </c>
      <c r="G121" s="7">
        <f t="shared" si="7"/>
        <v>1.0150377358490568</v>
      </c>
      <c r="I121" s="10">
        <f t="shared" si="8"/>
        <v>537.97</v>
      </c>
      <c r="J121" s="10"/>
      <c r="K121" s="15">
        <f t="shared" si="9"/>
        <v>860.8</v>
      </c>
      <c r="L121" s="15">
        <f t="shared" si="10"/>
        <v>726.3</v>
      </c>
      <c r="M121" s="15">
        <f t="shared" si="11"/>
        <v>645.6</v>
      </c>
      <c r="N121" s="15">
        <f t="shared" si="12"/>
        <v>609.5</v>
      </c>
      <c r="O121" s="7">
        <f t="shared" si="13"/>
        <v>1.1000000000000001</v>
      </c>
      <c r="P121" s="3"/>
      <c r="R121" s="5">
        <v>482</v>
      </c>
    </row>
    <row r="122" spans="1:18" x14ac:dyDescent="0.25">
      <c r="A122" s="3">
        <v>3924</v>
      </c>
      <c r="B122" s="3" t="s">
        <v>183</v>
      </c>
      <c r="C122" s="3" t="s">
        <v>184</v>
      </c>
      <c r="D122" s="25">
        <v>9</v>
      </c>
      <c r="E122" s="5"/>
      <c r="F122" s="5">
        <v>306</v>
      </c>
      <c r="G122" s="7">
        <f t="shared" si="7"/>
        <v>1.011045751633987</v>
      </c>
      <c r="I122" s="10">
        <f t="shared" si="8"/>
        <v>309.38</v>
      </c>
      <c r="J122" s="10"/>
      <c r="K122" s="15">
        <f t="shared" si="9"/>
        <v>495</v>
      </c>
      <c r="L122" s="15">
        <f t="shared" si="10"/>
        <v>417.7</v>
      </c>
      <c r="M122" s="15">
        <f t="shared" si="11"/>
        <v>371.3</v>
      </c>
      <c r="N122" s="15">
        <f t="shared" si="12"/>
        <v>351.9</v>
      </c>
      <c r="O122" s="7">
        <f t="shared" si="13"/>
        <v>1.1000000000000001</v>
      </c>
      <c r="P122" s="3"/>
      <c r="R122" s="5">
        <v>278</v>
      </c>
    </row>
    <row r="123" spans="1:18" x14ac:dyDescent="0.25">
      <c r="A123" s="3">
        <v>3925</v>
      </c>
      <c r="B123" s="3" t="s">
        <v>185</v>
      </c>
      <c r="C123" s="3" t="s">
        <v>186</v>
      </c>
      <c r="D123" s="25">
        <v>19.25</v>
      </c>
      <c r="E123" s="5"/>
      <c r="F123" s="5">
        <v>631</v>
      </c>
      <c r="G123" s="7">
        <f t="shared" si="7"/>
        <v>1.0486846275752775</v>
      </c>
      <c r="I123" s="10">
        <f t="shared" si="8"/>
        <v>661.72</v>
      </c>
      <c r="J123" s="10"/>
      <c r="K123" s="15">
        <f t="shared" si="9"/>
        <v>1058.8</v>
      </c>
      <c r="L123" s="15">
        <f t="shared" si="10"/>
        <v>893.3</v>
      </c>
      <c r="M123" s="15">
        <f t="shared" si="11"/>
        <v>794.1</v>
      </c>
      <c r="N123" s="15">
        <f t="shared" si="12"/>
        <v>725.7</v>
      </c>
      <c r="O123" s="7">
        <f t="shared" si="13"/>
        <v>1.1000000000000001</v>
      </c>
      <c r="P123" s="3">
        <v>54</v>
      </c>
      <c r="R123" s="5">
        <v>574</v>
      </c>
    </row>
    <row r="124" spans="1:18" x14ac:dyDescent="0.25">
      <c r="A124" s="3">
        <v>3926</v>
      </c>
      <c r="B124" s="3" t="s">
        <v>187</v>
      </c>
      <c r="C124" s="3" t="s">
        <v>188</v>
      </c>
      <c r="D124" s="25">
        <v>18.649999999999999</v>
      </c>
      <c r="E124" s="5"/>
      <c r="F124" s="5">
        <v>639</v>
      </c>
      <c r="G124" s="7">
        <f t="shared" si="7"/>
        <v>1.0032707355242567</v>
      </c>
      <c r="I124" s="10">
        <f t="shared" si="8"/>
        <v>641.09</v>
      </c>
      <c r="J124" s="10"/>
      <c r="K124" s="15">
        <f t="shared" si="9"/>
        <v>1025.7</v>
      </c>
      <c r="L124" s="15">
        <f t="shared" si="10"/>
        <v>865.5</v>
      </c>
      <c r="M124" s="15">
        <f t="shared" si="11"/>
        <v>769.3</v>
      </c>
      <c r="N124" s="15">
        <f t="shared" si="12"/>
        <v>734.9</v>
      </c>
      <c r="O124" s="7">
        <f t="shared" si="13"/>
        <v>1.1000000000000001</v>
      </c>
      <c r="P124" s="3"/>
      <c r="R124" s="5">
        <v>581</v>
      </c>
    </row>
    <row r="125" spans="1:18" x14ac:dyDescent="0.25">
      <c r="A125" s="3">
        <v>3927</v>
      </c>
      <c r="B125" s="3" t="s">
        <v>189</v>
      </c>
      <c r="C125" s="3" t="s">
        <v>190</v>
      </c>
      <c r="D125" s="25">
        <v>27.1</v>
      </c>
      <c r="E125" s="5"/>
      <c r="F125" s="5">
        <v>909</v>
      </c>
      <c r="G125" s="7">
        <f t="shared" si="7"/>
        <v>1.0248184818481847</v>
      </c>
      <c r="I125" s="10">
        <f t="shared" si="8"/>
        <v>931.56</v>
      </c>
      <c r="J125" s="10"/>
      <c r="K125" s="15">
        <f t="shared" si="9"/>
        <v>1490.5</v>
      </c>
      <c r="L125" s="15">
        <f t="shared" si="10"/>
        <v>1257.5999999999999</v>
      </c>
      <c r="M125" s="15">
        <f t="shared" si="11"/>
        <v>1117.9000000000001</v>
      </c>
      <c r="N125" s="15">
        <f t="shared" si="12"/>
        <v>1045.4000000000001</v>
      </c>
      <c r="O125" s="7">
        <f t="shared" si="13"/>
        <v>1.1000000000000001</v>
      </c>
      <c r="P125" s="3"/>
      <c r="R125" s="5">
        <v>826</v>
      </c>
    </row>
    <row r="126" spans="1:18" x14ac:dyDescent="0.25">
      <c r="A126" s="3">
        <v>3928</v>
      </c>
      <c r="B126" s="3" t="s">
        <v>191</v>
      </c>
      <c r="C126" s="3" t="s">
        <v>192</v>
      </c>
      <c r="D126" s="25">
        <v>6</v>
      </c>
      <c r="E126" s="5"/>
      <c r="F126" s="5">
        <v>191</v>
      </c>
      <c r="G126" s="7">
        <f t="shared" si="7"/>
        <v>1.0798429319371727</v>
      </c>
      <c r="I126" s="10">
        <f t="shared" si="8"/>
        <v>206.25</v>
      </c>
      <c r="J126" s="10"/>
      <c r="K126" s="15">
        <f t="shared" si="9"/>
        <v>330</v>
      </c>
      <c r="L126" s="15">
        <f t="shared" si="10"/>
        <v>278.39999999999998</v>
      </c>
      <c r="M126" s="15">
        <f t="shared" si="11"/>
        <v>247.5</v>
      </c>
      <c r="N126" s="15">
        <f t="shared" si="12"/>
        <v>219.7</v>
      </c>
      <c r="O126" s="7">
        <f t="shared" si="13"/>
        <v>1.1000000000000001</v>
      </c>
      <c r="P126" s="3"/>
      <c r="R126" s="5">
        <v>173</v>
      </c>
    </row>
    <row r="127" spans="1:18" x14ac:dyDescent="0.25">
      <c r="A127" s="3">
        <v>3929</v>
      </c>
      <c r="B127" s="3" t="s">
        <v>193</v>
      </c>
      <c r="C127" s="3" t="s">
        <v>194</v>
      </c>
      <c r="D127" s="25">
        <v>9</v>
      </c>
      <c r="E127" s="5"/>
      <c r="F127" s="5">
        <v>292</v>
      </c>
      <c r="G127" s="7">
        <f t="shared" si="7"/>
        <v>1.0595205479452054</v>
      </c>
      <c r="I127" s="10">
        <f t="shared" si="8"/>
        <v>309.38</v>
      </c>
      <c r="J127" s="10"/>
      <c r="K127" s="15">
        <f t="shared" si="9"/>
        <v>495</v>
      </c>
      <c r="L127" s="15">
        <f t="shared" si="10"/>
        <v>417.7</v>
      </c>
      <c r="M127" s="15">
        <f t="shared" si="11"/>
        <v>371.3</v>
      </c>
      <c r="N127" s="15">
        <f t="shared" si="12"/>
        <v>335.8</v>
      </c>
      <c r="O127" s="7">
        <f t="shared" si="13"/>
        <v>1.1000000000000001</v>
      </c>
      <c r="P127" s="3"/>
      <c r="R127" s="5">
        <v>266</v>
      </c>
    </row>
    <row r="128" spans="1:18" x14ac:dyDescent="0.25">
      <c r="A128" s="3">
        <v>3930</v>
      </c>
      <c r="B128" s="3" t="s">
        <v>195</v>
      </c>
      <c r="C128" s="3" t="s">
        <v>196</v>
      </c>
      <c r="D128" s="25">
        <v>9</v>
      </c>
      <c r="E128" s="5"/>
      <c r="F128" s="5">
        <v>306</v>
      </c>
      <c r="G128" s="7">
        <f t="shared" si="7"/>
        <v>1.011045751633987</v>
      </c>
      <c r="I128" s="10">
        <f t="shared" si="8"/>
        <v>309.38</v>
      </c>
      <c r="J128" s="10"/>
      <c r="K128" s="15">
        <f t="shared" si="9"/>
        <v>495</v>
      </c>
      <c r="L128" s="15">
        <f t="shared" si="10"/>
        <v>417.7</v>
      </c>
      <c r="M128" s="15">
        <f t="shared" si="11"/>
        <v>371.3</v>
      </c>
      <c r="N128" s="15">
        <f t="shared" si="12"/>
        <v>351.9</v>
      </c>
      <c r="O128" s="7">
        <f t="shared" si="13"/>
        <v>1.1000000000000001</v>
      </c>
      <c r="P128" s="3"/>
      <c r="R128" s="5">
        <v>278</v>
      </c>
    </row>
    <row r="129" spans="1:18" x14ac:dyDescent="0.25">
      <c r="A129" s="3">
        <v>3931</v>
      </c>
      <c r="B129" s="3" t="s">
        <v>197</v>
      </c>
      <c r="C129" s="3" t="s">
        <v>198</v>
      </c>
      <c r="D129" s="25">
        <v>24.1</v>
      </c>
      <c r="E129" s="5"/>
      <c r="F129" s="5">
        <v>816</v>
      </c>
      <c r="G129" s="7">
        <f t="shared" si="7"/>
        <v>1.0152450980392158</v>
      </c>
      <c r="I129" s="10">
        <f t="shared" si="8"/>
        <v>828.44</v>
      </c>
      <c r="J129" s="10"/>
      <c r="K129" s="15">
        <f t="shared" si="9"/>
        <v>1325.5</v>
      </c>
      <c r="L129" s="15">
        <f t="shared" si="10"/>
        <v>1118.4000000000001</v>
      </c>
      <c r="M129" s="15">
        <f t="shared" si="11"/>
        <v>994.1</v>
      </c>
      <c r="N129" s="15">
        <f>ROUND(F129*1.15,1)</f>
        <v>938.4</v>
      </c>
      <c r="O129" s="7">
        <f t="shared" si="13"/>
        <v>1.1000000000000001</v>
      </c>
      <c r="P129" s="3"/>
      <c r="R129" s="5">
        <v>742</v>
      </c>
    </row>
    <row r="130" spans="1:18" x14ac:dyDescent="0.25">
      <c r="A130" s="3">
        <v>3932</v>
      </c>
      <c r="B130" s="3" t="s">
        <v>199</v>
      </c>
      <c r="C130" s="3" t="s">
        <v>200</v>
      </c>
      <c r="D130" s="25">
        <v>4.8</v>
      </c>
      <c r="E130" s="5"/>
      <c r="F130" s="5">
        <v>160</v>
      </c>
      <c r="G130" s="7">
        <f t="shared" si="7"/>
        <v>1.03125</v>
      </c>
      <c r="I130" s="10">
        <f t="shared" si="8"/>
        <v>165</v>
      </c>
      <c r="J130" s="10"/>
      <c r="K130" s="15">
        <f t="shared" si="9"/>
        <v>264</v>
      </c>
      <c r="L130" s="15">
        <f t="shared" si="10"/>
        <v>222.8</v>
      </c>
      <c r="M130" s="15">
        <f t="shared" si="11"/>
        <v>198</v>
      </c>
      <c r="N130" s="15">
        <f t="shared" si="12"/>
        <v>184</v>
      </c>
      <c r="O130" s="7">
        <f t="shared" si="13"/>
        <v>1.1000000000000001</v>
      </c>
      <c r="P130" s="3"/>
      <c r="R130" s="5">
        <v>145</v>
      </c>
    </row>
    <row r="131" spans="1:18" x14ac:dyDescent="0.25">
      <c r="A131" s="3">
        <v>3933</v>
      </c>
      <c r="B131" s="3" t="s">
        <v>201</v>
      </c>
      <c r="C131" s="3" t="s">
        <v>202</v>
      </c>
      <c r="D131" s="25">
        <v>4.7</v>
      </c>
      <c r="E131" s="5"/>
      <c r="F131" s="5">
        <v>168</v>
      </c>
      <c r="G131" s="7">
        <f t="shared" si="7"/>
        <v>0.96166666666666667</v>
      </c>
      <c r="I131" s="10">
        <f t="shared" si="8"/>
        <v>161.56</v>
      </c>
      <c r="J131" s="10"/>
      <c r="K131" s="15">
        <f t="shared" si="9"/>
        <v>258.5</v>
      </c>
      <c r="L131" s="15">
        <f t="shared" si="10"/>
        <v>218.1</v>
      </c>
      <c r="M131" s="15">
        <f t="shared" si="11"/>
        <v>193.9</v>
      </c>
      <c r="N131" s="15">
        <f t="shared" si="12"/>
        <v>193.2</v>
      </c>
      <c r="O131" s="7">
        <f t="shared" si="13"/>
        <v>1.1000000000000001</v>
      </c>
      <c r="P131" s="3"/>
      <c r="R131" s="5">
        <v>153</v>
      </c>
    </row>
    <row r="132" spans="1:18" x14ac:dyDescent="0.25">
      <c r="A132" s="3">
        <v>3934</v>
      </c>
      <c r="B132" s="3" t="s">
        <v>386</v>
      </c>
      <c r="C132" s="3" t="s">
        <v>387</v>
      </c>
      <c r="D132" s="25">
        <v>34.549999999999997</v>
      </c>
      <c r="E132" s="5"/>
      <c r="F132" s="5">
        <v>893</v>
      </c>
      <c r="G132" s="7">
        <f t="shared" ref="G132:G195" si="14">I132/F132</f>
        <v>1.3299664053751401</v>
      </c>
      <c r="I132" s="10">
        <f t="shared" ref="I132:I195" si="15">ROUND(D132*1.1*10000/320,2)</f>
        <v>1187.6600000000001</v>
      </c>
      <c r="J132" s="10"/>
      <c r="K132" s="15">
        <f t="shared" ref="K132:K185" si="16">ROUND(I132*1.6,1)</f>
        <v>1900.3</v>
      </c>
      <c r="L132" s="15">
        <f t="shared" ref="L132:L185" si="17">ROUND(I132*1.35,1)</f>
        <v>1603.3</v>
      </c>
      <c r="M132" s="15">
        <f t="shared" ref="M132:M185" si="18">ROUND(I132*1.2,1)</f>
        <v>1425.2</v>
      </c>
      <c r="N132" s="15">
        <f t="shared" si="12"/>
        <v>1027</v>
      </c>
      <c r="O132" s="7">
        <f t="shared" si="13"/>
        <v>1.1000000000000001</v>
      </c>
      <c r="P132" s="3"/>
      <c r="R132" s="5">
        <v>812</v>
      </c>
    </row>
    <row r="133" spans="1:18" x14ac:dyDescent="0.25">
      <c r="A133" s="3">
        <v>3935</v>
      </c>
      <c r="B133" s="3" t="s">
        <v>203</v>
      </c>
      <c r="C133" s="3" t="s">
        <v>204</v>
      </c>
      <c r="D133" s="25">
        <v>10.25</v>
      </c>
      <c r="E133" s="5"/>
      <c r="F133" s="5">
        <v>343</v>
      </c>
      <c r="G133" s="7">
        <f t="shared" si="14"/>
        <v>1.0272303206997084</v>
      </c>
      <c r="I133" s="10">
        <f t="shared" si="15"/>
        <v>352.34</v>
      </c>
      <c r="J133" s="10"/>
      <c r="K133" s="15">
        <f t="shared" si="16"/>
        <v>563.70000000000005</v>
      </c>
      <c r="L133" s="15">
        <f t="shared" si="17"/>
        <v>475.7</v>
      </c>
      <c r="M133" s="15">
        <f t="shared" si="18"/>
        <v>422.8</v>
      </c>
      <c r="N133" s="15">
        <f t="shared" ref="N133:N185" si="19">ROUND(F133*1.15,1)</f>
        <v>394.5</v>
      </c>
      <c r="O133" s="7">
        <f t="shared" si="13"/>
        <v>1.1000000000000001</v>
      </c>
      <c r="P133" s="3"/>
      <c r="R133" s="5">
        <v>312</v>
      </c>
    </row>
    <row r="134" spans="1:18" x14ac:dyDescent="0.25">
      <c r="A134" s="3">
        <v>3936</v>
      </c>
      <c r="B134" s="3" t="s">
        <v>205</v>
      </c>
      <c r="C134" s="3" t="s">
        <v>206</v>
      </c>
      <c r="D134" s="25">
        <v>12.05</v>
      </c>
      <c r="E134" s="5"/>
      <c r="F134" s="5">
        <v>404</v>
      </c>
      <c r="G134" s="7">
        <f t="shared" si="14"/>
        <v>1.0252970297029704</v>
      </c>
      <c r="I134" s="10">
        <f t="shared" si="15"/>
        <v>414.22</v>
      </c>
      <c r="J134" s="10"/>
      <c r="K134" s="15">
        <f t="shared" si="16"/>
        <v>662.8</v>
      </c>
      <c r="L134" s="15">
        <f t="shared" si="17"/>
        <v>559.20000000000005</v>
      </c>
      <c r="M134" s="15">
        <f t="shared" si="18"/>
        <v>497.1</v>
      </c>
      <c r="N134" s="15">
        <f t="shared" si="19"/>
        <v>464.6</v>
      </c>
      <c r="O134" s="7">
        <f t="shared" ref="O134:O141" si="20">ROUND(F134/R134,2)</f>
        <v>1.1000000000000001</v>
      </c>
      <c r="P134" s="3"/>
      <c r="R134" s="5">
        <v>367</v>
      </c>
    </row>
    <row r="135" spans="1:18" x14ac:dyDescent="0.25">
      <c r="A135" s="3">
        <v>3937</v>
      </c>
      <c r="B135" s="3" t="s">
        <v>207</v>
      </c>
      <c r="C135" s="3" t="s">
        <v>208</v>
      </c>
      <c r="D135" s="25">
        <v>18.05</v>
      </c>
      <c r="E135" s="5"/>
      <c r="F135" s="5">
        <v>613</v>
      </c>
      <c r="G135" s="7">
        <f t="shared" si="14"/>
        <v>1.0121859706362153</v>
      </c>
      <c r="I135" s="10">
        <f t="shared" si="15"/>
        <v>620.47</v>
      </c>
      <c r="J135" s="10"/>
      <c r="K135" s="15">
        <f t="shared" si="16"/>
        <v>992.8</v>
      </c>
      <c r="L135" s="15">
        <f t="shared" si="17"/>
        <v>837.6</v>
      </c>
      <c r="M135" s="15">
        <f t="shared" si="18"/>
        <v>744.6</v>
      </c>
      <c r="N135" s="15">
        <f t="shared" si="19"/>
        <v>705</v>
      </c>
      <c r="O135" s="7">
        <f t="shared" si="20"/>
        <v>1.1000000000000001</v>
      </c>
      <c r="P135" s="3"/>
      <c r="R135" s="5">
        <v>557</v>
      </c>
    </row>
    <row r="136" spans="1:18" x14ac:dyDescent="0.25">
      <c r="A136" s="3">
        <v>3938</v>
      </c>
      <c r="B136" s="3" t="s">
        <v>209</v>
      </c>
      <c r="C136" s="3" t="s">
        <v>210</v>
      </c>
      <c r="D136" s="25">
        <v>28.9</v>
      </c>
      <c r="E136" s="5"/>
      <c r="F136" s="5">
        <v>954</v>
      </c>
      <c r="G136" s="7">
        <f t="shared" si="14"/>
        <v>1.0413417190775682</v>
      </c>
      <c r="I136" s="10">
        <f t="shared" si="15"/>
        <v>993.44</v>
      </c>
      <c r="J136" s="10"/>
      <c r="K136" s="15">
        <f t="shared" si="16"/>
        <v>1589.5</v>
      </c>
      <c r="L136" s="15">
        <f t="shared" si="17"/>
        <v>1341.1</v>
      </c>
      <c r="M136" s="15">
        <f t="shared" si="18"/>
        <v>1192.0999999999999</v>
      </c>
      <c r="N136" s="15">
        <f t="shared" si="19"/>
        <v>1097.0999999999999</v>
      </c>
      <c r="O136" s="7">
        <f t="shared" si="20"/>
        <v>1.1000000000000001</v>
      </c>
      <c r="P136" s="3"/>
      <c r="R136" s="5">
        <v>867</v>
      </c>
    </row>
    <row r="137" spans="1:18" x14ac:dyDescent="0.25">
      <c r="A137" s="3">
        <v>3939</v>
      </c>
      <c r="B137" s="3" t="s">
        <v>211</v>
      </c>
      <c r="C137" s="3" t="s">
        <v>212</v>
      </c>
      <c r="D137" s="25">
        <v>30.1</v>
      </c>
      <c r="E137" s="5"/>
      <c r="F137" s="5">
        <v>1008</v>
      </c>
      <c r="G137" s="7">
        <f t="shared" si="14"/>
        <v>1.0264781746031746</v>
      </c>
      <c r="I137" s="10">
        <f t="shared" si="15"/>
        <v>1034.69</v>
      </c>
      <c r="J137" s="10"/>
      <c r="K137" s="15">
        <f t="shared" si="16"/>
        <v>1655.5</v>
      </c>
      <c r="L137" s="15">
        <f t="shared" si="17"/>
        <v>1396.8</v>
      </c>
      <c r="M137" s="15">
        <f t="shared" si="18"/>
        <v>1241.5999999999999</v>
      </c>
      <c r="N137" s="15">
        <f t="shared" si="19"/>
        <v>1159.2</v>
      </c>
      <c r="O137" s="7">
        <f t="shared" si="20"/>
        <v>1.1000000000000001</v>
      </c>
      <c r="P137" s="3"/>
      <c r="R137" s="5">
        <v>916</v>
      </c>
    </row>
    <row r="138" spans="1:18" x14ac:dyDescent="0.25">
      <c r="A138" s="3">
        <v>3940</v>
      </c>
      <c r="B138" s="3" t="s">
        <v>335</v>
      </c>
      <c r="C138" s="3" t="s">
        <v>336</v>
      </c>
      <c r="D138" s="25">
        <v>40.9</v>
      </c>
      <c r="E138" s="5"/>
      <c r="F138" s="5">
        <v>1259</v>
      </c>
      <c r="G138" s="7">
        <f t="shared" si="14"/>
        <v>1.1167116759332805</v>
      </c>
      <c r="I138" s="10">
        <f t="shared" si="15"/>
        <v>1405.94</v>
      </c>
      <c r="J138" s="10"/>
      <c r="K138" s="15">
        <f t="shared" si="16"/>
        <v>2249.5</v>
      </c>
      <c r="L138" s="15">
        <f t="shared" si="17"/>
        <v>1898</v>
      </c>
      <c r="M138" s="15">
        <f t="shared" si="18"/>
        <v>1687.1</v>
      </c>
      <c r="N138" s="15">
        <f t="shared" si="19"/>
        <v>1447.9</v>
      </c>
      <c r="O138" s="7">
        <f t="shared" si="20"/>
        <v>1.1000000000000001</v>
      </c>
      <c r="P138" s="3"/>
      <c r="R138" s="5">
        <v>1145</v>
      </c>
    </row>
    <row r="139" spans="1:18" x14ac:dyDescent="0.25">
      <c r="A139" s="3">
        <v>3945</v>
      </c>
      <c r="B139" s="3" t="s">
        <v>213</v>
      </c>
      <c r="C139" s="3" t="s">
        <v>214</v>
      </c>
      <c r="D139" s="25">
        <v>1.8</v>
      </c>
      <c r="E139" s="5"/>
      <c r="F139" s="5">
        <v>52</v>
      </c>
      <c r="G139" s="7">
        <f t="shared" si="14"/>
        <v>1.19</v>
      </c>
      <c r="I139" s="10">
        <f t="shared" si="15"/>
        <v>61.88</v>
      </c>
      <c r="J139" s="10"/>
      <c r="K139" s="15">
        <f t="shared" si="16"/>
        <v>99</v>
      </c>
      <c r="L139" s="15">
        <f t="shared" si="17"/>
        <v>83.5</v>
      </c>
      <c r="M139" s="15">
        <f t="shared" si="18"/>
        <v>74.3</v>
      </c>
      <c r="N139" s="15">
        <f t="shared" si="19"/>
        <v>59.8</v>
      </c>
      <c r="O139" s="7">
        <f t="shared" si="20"/>
        <v>1.1100000000000001</v>
      </c>
      <c r="P139" s="3"/>
      <c r="R139" s="5">
        <v>47</v>
      </c>
    </row>
    <row r="140" spans="1:18" x14ac:dyDescent="0.25">
      <c r="A140" s="3">
        <v>3946</v>
      </c>
      <c r="B140" s="3" t="s">
        <v>215</v>
      </c>
      <c r="C140" s="3" t="s">
        <v>216</v>
      </c>
      <c r="D140" s="25">
        <v>1.3</v>
      </c>
      <c r="E140" s="5"/>
      <c r="F140" s="5">
        <v>44</v>
      </c>
      <c r="G140" s="7">
        <f t="shared" si="14"/>
        <v>1.0156818181818181</v>
      </c>
      <c r="I140" s="10">
        <f t="shared" si="15"/>
        <v>44.69</v>
      </c>
      <c r="J140" s="10"/>
      <c r="K140" s="15">
        <f t="shared" si="16"/>
        <v>71.5</v>
      </c>
      <c r="L140" s="15">
        <f t="shared" si="17"/>
        <v>60.3</v>
      </c>
      <c r="M140" s="15">
        <f t="shared" si="18"/>
        <v>53.6</v>
      </c>
      <c r="N140" s="15">
        <f t="shared" si="19"/>
        <v>50.6</v>
      </c>
      <c r="O140" s="7">
        <f t="shared" si="20"/>
        <v>1.1000000000000001</v>
      </c>
      <c r="P140" s="3"/>
      <c r="R140" s="5">
        <v>40</v>
      </c>
    </row>
    <row r="141" spans="1:18" x14ac:dyDescent="0.25">
      <c r="A141" s="3">
        <v>3947</v>
      </c>
      <c r="B141" s="3" t="s">
        <v>217</v>
      </c>
      <c r="C141" s="3" t="s">
        <v>218</v>
      </c>
      <c r="D141" s="25">
        <v>1.45</v>
      </c>
      <c r="E141" s="5"/>
      <c r="F141" s="5">
        <v>48</v>
      </c>
      <c r="G141" s="7">
        <f t="shared" si="14"/>
        <v>1.0383333333333333</v>
      </c>
      <c r="I141" s="10">
        <f t="shared" si="15"/>
        <v>49.84</v>
      </c>
      <c r="J141" s="10"/>
      <c r="K141" s="15">
        <f t="shared" si="16"/>
        <v>79.7</v>
      </c>
      <c r="L141" s="15">
        <f t="shared" si="17"/>
        <v>67.3</v>
      </c>
      <c r="M141" s="15">
        <f t="shared" si="18"/>
        <v>59.8</v>
      </c>
      <c r="N141" s="15">
        <f t="shared" si="19"/>
        <v>55.2</v>
      </c>
      <c r="O141" s="7">
        <f t="shared" si="20"/>
        <v>1.0900000000000001</v>
      </c>
      <c r="P141" s="3"/>
      <c r="R141" s="5">
        <v>44</v>
      </c>
    </row>
    <row r="142" spans="1:18" x14ac:dyDescent="0.25">
      <c r="A142" s="3">
        <v>3948</v>
      </c>
      <c r="B142" s="3" t="s">
        <v>219</v>
      </c>
      <c r="C142" s="3" t="s">
        <v>220</v>
      </c>
      <c r="D142" s="25">
        <v>1.2</v>
      </c>
      <c r="E142" s="5"/>
      <c r="F142" s="5">
        <v>36</v>
      </c>
      <c r="G142" s="7">
        <f t="shared" si="14"/>
        <v>1.1458333333333333</v>
      </c>
      <c r="H142" s="26"/>
      <c r="I142" s="10">
        <f t="shared" si="15"/>
        <v>41.25</v>
      </c>
      <c r="J142" s="10"/>
      <c r="K142" s="15">
        <f t="shared" si="16"/>
        <v>66</v>
      </c>
      <c r="L142" s="15">
        <f t="shared" si="17"/>
        <v>55.7</v>
      </c>
      <c r="M142" s="15">
        <f t="shared" si="18"/>
        <v>49.5</v>
      </c>
      <c r="N142" s="15">
        <f t="shared" si="19"/>
        <v>41.4</v>
      </c>
      <c r="O142" s="28" t="s">
        <v>430</v>
      </c>
      <c r="P142" s="3"/>
      <c r="R142" s="5">
        <v>33</v>
      </c>
    </row>
    <row r="143" spans="1:18" x14ac:dyDescent="0.25">
      <c r="A143" s="3">
        <v>3949</v>
      </c>
      <c r="B143" s="3" t="s">
        <v>221</v>
      </c>
      <c r="C143" s="3" t="s">
        <v>222</v>
      </c>
      <c r="D143" s="25">
        <v>1.2</v>
      </c>
      <c r="E143" s="5"/>
      <c r="F143" s="5">
        <v>40</v>
      </c>
      <c r="G143" s="7">
        <f t="shared" si="14"/>
        <v>1.03125</v>
      </c>
      <c r="H143" s="26"/>
      <c r="I143" s="10">
        <f t="shared" si="15"/>
        <v>41.25</v>
      </c>
      <c r="J143" s="10"/>
      <c r="K143" s="15">
        <f t="shared" si="16"/>
        <v>66</v>
      </c>
      <c r="L143" s="15">
        <f t="shared" si="17"/>
        <v>55.7</v>
      </c>
      <c r="M143" s="15">
        <f t="shared" si="18"/>
        <v>49.5</v>
      </c>
      <c r="N143" s="15">
        <f t="shared" si="19"/>
        <v>46</v>
      </c>
      <c r="O143" s="28" t="s">
        <v>431</v>
      </c>
      <c r="P143" s="3"/>
      <c r="R143" s="5">
        <v>36</v>
      </c>
    </row>
    <row r="144" spans="1:18" x14ac:dyDescent="0.25">
      <c r="A144" s="3">
        <v>3950</v>
      </c>
      <c r="B144" s="3" t="s">
        <v>223</v>
      </c>
      <c r="C144" s="3" t="s">
        <v>224</v>
      </c>
      <c r="D144" s="25">
        <v>1.8</v>
      </c>
      <c r="E144" s="5"/>
      <c r="F144" s="5">
        <v>56</v>
      </c>
      <c r="G144" s="7">
        <f t="shared" si="14"/>
        <v>1.105</v>
      </c>
      <c r="I144" s="10">
        <f t="shared" si="15"/>
        <v>61.88</v>
      </c>
      <c r="J144" s="10"/>
      <c r="K144" s="15">
        <f t="shared" si="16"/>
        <v>99</v>
      </c>
      <c r="L144" s="15">
        <f t="shared" si="17"/>
        <v>83.5</v>
      </c>
      <c r="M144" s="15">
        <f t="shared" si="18"/>
        <v>74.3</v>
      </c>
      <c r="N144" s="15">
        <f t="shared" si="19"/>
        <v>64.400000000000006</v>
      </c>
      <c r="O144" s="7">
        <f t="shared" ref="O144:O185" si="21">ROUND(F144/R144,2)</f>
        <v>1.1000000000000001</v>
      </c>
      <c r="P144" s="3"/>
      <c r="R144" s="5">
        <v>51</v>
      </c>
    </row>
    <row r="145" spans="1:18" x14ac:dyDescent="0.25">
      <c r="A145" s="3">
        <v>3951</v>
      </c>
      <c r="B145" s="3" t="s">
        <v>225</v>
      </c>
      <c r="C145" s="3" t="s">
        <v>226</v>
      </c>
      <c r="D145" s="25">
        <v>1.4</v>
      </c>
      <c r="E145" s="5"/>
      <c r="F145" s="5">
        <v>52</v>
      </c>
      <c r="G145" s="7">
        <f t="shared" si="14"/>
        <v>0.92557692307692307</v>
      </c>
      <c r="I145" s="10">
        <f t="shared" si="15"/>
        <v>48.13</v>
      </c>
      <c r="J145" s="10"/>
      <c r="K145" s="15">
        <f t="shared" si="16"/>
        <v>77</v>
      </c>
      <c r="L145" s="15">
        <f t="shared" si="17"/>
        <v>65</v>
      </c>
      <c r="M145" s="15">
        <f t="shared" si="18"/>
        <v>57.8</v>
      </c>
      <c r="N145" s="15">
        <f t="shared" si="19"/>
        <v>59.8</v>
      </c>
      <c r="O145" s="7">
        <f t="shared" si="21"/>
        <v>1.08</v>
      </c>
      <c r="P145" s="3"/>
      <c r="R145" s="5">
        <v>48</v>
      </c>
    </row>
    <row r="146" spans="1:18" x14ac:dyDescent="0.25">
      <c r="A146" s="3">
        <v>3952</v>
      </c>
      <c r="B146" s="3" t="s">
        <v>227</v>
      </c>
      <c r="C146" s="3" t="s">
        <v>228</v>
      </c>
      <c r="D146" s="25">
        <v>1.3</v>
      </c>
      <c r="E146" s="5"/>
      <c r="F146" s="5">
        <v>45</v>
      </c>
      <c r="G146" s="7">
        <f t="shared" si="14"/>
        <v>0.99311111111111106</v>
      </c>
      <c r="I146" s="10">
        <f t="shared" si="15"/>
        <v>44.69</v>
      </c>
      <c r="J146" s="10"/>
      <c r="K146" s="15">
        <f t="shared" si="16"/>
        <v>71.5</v>
      </c>
      <c r="L146" s="15">
        <f t="shared" si="17"/>
        <v>60.3</v>
      </c>
      <c r="M146" s="15">
        <f t="shared" si="18"/>
        <v>53.6</v>
      </c>
      <c r="N146" s="15">
        <f t="shared" si="19"/>
        <v>51.8</v>
      </c>
      <c r="O146" s="7">
        <f t="shared" si="21"/>
        <v>1.1000000000000001</v>
      </c>
      <c r="P146" s="3"/>
      <c r="R146" s="5">
        <v>41</v>
      </c>
    </row>
    <row r="147" spans="1:18" x14ac:dyDescent="0.25">
      <c r="A147" s="3">
        <v>3955</v>
      </c>
      <c r="B147" s="3" t="s">
        <v>338</v>
      </c>
      <c r="C147" s="3" t="s">
        <v>339</v>
      </c>
      <c r="D147" s="25">
        <v>1.45</v>
      </c>
      <c r="E147" s="5"/>
      <c r="F147" s="5">
        <v>47</v>
      </c>
      <c r="G147" s="7">
        <f t="shared" si="14"/>
        <v>1.0604255319148936</v>
      </c>
      <c r="I147" s="10">
        <f t="shared" si="15"/>
        <v>49.84</v>
      </c>
      <c r="J147" s="10"/>
      <c r="K147" s="15">
        <f t="shared" si="16"/>
        <v>79.7</v>
      </c>
      <c r="L147" s="15">
        <f t="shared" si="17"/>
        <v>67.3</v>
      </c>
      <c r="M147" s="15">
        <f t="shared" si="18"/>
        <v>59.8</v>
      </c>
      <c r="N147" s="15">
        <f t="shared" si="19"/>
        <v>54.1</v>
      </c>
      <c r="O147" s="7">
        <f t="shared" si="21"/>
        <v>1.1200000000000001</v>
      </c>
      <c r="P147" s="3"/>
      <c r="R147" s="5">
        <v>42</v>
      </c>
    </row>
    <row r="148" spans="1:18" x14ac:dyDescent="0.25">
      <c r="A148" s="3">
        <v>3953</v>
      </c>
      <c r="B148" s="3" t="s">
        <v>229</v>
      </c>
      <c r="C148" s="3" t="s">
        <v>230</v>
      </c>
      <c r="D148" s="25">
        <v>1.55</v>
      </c>
      <c r="E148" s="5"/>
      <c r="F148" s="5">
        <v>64</v>
      </c>
      <c r="G148" s="7">
        <f t="shared" si="14"/>
        <v>0.83250000000000002</v>
      </c>
      <c r="I148" s="10">
        <f t="shared" si="15"/>
        <v>53.28</v>
      </c>
      <c r="J148" s="10"/>
      <c r="K148" s="15">
        <v>97</v>
      </c>
      <c r="L148" s="15">
        <v>82.3</v>
      </c>
      <c r="M148" s="15">
        <v>73.099999999999994</v>
      </c>
      <c r="N148" s="15">
        <f t="shared" si="19"/>
        <v>73.599999999999994</v>
      </c>
      <c r="O148" s="7">
        <f t="shared" si="21"/>
        <v>1.1000000000000001</v>
      </c>
      <c r="P148" s="3"/>
      <c r="R148" s="5">
        <v>58</v>
      </c>
    </row>
    <row r="149" spans="1:18" x14ac:dyDescent="0.25">
      <c r="A149" s="3">
        <v>3954</v>
      </c>
      <c r="B149" s="3" t="s">
        <v>231</v>
      </c>
      <c r="C149" s="3" t="s">
        <v>232</v>
      </c>
      <c r="D149" s="25">
        <v>2.15</v>
      </c>
      <c r="E149" s="5"/>
      <c r="F149" s="5">
        <v>55</v>
      </c>
      <c r="G149" s="7">
        <f t="shared" si="14"/>
        <v>1.3438181818181818</v>
      </c>
      <c r="I149" s="10">
        <f t="shared" si="15"/>
        <v>73.91</v>
      </c>
      <c r="J149" s="10"/>
      <c r="K149" s="15">
        <f t="shared" si="16"/>
        <v>118.3</v>
      </c>
      <c r="L149" s="15">
        <f t="shared" si="17"/>
        <v>99.8</v>
      </c>
      <c r="M149" s="15">
        <f t="shared" si="18"/>
        <v>88.7</v>
      </c>
      <c r="N149" s="15">
        <f t="shared" si="19"/>
        <v>63.3</v>
      </c>
      <c r="O149" s="7">
        <f t="shared" si="21"/>
        <v>1.1000000000000001</v>
      </c>
      <c r="P149" s="3"/>
      <c r="R149" s="5">
        <v>50</v>
      </c>
    </row>
    <row r="150" spans="1:18" x14ac:dyDescent="0.25">
      <c r="A150" s="3">
        <v>3960</v>
      </c>
      <c r="B150" s="3" t="s">
        <v>233</v>
      </c>
      <c r="C150" s="3"/>
      <c r="D150" s="25">
        <v>0.12</v>
      </c>
      <c r="E150" s="5"/>
      <c r="F150" s="5">
        <v>2.9</v>
      </c>
      <c r="G150" s="7">
        <f t="shared" si="14"/>
        <v>1.4241379310344828</v>
      </c>
      <c r="I150" s="10">
        <f t="shared" si="15"/>
        <v>4.13</v>
      </c>
      <c r="J150" s="10"/>
      <c r="K150" s="15">
        <f t="shared" si="16"/>
        <v>6.6</v>
      </c>
      <c r="L150" s="15">
        <f t="shared" si="17"/>
        <v>5.6</v>
      </c>
      <c r="M150" s="15">
        <f t="shared" si="18"/>
        <v>5</v>
      </c>
      <c r="N150" s="15">
        <f t="shared" si="19"/>
        <v>3.3</v>
      </c>
      <c r="O150" s="7">
        <f t="shared" si="21"/>
        <v>1.07</v>
      </c>
      <c r="P150" s="3"/>
      <c r="R150" s="5">
        <v>2.7</v>
      </c>
    </row>
    <row r="151" spans="1:18" x14ac:dyDescent="0.25">
      <c r="A151" s="3">
        <v>3961</v>
      </c>
      <c r="B151" s="3" t="s">
        <v>234</v>
      </c>
      <c r="C151" s="3"/>
      <c r="D151" s="25">
        <v>0.12</v>
      </c>
      <c r="E151" s="5"/>
      <c r="F151" s="5">
        <v>2.9</v>
      </c>
      <c r="G151" s="7">
        <f t="shared" si="14"/>
        <v>1.4241379310344828</v>
      </c>
      <c r="I151" s="10">
        <f t="shared" si="15"/>
        <v>4.13</v>
      </c>
      <c r="J151" s="10"/>
      <c r="K151" s="15">
        <f t="shared" si="16"/>
        <v>6.6</v>
      </c>
      <c r="L151" s="15">
        <f t="shared" si="17"/>
        <v>5.6</v>
      </c>
      <c r="M151" s="15">
        <f t="shared" si="18"/>
        <v>5</v>
      </c>
      <c r="N151" s="15">
        <f t="shared" si="19"/>
        <v>3.3</v>
      </c>
      <c r="O151" s="7">
        <f t="shared" si="21"/>
        <v>1.07</v>
      </c>
      <c r="P151" s="3"/>
      <c r="R151" s="5">
        <v>2.7</v>
      </c>
    </row>
    <row r="152" spans="1:18" x14ac:dyDescent="0.25">
      <c r="A152" s="3">
        <v>3962</v>
      </c>
      <c r="B152" s="3" t="s">
        <v>235</v>
      </c>
      <c r="C152" s="3"/>
      <c r="D152" s="25">
        <v>0.12</v>
      </c>
      <c r="E152" s="5"/>
      <c r="F152" s="5">
        <v>2.9</v>
      </c>
      <c r="G152" s="7">
        <f t="shared" si="14"/>
        <v>1.4241379310344828</v>
      </c>
      <c r="I152" s="10">
        <f t="shared" si="15"/>
        <v>4.13</v>
      </c>
      <c r="J152" s="10"/>
      <c r="K152" s="15">
        <f t="shared" si="16"/>
        <v>6.6</v>
      </c>
      <c r="L152" s="15">
        <f t="shared" si="17"/>
        <v>5.6</v>
      </c>
      <c r="M152" s="15">
        <f t="shared" si="18"/>
        <v>5</v>
      </c>
      <c r="N152" s="15">
        <f t="shared" si="19"/>
        <v>3.3</v>
      </c>
      <c r="O152" s="7">
        <f t="shared" si="21"/>
        <v>1.07</v>
      </c>
      <c r="P152" s="3"/>
      <c r="R152" s="5">
        <v>2.7</v>
      </c>
    </row>
    <row r="153" spans="1:18" x14ac:dyDescent="0.25">
      <c r="A153" s="3">
        <v>3963</v>
      </c>
      <c r="B153" s="3" t="s">
        <v>273</v>
      </c>
      <c r="C153" s="3"/>
      <c r="D153" s="25">
        <v>0.12</v>
      </c>
      <c r="E153" s="5"/>
      <c r="F153" s="5">
        <v>2.9</v>
      </c>
      <c r="G153" s="7">
        <f t="shared" si="14"/>
        <v>1.4241379310344828</v>
      </c>
      <c r="I153" s="10">
        <f t="shared" si="15"/>
        <v>4.13</v>
      </c>
      <c r="J153" s="10"/>
      <c r="K153" s="15">
        <f t="shared" si="16"/>
        <v>6.6</v>
      </c>
      <c r="L153" s="15">
        <f t="shared" si="17"/>
        <v>5.6</v>
      </c>
      <c r="M153" s="15">
        <f t="shared" si="18"/>
        <v>5</v>
      </c>
      <c r="N153" s="15">
        <f t="shared" si="19"/>
        <v>3.3</v>
      </c>
      <c r="O153" s="7">
        <f t="shared" si="21"/>
        <v>1.07</v>
      </c>
      <c r="P153" s="3"/>
      <c r="R153" s="5">
        <v>2.7</v>
      </c>
    </row>
    <row r="154" spans="1:18" x14ac:dyDescent="0.25">
      <c r="A154" s="3">
        <v>3964</v>
      </c>
      <c r="B154" s="3" t="s">
        <v>236</v>
      </c>
      <c r="C154" s="3"/>
      <c r="D154" s="25">
        <v>0.12</v>
      </c>
      <c r="E154" s="5"/>
      <c r="F154" s="5">
        <v>2.9</v>
      </c>
      <c r="G154" s="7">
        <f t="shared" si="14"/>
        <v>1.4241379310344828</v>
      </c>
      <c r="I154" s="10">
        <f t="shared" si="15"/>
        <v>4.13</v>
      </c>
      <c r="J154" s="10"/>
      <c r="K154" s="15">
        <f t="shared" si="16"/>
        <v>6.6</v>
      </c>
      <c r="L154" s="15">
        <f t="shared" si="17"/>
        <v>5.6</v>
      </c>
      <c r="M154" s="15">
        <f t="shared" si="18"/>
        <v>5</v>
      </c>
      <c r="N154" s="15">
        <f t="shared" si="19"/>
        <v>3.3</v>
      </c>
      <c r="O154" s="7">
        <f t="shared" si="21"/>
        <v>1.07</v>
      </c>
      <c r="P154" s="3"/>
      <c r="R154" s="5">
        <v>2.7</v>
      </c>
    </row>
    <row r="155" spans="1:18" x14ac:dyDescent="0.25">
      <c r="A155" s="3">
        <v>3965</v>
      </c>
      <c r="B155" s="3" t="s">
        <v>237</v>
      </c>
      <c r="C155" s="3"/>
      <c r="D155" s="25">
        <v>0.12</v>
      </c>
      <c r="E155" s="5"/>
      <c r="F155" s="5">
        <v>2.9</v>
      </c>
      <c r="G155" s="7">
        <f t="shared" si="14"/>
        <v>1.4241379310344828</v>
      </c>
      <c r="I155" s="10">
        <f t="shared" si="15"/>
        <v>4.13</v>
      </c>
      <c r="J155" s="10"/>
      <c r="K155" s="15">
        <f t="shared" si="16"/>
        <v>6.6</v>
      </c>
      <c r="L155" s="15">
        <f t="shared" si="17"/>
        <v>5.6</v>
      </c>
      <c r="M155" s="15">
        <f t="shared" si="18"/>
        <v>5</v>
      </c>
      <c r="N155" s="15">
        <f t="shared" si="19"/>
        <v>3.3</v>
      </c>
      <c r="O155" s="7">
        <f t="shared" si="21"/>
        <v>1.07</v>
      </c>
      <c r="P155" s="3"/>
      <c r="R155" s="5">
        <v>2.7</v>
      </c>
    </row>
    <row r="156" spans="1:18" x14ac:dyDescent="0.25">
      <c r="A156" s="3">
        <v>3966</v>
      </c>
      <c r="B156" s="3" t="s">
        <v>238</v>
      </c>
      <c r="C156" s="3"/>
      <c r="D156" s="25">
        <v>0.12</v>
      </c>
      <c r="E156" s="5"/>
      <c r="F156" s="5">
        <v>2.9</v>
      </c>
      <c r="G156" s="7">
        <f t="shared" si="14"/>
        <v>1.4241379310344828</v>
      </c>
      <c r="I156" s="10">
        <f t="shared" si="15"/>
        <v>4.13</v>
      </c>
      <c r="J156" s="10"/>
      <c r="K156" s="15">
        <f t="shared" si="16"/>
        <v>6.6</v>
      </c>
      <c r="L156" s="15">
        <f t="shared" si="17"/>
        <v>5.6</v>
      </c>
      <c r="M156" s="15">
        <f t="shared" si="18"/>
        <v>5</v>
      </c>
      <c r="N156" s="15">
        <f t="shared" si="19"/>
        <v>3.3</v>
      </c>
      <c r="O156" s="7">
        <f t="shared" si="21"/>
        <v>1.07</v>
      </c>
      <c r="P156" s="3"/>
      <c r="R156" s="5">
        <v>2.7</v>
      </c>
    </row>
    <row r="157" spans="1:18" x14ac:dyDescent="0.25">
      <c r="A157" s="3">
        <v>3967</v>
      </c>
      <c r="B157" s="3" t="s">
        <v>239</v>
      </c>
      <c r="C157" s="3"/>
      <c r="D157" s="25">
        <v>0.12</v>
      </c>
      <c r="E157" s="5"/>
      <c r="F157" s="5">
        <v>2.9</v>
      </c>
      <c r="G157" s="7">
        <f t="shared" si="14"/>
        <v>1.4241379310344828</v>
      </c>
      <c r="I157" s="10">
        <f t="shared" si="15"/>
        <v>4.13</v>
      </c>
      <c r="J157" s="10"/>
      <c r="K157" s="15">
        <f t="shared" si="16"/>
        <v>6.6</v>
      </c>
      <c r="L157" s="15">
        <f t="shared" si="17"/>
        <v>5.6</v>
      </c>
      <c r="M157" s="15">
        <f t="shared" si="18"/>
        <v>5</v>
      </c>
      <c r="N157" s="15">
        <f t="shared" si="19"/>
        <v>3.3</v>
      </c>
      <c r="O157" s="7">
        <f t="shared" si="21"/>
        <v>1.07</v>
      </c>
      <c r="P157" s="3"/>
      <c r="R157" s="5">
        <v>2.7</v>
      </c>
    </row>
    <row r="158" spans="1:18" x14ac:dyDescent="0.25">
      <c r="A158" s="3">
        <v>3968</v>
      </c>
      <c r="B158" s="3" t="s">
        <v>240</v>
      </c>
      <c r="C158" s="3"/>
      <c r="D158" s="25">
        <v>2</v>
      </c>
      <c r="E158" s="5"/>
      <c r="F158" s="5">
        <v>74</v>
      </c>
      <c r="G158" s="7">
        <f t="shared" si="14"/>
        <v>0.92905405405405406</v>
      </c>
      <c r="I158" s="10">
        <f t="shared" si="15"/>
        <v>68.75</v>
      </c>
      <c r="J158" s="10"/>
      <c r="K158" s="15">
        <f t="shared" si="16"/>
        <v>110</v>
      </c>
      <c r="L158" s="15">
        <f t="shared" si="17"/>
        <v>92.8</v>
      </c>
      <c r="M158" s="15">
        <f t="shared" si="18"/>
        <v>82.5</v>
      </c>
      <c r="N158" s="15">
        <f t="shared" si="19"/>
        <v>85.1</v>
      </c>
      <c r="O158" s="7">
        <f t="shared" si="21"/>
        <v>1.1000000000000001</v>
      </c>
      <c r="P158" s="3"/>
      <c r="R158" s="5">
        <v>67</v>
      </c>
    </row>
    <row r="159" spans="1:18" x14ac:dyDescent="0.25">
      <c r="A159" s="3">
        <v>3969</v>
      </c>
      <c r="B159" s="3" t="s">
        <v>241</v>
      </c>
      <c r="C159" s="3"/>
      <c r="D159" s="25">
        <v>1.85</v>
      </c>
      <c r="E159" s="5"/>
      <c r="F159" s="5">
        <v>68</v>
      </c>
      <c r="G159" s="7">
        <f t="shared" si="14"/>
        <v>0.93514705882352944</v>
      </c>
      <c r="I159" s="10">
        <f t="shared" si="15"/>
        <v>63.59</v>
      </c>
      <c r="J159" s="10"/>
      <c r="K159" s="15">
        <f t="shared" si="16"/>
        <v>101.7</v>
      </c>
      <c r="L159" s="15">
        <f t="shared" si="17"/>
        <v>85.8</v>
      </c>
      <c r="M159" s="15">
        <f t="shared" si="18"/>
        <v>76.3</v>
      </c>
      <c r="N159" s="15">
        <f t="shared" si="19"/>
        <v>78.2</v>
      </c>
      <c r="O159" s="7">
        <f t="shared" si="21"/>
        <v>1.1000000000000001</v>
      </c>
      <c r="P159" s="3"/>
      <c r="R159" s="5">
        <v>62</v>
      </c>
    </row>
    <row r="160" spans="1:18" x14ac:dyDescent="0.25">
      <c r="A160" s="3">
        <v>3970</v>
      </c>
      <c r="B160" s="3" t="s">
        <v>242</v>
      </c>
      <c r="C160" s="3"/>
      <c r="D160" s="25">
        <v>1.85</v>
      </c>
      <c r="E160" s="5"/>
      <c r="F160" s="5">
        <v>68</v>
      </c>
      <c r="G160" s="7">
        <f t="shared" si="14"/>
        <v>0.93514705882352944</v>
      </c>
      <c r="I160" s="10">
        <f t="shared" si="15"/>
        <v>63.59</v>
      </c>
      <c r="J160" s="10"/>
      <c r="K160" s="15">
        <f t="shared" si="16"/>
        <v>101.7</v>
      </c>
      <c r="L160" s="15">
        <f t="shared" si="17"/>
        <v>85.8</v>
      </c>
      <c r="M160" s="15">
        <f t="shared" si="18"/>
        <v>76.3</v>
      </c>
      <c r="N160" s="15">
        <f t="shared" si="19"/>
        <v>78.2</v>
      </c>
      <c r="O160" s="7">
        <f t="shared" si="21"/>
        <v>1.1100000000000001</v>
      </c>
      <c r="P160" s="3"/>
      <c r="R160" s="5">
        <v>61</v>
      </c>
    </row>
    <row r="161" spans="1:18" x14ac:dyDescent="0.25">
      <c r="A161" s="3">
        <v>3971</v>
      </c>
      <c r="B161" s="3" t="s">
        <v>243</v>
      </c>
      <c r="C161" s="3"/>
      <c r="D161" s="25">
        <v>2.4</v>
      </c>
      <c r="E161" s="5"/>
      <c r="F161" s="5">
        <v>68</v>
      </c>
      <c r="G161" s="7">
        <f t="shared" si="14"/>
        <v>1.213235294117647</v>
      </c>
      <c r="I161" s="10">
        <f t="shared" si="15"/>
        <v>82.5</v>
      </c>
      <c r="J161" s="10"/>
      <c r="K161" s="15">
        <f t="shared" si="16"/>
        <v>132</v>
      </c>
      <c r="L161" s="15">
        <f t="shared" si="17"/>
        <v>111.4</v>
      </c>
      <c r="M161" s="15">
        <f t="shared" si="18"/>
        <v>99</v>
      </c>
      <c r="N161" s="15">
        <f t="shared" si="19"/>
        <v>78.2</v>
      </c>
      <c r="O161" s="7">
        <f t="shared" si="21"/>
        <v>1.1100000000000001</v>
      </c>
      <c r="P161" s="3"/>
      <c r="R161" s="5">
        <v>61</v>
      </c>
    </row>
    <row r="162" spans="1:18" x14ac:dyDescent="0.25">
      <c r="A162" s="3">
        <v>3972</v>
      </c>
      <c r="B162" s="3" t="s">
        <v>244</v>
      </c>
      <c r="C162" s="3"/>
      <c r="D162" s="25">
        <v>1.75</v>
      </c>
      <c r="E162" s="5"/>
      <c r="F162" s="5">
        <v>64</v>
      </c>
      <c r="G162" s="7">
        <f t="shared" si="14"/>
        <v>0.94</v>
      </c>
      <c r="I162" s="10">
        <f t="shared" si="15"/>
        <v>60.16</v>
      </c>
      <c r="J162" s="10"/>
      <c r="K162" s="15">
        <f t="shared" si="16"/>
        <v>96.3</v>
      </c>
      <c r="L162" s="15">
        <f t="shared" si="17"/>
        <v>81.2</v>
      </c>
      <c r="M162" s="15">
        <f t="shared" si="18"/>
        <v>72.2</v>
      </c>
      <c r="N162" s="15">
        <f t="shared" si="19"/>
        <v>73.599999999999994</v>
      </c>
      <c r="O162" s="7">
        <f t="shared" si="21"/>
        <v>1.08</v>
      </c>
      <c r="P162" s="3"/>
      <c r="R162" s="5">
        <v>59</v>
      </c>
    </row>
    <row r="163" spans="1:18" x14ac:dyDescent="0.25">
      <c r="A163" s="3">
        <v>3973</v>
      </c>
      <c r="B163" s="3" t="s">
        <v>245</v>
      </c>
      <c r="C163" s="3"/>
      <c r="D163" s="25">
        <v>2.85</v>
      </c>
      <c r="E163" s="5"/>
      <c r="F163" s="5">
        <v>105</v>
      </c>
      <c r="G163" s="7">
        <f t="shared" si="14"/>
        <v>0.93304761904761901</v>
      </c>
      <c r="I163" s="10">
        <f t="shared" si="15"/>
        <v>97.97</v>
      </c>
      <c r="J163" s="10"/>
      <c r="K163" s="15">
        <f t="shared" si="16"/>
        <v>156.80000000000001</v>
      </c>
      <c r="L163" s="15">
        <f t="shared" si="17"/>
        <v>132.30000000000001</v>
      </c>
      <c r="M163" s="15">
        <f t="shared" si="18"/>
        <v>117.6</v>
      </c>
      <c r="N163" s="15">
        <f t="shared" si="19"/>
        <v>120.8</v>
      </c>
      <c r="O163" s="7">
        <f t="shared" si="21"/>
        <v>1.0900000000000001</v>
      </c>
      <c r="P163" s="3"/>
      <c r="R163" s="5">
        <v>96</v>
      </c>
    </row>
    <row r="164" spans="1:18" x14ac:dyDescent="0.25">
      <c r="A164" s="3">
        <v>3974</v>
      </c>
      <c r="B164" s="3" t="s">
        <v>246</v>
      </c>
      <c r="C164" s="3"/>
      <c r="D164" s="25">
        <v>1.8</v>
      </c>
      <c r="E164" s="5"/>
      <c r="F164" s="5">
        <v>47</v>
      </c>
      <c r="G164" s="7">
        <f t="shared" si="14"/>
        <v>1.3165957446808512</v>
      </c>
      <c r="I164" s="10">
        <f t="shared" si="15"/>
        <v>61.88</v>
      </c>
      <c r="J164" s="10"/>
      <c r="K164" s="15">
        <f t="shared" si="16"/>
        <v>99</v>
      </c>
      <c r="L164" s="15">
        <f t="shared" si="17"/>
        <v>83.5</v>
      </c>
      <c r="M164" s="15">
        <f t="shared" si="18"/>
        <v>74.3</v>
      </c>
      <c r="N164" s="15">
        <f t="shared" si="19"/>
        <v>54.1</v>
      </c>
      <c r="O164" s="7">
        <f t="shared" si="21"/>
        <v>1.0900000000000001</v>
      </c>
      <c r="P164" s="3"/>
      <c r="R164" s="5">
        <v>43</v>
      </c>
    </row>
    <row r="165" spans="1:18" x14ac:dyDescent="0.25">
      <c r="A165" s="3">
        <v>3975</v>
      </c>
      <c r="B165" s="3" t="s">
        <v>247</v>
      </c>
      <c r="C165" s="3"/>
      <c r="D165" s="25">
        <v>1.8</v>
      </c>
      <c r="E165" s="5"/>
      <c r="F165" s="5">
        <v>48</v>
      </c>
      <c r="G165" s="7">
        <f t="shared" si="14"/>
        <v>1.2891666666666668</v>
      </c>
      <c r="I165" s="10">
        <f t="shared" si="15"/>
        <v>61.88</v>
      </c>
      <c r="J165" s="10"/>
      <c r="K165" s="15">
        <f t="shared" si="16"/>
        <v>99</v>
      </c>
      <c r="L165" s="15">
        <f t="shared" si="17"/>
        <v>83.5</v>
      </c>
      <c r="M165" s="15">
        <f t="shared" si="18"/>
        <v>74.3</v>
      </c>
      <c r="N165" s="15">
        <f t="shared" si="19"/>
        <v>55.2</v>
      </c>
      <c r="O165" s="7">
        <f t="shared" si="21"/>
        <v>1.0900000000000001</v>
      </c>
      <c r="P165" s="3"/>
      <c r="R165" s="5">
        <v>44</v>
      </c>
    </row>
    <row r="166" spans="1:18" x14ac:dyDescent="0.25">
      <c r="A166" s="3">
        <v>3976</v>
      </c>
      <c r="B166" s="3" t="s">
        <v>248</v>
      </c>
      <c r="C166" s="3"/>
      <c r="D166" s="25">
        <v>2.4</v>
      </c>
      <c r="E166" s="5"/>
      <c r="F166" s="5">
        <v>88</v>
      </c>
      <c r="G166" s="7">
        <f t="shared" si="14"/>
        <v>0.9375</v>
      </c>
      <c r="I166" s="10">
        <f t="shared" si="15"/>
        <v>82.5</v>
      </c>
      <c r="J166" s="10"/>
      <c r="K166" s="15">
        <f t="shared" si="16"/>
        <v>132</v>
      </c>
      <c r="L166" s="15">
        <f t="shared" si="17"/>
        <v>111.4</v>
      </c>
      <c r="M166" s="15">
        <f t="shared" si="18"/>
        <v>99</v>
      </c>
      <c r="N166" s="15">
        <f t="shared" si="19"/>
        <v>101.2</v>
      </c>
      <c r="O166" s="7">
        <f t="shared" si="21"/>
        <v>1.1000000000000001</v>
      </c>
      <c r="P166" s="3"/>
      <c r="R166" s="5">
        <v>80</v>
      </c>
    </row>
    <row r="167" spans="1:18" x14ac:dyDescent="0.25">
      <c r="A167" s="3">
        <v>3977</v>
      </c>
      <c r="B167" s="3" t="s">
        <v>249</v>
      </c>
      <c r="C167" s="3"/>
      <c r="D167" s="25">
        <v>3.6</v>
      </c>
      <c r="E167" s="5"/>
      <c r="F167" s="5">
        <v>107</v>
      </c>
      <c r="G167" s="7">
        <f t="shared" si="14"/>
        <v>1.1565420560747663</v>
      </c>
      <c r="I167" s="10">
        <f t="shared" si="15"/>
        <v>123.75</v>
      </c>
      <c r="J167" s="10"/>
      <c r="K167" s="15">
        <f t="shared" si="16"/>
        <v>198</v>
      </c>
      <c r="L167" s="15">
        <f t="shared" si="17"/>
        <v>167.1</v>
      </c>
      <c r="M167" s="15">
        <f t="shared" si="18"/>
        <v>148.5</v>
      </c>
      <c r="N167" s="15">
        <f t="shared" si="19"/>
        <v>123.1</v>
      </c>
      <c r="O167" s="7">
        <f t="shared" si="21"/>
        <v>1.1000000000000001</v>
      </c>
      <c r="P167" s="3"/>
      <c r="R167" s="5">
        <v>97</v>
      </c>
    </row>
    <row r="168" spans="1:18" x14ac:dyDescent="0.25">
      <c r="A168" s="3">
        <v>3978</v>
      </c>
      <c r="B168" s="3" t="s">
        <v>250</v>
      </c>
      <c r="C168" s="3"/>
      <c r="D168" s="25">
        <v>3.6</v>
      </c>
      <c r="E168" s="5"/>
      <c r="F168" s="5">
        <v>117</v>
      </c>
      <c r="G168" s="7">
        <f t="shared" si="14"/>
        <v>1.0576923076923077</v>
      </c>
      <c r="I168" s="10">
        <f t="shared" si="15"/>
        <v>123.75</v>
      </c>
      <c r="J168" s="10"/>
      <c r="K168" s="15">
        <f t="shared" si="16"/>
        <v>198</v>
      </c>
      <c r="L168" s="15">
        <f t="shared" si="17"/>
        <v>167.1</v>
      </c>
      <c r="M168" s="15">
        <f t="shared" si="18"/>
        <v>148.5</v>
      </c>
      <c r="N168" s="15">
        <f t="shared" si="19"/>
        <v>134.6</v>
      </c>
      <c r="O168" s="7">
        <f t="shared" si="21"/>
        <v>1.1000000000000001</v>
      </c>
      <c r="P168" s="3"/>
      <c r="R168" s="5">
        <v>106</v>
      </c>
    </row>
    <row r="169" spans="1:18" x14ac:dyDescent="0.25">
      <c r="A169" s="3">
        <v>3979</v>
      </c>
      <c r="B169" s="3" t="s">
        <v>251</v>
      </c>
      <c r="C169" s="3"/>
      <c r="D169" s="25">
        <v>1.8</v>
      </c>
      <c r="E169" s="5"/>
      <c r="F169" s="5">
        <v>48</v>
      </c>
      <c r="G169" s="7">
        <f t="shared" si="14"/>
        <v>1.2891666666666668</v>
      </c>
      <c r="I169" s="10">
        <f t="shared" si="15"/>
        <v>61.88</v>
      </c>
      <c r="J169" s="10"/>
      <c r="K169" s="15">
        <f t="shared" si="16"/>
        <v>99</v>
      </c>
      <c r="L169" s="15">
        <f t="shared" si="17"/>
        <v>83.5</v>
      </c>
      <c r="M169" s="15">
        <f t="shared" si="18"/>
        <v>74.3</v>
      </c>
      <c r="N169" s="15">
        <f t="shared" si="19"/>
        <v>55.2</v>
      </c>
      <c r="O169" s="7">
        <f t="shared" si="21"/>
        <v>1.0900000000000001</v>
      </c>
      <c r="P169" s="3"/>
      <c r="R169" s="5">
        <v>44</v>
      </c>
    </row>
    <row r="170" spans="1:18" x14ac:dyDescent="0.25">
      <c r="A170" s="3">
        <v>3980</v>
      </c>
      <c r="B170" s="3" t="s">
        <v>252</v>
      </c>
      <c r="C170" s="3"/>
      <c r="D170" s="25">
        <v>0.85</v>
      </c>
      <c r="E170" s="5"/>
      <c r="F170" s="5">
        <v>26</v>
      </c>
      <c r="G170" s="7">
        <f t="shared" si="14"/>
        <v>1.1238461538461537</v>
      </c>
      <c r="I170" s="10">
        <f t="shared" si="15"/>
        <v>29.22</v>
      </c>
      <c r="J170" s="10"/>
      <c r="K170" s="15">
        <f t="shared" si="16"/>
        <v>46.8</v>
      </c>
      <c r="L170" s="15">
        <f t="shared" si="17"/>
        <v>39.4</v>
      </c>
      <c r="M170" s="15">
        <f t="shared" si="18"/>
        <v>35.1</v>
      </c>
      <c r="N170" s="15">
        <f t="shared" si="19"/>
        <v>29.9</v>
      </c>
      <c r="O170" s="7">
        <f t="shared" si="21"/>
        <v>1.08</v>
      </c>
      <c r="P170" s="3"/>
      <c r="R170" s="5">
        <v>24</v>
      </c>
    </row>
    <row r="171" spans="1:18" x14ac:dyDescent="0.25">
      <c r="A171" s="3">
        <v>3981</v>
      </c>
      <c r="B171" s="3" t="s">
        <v>253</v>
      </c>
      <c r="C171" s="3"/>
      <c r="D171" s="25">
        <v>2.15</v>
      </c>
      <c r="E171" s="5"/>
      <c r="F171" s="5">
        <v>74</v>
      </c>
      <c r="G171" s="7">
        <f t="shared" si="14"/>
        <v>0.99878378378378374</v>
      </c>
      <c r="I171" s="10">
        <f t="shared" si="15"/>
        <v>73.91</v>
      </c>
      <c r="J171" s="10"/>
      <c r="K171" s="15">
        <f t="shared" si="16"/>
        <v>118.3</v>
      </c>
      <c r="L171" s="15">
        <f t="shared" si="17"/>
        <v>99.8</v>
      </c>
      <c r="M171" s="15">
        <f t="shared" si="18"/>
        <v>88.7</v>
      </c>
      <c r="N171" s="15">
        <f t="shared" si="19"/>
        <v>85.1</v>
      </c>
      <c r="O171" s="7">
        <f t="shared" si="21"/>
        <v>1.1000000000000001</v>
      </c>
      <c r="P171" s="3"/>
      <c r="R171" s="5">
        <v>67</v>
      </c>
    </row>
    <row r="172" spans="1:18" x14ac:dyDescent="0.25">
      <c r="A172" s="3">
        <v>3983</v>
      </c>
      <c r="B172" s="3" t="s">
        <v>254</v>
      </c>
      <c r="C172" s="3"/>
      <c r="D172" s="25">
        <v>1.95</v>
      </c>
      <c r="E172" s="5"/>
      <c r="F172" s="5">
        <v>66</v>
      </c>
      <c r="G172" s="7">
        <f t="shared" si="14"/>
        <v>1.0156060606060606</v>
      </c>
      <c r="I172" s="10">
        <f t="shared" si="15"/>
        <v>67.03</v>
      </c>
      <c r="J172" s="10"/>
      <c r="K172" s="15">
        <f t="shared" si="16"/>
        <v>107.2</v>
      </c>
      <c r="L172" s="15">
        <f t="shared" si="17"/>
        <v>90.5</v>
      </c>
      <c r="M172" s="15">
        <f t="shared" si="18"/>
        <v>80.400000000000006</v>
      </c>
      <c r="N172" s="15">
        <f t="shared" si="19"/>
        <v>75.900000000000006</v>
      </c>
      <c r="O172" s="7">
        <f t="shared" si="21"/>
        <v>1.1000000000000001</v>
      </c>
      <c r="P172" s="3"/>
      <c r="R172" s="5">
        <v>60</v>
      </c>
    </row>
    <row r="173" spans="1:18" x14ac:dyDescent="0.25">
      <c r="A173" s="3">
        <v>3984</v>
      </c>
      <c r="B173" s="3" t="s">
        <v>255</v>
      </c>
      <c r="C173" s="3"/>
      <c r="D173" s="25">
        <v>3</v>
      </c>
      <c r="E173" s="5"/>
      <c r="F173" s="5">
        <v>106</v>
      </c>
      <c r="G173" s="7">
        <f t="shared" si="14"/>
        <v>0.9729245283018868</v>
      </c>
      <c r="I173" s="10">
        <f t="shared" si="15"/>
        <v>103.13</v>
      </c>
      <c r="J173" s="10"/>
      <c r="K173" s="15">
        <f t="shared" si="16"/>
        <v>165</v>
      </c>
      <c r="L173" s="15">
        <f t="shared" si="17"/>
        <v>139.19999999999999</v>
      </c>
      <c r="M173" s="15">
        <f t="shared" si="18"/>
        <v>123.8</v>
      </c>
      <c r="N173" s="15">
        <f t="shared" si="19"/>
        <v>121.9</v>
      </c>
      <c r="O173" s="7">
        <f t="shared" si="21"/>
        <v>1.0900000000000001</v>
      </c>
      <c r="P173" s="3"/>
      <c r="R173" s="5">
        <v>97</v>
      </c>
    </row>
    <row r="174" spans="1:18" x14ac:dyDescent="0.25">
      <c r="A174" s="3">
        <v>3985</v>
      </c>
      <c r="B174" s="3" t="s">
        <v>256</v>
      </c>
      <c r="C174" s="3"/>
      <c r="D174" s="25">
        <v>2.65</v>
      </c>
      <c r="E174" s="5"/>
      <c r="F174" s="5">
        <v>88</v>
      </c>
      <c r="G174" s="7">
        <f t="shared" si="14"/>
        <v>1.0351136363636364</v>
      </c>
      <c r="I174" s="10">
        <f t="shared" si="15"/>
        <v>91.09</v>
      </c>
      <c r="J174" s="10"/>
      <c r="K174" s="15">
        <f t="shared" si="16"/>
        <v>145.69999999999999</v>
      </c>
      <c r="L174" s="15">
        <f t="shared" si="17"/>
        <v>123</v>
      </c>
      <c r="M174" s="15">
        <f t="shared" si="18"/>
        <v>109.3</v>
      </c>
      <c r="N174" s="15">
        <f t="shared" si="19"/>
        <v>101.2</v>
      </c>
      <c r="O174" s="7">
        <f t="shared" si="21"/>
        <v>1.1000000000000001</v>
      </c>
      <c r="P174" s="3"/>
      <c r="R174" s="5">
        <v>80</v>
      </c>
    </row>
    <row r="175" spans="1:18" x14ac:dyDescent="0.25">
      <c r="A175" s="3">
        <v>3986</v>
      </c>
      <c r="B175" s="3" t="s">
        <v>257</v>
      </c>
      <c r="C175" s="3"/>
      <c r="D175" s="25">
        <v>7.2</v>
      </c>
      <c r="E175" s="5"/>
      <c r="F175" s="5">
        <v>241</v>
      </c>
      <c r="G175" s="7">
        <f t="shared" si="14"/>
        <v>1.0269709543568464</v>
      </c>
      <c r="I175" s="10">
        <f t="shared" si="15"/>
        <v>247.5</v>
      </c>
      <c r="J175" s="10"/>
      <c r="K175" s="15">
        <f t="shared" si="16"/>
        <v>396</v>
      </c>
      <c r="L175" s="15">
        <f t="shared" si="17"/>
        <v>334.1</v>
      </c>
      <c r="M175" s="15">
        <f t="shared" si="18"/>
        <v>297</v>
      </c>
      <c r="N175" s="15">
        <f t="shared" si="19"/>
        <v>277.2</v>
      </c>
      <c r="O175" s="7">
        <f t="shared" si="21"/>
        <v>1.1000000000000001</v>
      </c>
      <c r="P175" s="3"/>
      <c r="R175" s="5">
        <v>219</v>
      </c>
    </row>
    <row r="176" spans="1:18" x14ac:dyDescent="0.25">
      <c r="A176" s="3">
        <v>3987</v>
      </c>
      <c r="B176" s="3" t="s">
        <v>258</v>
      </c>
      <c r="C176" s="3"/>
      <c r="D176" s="25">
        <v>7.2</v>
      </c>
      <c r="E176" s="5"/>
      <c r="F176" s="5">
        <v>248</v>
      </c>
      <c r="G176" s="7">
        <f t="shared" si="14"/>
        <v>0.99798387096774188</v>
      </c>
      <c r="I176" s="10">
        <f t="shared" si="15"/>
        <v>247.5</v>
      </c>
      <c r="J176" s="10"/>
      <c r="K176" s="15">
        <f t="shared" si="16"/>
        <v>396</v>
      </c>
      <c r="L176" s="15">
        <f t="shared" si="17"/>
        <v>334.1</v>
      </c>
      <c r="M176" s="15">
        <f t="shared" si="18"/>
        <v>297</v>
      </c>
      <c r="N176" s="15">
        <f t="shared" si="19"/>
        <v>285.2</v>
      </c>
      <c r="O176" s="7">
        <f t="shared" si="21"/>
        <v>1.1000000000000001</v>
      </c>
      <c r="P176" s="3"/>
      <c r="R176" s="5">
        <v>225</v>
      </c>
    </row>
    <row r="177" spans="1:18" x14ac:dyDescent="0.25">
      <c r="A177" s="3">
        <v>3988</v>
      </c>
      <c r="B177" s="3" t="s">
        <v>259</v>
      </c>
      <c r="C177" s="3"/>
      <c r="D177" s="25">
        <v>8.4</v>
      </c>
      <c r="E177" s="5"/>
      <c r="F177" s="5">
        <v>276</v>
      </c>
      <c r="G177" s="7">
        <f t="shared" si="14"/>
        <v>1.0461956521739131</v>
      </c>
      <c r="I177" s="10">
        <f t="shared" si="15"/>
        <v>288.75</v>
      </c>
      <c r="J177" s="10"/>
      <c r="K177" s="15">
        <f t="shared" si="16"/>
        <v>462</v>
      </c>
      <c r="L177" s="15">
        <f t="shared" si="17"/>
        <v>389.8</v>
      </c>
      <c r="M177" s="15">
        <f t="shared" si="18"/>
        <v>346.5</v>
      </c>
      <c r="N177" s="15">
        <f t="shared" si="19"/>
        <v>317.39999999999998</v>
      </c>
      <c r="O177" s="7">
        <f t="shared" si="21"/>
        <v>1.1000000000000001</v>
      </c>
      <c r="P177" s="3"/>
      <c r="R177" s="5">
        <v>251</v>
      </c>
    </row>
    <row r="178" spans="1:18" x14ac:dyDescent="0.25">
      <c r="A178" s="3">
        <v>3989</v>
      </c>
      <c r="B178" s="3" t="s">
        <v>260</v>
      </c>
      <c r="C178" s="3"/>
      <c r="D178" s="25">
        <v>7.8</v>
      </c>
      <c r="E178" s="5"/>
      <c r="F178" s="5">
        <v>263</v>
      </c>
      <c r="G178" s="7">
        <f t="shared" si="14"/>
        <v>1.0195057034220532</v>
      </c>
      <c r="I178" s="10">
        <f t="shared" si="15"/>
        <v>268.13</v>
      </c>
      <c r="J178" s="10"/>
      <c r="K178" s="15">
        <f t="shared" si="16"/>
        <v>429</v>
      </c>
      <c r="L178" s="15">
        <f t="shared" si="17"/>
        <v>362</v>
      </c>
      <c r="M178" s="15">
        <f t="shared" si="18"/>
        <v>321.8</v>
      </c>
      <c r="N178" s="15">
        <f t="shared" si="19"/>
        <v>302.5</v>
      </c>
      <c r="O178" s="7">
        <f t="shared" si="21"/>
        <v>1.1000000000000001</v>
      </c>
      <c r="P178" s="3"/>
      <c r="R178" s="5">
        <v>239</v>
      </c>
    </row>
    <row r="179" spans="1:18" x14ac:dyDescent="0.25">
      <c r="A179" s="3">
        <v>3990</v>
      </c>
      <c r="B179" s="3" t="s">
        <v>261</v>
      </c>
      <c r="C179" s="3"/>
      <c r="D179" s="25">
        <v>6</v>
      </c>
      <c r="E179" s="5"/>
      <c r="F179" s="5">
        <v>204</v>
      </c>
      <c r="G179" s="7">
        <f t="shared" si="14"/>
        <v>1.0110294117647058</v>
      </c>
      <c r="I179" s="10">
        <f t="shared" si="15"/>
        <v>206.25</v>
      </c>
      <c r="J179" s="10"/>
      <c r="K179" s="15">
        <f t="shared" si="16"/>
        <v>330</v>
      </c>
      <c r="L179" s="15">
        <f t="shared" si="17"/>
        <v>278.39999999999998</v>
      </c>
      <c r="M179" s="15">
        <f t="shared" si="18"/>
        <v>247.5</v>
      </c>
      <c r="N179" s="15">
        <f t="shared" si="19"/>
        <v>234.6</v>
      </c>
      <c r="O179" s="7">
        <f t="shared" si="21"/>
        <v>1.1000000000000001</v>
      </c>
      <c r="P179" s="3"/>
      <c r="R179" s="5">
        <v>186</v>
      </c>
    </row>
    <row r="180" spans="1:18" x14ac:dyDescent="0.25">
      <c r="A180" s="3">
        <v>3991</v>
      </c>
      <c r="B180" s="3" t="s">
        <v>262</v>
      </c>
      <c r="C180" s="3"/>
      <c r="D180" s="25">
        <v>6.6</v>
      </c>
      <c r="E180" s="5"/>
      <c r="F180" s="5">
        <v>226</v>
      </c>
      <c r="G180" s="7">
        <f t="shared" si="14"/>
        <v>1.0038938053097346</v>
      </c>
      <c r="I180" s="10">
        <f t="shared" si="15"/>
        <v>226.88</v>
      </c>
      <c r="J180" s="10"/>
      <c r="K180" s="15">
        <f t="shared" si="16"/>
        <v>363</v>
      </c>
      <c r="L180" s="15">
        <f t="shared" si="17"/>
        <v>306.3</v>
      </c>
      <c r="M180" s="15">
        <f t="shared" si="18"/>
        <v>272.3</v>
      </c>
      <c r="N180" s="15">
        <f t="shared" si="19"/>
        <v>259.89999999999998</v>
      </c>
      <c r="O180" s="7">
        <f t="shared" si="21"/>
        <v>1.1000000000000001</v>
      </c>
      <c r="P180" s="3"/>
      <c r="R180" s="5">
        <v>205</v>
      </c>
    </row>
    <row r="181" spans="1:18" x14ac:dyDescent="0.25">
      <c r="A181" s="3">
        <v>3992</v>
      </c>
      <c r="B181" s="3" t="s">
        <v>263</v>
      </c>
      <c r="C181" s="3"/>
      <c r="D181" s="25">
        <v>7.2</v>
      </c>
      <c r="E181" s="5"/>
      <c r="F181" s="5">
        <v>233</v>
      </c>
      <c r="G181" s="7">
        <f t="shared" si="14"/>
        <v>1.0622317596566524</v>
      </c>
      <c r="I181" s="10">
        <f t="shared" si="15"/>
        <v>247.5</v>
      </c>
      <c r="J181" s="10"/>
      <c r="K181" s="15">
        <f t="shared" si="16"/>
        <v>396</v>
      </c>
      <c r="L181" s="15">
        <f t="shared" si="17"/>
        <v>334.1</v>
      </c>
      <c r="M181" s="15">
        <f t="shared" si="18"/>
        <v>297</v>
      </c>
      <c r="N181" s="15">
        <f t="shared" si="19"/>
        <v>268</v>
      </c>
      <c r="O181" s="7">
        <f t="shared" si="21"/>
        <v>1.1000000000000001</v>
      </c>
      <c r="P181" s="3"/>
      <c r="R181" s="5">
        <v>212</v>
      </c>
    </row>
    <row r="182" spans="1:18" x14ac:dyDescent="0.25">
      <c r="A182" s="3">
        <v>3993</v>
      </c>
      <c r="B182" s="3" t="s">
        <v>264</v>
      </c>
      <c r="C182" s="3"/>
      <c r="D182" s="25">
        <v>7.8</v>
      </c>
      <c r="E182" s="5"/>
      <c r="F182" s="5">
        <v>255</v>
      </c>
      <c r="G182" s="7">
        <f t="shared" si="14"/>
        <v>1.0514901960784313</v>
      </c>
      <c r="I182" s="10">
        <f t="shared" si="15"/>
        <v>268.13</v>
      </c>
      <c r="J182" s="10"/>
      <c r="K182" s="15">
        <f t="shared" si="16"/>
        <v>429</v>
      </c>
      <c r="L182" s="15">
        <f t="shared" si="17"/>
        <v>362</v>
      </c>
      <c r="M182" s="15">
        <f t="shared" si="18"/>
        <v>321.8</v>
      </c>
      <c r="N182" s="15">
        <f t="shared" si="19"/>
        <v>293.3</v>
      </c>
      <c r="O182" s="7">
        <f t="shared" si="21"/>
        <v>1.1000000000000001</v>
      </c>
      <c r="P182" s="3"/>
      <c r="R182" s="5">
        <v>232</v>
      </c>
    </row>
    <row r="183" spans="1:18" x14ac:dyDescent="0.25">
      <c r="A183" s="3">
        <v>3994</v>
      </c>
      <c r="B183" s="3" t="s">
        <v>265</v>
      </c>
      <c r="C183" s="3"/>
      <c r="D183" s="25">
        <v>6.6</v>
      </c>
      <c r="E183" s="5"/>
      <c r="F183" s="5">
        <v>219</v>
      </c>
      <c r="G183" s="7">
        <f t="shared" si="14"/>
        <v>1.0359817351598173</v>
      </c>
      <c r="I183" s="10">
        <f t="shared" si="15"/>
        <v>226.88</v>
      </c>
      <c r="J183" s="10"/>
      <c r="K183" s="15">
        <f t="shared" si="16"/>
        <v>363</v>
      </c>
      <c r="L183" s="15">
        <f t="shared" si="17"/>
        <v>306.3</v>
      </c>
      <c r="M183" s="15">
        <f t="shared" si="18"/>
        <v>272.3</v>
      </c>
      <c r="N183" s="15">
        <f t="shared" si="19"/>
        <v>251.9</v>
      </c>
      <c r="O183" s="7">
        <f t="shared" si="21"/>
        <v>1.1000000000000001</v>
      </c>
      <c r="P183" s="3"/>
      <c r="R183" s="5">
        <v>199</v>
      </c>
    </row>
    <row r="184" spans="1:18" x14ac:dyDescent="0.25">
      <c r="A184" s="3">
        <v>3995</v>
      </c>
      <c r="B184" s="3" t="s">
        <v>266</v>
      </c>
      <c r="C184" s="3"/>
      <c r="D184" s="25">
        <v>2.4</v>
      </c>
      <c r="E184" s="5"/>
      <c r="F184" s="5">
        <v>92</v>
      </c>
      <c r="G184" s="7">
        <f t="shared" si="14"/>
        <v>0.89673913043478259</v>
      </c>
      <c r="I184" s="10">
        <f t="shared" si="15"/>
        <v>82.5</v>
      </c>
      <c r="J184" s="10"/>
      <c r="K184" s="15">
        <f t="shared" si="16"/>
        <v>132</v>
      </c>
      <c r="L184" s="15">
        <f t="shared" si="17"/>
        <v>111.4</v>
      </c>
      <c r="M184" s="15">
        <f t="shared" si="18"/>
        <v>99</v>
      </c>
      <c r="N184" s="15">
        <f t="shared" si="19"/>
        <v>105.8</v>
      </c>
      <c r="O184" s="7">
        <f t="shared" si="21"/>
        <v>1.1000000000000001</v>
      </c>
      <c r="P184" s="3"/>
      <c r="R184" s="5">
        <v>84</v>
      </c>
    </row>
    <row r="185" spans="1:18" x14ac:dyDescent="0.25">
      <c r="A185" s="3">
        <v>3997</v>
      </c>
      <c r="B185" s="3" t="s">
        <v>267</v>
      </c>
      <c r="C185" s="3"/>
      <c r="D185" s="25">
        <v>2.4</v>
      </c>
      <c r="E185" s="5"/>
      <c r="F185" s="5">
        <v>91</v>
      </c>
      <c r="G185" s="7">
        <f t="shared" si="14"/>
        <v>0.90659340659340659</v>
      </c>
      <c r="I185" s="10">
        <f t="shared" si="15"/>
        <v>82.5</v>
      </c>
      <c r="J185" s="10"/>
      <c r="K185" s="15">
        <f t="shared" si="16"/>
        <v>132</v>
      </c>
      <c r="L185" s="15">
        <f t="shared" si="17"/>
        <v>111.4</v>
      </c>
      <c r="M185" s="15">
        <f t="shared" si="18"/>
        <v>99</v>
      </c>
      <c r="N185" s="15">
        <f t="shared" si="19"/>
        <v>104.7</v>
      </c>
      <c r="O185" s="7">
        <f t="shared" si="21"/>
        <v>1.1100000000000001</v>
      </c>
      <c r="P185" s="3"/>
      <c r="R185" s="5">
        <v>82</v>
      </c>
    </row>
    <row r="186" spans="1:18" x14ac:dyDescent="0.25">
      <c r="A186" s="3">
        <v>1800</v>
      </c>
      <c r="B186" s="3" t="s">
        <v>275</v>
      </c>
      <c r="C186" s="3"/>
      <c r="D186" s="25">
        <v>3</v>
      </c>
      <c r="E186" s="5"/>
      <c r="F186" s="5"/>
      <c r="G186" s="7" t="e">
        <f t="shared" si="14"/>
        <v>#DIV/0!</v>
      </c>
      <c r="I186" s="10">
        <f t="shared" si="15"/>
        <v>103.13</v>
      </c>
      <c r="J186" s="10"/>
      <c r="K186" s="13">
        <f>ROUND(I186*2,1)</f>
        <v>206.3</v>
      </c>
      <c r="L186" s="13">
        <f>ROUND(I186*1.8,1)</f>
        <v>185.6</v>
      </c>
      <c r="M186" s="13">
        <f>ROUND(I186*1.7,1)</f>
        <v>175.3</v>
      </c>
      <c r="N186" s="13">
        <f>ROUND(I186*1.4,1)</f>
        <v>144.4</v>
      </c>
      <c r="O186" s="7"/>
      <c r="P186" s="3"/>
    </row>
    <row r="187" spans="1:18" x14ac:dyDescent="0.25">
      <c r="A187" s="3">
        <v>1801</v>
      </c>
      <c r="B187" s="3" t="s">
        <v>276</v>
      </c>
      <c r="C187" s="3"/>
      <c r="D187" s="25">
        <v>18</v>
      </c>
      <c r="E187" s="5"/>
      <c r="F187" s="5"/>
      <c r="G187" s="7" t="e">
        <f t="shared" si="14"/>
        <v>#DIV/0!</v>
      </c>
      <c r="I187" s="10">
        <f t="shared" si="15"/>
        <v>618.75</v>
      </c>
      <c r="J187" s="10"/>
      <c r="K187" s="13">
        <f t="shared" ref="K187:K240" si="22">ROUND(I187*2,1)</f>
        <v>1237.5</v>
      </c>
      <c r="L187" s="13">
        <f t="shared" ref="L187:L240" si="23">ROUND(I187*1.8,1)</f>
        <v>1113.8</v>
      </c>
      <c r="M187" s="13">
        <f t="shared" ref="M187:M240" si="24">ROUND(I187*1.7,1)</f>
        <v>1051.9000000000001</v>
      </c>
      <c r="N187" s="13">
        <f t="shared" ref="N187:N240" si="25">ROUND(I187*1.4,1)</f>
        <v>866.3</v>
      </c>
      <c r="O187" s="7"/>
      <c r="P187" s="3"/>
    </row>
    <row r="188" spans="1:18" x14ac:dyDescent="0.25">
      <c r="A188" s="3">
        <v>1802</v>
      </c>
      <c r="B188" s="3" t="s">
        <v>277</v>
      </c>
      <c r="C188" s="3"/>
      <c r="D188" s="25">
        <v>8</v>
      </c>
      <c r="E188" s="5"/>
      <c r="F188" s="5"/>
      <c r="G188" s="7" t="e">
        <f t="shared" si="14"/>
        <v>#DIV/0!</v>
      </c>
      <c r="I188" s="10">
        <f t="shared" si="15"/>
        <v>275</v>
      </c>
      <c r="J188" s="10"/>
      <c r="K188" s="13">
        <f t="shared" si="22"/>
        <v>550</v>
      </c>
      <c r="L188" s="13">
        <f t="shared" si="23"/>
        <v>495</v>
      </c>
      <c r="M188" s="13">
        <f t="shared" si="24"/>
        <v>467.5</v>
      </c>
      <c r="N188" s="13">
        <f t="shared" si="25"/>
        <v>385</v>
      </c>
      <c r="O188" s="7"/>
      <c r="P188" s="3"/>
    </row>
    <row r="189" spans="1:18" x14ac:dyDescent="0.25">
      <c r="A189" s="3">
        <v>1805</v>
      </c>
      <c r="B189" s="3" t="s">
        <v>278</v>
      </c>
      <c r="C189" s="3"/>
      <c r="D189" s="25">
        <v>1</v>
      </c>
      <c r="E189" s="5"/>
      <c r="F189" s="5"/>
      <c r="G189" s="7" t="e">
        <f t="shared" si="14"/>
        <v>#DIV/0!</v>
      </c>
      <c r="I189" s="10">
        <f t="shared" si="15"/>
        <v>34.380000000000003</v>
      </c>
      <c r="J189" s="10"/>
      <c r="K189" s="13">
        <f t="shared" si="22"/>
        <v>68.8</v>
      </c>
      <c r="L189" s="13">
        <f t="shared" si="23"/>
        <v>61.9</v>
      </c>
      <c r="M189" s="13">
        <f t="shared" si="24"/>
        <v>58.4</v>
      </c>
      <c r="N189" s="13">
        <f t="shared" si="25"/>
        <v>48.1</v>
      </c>
      <c r="O189" s="7"/>
      <c r="P189" s="3"/>
    </row>
    <row r="190" spans="1:18" x14ac:dyDescent="0.25">
      <c r="A190" s="3">
        <v>1806</v>
      </c>
      <c r="B190" s="3" t="s">
        <v>279</v>
      </c>
      <c r="C190" s="3"/>
      <c r="D190" s="25">
        <v>1</v>
      </c>
      <c r="E190" s="5"/>
      <c r="F190" s="5"/>
      <c r="G190" s="7" t="e">
        <f t="shared" si="14"/>
        <v>#DIV/0!</v>
      </c>
      <c r="I190" s="10">
        <f t="shared" si="15"/>
        <v>34.380000000000003</v>
      </c>
      <c r="J190" s="10"/>
      <c r="K190" s="13">
        <f t="shared" si="22"/>
        <v>68.8</v>
      </c>
      <c r="L190" s="13">
        <f t="shared" si="23"/>
        <v>61.9</v>
      </c>
      <c r="M190" s="13">
        <f t="shared" si="24"/>
        <v>58.4</v>
      </c>
      <c r="N190" s="13">
        <f t="shared" si="25"/>
        <v>48.1</v>
      </c>
      <c r="O190" s="7"/>
      <c r="P190" s="3"/>
    </row>
    <row r="191" spans="1:18" x14ac:dyDescent="0.25">
      <c r="A191" s="3">
        <v>1807</v>
      </c>
      <c r="B191" s="3" t="s">
        <v>280</v>
      </c>
      <c r="C191" s="3"/>
      <c r="D191" s="25">
        <v>1</v>
      </c>
      <c r="E191" s="5"/>
      <c r="F191" s="5"/>
      <c r="G191" s="7" t="e">
        <f t="shared" si="14"/>
        <v>#DIV/0!</v>
      </c>
      <c r="I191" s="10">
        <f t="shared" si="15"/>
        <v>34.380000000000003</v>
      </c>
      <c r="J191" s="10"/>
      <c r="K191" s="13">
        <f t="shared" si="22"/>
        <v>68.8</v>
      </c>
      <c r="L191" s="13">
        <f t="shared" si="23"/>
        <v>61.9</v>
      </c>
      <c r="M191" s="13">
        <f t="shared" si="24"/>
        <v>58.4</v>
      </c>
      <c r="N191" s="13">
        <f t="shared" si="25"/>
        <v>48.1</v>
      </c>
      <c r="O191" s="7"/>
      <c r="P191" s="3"/>
    </row>
    <row r="192" spans="1:18" x14ac:dyDescent="0.25">
      <c r="A192" s="3">
        <v>1808</v>
      </c>
      <c r="B192" s="3" t="s">
        <v>281</v>
      </c>
      <c r="C192" s="3"/>
      <c r="D192" s="25">
        <v>1</v>
      </c>
      <c r="E192" s="5"/>
      <c r="F192" s="5"/>
      <c r="G192" s="7" t="e">
        <f t="shared" si="14"/>
        <v>#DIV/0!</v>
      </c>
      <c r="I192" s="10">
        <f t="shared" si="15"/>
        <v>34.380000000000003</v>
      </c>
      <c r="J192" s="10"/>
      <c r="K192" s="13">
        <f t="shared" si="22"/>
        <v>68.8</v>
      </c>
      <c r="L192" s="13">
        <f t="shared" si="23"/>
        <v>61.9</v>
      </c>
      <c r="M192" s="13">
        <f t="shared" si="24"/>
        <v>58.4</v>
      </c>
      <c r="N192" s="13">
        <f t="shared" si="25"/>
        <v>48.1</v>
      </c>
      <c r="O192" s="7"/>
      <c r="P192" s="3"/>
    </row>
    <row r="193" spans="1:16" x14ac:dyDescent="0.25">
      <c r="A193" s="3">
        <v>1811</v>
      </c>
      <c r="B193" s="3" t="s">
        <v>282</v>
      </c>
      <c r="C193" s="3"/>
      <c r="D193" s="25">
        <v>5</v>
      </c>
      <c r="E193" s="5"/>
      <c r="F193" s="5"/>
      <c r="G193" s="7" t="e">
        <f t="shared" si="14"/>
        <v>#DIV/0!</v>
      </c>
      <c r="I193" s="10">
        <f t="shared" si="15"/>
        <v>171.88</v>
      </c>
      <c r="J193" s="10"/>
      <c r="K193" s="13">
        <f t="shared" si="22"/>
        <v>343.8</v>
      </c>
      <c r="L193" s="13">
        <f t="shared" si="23"/>
        <v>309.39999999999998</v>
      </c>
      <c r="M193" s="13">
        <f t="shared" si="24"/>
        <v>292.2</v>
      </c>
      <c r="N193" s="13">
        <f t="shared" si="25"/>
        <v>240.6</v>
      </c>
      <c r="O193" s="7"/>
      <c r="P193" s="3"/>
    </row>
    <row r="194" spans="1:16" x14ac:dyDescent="0.25">
      <c r="A194" s="3">
        <v>1812</v>
      </c>
      <c r="B194" s="3" t="s">
        <v>283</v>
      </c>
      <c r="C194" s="3"/>
      <c r="D194" s="25">
        <v>5</v>
      </c>
      <c r="E194" s="5"/>
      <c r="F194" s="5"/>
      <c r="G194" s="7" t="e">
        <f t="shared" si="14"/>
        <v>#DIV/0!</v>
      </c>
      <c r="I194" s="10">
        <f t="shared" si="15"/>
        <v>171.88</v>
      </c>
      <c r="J194" s="10"/>
      <c r="K194" s="13">
        <f t="shared" si="22"/>
        <v>343.8</v>
      </c>
      <c r="L194" s="13">
        <f t="shared" si="23"/>
        <v>309.39999999999998</v>
      </c>
      <c r="M194" s="13">
        <f t="shared" si="24"/>
        <v>292.2</v>
      </c>
      <c r="N194" s="13">
        <f t="shared" si="25"/>
        <v>240.6</v>
      </c>
      <c r="O194" s="7"/>
      <c r="P194" s="3"/>
    </row>
    <row r="195" spans="1:16" x14ac:dyDescent="0.25">
      <c r="A195" s="3">
        <v>1813</v>
      </c>
      <c r="B195" s="3" t="s">
        <v>284</v>
      </c>
      <c r="C195" s="3"/>
      <c r="D195" s="25">
        <v>7</v>
      </c>
      <c r="E195" s="5"/>
      <c r="F195" s="5"/>
      <c r="G195" s="7" t="e">
        <f t="shared" si="14"/>
        <v>#DIV/0!</v>
      </c>
      <c r="I195" s="10">
        <f t="shared" si="15"/>
        <v>240.63</v>
      </c>
      <c r="J195" s="10"/>
      <c r="K195" s="13">
        <f t="shared" si="22"/>
        <v>481.3</v>
      </c>
      <c r="L195" s="13">
        <f t="shared" si="23"/>
        <v>433.1</v>
      </c>
      <c r="M195" s="13">
        <f t="shared" si="24"/>
        <v>409.1</v>
      </c>
      <c r="N195" s="13">
        <f t="shared" si="25"/>
        <v>336.9</v>
      </c>
      <c r="O195" s="7"/>
      <c r="P195" s="3"/>
    </row>
    <row r="196" spans="1:16" x14ac:dyDescent="0.25">
      <c r="A196" s="3">
        <v>1814</v>
      </c>
      <c r="B196" s="3" t="s">
        <v>285</v>
      </c>
      <c r="C196" s="3"/>
      <c r="D196" s="25">
        <v>8</v>
      </c>
      <c r="E196" s="5"/>
      <c r="F196" s="5"/>
      <c r="G196" s="7" t="e">
        <f t="shared" ref="G196:G240" si="26">I196/F196</f>
        <v>#DIV/0!</v>
      </c>
      <c r="I196" s="10">
        <f t="shared" ref="I196:I240" si="27">ROUND(D196*1.1*10000/320,2)</f>
        <v>275</v>
      </c>
      <c r="J196" s="10"/>
      <c r="K196" s="13">
        <f t="shared" si="22"/>
        <v>550</v>
      </c>
      <c r="L196" s="13">
        <f t="shared" si="23"/>
        <v>495</v>
      </c>
      <c r="M196" s="13">
        <f t="shared" si="24"/>
        <v>467.5</v>
      </c>
      <c r="N196" s="13">
        <f t="shared" si="25"/>
        <v>385</v>
      </c>
      <c r="O196" s="7"/>
      <c r="P196" s="3"/>
    </row>
    <row r="197" spans="1:16" x14ac:dyDescent="0.25">
      <c r="A197" s="3">
        <v>1815</v>
      </c>
      <c r="B197" s="3" t="s">
        <v>286</v>
      </c>
      <c r="C197" s="3"/>
      <c r="D197" s="25">
        <v>9</v>
      </c>
      <c r="E197" s="5"/>
      <c r="F197" s="5"/>
      <c r="G197" s="7" t="e">
        <f t="shared" si="26"/>
        <v>#DIV/0!</v>
      </c>
      <c r="I197" s="10">
        <f t="shared" si="27"/>
        <v>309.38</v>
      </c>
      <c r="J197" s="10"/>
      <c r="K197" s="13">
        <f t="shared" si="22"/>
        <v>618.79999999999995</v>
      </c>
      <c r="L197" s="13">
        <f t="shared" si="23"/>
        <v>556.9</v>
      </c>
      <c r="M197" s="13">
        <f t="shared" si="24"/>
        <v>525.9</v>
      </c>
      <c r="N197" s="13">
        <f t="shared" si="25"/>
        <v>433.1</v>
      </c>
      <c r="O197" s="7"/>
      <c r="P197" s="3"/>
    </row>
    <row r="198" spans="1:16" x14ac:dyDescent="0.25">
      <c r="A198" s="3">
        <v>1816</v>
      </c>
      <c r="B198" s="3" t="s">
        <v>287</v>
      </c>
      <c r="C198" s="3"/>
      <c r="D198" s="25">
        <v>2</v>
      </c>
      <c r="E198" s="5"/>
      <c r="F198" s="5"/>
      <c r="G198" s="7" t="e">
        <f t="shared" si="26"/>
        <v>#DIV/0!</v>
      </c>
      <c r="I198" s="10">
        <f t="shared" si="27"/>
        <v>68.75</v>
      </c>
      <c r="J198" s="10"/>
      <c r="K198" s="13">
        <f t="shared" si="22"/>
        <v>137.5</v>
      </c>
      <c r="L198" s="13">
        <f t="shared" si="23"/>
        <v>123.8</v>
      </c>
      <c r="M198" s="13">
        <f t="shared" si="24"/>
        <v>116.9</v>
      </c>
      <c r="N198" s="13">
        <f t="shared" si="25"/>
        <v>96.3</v>
      </c>
      <c r="O198" s="7"/>
      <c r="P198" s="3"/>
    </row>
    <row r="199" spans="1:16" x14ac:dyDescent="0.25">
      <c r="A199" s="3">
        <v>1817</v>
      </c>
      <c r="B199" s="3" t="s">
        <v>288</v>
      </c>
      <c r="C199" s="3"/>
      <c r="D199" s="25">
        <v>3</v>
      </c>
      <c r="E199" s="5"/>
      <c r="F199" s="5"/>
      <c r="G199" s="7" t="e">
        <f t="shared" si="26"/>
        <v>#DIV/0!</v>
      </c>
      <c r="I199" s="10">
        <f t="shared" si="27"/>
        <v>103.13</v>
      </c>
      <c r="J199" s="10"/>
      <c r="K199" s="13">
        <f t="shared" si="22"/>
        <v>206.3</v>
      </c>
      <c r="L199" s="13">
        <f t="shared" si="23"/>
        <v>185.6</v>
      </c>
      <c r="M199" s="13">
        <f t="shared" si="24"/>
        <v>175.3</v>
      </c>
      <c r="N199" s="13">
        <f t="shared" si="25"/>
        <v>144.4</v>
      </c>
      <c r="O199" s="7"/>
      <c r="P199" s="3"/>
    </row>
    <row r="200" spans="1:16" x14ac:dyDescent="0.25">
      <c r="A200" s="3">
        <v>1818</v>
      </c>
      <c r="B200" s="3" t="s">
        <v>289</v>
      </c>
      <c r="C200" s="3"/>
      <c r="D200" s="25">
        <v>3</v>
      </c>
      <c r="E200" s="5"/>
      <c r="F200" s="5"/>
      <c r="G200" s="7" t="e">
        <f t="shared" si="26"/>
        <v>#DIV/0!</v>
      </c>
      <c r="I200" s="10">
        <f t="shared" si="27"/>
        <v>103.13</v>
      </c>
      <c r="J200" s="10"/>
      <c r="K200" s="13">
        <f t="shared" si="22"/>
        <v>206.3</v>
      </c>
      <c r="L200" s="13">
        <f t="shared" si="23"/>
        <v>185.6</v>
      </c>
      <c r="M200" s="13">
        <f t="shared" si="24"/>
        <v>175.3</v>
      </c>
      <c r="N200" s="13">
        <f t="shared" si="25"/>
        <v>144.4</v>
      </c>
      <c r="O200" s="7"/>
      <c r="P200" s="3"/>
    </row>
    <row r="201" spans="1:16" x14ac:dyDescent="0.25">
      <c r="A201" s="3">
        <v>1819</v>
      </c>
      <c r="B201" s="3" t="s">
        <v>290</v>
      </c>
      <c r="C201" s="3"/>
      <c r="D201" s="25">
        <v>3</v>
      </c>
      <c r="E201" s="5"/>
      <c r="F201" s="5"/>
      <c r="G201" s="7" t="e">
        <f t="shared" si="26"/>
        <v>#DIV/0!</v>
      </c>
      <c r="I201" s="10">
        <f t="shared" si="27"/>
        <v>103.13</v>
      </c>
      <c r="J201" s="10"/>
      <c r="K201" s="13">
        <f t="shared" si="22"/>
        <v>206.3</v>
      </c>
      <c r="L201" s="13">
        <f t="shared" si="23"/>
        <v>185.6</v>
      </c>
      <c r="M201" s="13">
        <f t="shared" si="24"/>
        <v>175.3</v>
      </c>
      <c r="N201" s="13">
        <f t="shared" si="25"/>
        <v>144.4</v>
      </c>
      <c r="O201" s="7"/>
      <c r="P201" s="3"/>
    </row>
    <row r="202" spans="1:16" s="9" customFormat="1" x14ac:dyDescent="0.25">
      <c r="A202" s="3">
        <v>1820</v>
      </c>
      <c r="B202" s="3" t="s">
        <v>291</v>
      </c>
      <c r="C202" s="3"/>
      <c r="D202" s="25">
        <v>3</v>
      </c>
      <c r="E202" s="5"/>
      <c r="F202" s="5"/>
      <c r="G202" s="7" t="e">
        <f t="shared" si="26"/>
        <v>#DIV/0!</v>
      </c>
      <c r="I202" s="10">
        <f t="shared" si="27"/>
        <v>103.13</v>
      </c>
      <c r="J202" s="10"/>
      <c r="K202" s="13">
        <f t="shared" si="22"/>
        <v>206.3</v>
      </c>
      <c r="L202" s="13">
        <f t="shared" si="23"/>
        <v>185.6</v>
      </c>
      <c r="M202" s="13">
        <f t="shared" si="24"/>
        <v>175.3</v>
      </c>
      <c r="N202" s="13">
        <f t="shared" si="25"/>
        <v>144.4</v>
      </c>
      <c r="O202" s="7"/>
      <c r="P202" s="27"/>
    </row>
    <row r="203" spans="1:16" s="9" customFormat="1" x14ac:dyDescent="0.25">
      <c r="A203" s="3">
        <v>1821</v>
      </c>
      <c r="B203" s="3" t="s">
        <v>292</v>
      </c>
      <c r="C203" s="3"/>
      <c r="D203" s="25">
        <v>3</v>
      </c>
      <c r="E203" s="5"/>
      <c r="F203" s="5"/>
      <c r="G203" s="7" t="e">
        <f t="shared" si="26"/>
        <v>#DIV/0!</v>
      </c>
      <c r="I203" s="10">
        <f t="shared" si="27"/>
        <v>103.13</v>
      </c>
      <c r="J203" s="10"/>
      <c r="K203" s="13">
        <f t="shared" si="22"/>
        <v>206.3</v>
      </c>
      <c r="L203" s="13">
        <f t="shared" si="23"/>
        <v>185.6</v>
      </c>
      <c r="M203" s="13">
        <f t="shared" si="24"/>
        <v>175.3</v>
      </c>
      <c r="N203" s="13">
        <f t="shared" si="25"/>
        <v>144.4</v>
      </c>
      <c r="O203" s="7"/>
      <c r="P203" s="27"/>
    </row>
    <row r="204" spans="1:16" s="9" customFormat="1" x14ac:dyDescent="0.25">
      <c r="A204" s="3">
        <v>1822</v>
      </c>
      <c r="B204" s="3" t="s">
        <v>293</v>
      </c>
      <c r="C204" s="3"/>
      <c r="D204" s="25">
        <v>3</v>
      </c>
      <c r="E204" s="5"/>
      <c r="F204" s="5"/>
      <c r="G204" s="7" t="e">
        <f t="shared" si="26"/>
        <v>#DIV/0!</v>
      </c>
      <c r="I204" s="10">
        <f t="shared" si="27"/>
        <v>103.13</v>
      </c>
      <c r="J204" s="10"/>
      <c r="K204" s="13">
        <f t="shared" si="22"/>
        <v>206.3</v>
      </c>
      <c r="L204" s="13">
        <f t="shared" si="23"/>
        <v>185.6</v>
      </c>
      <c r="M204" s="13">
        <f t="shared" si="24"/>
        <v>175.3</v>
      </c>
      <c r="N204" s="13">
        <f t="shared" si="25"/>
        <v>144.4</v>
      </c>
      <c r="O204" s="7"/>
      <c r="P204" s="27"/>
    </row>
    <row r="205" spans="1:16" s="9" customFormat="1" x14ac:dyDescent="0.25">
      <c r="A205" s="3">
        <v>1823</v>
      </c>
      <c r="B205" s="3" t="s">
        <v>294</v>
      </c>
      <c r="C205" s="3"/>
      <c r="D205" s="25">
        <v>5</v>
      </c>
      <c r="E205" s="5"/>
      <c r="F205" s="5"/>
      <c r="G205" s="7" t="e">
        <f t="shared" si="26"/>
        <v>#DIV/0!</v>
      </c>
      <c r="I205" s="10">
        <f t="shared" si="27"/>
        <v>171.88</v>
      </c>
      <c r="J205" s="10"/>
      <c r="K205" s="13">
        <f t="shared" si="22"/>
        <v>343.8</v>
      </c>
      <c r="L205" s="13">
        <f t="shared" si="23"/>
        <v>309.39999999999998</v>
      </c>
      <c r="M205" s="13">
        <f t="shared" si="24"/>
        <v>292.2</v>
      </c>
      <c r="N205" s="13">
        <f t="shared" si="25"/>
        <v>240.6</v>
      </c>
      <c r="O205" s="7"/>
      <c r="P205" s="27"/>
    </row>
    <row r="206" spans="1:16" s="9" customFormat="1" x14ac:dyDescent="0.25">
      <c r="A206" s="3">
        <v>1824</v>
      </c>
      <c r="B206" s="3" t="s">
        <v>295</v>
      </c>
      <c r="C206" s="3"/>
      <c r="D206" s="25">
        <v>5</v>
      </c>
      <c r="E206" s="5"/>
      <c r="F206" s="5"/>
      <c r="G206" s="7" t="e">
        <f t="shared" si="26"/>
        <v>#DIV/0!</v>
      </c>
      <c r="I206" s="10">
        <f t="shared" si="27"/>
        <v>171.88</v>
      </c>
      <c r="J206" s="10"/>
      <c r="K206" s="13">
        <f t="shared" si="22"/>
        <v>343.8</v>
      </c>
      <c r="L206" s="13">
        <f t="shared" si="23"/>
        <v>309.39999999999998</v>
      </c>
      <c r="M206" s="13">
        <f t="shared" si="24"/>
        <v>292.2</v>
      </c>
      <c r="N206" s="13">
        <f t="shared" si="25"/>
        <v>240.6</v>
      </c>
      <c r="O206" s="7"/>
      <c r="P206" s="27"/>
    </row>
    <row r="207" spans="1:16" s="9" customFormat="1" x14ac:dyDescent="0.25">
      <c r="A207" s="3">
        <v>1830</v>
      </c>
      <c r="B207" s="3" t="s">
        <v>296</v>
      </c>
      <c r="C207" s="3"/>
      <c r="D207" s="25">
        <v>1</v>
      </c>
      <c r="E207" s="5"/>
      <c r="F207" s="5"/>
      <c r="G207" s="7" t="e">
        <f t="shared" si="26"/>
        <v>#DIV/0!</v>
      </c>
      <c r="I207" s="10">
        <f t="shared" si="27"/>
        <v>34.380000000000003</v>
      </c>
      <c r="J207" s="10"/>
      <c r="K207" s="13">
        <f t="shared" si="22"/>
        <v>68.8</v>
      </c>
      <c r="L207" s="13">
        <f t="shared" si="23"/>
        <v>61.9</v>
      </c>
      <c r="M207" s="13">
        <f t="shared" si="24"/>
        <v>58.4</v>
      </c>
      <c r="N207" s="13">
        <f t="shared" si="25"/>
        <v>48.1</v>
      </c>
      <c r="O207" s="7"/>
      <c r="P207" s="27"/>
    </row>
    <row r="208" spans="1:16" s="9" customFormat="1" x14ac:dyDescent="0.25">
      <c r="A208" s="3">
        <v>1831</v>
      </c>
      <c r="B208" s="3" t="s">
        <v>297</v>
      </c>
      <c r="C208" s="3"/>
      <c r="D208" s="25">
        <v>1</v>
      </c>
      <c r="E208" s="5"/>
      <c r="F208" s="5"/>
      <c r="G208" s="7" t="e">
        <f t="shared" si="26"/>
        <v>#DIV/0!</v>
      </c>
      <c r="I208" s="10">
        <f t="shared" si="27"/>
        <v>34.380000000000003</v>
      </c>
      <c r="J208" s="10"/>
      <c r="K208" s="13">
        <f t="shared" si="22"/>
        <v>68.8</v>
      </c>
      <c r="L208" s="13">
        <f t="shared" si="23"/>
        <v>61.9</v>
      </c>
      <c r="M208" s="13">
        <f t="shared" si="24"/>
        <v>58.4</v>
      </c>
      <c r="N208" s="13">
        <f t="shared" si="25"/>
        <v>48.1</v>
      </c>
      <c r="O208" s="7"/>
      <c r="P208" s="27"/>
    </row>
    <row r="209" spans="1:16" s="9" customFormat="1" x14ac:dyDescent="0.25">
      <c r="A209" s="3">
        <v>1832</v>
      </c>
      <c r="B209" s="3" t="s">
        <v>298</v>
      </c>
      <c r="C209" s="3"/>
      <c r="D209" s="25">
        <v>12</v>
      </c>
      <c r="E209" s="5"/>
      <c r="F209" s="5"/>
      <c r="G209" s="7" t="e">
        <f t="shared" si="26"/>
        <v>#DIV/0!</v>
      </c>
      <c r="I209" s="10">
        <f t="shared" si="27"/>
        <v>412.5</v>
      </c>
      <c r="J209" s="10"/>
      <c r="K209" s="13">
        <f t="shared" si="22"/>
        <v>825</v>
      </c>
      <c r="L209" s="13">
        <f t="shared" si="23"/>
        <v>742.5</v>
      </c>
      <c r="M209" s="13">
        <f t="shared" si="24"/>
        <v>701.3</v>
      </c>
      <c r="N209" s="13">
        <f t="shared" si="25"/>
        <v>577.5</v>
      </c>
      <c r="O209" s="7"/>
      <c r="P209" s="27"/>
    </row>
    <row r="210" spans="1:16" s="9" customFormat="1" x14ac:dyDescent="0.25">
      <c r="A210" s="3">
        <v>1833</v>
      </c>
      <c r="B210" s="3" t="s">
        <v>299</v>
      </c>
      <c r="C210" s="3"/>
      <c r="D210" s="25">
        <v>4</v>
      </c>
      <c r="E210" s="5"/>
      <c r="F210" s="5"/>
      <c r="G210" s="7" t="e">
        <f t="shared" si="26"/>
        <v>#DIV/0!</v>
      </c>
      <c r="I210" s="10">
        <f t="shared" si="27"/>
        <v>137.5</v>
      </c>
      <c r="J210" s="10"/>
      <c r="K210" s="13">
        <f t="shared" si="22"/>
        <v>275</v>
      </c>
      <c r="L210" s="13">
        <f t="shared" si="23"/>
        <v>247.5</v>
      </c>
      <c r="M210" s="13">
        <f t="shared" si="24"/>
        <v>233.8</v>
      </c>
      <c r="N210" s="13">
        <f t="shared" si="25"/>
        <v>192.5</v>
      </c>
      <c r="O210" s="7"/>
      <c r="P210" s="27"/>
    </row>
    <row r="211" spans="1:16" s="9" customFormat="1" x14ac:dyDescent="0.25">
      <c r="A211" s="3">
        <v>1834</v>
      </c>
      <c r="B211" s="3" t="s">
        <v>300</v>
      </c>
      <c r="C211" s="3"/>
      <c r="D211" s="25">
        <v>8</v>
      </c>
      <c r="E211" s="5"/>
      <c r="F211" s="5"/>
      <c r="G211" s="7" t="e">
        <f t="shared" si="26"/>
        <v>#DIV/0!</v>
      </c>
      <c r="I211" s="10">
        <f t="shared" si="27"/>
        <v>275</v>
      </c>
      <c r="J211" s="10"/>
      <c r="K211" s="13">
        <f t="shared" si="22"/>
        <v>550</v>
      </c>
      <c r="L211" s="13">
        <f t="shared" si="23"/>
        <v>495</v>
      </c>
      <c r="M211" s="13">
        <f t="shared" si="24"/>
        <v>467.5</v>
      </c>
      <c r="N211" s="13">
        <f t="shared" si="25"/>
        <v>385</v>
      </c>
      <c r="O211" s="7"/>
      <c r="P211" s="27"/>
    </row>
    <row r="212" spans="1:16" s="9" customFormat="1" x14ac:dyDescent="0.25">
      <c r="A212" s="3">
        <v>1835</v>
      </c>
      <c r="B212" s="3" t="s">
        <v>301</v>
      </c>
      <c r="C212" s="3"/>
      <c r="D212" s="25">
        <v>2</v>
      </c>
      <c r="E212" s="5"/>
      <c r="F212" s="5"/>
      <c r="G212" s="7" t="e">
        <f t="shared" si="26"/>
        <v>#DIV/0!</v>
      </c>
      <c r="I212" s="10">
        <f t="shared" si="27"/>
        <v>68.75</v>
      </c>
      <c r="J212" s="10"/>
      <c r="K212" s="13">
        <f t="shared" si="22"/>
        <v>137.5</v>
      </c>
      <c r="L212" s="13">
        <f t="shared" si="23"/>
        <v>123.8</v>
      </c>
      <c r="M212" s="13">
        <f t="shared" si="24"/>
        <v>116.9</v>
      </c>
      <c r="N212" s="13">
        <f t="shared" si="25"/>
        <v>96.3</v>
      </c>
      <c r="O212" s="7"/>
      <c r="P212" s="27"/>
    </row>
    <row r="213" spans="1:16" s="9" customFormat="1" x14ac:dyDescent="0.25">
      <c r="A213" s="3">
        <v>1837</v>
      </c>
      <c r="B213" s="3" t="s">
        <v>302</v>
      </c>
      <c r="C213" s="3"/>
      <c r="D213" s="25">
        <v>2</v>
      </c>
      <c r="E213" s="5"/>
      <c r="F213" s="5"/>
      <c r="G213" s="7" t="e">
        <f t="shared" si="26"/>
        <v>#DIV/0!</v>
      </c>
      <c r="I213" s="10">
        <f t="shared" si="27"/>
        <v>68.75</v>
      </c>
      <c r="J213" s="10"/>
      <c r="K213" s="13">
        <f t="shared" si="22"/>
        <v>137.5</v>
      </c>
      <c r="L213" s="13">
        <f t="shared" si="23"/>
        <v>123.8</v>
      </c>
      <c r="M213" s="13">
        <f t="shared" si="24"/>
        <v>116.9</v>
      </c>
      <c r="N213" s="13">
        <f t="shared" si="25"/>
        <v>96.3</v>
      </c>
      <c r="O213" s="7"/>
      <c r="P213" s="27"/>
    </row>
    <row r="214" spans="1:16" s="9" customFormat="1" x14ac:dyDescent="0.25">
      <c r="A214" s="3">
        <v>1839</v>
      </c>
      <c r="B214" s="3" t="s">
        <v>303</v>
      </c>
      <c r="C214" s="3"/>
      <c r="D214" s="25">
        <v>5</v>
      </c>
      <c r="E214" s="5"/>
      <c r="F214" s="5"/>
      <c r="G214" s="7" t="e">
        <f t="shared" si="26"/>
        <v>#DIV/0!</v>
      </c>
      <c r="I214" s="10">
        <f t="shared" si="27"/>
        <v>171.88</v>
      </c>
      <c r="J214" s="10"/>
      <c r="K214" s="13">
        <f t="shared" si="22"/>
        <v>343.8</v>
      </c>
      <c r="L214" s="13">
        <f t="shared" si="23"/>
        <v>309.39999999999998</v>
      </c>
      <c r="M214" s="13">
        <f t="shared" si="24"/>
        <v>292.2</v>
      </c>
      <c r="N214" s="13">
        <f t="shared" si="25"/>
        <v>240.6</v>
      </c>
      <c r="O214" s="7"/>
      <c r="P214" s="27"/>
    </row>
    <row r="215" spans="1:16" s="9" customFormat="1" x14ac:dyDescent="0.25">
      <c r="A215" s="3">
        <v>1841</v>
      </c>
      <c r="B215" s="3" t="s">
        <v>304</v>
      </c>
      <c r="C215" s="3"/>
      <c r="D215" s="25">
        <v>16</v>
      </c>
      <c r="E215" s="5"/>
      <c r="F215" s="5"/>
      <c r="G215" s="7" t="e">
        <f t="shared" si="26"/>
        <v>#DIV/0!</v>
      </c>
      <c r="I215" s="10">
        <f t="shared" si="27"/>
        <v>550</v>
      </c>
      <c r="J215" s="10"/>
      <c r="K215" s="13">
        <f t="shared" si="22"/>
        <v>1100</v>
      </c>
      <c r="L215" s="13">
        <f t="shared" si="23"/>
        <v>990</v>
      </c>
      <c r="M215" s="13">
        <f t="shared" si="24"/>
        <v>935</v>
      </c>
      <c r="N215" s="13">
        <f t="shared" si="25"/>
        <v>770</v>
      </c>
      <c r="O215" s="7"/>
      <c r="P215" s="27"/>
    </row>
    <row r="216" spans="1:16" s="9" customFormat="1" x14ac:dyDescent="0.25">
      <c r="A216" s="3">
        <v>1843</v>
      </c>
      <c r="B216" s="3" t="s">
        <v>305</v>
      </c>
      <c r="C216" s="3"/>
      <c r="D216" s="25">
        <v>5</v>
      </c>
      <c r="E216" s="5"/>
      <c r="F216" s="5"/>
      <c r="G216" s="7" t="e">
        <f t="shared" si="26"/>
        <v>#DIV/0!</v>
      </c>
      <c r="I216" s="10">
        <f t="shared" si="27"/>
        <v>171.88</v>
      </c>
      <c r="J216" s="10"/>
      <c r="K216" s="13">
        <f t="shared" si="22"/>
        <v>343.8</v>
      </c>
      <c r="L216" s="13">
        <f t="shared" si="23"/>
        <v>309.39999999999998</v>
      </c>
      <c r="M216" s="13">
        <f t="shared" si="24"/>
        <v>292.2</v>
      </c>
      <c r="N216" s="13">
        <f t="shared" si="25"/>
        <v>240.6</v>
      </c>
      <c r="O216" s="7"/>
      <c r="P216" s="27"/>
    </row>
    <row r="217" spans="1:16" s="9" customFormat="1" x14ac:dyDescent="0.25">
      <c r="A217" s="3">
        <v>1847</v>
      </c>
      <c r="B217" s="3" t="s">
        <v>306</v>
      </c>
      <c r="C217" s="3"/>
      <c r="D217" s="25">
        <v>4</v>
      </c>
      <c r="E217" s="5"/>
      <c r="F217" s="5"/>
      <c r="G217" s="7" t="e">
        <f t="shared" si="26"/>
        <v>#DIV/0!</v>
      </c>
      <c r="I217" s="10">
        <f t="shared" si="27"/>
        <v>137.5</v>
      </c>
      <c r="J217" s="10"/>
      <c r="K217" s="13">
        <f t="shared" si="22"/>
        <v>275</v>
      </c>
      <c r="L217" s="13">
        <f t="shared" si="23"/>
        <v>247.5</v>
      </c>
      <c r="M217" s="13">
        <f t="shared" si="24"/>
        <v>233.8</v>
      </c>
      <c r="N217" s="13">
        <f t="shared" si="25"/>
        <v>192.5</v>
      </c>
      <c r="O217" s="7"/>
      <c r="P217" s="27"/>
    </row>
    <row r="218" spans="1:16" s="9" customFormat="1" x14ac:dyDescent="0.25">
      <c r="A218" s="3">
        <v>1848</v>
      </c>
      <c r="B218" s="3" t="s">
        <v>307</v>
      </c>
      <c r="C218" s="3"/>
      <c r="D218" s="25">
        <v>4</v>
      </c>
      <c r="E218" s="5"/>
      <c r="F218" s="5"/>
      <c r="G218" s="7" t="e">
        <f t="shared" si="26"/>
        <v>#DIV/0!</v>
      </c>
      <c r="I218" s="10">
        <f t="shared" si="27"/>
        <v>137.5</v>
      </c>
      <c r="J218" s="10"/>
      <c r="K218" s="13">
        <f t="shared" si="22"/>
        <v>275</v>
      </c>
      <c r="L218" s="13">
        <f t="shared" si="23"/>
        <v>247.5</v>
      </c>
      <c r="M218" s="13">
        <f t="shared" si="24"/>
        <v>233.8</v>
      </c>
      <c r="N218" s="13">
        <f t="shared" si="25"/>
        <v>192.5</v>
      </c>
      <c r="O218" s="7"/>
      <c r="P218" s="27"/>
    </row>
    <row r="219" spans="1:16" s="9" customFormat="1" x14ac:dyDescent="0.25">
      <c r="A219" s="3">
        <v>1850</v>
      </c>
      <c r="B219" s="3" t="s">
        <v>308</v>
      </c>
      <c r="C219" s="3"/>
      <c r="D219" s="25">
        <v>12</v>
      </c>
      <c r="E219" s="5"/>
      <c r="F219" s="5"/>
      <c r="G219" s="7" t="e">
        <f t="shared" si="26"/>
        <v>#DIV/0!</v>
      </c>
      <c r="I219" s="10">
        <f t="shared" si="27"/>
        <v>412.5</v>
      </c>
      <c r="J219" s="10"/>
      <c r="K219" s="13">
        <f t="shared" si="22"/>
        <v>825</v>
      </c>
      <c r="L219" s="13">
        <f t="shared" si="23"/>
        <v>742.5</v>
      </c>
      <c r="M219" s="13">
        <f t="shared" si="24"/>
        <v>701.3</v>
      </c>
      <c r="N219" s="13">
        <f t="shared" si="25"/>
        <v>577.5</v>
      </c>
      <c r="O219" s="7"/>
      <c r="P219" s="27"/>
    </row>
    <row r="220" spans="1:16" s="9" customFormat="1" x14ac:dyDescent="0.25">
      <c r="A220" s="3">
        <v>1852</v>
      </c>
      <c r="B220" s="3" t="s">
        <v>309</v>
      </c>
      <c r="C220" s="3"/>
      <c r="D220" s="25">
        <v>4</v>
      </c>
      <c r="E220" s="5"/>
      <c r="F220" s="5"/>
      <c r="G220" s="7" t="e">
        <f t="shared" si="26"/>
        <v>#DIV/0!</v>
      </c>
      <c r="I220" s="10">
        <f t="shared" si="27"/>
        <v>137.5</v>
      </c>
      <c r="J220" s="10"/>
      <c r="K220" s="13">
        <f t="shared" si="22"/>
        <v>275</v>
      </c>
      <c r="L220" s="13">
        <f t="shared" si="23"/>
        <v>247.5</v>
      </c>
      <c r="M220" s="13">
        <f t="shared" si="24"/>
        <v>233.8</v>
      </c>
      <c r="N220" s="13">
        <f t="shared" si="25"/>
        <v>192.5</v>
      </c>
      <c r="O220" s="7"/>
      <c r="P220" s="27"/>
    </row>
    <row r="221" spans="1:16" s="9" customFormat="1" x14ac:dyDescent="0.25">
      <c r="A221" s="3">
        <v>1854</v>
      </c>
      <c r="B221" s="3" t="s">
        <v>310</v>
      </c>
      <c r="C221" s="3"/>
      <c r="D221" s="25">
        <v>3</v>
      </c>
      <c r="E221" s="5"/>
      <c r="F221" s="5"/>
      <c r="G221" s="7" t="e">
        <f t="shared" si="26"/>
        <v>#DIV/0!</v>
      </c>
      <c r="I221" s="10">
        <f t="shared" si="27"/>
        <v>103.13</v>
      </c>
      <c r="J221" s="10"/>
      <c r="K221" s="13">
        <f t="shared" si="22"/>
        <v>206.3</v>
      </c>
      <c r="L221" s="13">
        <f t="shared" si="23"/>
        <v>185.6</v>
      </c>
      <c r="M221" s="13">
        <f t="shared" si="24"/>
        <v>175.3</v>
      </c>
      <c r="N221" s="13">
        <f t="shared" si="25"/>
        <v>144.4</v>
      </c>
      <c r="O221" s="7"/>
      <c r="P221" s="27"/>
    </row>
    <row r="222" spans="1:16" s="9" customFormat="1" x14ac:dyDescent="0.25">
      <c r="A222" s="3">
        <v>1856</v>
      </c>
      <c r="B222" s="3" t="s">
        <v>311</v>
      </c>
      <c r="C222" s="3"/>
      <c r="D222" s="25">
        <v>1</v>
      </c>
      <c r="E222" s="5"/>
      <c r="F222" s="5"/>
      <c r="G222" s="7" t="e">
        <f t="shared" si="26"/>
        <v>#DIV/0!</v>
      </c>
      <c r="I222" s="10">
        <f t="shared" si="27"/>
        <v>34.380000000000003</v>
      </c>
      <c r="J222" s="10"/>
      <c r="K222" s="13">
        <f t="shared" si="22"/>
        <v>68.8</v>
      </c>
      <c r="L222" s="13">
        <f t="shared" si="23"/>
        <v>61.9</v>
      </c>
      <c r="M222" s="13">
        <f t="shared" si="24"/>
        <v>58.4</v>
      </c>
      <c r="N222" s="13">
        <f t="shared" si="25"/>
        <v>48.1</v>
      </c>
      <c r="O222" s="7"/>
      <c r="P222" s="27"/>
    </row>
    <row r="223" spans="1:16" s="9" customFormat="1" x14ac:dyDescent="0.25">
      <c r="A223" s="3">
        <v>1858</v>
      </c>
      <c r="B223" s="3" t="s">
        <v>312</v>
      </c>
      <c r="C223" s="3"/>
      <c r="D223" s="25">
        <v>47</v>
      </c>
      <c r="E223" s="5"/>
      <c r="F223" s="5"/>
      <c r="G223" s="7" t="e">
        <f t="shared" si="26"/>
        <v>#DIV/0!</v>
      </c>
      <c r="I223" s="10">
        <f t="shared" si="27"/>
        <v>1615.63</v>
      </c>
      <c r="J223" s="10"/>
      <c r="K223" s="13">
        <f t="shared" si="22"/>
        <v>3231.3</v>
      </c>
      <c r="L223" s="13">
        <f t="shared" si="23"/>
        <v>2908.1</v>
      </c>
      <c r="M223" s="13">
        <f t="shared" si="24"/>
        <v>2746.6</v>
      </c>
      <c r="N223" s="13">
        <f t="shared" si="25"/>
        <v>2261.9</v>
      </c>
      <c r="O223" s="7"/>
      <c r="P223" s="27"/>
    </row>
    <row r="224" spans="1:16" s="9" customFormat="1" x14ac:dyDescent="0.25">
      <c r="A224" s="3">
        <v>1860</v>
      </c>
      <c r="B224" s="3" t="s">
        <v>313</v>
      </c>
      <c r="C224" s="3"/>
      <c r="D224" s="25">
        <v>3</v>
      </c>
      <c r="E224" s="5"/>
      <c r="F224" s="5"/>
      <c r="G224" s="7" t="e">
        <f t="shared" si="26"/>
        <v>#DIV/0!</v>
      </c>
      <c r="I224" s="10">
        <f t="shared" si="27"/>
        <v>103.13</v>
      </c>
      <c r="J224" s="10"/>
      <c r="K224" s="13">
        <f t="shared" si="22"/>
        <v>206.3</v>
      </c>
      <c r="L224" s="13">
        <f t="shared" si="23"/>
        <v>185.6</v>
      </c>
      <c r="M224" s="13">
        <f t="shared" si="24"/>
        <v>175.3</v>
      </c>
      <c r="N224" s="13">
        <f t="shared" si="25"/>
        <v>144.4</v>
      </c>
      <c r="O224" s="7"/>
      <c r="P224" s="27"/>
    </row>
    <row r="225" spans="1:16" s="9" customFormat="1" x14ac:dyDescent="0.25">
      <c r="A225" s="3">
        <v>1861</v>
      </c>
      <c r="B225" s="3" t="s">
        <v>314</v>
      </c>
      <c r="C225" s="3"/>
      <c r="D225" s="25">
        <v>3</v>
      </c>
      <c r="E225" s="5"/>
      <c r="F225" s="5"/>
      <c r="G225" s="7" t="e">
        <f t="shared" si="26"/>
        <v>#DIV/0!</v>
      </c>
      <c r="I225" s="10">
        <f t="shared" si="27"/>
        <v>103.13</v>
      </c>
      <c r="J225" s="10"/>
      <c r="K225" s="13">
        <f t="shared" si="22"/>
        <v>206.3</v>
      </c>
      <c r="L225" s="13">
        <f t="shared" si="23"/>
        <v>185.6</v>
      </c>
      <c r="M225" s="13">
        <f t="shared" si="24"/>
        <v>175.3</v>
      </c>
      <c r="N225" s="13">
        <f t="shared" si="25"/>
        <v>144.4</v>
      </c>
      <c r="O225" s="7"/>
      <c r="P225" s="27"/>
    </row>
    <row r="226" spans="1:16" s="9" customFormat="1" x14ac:dyDescent="0.25">
      <c r="A226" s="3">
        <v>1862</v>
      </c>
      <c r="B226" s="3" t="s">
        <v>315</v>
      </c>
      <c r="C226" s="3"/>
      <c r="D226" s="25">
        <v>1</v>
      </c>
      <c r="E226" s="5"/>
      <c r="F226" s="5"/>
      <c r="G226" s="7" t="e">
        <f t="shared" si="26"/>
        <v>#DIV/0!</v>
      </c>
      <c r="I226" s="10">
        <f t="shared" si="27"/>
        <v>34.380000000000003</v>
      </c>
      <c r="J226" s="10"/>
      <c r="K226" s="13">
        <f t="shared" si="22"/>
        <v>68.8</v>
      </c>
      <c r="L226" s="13">
        <f t="shared" si="23"/>
        <v>61.9</v>
      </c>
      <c r="M226" s="13">
        <f t="shared" si="24"/>
        <v>58.4</v>
      </c>
      <c r="N226" s="13">
        <f t="shared" si="25"/>
        <v>48.1</v>
      </c>
      <c r="O226" s="7"/>
      <c r="P226" s="27"/>
    </row>
    <row r="227" spans="1:16" s="9" customFormat="1" x14ac:dyDescent="0.25">
      <c r="A227" s="3">
        <v>1863</v>
      </c>
      <c r="B227" s="3" t="s">
        <v>316</v>
      </c>
      <c r="C227" s="3"/>
      <c r="D227" s="25">
        <v>2</v>
      </c>
      <c r="E227" s="5"/>
      <c r="F227" s="5"/>
      <c r="G227" s="7" t="e">
        <f t="shared" si="26"/>
        <v>#DIV/0!</v>
      </c>
      <c r="I227" s="10">
        <f t="shared" si="27"/>
        <v>68.75</v>
      </c>
      <c r="J227" s="10"/>
      <c r="K227" s="13">
        <f t="shared" si="22"/>
        <v>137.5</v>
      </c>
      <c r="L227" s="13">
        <f t="shared" si="23"/>
        <v>123.8</v>
      </c>
      <c r="M227" s="13">
        <f t="shared" si="24"/>
        <v>116.9</v>
      </c>
      <c r="N227" s="13">
        <f t="shared" si="25"/>
        <v>96.3</v>
      </c>
      <c r="O227" s="7"/>
      <c r="P227" s="27"/>
    </row>
    <row r="228" spans="1:16" s="9" customFormat="1" x14ac:dyDescent="0.25">
      <c r="A228" s="3">
        <v>1864</v>
      </c>
      <c r="B228" s="3" t="s">
        <v>317</v>
      </c>
      <c r="C228" s="3"/>
      <c r="D228" s="25">
        <v>2</v>
      </c>
      <c r="E228" s="5"/>
      <c r="F228" s="5"/>
      <c r="G228" s="7" t="e">
        <f t="shared" si="26"/>
        <v>#DIV/0!</v>
      </c>
      <c r="I228" s="10">
        <f t="shared" si="27"/>
        <v>68.75</v>
      </c>
      <c r="J228" s="10"/>
      <c r="K228" s="13">
        <f t="shared" si="22"/>
        <v>137.5</v>
      </c>
      <c r="L228" s="13">
        <f t="shared" si="23"/>
        <v>123.8</v>
      </c>
      <c r="M228" s="13">
        <f t="shared" si="24"/>
        <v>116.9</v>
      </c>
      <c r="N228" s="13">
        <f t="shared" si="25"/>
        <v>96.3</v>
      </c>
      <c r="O228" s="7"/>
      <c r="P228" s="27"/>
    </row>
    <row r="229" spans="1:16" s="9" customFormat="1" x14ac:dyDescent="0.25">
      <c r="A229" s="3">
        <v>1865</v>
      </c>
      <c r="B229" s="3" t="s">
        <v>318</v>
      </c>
      <c r="C229" s="3"/>
      <c r="D229" s="25">
        <v>3</v>
      </c>
      <c r="E229" s="5"/>
      <c r="F229" s="5"/>
      <c r="G229" s="7" t="e">
        <f t="shared" si="26"/>
        <v>#DIV/0!</v>
      </c>
      <c r="I229" s="10">
        <f t="shared" si="27"/>
        <v>103.13</v>
      </c>
      <c r="J229" s="10"/>
      <c r="K229" s="13">
        <f t="shared" si="22"/>
        <v>206.3</v>
      </c>
      <c r="L229" s="13">
        <f t="shared" si="23"/>
        <v>185.6</v>
      </c>
      <c r="M229" s="13">
        <f t="shared" si="24"/>
        <v>175.3</v>
      </c>
      <c r="N229" s="13">
        <f t="shared" si="25"/>
        <v>144.4</v>
      </c>
      <c r="O229" s="7"/>
      <c r="P229" s="27"/>
    </row>
    <row r="230" spans="1:16" s="9" customFormat="1" x14ac:dyDescent="0.25">
      <c r="A230" s="3">
        <v>1866</v>
      </c>
      <c r="B230" s="3" t="s">
        <v>319</v>
      </c>
      <c r="C230" s="3"/>
      <c r="D230" s="25">
        <v>2</v>
      </c>
      <c r="E230" s="5"/>
      <c r="F230" s="5"/>
      <c r="G230" s="7" t="e">
        <f t="shared" si="26"/>
        <v>#DIV/0!</v>
      </c>
      <c r="I230" s="10">
        <f t="shared" si="27"/>
        <v>68.75</v>
      </c>
      <c r="J230" s="10"/>
      <c r="K230" s="13">
        <f t="shared" si="22"/>
        <v>137.5</v>
      </c>
      <c r="L230" s="13">
        <f t="shared" si="23"/>
        <v>123.8</v>
      </c>
      <c r="M230" s="13">
        <f t="shared" si="24"/>
        <v>116.9</v>
      </c>
      <c r="N230" s="13">
        <f t="shared" si="25"/>
        <v>96.3</v>
      </c>
      <c r="O230" s="7"/>
      <c r="P230" s="27"/>
    </row>
    <row r="231" spans="1:16" s="9" customFormat="1" x14ac:dyDescent="0.25">
      <c r="A231" s="3">
        <v>1867</v>
      </c>
      <c r="B231" s="3" t="s">
        <v>320</v>
      </c>
      <c r="C231" s="3"/>
      <c r="D231" s="25">
        <v>4</v>
      </c>
      <c r="E231" s="5"/>
      <c r="F231" s="5"/>
      <c r="G231" s="7" t="e">
        <f t="shared" si="26"/>
        <v>#DIV/0!</v>
      </c>
      <c r="I231" s="10">
        <f t="shared" si="27"/>
        <v>137.5</v>
      </c>
      <c r="J231" s="10"/>
      <c r="K231" s="13">
        <f t="shared" si="22"/>
        <v>275</v>
      </c>
      <c r="L231" s="13">
        <f t="shared" si="23"/>
        <v>247.5</v>
      </c>
      <c r="M231" s="13">
        <f t="shared" si="24"/>
        <v>233.8</v>
      </c>
      <c r="N231" s="13">
        <f t="shared" si="25"/>
        <v>192.5</v>
      </c>
      <c r="O231" s="7"/>
      <c r="P231" s="27"/>
    </row>
    <row r="232" spans="1:16" s="9" customFormat="1" x14ac:dyDescent="0.25">
      <c r="A232" s="3">
        <v>1868</v>
      </c>
      <c r="B232" s="3" t="s">
        <v>321</v>
      </c>
      <c r="C232" s="3"/>
      <c r="D232" s="25">
        <v>3</v>
      </c>
      <c r="E232" s="5"/>
      <c r="F232" s="5"/>
      <c r="G232" s="7" t="e">
        <f t="shared" si="26"/>
        <v>#DIV/0!</v>
      </c>
      <c r="I232" s="10">
        <f t="shared" si="27"/>
        <v>103.13</v>
      </c>
      <c r="J232" s="10"/>
      <c r="K232" s="13">
        <f t="shared" si="22"/>
        <v>206.3</v>
      </c>
      <c r="L232" s="13">
        <f t="shared" si="23"/>
        <v>185.6</v>
      </c>
      <c r="M232" s="13">
        <f t="shared" si="24"/>
        <v>175.3</v>
      </c>
      <c r="N232" s="13">
        <f t="shared" si="25"/>
        <v>144.4</v>
      </c>
      <c r="O232" s="7"/>
      <c r="P232" s="27"/>
    </row>
    <row r="233" spans="1:16" s="9" customFormat="1" x14ac:dyDescent="0.25">
      <c r="A233" s="3">
        <v>1869</v>
      </c>
      <c r="B233" s="3" t="s">
        <v>322</v>
      </c>
      <c r="C233" s="3"/>
      <c r="D233" s="25">
        <v>6</v>
      </c>
      <c r="E233" s="5"/>
      <c r="F233" s="5"/>
      <c r="G233" s="7" t="e">
        <f t="shared" si="26"/>
        <v>#DIV/0!</v>
      </c>
      <c r="I233" s="10">
        <f t="shared" si="27"/>
        <v>206.25</v>
      </c>
      <c r="J233" s="10"/>
      <c r="K233" s="13">
        <f t="shared" si="22"/>
        <v>412.5</v>
      </c>
      <c r="L233" s="13">
        <f t="shared" si="23"/>
        <v>371.3</v>
      </c>
      <c r="M233" s="13">
        <f t="shared" si="24"/>
        <v>350.6</v>
      </c>
      <c r="N233" s="13">
        <f t="shared" si="25"/>
        <v>288.8</v>
      </c>
      <c r="O233" s="7"/>
      <c r="P233" s="27"/>
    </row>
    <row r="234" spans="1:16" s="9" customFormat="1" x14ac:dyDescent="0.25">
      <c r="A234" s="3">
        <v>1870</v>
      </c>
      <c r="B234" s="3" t="s">
        <v>323</v>
      </c>
      <c r="C234" s="3"/>
      <c r="D234" s="25">
        <v>14</v>
      </c>
      <c r="E234" s="5"/>
      <c r="F234" s="5"/>
      <c r="G234" s="7" t="e">
        <f t="shared" si="26"/>
        <v>#DIV/0!</v>
      </c>
      <c r="I234" s="10">
        <f t="shared" si="27"/>
        <v>481.25</v>
      </c>
      <c r="J234" s="10"/>
      <c r="K234" s="13">
        <f t="shared" si="22"/>
        <v>962.5</v>
      </c>
      <c r="L234" s="13">
        <f t="shared" si="23"/>
        <v>866.3</v>
      </c>
      <c r="M234" s="13">
        <f t="shared" si="24"/>
        <v>818.1</v>
      </c>
      <c r="N234" s="13">
        <f t="shared" si="25"/>
        <v>673.8</v>
      </c>
      <c r="O234" s="7"/>
      <c r="P234" s="27"/>
    </row>
    <row r="235" spans="1:16" s="9" customFormat="1" x14ac:dyDescent="0.25">
      <c r="A235" s="3">
        <v>1872</v>
      </c>
      <c r="B235" s="3" t="s">
        <v>324</v>
      </c>
      <c r="C235" s="3"/>
      <c r="D235" s="25">
        <v>15</v>
      </c>
      <c r="E235" s="5"/>
      <c r="F235" s="5"/>
      <c r="G235" s="7" t="e">
        <f t="shared" si="26"/>
        <v>#DIV/0!</v>
      </c>
      <c r="I235" s="10">
        <f t="shared" si="27"/>
        <v>515.63</v>
      </c>
      <c r="J235" s="10"/>
      <c r="K235" s="13">
        <f t="shared" si="22"/>
        <v>1031.3</v>
      </c>
      <c r="L235" s="13">
        <f t="shared" si="23"/>
        <v>928.1</v>
      </c>
      <c r="M235" s="13">
        <f t="shared" si="24"/>
        <v>876.6</v>
      </c>
      <c r="N235" s="13">
        <f t="shared" si="25"/>
        <v>721.9</v>
      </c>
      <c r="O235" s="7"/>
      <c r="P235" s="27"/>
    </row>
    <row r="236" spans="1:16" s="9" customFormat="1" x14ac:dyDescent="0.25">
      <c r="A236" s="3">
        <v>1874</v>
      </c>
      <c r="B236" s="3" t="s">
        <v>325</v>
      </c>
      <c r="C236" s="3"/>
      <c r="D236" s="25">
        <v>2</v>
      </c>
      <c r="E236" s="5"/>
      <c r="F236" s="5"/>
      <c r="G236" s="7" t="e">
        <f t="shared" si="26"/>
        <v>#DIV/0!</v>
      </c>
      <c r="I236" s="10">
        <f t="shared" si="27"/>
        <v>68.75</v>
      </c>
      <c r="J236" s="10"/>
      <c r="K236" s="13">
        <f t="shared" si="22"/>
        <v>137.5</v>
      </c>
      <c r="L236" s="13">
        <f t="shared" si="23"/>
        <v>123.8</v>
      </c>
      <c r="M236" s="13">
        <f t="shared" si="24"/>
        <v>116.9</v>
      </c>
      <c r="N236" s="13">
        <f t="shared" si="25"/>
        <v>96.3</v>
      </c>
      <c r="O236" s="7"/>
      <c r="P236" s="27"/>
    </row>
    <row r="237" spans="1:16" s="9" customFormat="1" x14ac:dyDescent="0.25">
      <c r="A237" s="3">
        <v>1876</v>
      </c>
      <c r="B237" s="3" t="s">
        <v>326</v>
      </c>
      <c r="C237" s="3"/>
      <c r="D237" s="25">
        <v>9</v>
      </c>
      <c r="E237" s="5"/>
      <c r="F237" s="5"/>
      <c r="G237" s="7" t="e">
        <f t="shared" si="26"/>
        <v>#DIV/0!</v>
      </c>
      <c r="I237" s="10">
        <f t="shared" si="27"/>
        <v>309.38</v>
      </c>
      <c r="J237" s="10"/>
      <c r="K237" s="13">
        <f t="shared" si="22"/>
        <v>618.79999999999995</v>
      </c>
      <c r="L237" s="13">
        <f t="shared" si="23"/>
        <v>556.9</v>
      </c>
      <c r="M237" s="13">
        <f t="shared" si="24"/>
        <v>525.9</v>
      </c>
      <c r="N237" s="13">
        <f t="shared" si="25"/>
        <v>433.1</v>
      </c>
      <c r="O237" s="7"/>
      <c r="P237" s="27"/>
    </row>
    <row r="238" spans="1:16" s="9" customFormat="1" x14ac:dyDescent="0.25">
      <c r="A238" s="3">
        <v>1878</v>
      </c>
      <c r="B238" s="3" t="s">
        <v>327</v>
      </c>
      <c r="C238" s="3"/>
      <c r="D238" s="25">
        <v>1</v>
      </c>
      <c r="E238" s="5"/>
      <c r="F238" s="5"/>
      <c r="G238" s="7" t="e">
        <f t="shared" si="26"/>
        <v>#DIV/0!</v>
      </c>
      <c r="I238" s="10">
        <f t="shared" si="27"/>
        <v>34.380000000000003</v>
      </c>
      <c r="J238" s="10"/>
      <c r="K238" s="13">
        <f t="shared" si="22"/>
        <v>68.8</v>
      </c>
      <c r="L238" s="13">
        <f t="shared" si="23"/>
        <v>61.9</v>
      </c>
      <c r="M238" s="13">
        <f t="shared" si="24"/>
        <v>58.4</v>
      </c>
      <c r="N238" s="13">
        <f t="shared" si="25"/>
        <v>48.1</v>
      </c>
      <c r="O238" s="7"/>
      <c r="P238" s="27"/>
    </row>
    <row r="239" spans="1:16" s="9" customFormat="1" x14ac:dyDescent="0.25">
      <c r="A239" s="3">
        <v>1880</v>
      </c>
      <c r="B239" s="3" t="s">
        <v>328</v>
      </c>
      <c r="C239" s="3"/>
      <c r="D239" s="25">
        <v>6</v>
      </c>
      <c r="E239" s="5"/>
      <c r="F239" s="5"/>
      <c r="G239" s="7" t="e">
        <f t="shared" si="26"/>
        <v>#DIV/0!</v>
      </c>
      <c r="I239" s="10">
        <f t="shared" si="27"/>
        <v>206.25</v>
      </c>
      <c r="J239" s="10"/>
      <c r="K239" s="13">
        <f t="shared" si="22"/>
        <v>412.5</v>
      </c>
      <c r="L239" s="13">
        <f t="shared" si="23"/>
        <v>371.3</v>
      </c>
      <c r="M239" s="13">
        <f t="shared" si="24"/>
        <v>350.6</v>
      </c>
      <c r="N239" s="13">
        <f t="shared" si="25"/>
        <v>288.8</v>
      </c>
      <c r="O239" s="7"/>
      <c r="P239" s="27"/>
    </row>
    <row r="240" spans="1:16" s="9" customFormat="1" x14ac:dyDescent="0.25">
      <c r="A240" s="3">
        <v>1882</v>
      </c>
      <c r="B240" s="3" t="s">
        <v>329</v>
      </c>
      <c r="C240" s="3"/>
      <c r="D240" s="25">
        <v>2</v>
      </c>
      <c r="E240" s="5"/>
      <c r="F240" s="5"/>
      <c r="G240" s="7" t="e">
        <f t="shared" si="26"/>
        <v>#DIV/0!</v>
      </c>
      <c r="I240" s="10">
        <f t="shared" si="27"/>
        <v>68.75</v>
      </c>
      <c r="J240" s="10"/>
      <c r="K240" s="13">
        <f t="shared" si="22"/>
        <v>137.5</v>
      </c>
      <c r="L240" s="13">
        <f t="shared" si="23"/>
        <v>123.8</v>
      </c>
      <c r="M240" s="13">
        <f t="shared" si="24"/>
        <v>116.9</v>
      </c>
      <c r="N240" s="13">
        <f t="shared" si="25"/>
        <v>96.3</v>
      </c>
      <c r="O240" s="7"/>
      <c r="P240" s="27"/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Цены ТПл 2022 апр</vt:lpstr>
      <vt:lpstr>Цены ТПл 2022 март</vt:lpstr>
      <vt:lpstr>Цены ТПл 2022 янв</vt:lpstr>
      <vt:lpstr>Цены ТПл 2021 март</vt:lpstr>
      <vt:lpstr>Цены ТПл 2020 дек</vt:lpstr>
      <vt:lpstr>Цены ТПл 2020 авг</vt:lpstr>
      <vt:lpstr>|||</vt:lpstr>
      <vt:lpstr>Цены ТПл 2019 авг</vt:lpstr>
      <vt:lpstr>Цены ТПл 2019 июнь</vt:lpstr>
      <vt:lpstr>Цены ТПл 2019 фев</vt:lpstr>
      <vt:lpstr>Цены ТПл 2018 окт</vt:lpstr>
      <vt:lpstr>Цены ТПл 2018 июнь</vt:lpstr>
      <vt:lpstr>Цены ТПл 2018 февр</vt:lpstr>
      <vt:lpstr>Цены ТПл 2017 июль</vt:lpstr>
      <vt:lpstr>Цены ТПл 2016 ноя-2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cp:lastPrinted>2014-07-12T13:18:13Z</cp:lastPrinted>
  <dcterms:created xsi:type="dcterms:W3CDTF">2012-01-26T09:03:35Z</dcterms:created>
  <dcterms:modified xsi:type="dcterms:W3CDTF">2022-06-18T11:21:41Z</dcterms:modified>
</cp:coreProperties>
</file>