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gen\Desktop\VVIT\Доп задание\"/>
    </mc:Choice>
  </mc:AlternateContent>
  <xr:revisionPtr revIDLastSave="0" documentId="13_ncr:1_{76E967EA-1270-45F1-B67D-2BC563EDBE61}" xr6:coauthVersionLast="47" xr6:coauthVersionMax="47" xr10:uidLastSave="{00000000-0000-0000-0000-000000000000}"/>
  <bookViews>
    <workbookView xWindow="-108" yWindow="-108" windowWidth="23256" windowHeight="12456" activeTab="1" xr2:uid="{63B72DA2-76FA-4B77-8554-57F46CB6CACD}"/>
  </bookViews>
  <sheets>
    <sheet name="1 Эпоха" sheetId="1" r:id="rId1"/>
    <sheet name="2 Эпоха" sheetId="3" r:id="rId2"/>
    <sheet name="Таблиц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O11" i="3"/>
  <c r="F11" i="3"/>
  <c r="O11" i="1"/>
  <c r="J11" i="1"/>
  <c r="J26" i="3"/>
  <c r="A26" i="3"/>
  <c r="J26" i="1"/>
  <c r="A26" i="1"/>
  <c r="B21" i="1"/>
  <c r="A21" i="1"/>
  <c r="F11" i="1"/>
  <c r="O3" i="3"/>
  <c r="N3" i="3"/>
  <c r="F3" i="3"/>
  <c r="E3" i="3"/>
  <c r="L3" i="1"/>
  <c r="C3" i="3"/>
  <c r="L3" i="3" s="1"/>
  <c r="A11" i="1"/>
  <c r="B11" i="1" s="1"/>
  <c r="B26" i="1" l="1"/>
  <c r="K3" i="1"/>
  <c r="J3" i="1"/>
  <c r="C11" i="1"/>
  <c r="K21" i="1" l="1"/>
  <c r="J21" i="1"/>
  <c r="K11" i="1"/>
  <c r="A3" i="3" l="1"/>
  <c r="K26" i="1"/>
  <c r="L11" i="1"/>
  <c r="S11" i="1" l="1"/>
  <c r="T11" i="1" s="1"/>
  <c r="U11" i="1" s="1"/>
  <c r="B3" i="3"/>
  <c r="A21" i="3" l="1"/>
  <c r="X11" i="1"/>
  <c r="A11" i="3"/>
  <c r="B11" i="3" s="1"/>
  <c r="B26" i="3"/>
  <c r="K3" i="3" l="1"/>
  <c r="J3" i="3"/>
  <c r="C11" i="3"/>
  <c r="K21" i="3" l="1"/>
  <c r="J21" i="3"/>
  <c r="J11" i="3"/>
  <c r="K11" i="3" s="1"/>
  <c r="K26" i="3" l="1"/>
  <c r="L11" i="3"/>
  <c r="S11" i="3" l="1"/>
  <c r="T11" i="3" s="1"/>
  <c r="X11" i="3" s="1"/>
  <c r="U11" i="3" l="1"/>
</calcChain>
</file>

<file path=xl/sharedStrings.xml><?xml version="1.0" encoding="utf-8"?>
<sst xmlns="http://schemas.openxmlformats.org/spreadsheetml/2006/main" count="104" uniqueCount="28">
  <si>
    <t>Вариант 23</t>
  </si>
  <si>
    <t>W1</t>
  </si>
  <si>
    <t>b</t>
  </si>
  <si>
    <t>η</t>
  </si>
  <si>
    <t>x</t>
  </si>
  <si>
    <t>y</t>
  </si>
  <si>
    <t>Обучение на 1 обучающем примере</t>
  </si>
  <si>
    <t>Прямой проход</t>
  </si>
  <si>
    <t>S</t>
  </si>
  <si>
    <t>Абсолютная ошибка сети</t>
  </si>
  <si>
    <t>Обратный проход</t>
  </si>
  <si>
    <t>f(S)</t>
  </si>
  <si>
    <t>квадратичная
ошибка</t>
  </si>
  <si>
    <t>de/dW1</t>
  </si>
  <si>
    <t>dE/db</t>
  </si>
  <si>
    <t>W1new</t>
  </si>
  <si>
    <t>bnew</t>
  </si>
  <si>
    <t>Итерация обучения</t>
  </si>
  <si>
    <t>Параметры нейронной сети</t>
  </si>
  <si>
    <t>Начальное значение (до обучения)</t>
  </si>
  <si>
    <t>После обучения на 1 примере</t>
  </si>
  <si>
    <t>Обновление весов по результатам обратного прохода</t>
  </si>
  <si>
    <t>квадратичная ошибка</t>
  </si>
  <si>
    <t>E = 1/2 (ожидаемое - предсказанное)^2</t>
  </si>
  <si>
    <t>E = 1/2 (ожидаемое - S)^2</t>
  </si>
  <si>
    <t>E = 1/2 (ожидаемое - W1*x - b)^2</t>
  </si>
  <si>
    <t>dE/dW1 = -x(-x*W1-b+ожидаемое)</t>
  </si>
  <si>
    <t>dE/db = b+W1x - ожидаемое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</si>
</sst>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6B35-64D3-4E4C-B6D0-8D7154B7033A}">
  <dimension ref="A1:Z26"/>
  <sheetViews>
    <sheetView zoomScaleNormal="100" zoomScaleSheetLayoutView="140" workbookViewId="0">
      <selection activeCell="J26" sqref="J26:K26"/>
    </sheetView>
  </sheetViews>
  <sheetFormatPr defaultRowHeight="14.4" x14ac:dyDescent="0.3"/>
  <cols>
    <col min="1" max="1" width="10.33203125" style="1" bestFit="1" customWidth="1"/>
    <col min="2" max="2" width="8.88671875" style="1"/>
    <col min="3" max="3" width="8.88671875" style="1" customWidth="1"/>
    <col min="4" max="16384" width="8.88671875" style="1"/>
  </cols>
  <sheetData>
    <row r="1" spans="1:26" x14ac:dyDescent="0.3">
      <c r="A1" s="1" t="s">
        <v>0</v>
      </c>
    </row>
    <row r="2" spans="1:26" s="2" customFormat="1" x14ac:dyDescent="0.3">
      <c r="A2" s="6" t="s">
        <v>1</v>
      </c>
      <c r="B2" s="6" t="s">
        <v>2</v>
      </c>
      <c r="C2" s="6" t="s">
        <v>3</v>
      </c>
      <c r="E2" s="6" t="s">
        <v>4</v>
      </c>
      <c r="F2" s="6" t="s">
        <v>5</v>
      </c>
      <c r="J2" s="6" t="s">
        <v>1</v>
      </c>
      <c r="K2" s="6" t="s">
        <v>2</v>
      </c>
      <c r="L2" s="6" t="s">
        <v>3</v>
      </c>
      <c r="N2" s="6" t="s">
        <v>4</v>
      </c>
      <c r="O2" s="6" t="s">
        <v>5</v>
      </c>
    </row>
    <row r="3" spans="1:26" x14ac:dyDescent="0.3">
      <c r="A3" s="7">
        <v>40</v>
      </c>
      <c r="B3" s="7">
        <v>11</v>
      </c>
      <c r="C3" s="7">
        <v>0.01</v>
      </c>
      <c r="E3" s="7">
        <v>0</v>
      </c>
      <c r="F3" s="7">
        <v>32</v>
      </c>
      <c r="J3" s="7">
        <f>A26</f>
        <v>40</v>
      </c>
      <c r="K3" s="7">
        <f>B26</f>
        <v>11.21</v>
      </c>
      <c r="L3" s="7">
        <f>C3</f>
        <v>0.01</v>
      </c>
      <c r="N3" s="7">
        <v>1</v>
      </c>
      <c r="O3" s="7">
        <v>33.799999999999997</v>
      </c>
    </row>
    <row r="4" spans="1:26" x14ac:dyDescent="0.3">
      <c r="E4" s="11"/>
      <c r="F4" s="11"/>
      <c r="N4" s="11"/>
      <c r="O4" s="11"/>
    </row>
    <row r="8" spans="1:26" x14ac:dyDescent="0.3">
      <c r="A8" s="1" t="s">
        <v>6</v>
      </c>
      <c r="J8" s="1" t="s">
        <v>6</v>
      </c>
    </row>
    <row r="9" spans="1:26" x14ac:dyDescent="0.3">
      <c r="A9" s="2" t="s">
        <v>7</v>
      </c>
      <c r="J9" s="2" t="s">
        <v>7</v>
      </c>
    </row>
    <row r="10" spans="1:26" x14ac:dyDescent="0.3">
      <c r="A10" s="6" t="s">
        <v>8</v>
      </c>
      <c r="B10" s="6" t="s">
        <v>11</v>
      </c>
      <c r="C10" s="3" t="s">
        <v>9</v>
      </c>
      <c r="D10" s="4"/>
      <c r="E10" s="5"/>
      <c r="F10" s="9" t="s">
        <v>22</v>
      </c>
      <c r="G10" s="9"/>
      <c r="H10" s="9"/>
      <c r="J10" s="6" t="s">
        <v>8</v>
      </c>
      <c r="K10" s="6" t="s">
        <v>11</v>
      </c>
      <c r="L10" s="3" t="s">
        <v>9</v>
      </c>
      <c r="M10" s="4"/>
      <c r="N10" s="5"/>
      <c r="O10" s="9" t="s">
        <v>12</v>
      </c>
      <c r="P10" s="9"/>
      <c r="Q10" s="9"/>
      <c r="S10" s="6" t="s">
        <v>8</v>
      </c>
      <c r="T10" s="6" t="s">
        <v>11</v>
      </c>
      <c r="U10" s="3" t="s">
        <v>9</v>
      </c>
      <c r="V10" s="4"/>
      <c r="W10" s="5"/>
      <c r="X10" s="9" t="s">
        <v>12</v>
      </c>
      <c r="Y10" s="9"/>
      <c r="Z10" s="9"/>
    </row>
    <row r="11" spans="1:26" x14ac:dyDescent="0.3">
      <c r="A11" s="7">
        <f>A3*E3+B3</f>
        <v>11</v>
      </c>
      <c r="B11" s="7">
        <f>A11</f>
        <v>11</v>
      </c>
      <c r="C11" s="8">
        <f>F3-B11</f>
        <v>21</v>
      </c>
      <c r="D11" s="4"/>
      <c r="E11" s="5"/>
      <c r="F11" s="10">
        <f>0.5 * POWER(F3-B11,2)</f>
        <v>220.5</v>
      </c>
      <c r="G11" s="10"/>
      <c r="H11" s="10"/>
      <c r="J11" s="7">
        <f>J3*N3+K3</f>
        <v>51.21</v>
      </c>
      <c r="K11" s="7">
        <f>J11</f>
        <v>51.21</v>
      </c>
      <c r="L11" s="8">
        <f>O3-K11</f>
        <v>-17.410000000000004</v>
      </c>
      <c r="M11" s="4"/>
      <c r="N11" s="5"/>
      <c r="O11" s="10">
        <f>0.5 * POWER(O3-K11,2)</f>
        <v>151.55405000000007</v>
      </c>
      <c r="P11" s="10"/>
      <c r="Q11" s="10"/>
      <c r="S11" s="7">
        <f>J26*N3+K26</f>
        <v>50.861800000000002</v>
      </c>
      <c r="T11" s="7">
        <f>S11</f>
        <v>50.861800000000002</v>
      </c>
      <c r="U11" s="8">
        <f>O3-T11</f>
        <v>-17.061800000000005</v>
      </c>
      <c r="V11" s="4"/>
      <c r="W11" s="5"/>
      <c r="X11" s="10">
        <f>POWER(O3-T11,2)</f>
        <v>291.10501924000016</v>
      </c>
      <c r="Y11" s="10"/>
      <c r="Z11" s="10"/>
    </row>
    <row r="13" spans="1:26" x14ac:dyDescent="0.3">
      <c r="A13" s="2" t="s">
        <v>10</v>
      </c>
      <c r="J13" s="2" t="s">
        <v>10</v>
      </c>
    </row>
    <row r="14" spans="1:26" x14ac:dyDescent="0.3">
      <c r="A14" s="1" t="s">
        <v>23</v>
      </c>
      <c r="J14" s="1" t="s">
        <v>23</v>
      </c>
    </row>
    <row r="15" spans="1:26" x14ac:dyDescent="0.3">
      <c r="A15" s="1" t="s">
        <v>24</v>
      </c>
      <c r="J15" s="1" t="s">
        <v>24</v>
      </c>
    </row>
    <row r="16" spans="1:26" x14ac:dyDescent="0.3">
      <c r="A16" s="1" t="s">
        <v>25</v>
      </c>
      <c r="J16" s="1" t="s">
        <v>25</v>
      </c>
    </row>
    <row r="17" spans="1:11" x14ac:dyDescent="0.3">
      <c r="A17" s="1" t="s">
        <v>26</v>
      </c>
      <c r="J17" s="1" t="s">
        <v>26</v>
      </c>
    </row>
    <row r="18" spans="1:11" x14ac:dyDescent="0.3">
      <c r="A18" s="1" t="s">
        <v>27</v>
      </c>
      <c r="J18" s="1" t="s">
        <v>27</v>
      </c>
    </row>
    <row r="20" spans="1:11" x14ac:dyDescent="0.3">
      <c r="A20" s="6" t="s">
        <v>13</v>
      </c>
      <c r="B20" s="6" t="s">
        <v>14</v>
      </c>
      <c r="J20" s="6" t="s">
        <v>13</v>
      </c>
      <c r="K20" s="6" t="s">
        <v>14</v>
      </c>
    </row>
    <row r="21" spans="1:11" x14ac:dyDescent="0.3">
      <c r="A21" s="7">
        <f>-E3*(-E3*A3-B3+F3)</f>
        <v>0</v>
      </c>
      <c r="B21" s="7">
        <f>-1*(-B3-A3*E3+F3)</f>
        <v>-21</v>
      </c>
      <c r="J21" s="7">
        <f>-N3*(-N3*J3-K3+O3)</f>
        <v>17.410000000000004</v>
      </c>
      <c r="K21" s="7">
        <f>-1*(-K3-J3*N3+O3)</f>
        <v>17.410000000000004</v>
      </c>
    </row>
    <row r="24" spans="1:11" x14ac:dyDescent="0.3">
      <c r="A24" s="2" t="s">
        <v>21</v>
      </c>
      <c r="J24" s="2" t="s">
        <v>21</v>
      </c>
    </row>
    <row r="25" spans="1:11" x14ac:dyDescent="0.3">
      <c r="A25" s="6" t="s">
        <v>15</v>
      </c>
      <c r="B25" s="6" t="s">
        <v>16</v>
      </c>
      <c r="J25" s="6" t="s">
        <v>15</v>
      </c>
      <c r="K25" s="6" t="s">
        <v>16</v>
      </c>
    </row>
    <row r="26" spans="1:11" x14ac:dyDescent="0.3">
      <c r="A26" s="7">
        <f>IF(A21&gt;0,A3-C3*A21,A3-C3*A21)</f>
        <v>40</v>
      </c>
      <c r="B26" s="7">
        <f>IF(A21&gt;0,B3-C3*B21,B3-C3*B21)</f>
        <v>11.21</v>
      </c>
      <c r="J26" s="7">
        <f>IF(J21&gt;0,J3-L3*J21,J3-L3*J21)</f>
        <v>39.825899999999997</v>
      </c>
      <c r="K26" s="7">
        <f>IF(J21&gt;0,K3-L3*K21,K3-L3*K21)</f>
        <v>11.035900000000002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7FE0-6EB7-4450-A5B6-5B0A22788C42}">
  <dimension ref="A1:Z26"/>
  <sheetViews>
    <sheetView tabSelected="1" zoomScaleNormal="100" zoomScaleSheetLayoutView="140" workbookViewId="0">
      <selection activeCell="K6" sqref="K6"/>
    </sheetView>
  </sheetViews>
  <sheetFormatPr defaultRowHeight="14.4" x14ac:dyDescent="0.3"/>
  <cols>
    <col min="1" max="1" width="10.33203125" style="1" bestFit="1" customWidth="1"/>
    <col min="2" max="2" width="8.88671875" style="1"/>
    <col min="3" max="3" width="8.88671875" style="1" customWidth="1"/>
    <col min="4" max="16384" width="8.88671875" style="1"/>
  </cols>
  <sheetData>
    <row r="1" spans="1:26" x14ac:dyDescent="0.3">
      <c r="A1" s="1" t="s">
        <v>0</v>
      </c>
    </row>
    <row r="2" spans="1:26" s="2" customFormat="1" x14ac:dyDescent="0.3">
      <c r="A2" s="6" t="s">
        <v>1</v>
      </c>
      <c r="B2" s="6" t="s">
        <v>2</v>
      </c>
      <c r="C2" s="6" t="s">
        <v>3</v>
      </c>
      <c r="E2" s="6" t="s">
        <v>4</v>
      </c>
      <c r="F2" s="6" t="s">
        <v>5</v>
      </c>
      <c r="J2" s="6" t="s">
        <v>1</v>
      </c>
      <c r="K2" s="6" t="s">
        <v>2</v>
      </c>
      <c r="L2" s="6" t="s">
        <v>3</v>
      </c>
      <c r="N2" s="6" t="s">
        <v>4</v>
      </c>
      <c r="O2" s="6" t="s">
        <v>5</v>
      </c>
    </row>
    <row r="3" spans="1:26" x14ac:dyDescent="0.3">
      <c r="A3" s="7">
        <f>'1 Эпоха'!J26</f>
        <v>39.825899999999997</v>
      </c>
      <c r="B3" s="7">
        <f>'1 Эпоха'!K26</f>
        <v>11.035900000000002</v>
      </c>
      <c r="C3" s="7">
        <f>'1 Эпоха'!C3</f>
        <v>0.01</v>
      </c>
      <c r="E3" s="7">
        <f>'1 Эпоха'!E3</f>
        <v>0</v>
      </c>
      <c r="F3" s="7">
        <f>'1 Эпоха'!F3</f>
        <v>32</v>
      </c>
      <c r="J3" s="7">
        <f>A26</f>
        <v>39.825899999999997</v>
      </c>
      <c r="K3" s="7">
        <f>B26</f>
        <v>11.245541000000001</v>
      </c>
      <c r="L3" s="7">
        <f>C3</f>
        <v>0.01</v>
      </c>
      <c r="N3" s="7">
        <f>'1 Эпоха'!N3</f>
        <v>1</v>
      </c>
      <c r="O3" s="7">
        <f>'1 Эпоха'!O3</f>
        <v>33.799999999999997</v>
      </c>
    </row>
    <row r="4" spans="1:26" x14ac:dyDescent="0.3">
      <c r="E4" s="11"/>
      <c r="F4" s="11"/>
      <c r="N4" s="11"/>
      <c r="O4" s="11"/>
    </row>
    <row r="8" spans="1:26" x14ac:dyDescent="0.3">
      <c r="A8" s="1" t="s">
        <v>6</v>
      </c>
      <c r="J8" s="1" t="s">
        <v>6</v>
      </c>
    </row>
    <row r="9" spans="1:26" x14ac:dyDescent="0.3">
      <c r="A9" s="2" t="s">
        <v>7</v>
      </c>
      <c r="J9" s="2" t="s">
        <v>7</v>
      </c>
    </row>
    <row r="10" spans="1:26" x14ac:dyDescent="0.3">
      <c r="A10" s="6" t="s">
        <v>8</v>
      </c>
      <c r="B10" s="6" t="s">
        <v>11</v>
      </c>
      <c r="C10" s="3" t="s">
        <v>9</v>
      </c>
      <c r="D10" s="4"/>
      <c r="E10" s="5"/>
      <c r="F10" s="9" t="s">
        <v>12</v>
      </c>
      <c r="G10" s="9"/>
      <c r="H10" s="9"/>
      <c r="J10" s="6" t="s">
        <v>8</v>
      </c>
      <c r="K10" s="6" t="s">
        <v>11</v>
      </c>
      <c r="L10" s="3" t="s">
        <v>9</v>
      </c>
      <c r="M10" s="4"/>
      <c r="N10" s="5"/>
      <c r="O10" s="9" t="s">
        <v>12</v>
      </c>
      <c r="P10" s="9"/>
      <c r="Q10" s="9"/>
      <c r="S10" s="6" t="s">
        <v>8</v>
      </c>
      <c r="T10" s="6" t="s">
        <v>11</v>
      </c>
      <c r="U10" s="3" t="s">
        <v>9</v>
      </c>
      <c r="V10" s="4"/>
      <c r="W10" s="5"/>
      <c r="X10" s="9" t="s">
        <v>12</v>
      </c>
      <c r="Y10" s="9"/>
      <c r="Z10" s="9"/>
    </row>
    <row r="11" spans="1:26" x14ac:dyDescent="0.3">
      <c r="A11" s="7">
        <f>A3*E3+B3</f>
        <v>11.035900000000002</v>
      </c>
      <c r="B11" s="7">
        <f>A11</f>
        <v>11.035900000000002</v>
      </c>
      <c r="C11" s="8">
        <f>F3-B11</f>
        <v>20.964099999999998</v>
      </c>
      <c r="D11" s="4"/>
      <c r="E11" s="5"/>
      <c r="F11" s="10">
        <f>0.5 * POWER(F3-B11,2)</f>
        <v>219.74674440499996</v>
      </c>
      <c r="G11" s="10"/>
      <c r="H11" s="10"/>
      <c r="J11" s="7">
        <f>J3*N3+K3</f>
        <v>51.071441</v>
      </c>
      <c r="K11" s="7">
        <f>J11</f>
        <v>51.071441</v>
      </c>
      <c r="L11" s="8">
        <f>O3-K11</f>
        <v>-17.271441000000003</v>
      </c>
      <c r="M11" s="4"/>
      <c r="N11" s="5"/>
      <c r="O11" s="10">
        <f>0.5 * POWER(O3-K11,2)</f>
        <v>149.15133710824054</v>
      </c>
      <c r="P11" s="10"/>
      <c r="Q11" s="10"/>
      <c r="S11" s="7">
        <f>J26*N3+K26</f>
        <v>50.726012179999998</v>
      </c>
      <c r="T11" s="7">
        <f>S11</f>
        <v>50.726012179999998</v>
      </c>
      <c r="U11" s="8">
        <f>O3-T11</f>
        <v>-16.926012180000001</v>
      </c>
      <c r="V11" s="4"/>
      <c r="W11" s="5"/>
      <c r="X11" s="10">
        <f>POWER(O3-T11,2)</f>
        <v>286.48988831750836</v>
      </c>
      <c r="Y11" s="10"/>
      <c r="Z11" s="10"/>
    </row>
    <row r="13" spans="1:26" x14ac:dyDescent="0.3">
      <c r="A13" s="2" t="s">
        <v>10</v>
      </c>
      <c r="J13" s="2" t="s">
        <v>10</v>
      </c>
    </row>
    <row r="14" spans="1:26" x14ac:dyDescent="0.3">
      <c r="A14" s="1" t="s">
        <v>23</v>
      </c>
      <c r="J14" s="1" t="s">
        <v>23</v>
      </c>
    </row>
    <row r="15" spans="1:26" x14ac:dyDescent="0.3">
      <c r="A15" s="1" t="s">
        <v>24</v>
      </c>
      <c r="J15" s="1" t="s">
        <v>24</v>
      </c>
    </row>
    <row r="16" spans="1:26" x14ac:dyDescent="0.3">
      <c r="A16" s="1" t="s">
        <v>25</v>
      </c>
      <c r="J16" s="1" t="s">
        <v>25</v>
      </c>
    </row>
    <row r="17" spans="1:11" x14ac:dyDescent="0.3">
      <c r="A17" s="1" t="s">
        <v>26</v>
      </c>
      <c r="J17" s="1" t="s">
        <v>26</v>
      </c>
    </row>
    <row r="18" spans="1:11" x14ac:dyDescent="0.3">
      <c r="A18" s="1" t="s">
        <v>27</v>
      </c>
      <c r="J18" s="1" t="s">
        <v>27</v>
      </c>
    </row>
    <row r="20" spans="1:11" x14ac:dyDescent="0.3">
      <c r="A20" s="6" t="s">
        <v>13</v>
      </c>
      <c r="B20" s="6" t="s">
        <v>14</v>
      </c>
      <c r="J20" s="6" t="s">
        <v>13</v>
      </c>
      <c r="K20" s="6" t="s">
        <v>14</v>
      </c>
    </row>
    <row r="21" spans="1:11" x14ac:dyDescent="0.3">
      <c r="A21" s="7">
        <f>-E3*(-E3*A3-B3+F3)</f>
        <v>0</v>
      </c>
      <c r="B21" s="7">
        <f>-1*(-B3-A3*E3+F3)</f>
        <v>-20.964099999999998</v>
      </c>
      <c r="J21" s="7">
        <f>-N3*(-N3*J3-K3+O3)</f>
        <v>17.271441000000003</v>
      </c>
      <c r="K21" s="7">
        <f>-1*(-K3-J3*N3+O3)</f>
        <v>17.271441000000003</v>
      </c>
    </row>
    <row r="24" spans="1:11" x14ac:dyDescent="0.3">
      <c r="A24" s="2" t="s">
        <v>21</v>
      </c>
      <c r="J24" s="2" t="s">
        <v>21</v>
      </c>
    </row>
    <row r="25" spans="1:11" x14ac:dyDescent="0.3">
      <c r="A25" s="6" t="s">
        <v>15</v>
      </c>
      <c r="B25" s="6" t="s">
        <v>16</v>
      </c>
      <c r="J25" s="6" t="s">
        <v>15</v>
      </c>
      <c r="K25" s="6" t="s">
        <v>16</v>
      </c>
    </row>
    <row r="26" spans="1:11" x14ac:dyDescent="0.3">
      <c r="A26" s="7">
        <f>IF(A21&gt;0,A3-C3*A21,A3-C3*A21)</f>
        <v>39.825899999999997</v>
      </c>
      <c r="B26" s="7">
        <f>IF(A21&gt;0,B3-C3*B21,B3-C3*B21)</f>
        <v>11.245541000000001</v>
      </c>
      <c r="J26" s="7">
        <f>IF(J21&gt;0,J3-L3*J21,J3-L3*J21)</f>
        <v>39.65318559</v>
      </c>
      <c r="K26" s="7">
        <f>IF(J21&gt;0,K3-L3*K21,K3-L3*K21)</f>
        <v>11.072826590000002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CE0B-DF52-4F96-924A-D1C9D57A5930}">
  <dimension ref="A1:C4"/>
  <sheetViews>
    <sheetView workbookViewId="0">
      <selection activeCell="C16" sqref="C16"/>
    </sheetView>
  </sheetViews>
  <sheetFormatPr defaultRowHeight="14.4" x14ac:dyDescent="0.3"/>
  <cols>
    <col min="1" max="1" width="19.6640625" style="11" customWidth="1"/>
    <col min="2" max="3" width="13.21875" style="11" customWidth="1"/>
    <col min="4" max="16384" width="8.88671875" style="11"/>
  </cols>
  <sheetData>
    <row r="1" spans="1:3" x14ac:dyDescent="0.3">
      <c r="A1" s="13" t="s">
        <v>17</v>
      </c>
      <c r="B1" s="13" t="s">
        <v>18</v>
      </c>
      <c r="C1" s="13"/>
    </row>
    <row r="2" spans="1:3" x14ac:dyDescent="0.3">
      <c r="A2" s="13"/>
      <c r="B2" s="7" t="s">
        <v>1</v>
      </c>
      <c r="C2" s="7" t="s">
        <v>2</v>
      </c>
    </row>
    <row r="3" spans="1:3" ht="28.8" x14ac:dyDescent="0.3">
      <c r="A3" s="12" t="s">
        <v>19</v>
      </c>
      <c r="B3" s="7">
        <v>40</v>
      </c>
      <c r="C3" s="7">
        <v>11</v>
      </c>
    </row>
    <row r="4" spans="1:3" ht="28.8" x14ac:dyDescent="0.3">
      <c r="A4" s="12" t="s">
        <v>20</v>
      </c>
      <c r="B4" s="7">
        <v>40</v>
      </c>
      <c r="C4" s="7">
        <v>11.21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Эпоха</vt:lpstr>
      <vt:lpstr>2 Эпоха</vt:lpstr>
      <vt:lpstr>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Садовникова Евгения Денисовна</dc:creator>
  <cp:lastModifiedBy>Садовникова Евгения Денисовна</cp:lastModifiedBy>
  <dcterms:created xsi:type="dcterms:W3CDTF">2025-06-06T17:26:01Z</dcterms:created>
  <dcterms:modified xsi:type="dcterms:W3CDTF">2025-06-06T21:45:30Z</dcterms:modified>
</cp:coreProperties>
</file>