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ERMCD\CIS BENCHMARK\"/>
    </mc:Choice>
  </mc:AlternateContent>
  <xr:revisionPtr revIDLastSave="0" documentId="13_ncr:1_{3D7F02CD-E615-473F-BBB9-014684BB2BE7}" xr6:coauthVersionLast="47" xr6:coauthVersionMax="47" xr10:uidLastSave="{00000000-0000-0000-0000-000000000000}"/>
  <bookViews>
    <workbookView xWindow="-108" yWindow="-108" windowWidth="23256" windowHeight="12456" activeTab="3" xr2:uid="{087CF30B-D02A-C843-A3A5-E9FB54267827}"/>
  </bookViews>
  <sheets>
    <sheet name="Dashboard" sheetId="1" r:id="rId1"/>
    <sheet name="Dashboard Data" sheetId="2" r:id="rId2"/>
    <sheet name="Values" sheetId="11" r:id="rId3"/>
    <sheet name="CIS Controls 8.1" sheetId="3" r:id="rId4"/>
  </sheets>
  <definedNames>
    <definedName name="_xlnm._FilterDatabase" localSheetId="3" hidden="1">'CIS Controls 8.1'!$A$3:$E$156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5" i="3" l="1"/>
  <c r="G144" i="3"/>
  <c r="G143" i="3"/>
  <c r="G122" i="3"/>
  <c r="G120" i="3"/>
  <c r="G119" i="3"/>
  <c r="G118" i="3"/>
  <c r="G117" i="3"/>
  <c r="G116" i="3"/>
  <c r="G115" i="3"/>
  <c r="G114" i="3"/>
  <c r="G113" i="3"/>
  <c r="G94" i="3"/>
  <c r="G92" i="3"/>
  <c r="G91" i="3"/>
  <c r="G90" i="3"/>
  <c r="G89" i="3"/>
  <c r="G84" i="3"/>
  <c r="G83" i="3"/>
  <c r="G82" i="3"/>
  <c r="G76" i="3"/>
  <c r="G75" i="3"/>
  <c r="G65" i="3"/>
  <c r="G64" i="3"/>
  <c r="G63" i="3"/>
  <c r="G59" i="3"/>
  <c r="G58" i="3"/>
  <c r="G57" i="3"/>
  <c r="G56" i="3"/>
  <c r="G52" i="3"/>
  <c r="G51" i="3"/>
  <c r="G50" i="3"/>
  <c r="G49" i="3"/>
  <c r="G48" i="3"/>
  <c r="G45" i="3"/>
  <c r="G44" i="3"/>
  <c r="G43" i="3"/>
  <c r="G42" i="3"/>
  <c r="G36" i="3"/>
  <c r="G35" i="3"/>
  <c r="G34" i="3"/>
  <c r="G33" i="3"/>
  <c r="G32" i="3"/>
  <c r="G31" i="3"/>
  <c r="G30" i="3"/>
  <c r="G21" i="3"/>
  <c r="G20" i="3"/>
  <c r="G19" i="3"/>
  <c r="G18" i="3"/>
  <c r="G17" i="3"/>
  <c r="G16" i="3"/>
  <c r="G11" i="3"/>
  <c r="G10" i="3"/>
  <c r="G9" i="3"/>
  <c r="G5" i="3"/>
  <c r="G4" i="3"/>
  <c r="H154" i="3"/>
  <c r="H153" i="3"/>
  <c r="H152" i="3"/>
  <c r="H150" i="3"/>
  <c r="H149" i="3"/>
  <c r="H148" i="3"/>
  <c r="H147" i="3"/>
  <c r="H146" i="3"/>
  <c r="H139" i="3"/>
  <c r="H138" i="3"/>
  <c r="H137" i="3"/>
  <c r="H136" i="3"/>
  <c r="H135" i="3"/>
  <c r="H134" i="3"/>
  <c r="H133" i="3"/>
  <c r="H132" i="3"/>
  <c r="H131" i="3"/>
  <c r="H130" i="3"/>
  <c r="H129" i="3"/>
  <c r="H125" i="3"/>
  <c r="H124" i="3"/>
  <c r="H123" i="3"/>
  <c r="H121" i="3"/>
  <c r="H107" i="3"/>
  <c r="H106" i="3"/>
  <c r="H105" i="3"/>
  <c r="H104" i="3"/>
  <c r="H103" i="3"/>
  <c r="H102" i="3"/>
  <c r="H100" i="3"/>
  <c r="H99" i="3"/>
  <c r="H98" i="3"/>
  <c r="H97" i="3"/>
  <c r="H96" i="3"/>
  <c r="H95" i="3"/>
  <c r="H93" i="3"/>
  <c r="H88" i="3"/>
  <c r="H87" i="3"/>
  <c r="H86" i="3"/>
  <c r="H85" i="3"/>
  <c r="H80" i="3"/>
  <c r="H79" i="3"/>
  <c r="H78" i="3"/>
  <c r="H77" i="3"/>
  <c r="H73" i="3"/>
  <c r="H72" i="3"/>
  <c r="H71" i="3"/>
  <c r="H70" i="3"/>
  <c r="H69" i="3"/>
  <c r="H68" i="3"/>
  <c r="H67" i="3"/>
  <c r="H66" i="3"/>
  <c r="H62" i="3"/>
  <c r="H61" i="3"/>
  <c r="H60" i="3"/>
  <c r="H54" i="3"/>
  <c r="H53" i="3"/>
  <c r="H47" i="3"/>
  <c r="H46" i="3"/>
  <c r="H40" i="3"/>
  <c r="H39" i="3"/>
  <c r="H38" i="3"/>
  <c r="H37" i="3"/>
  <c r="H27" i="3"/>
  <c r="H26" i="3"/>
  <c r="H25" i="3"/>
  <c r="H24" i="3"/>
  <c r="H23" i="3"/>
  <c r="H22" i="3"/>
  <c r="H14" i="3"/>
  <c r="H13" i="3"/>
  <c r="H12" i="3"/>
  <c r="H7" i="3"/>
  <c r="H6" i="3"/>
  <c r="I156" i="3"/>
  <c r="I155" i="3"/>
  <c r="I151" i="3"/>
  <c r="I142" i="3"/>
  <c r="I141" i="3"/>
  <c r="I140" i="3"/>
  <c r="I128" i="3"/>
  <c r="I127" i="3"/>
  <c r="I126" i="3"/>
  <c r="I112" i="3"/>
  <c r="I111" i="3"/>
  <c r="I110" i="3"/>
  <c r="I109" i="3"/>
  <c r="I108" i="3"/>
  <c r="I101" i="3"/>
  <c r="I81" i="3"/>
  <c r="I74" i="3"/>
  <c r="I55" i="3"/>
  <c r="I41" i="3"/>
  <c r="I29" i="3"/>
  <c r="I28" i="3"/>
  <c r="I15" i="3"/>
  <c r="I8" i="3"/>
  <c r="J156" i="3"/>
  <c r="J155" i="3"/>
  <c r="J154" i="3"/>
  <c r="J153" i="3"/>
  <c r="J152" i="3"/>
  <c r="J151" i="3"/>
  <c r="J150" i="3"/>
  <c r="J149" i="3"/>
  <c r="J148" i="3"/>
  <c r="J147" i="3"/>
  <c r="J146" i="3"/>
  <c r="J145" i="3"/>
  <c r="J144" i="3"/>
  <c r="J143" i="3"/>
  <c r="B21" i="2" s="1"/>
  <c r="J142" i="3"/>
  <c r="J141" i="3"/>
  <c r="J140" i="3"/>
  <c r="J139" i="3"/>
  <c r="J138" i="3"/>
  <c r="J137" i="3"/>
  <c r="J136" i="3"/>
  <c r="J135" i="3"/>
  <c r="J134" i="3"/>
  <c r="J133" i="3"/>
  <c r="J132" i="3"/>
  <c r="J131" i="3"/>
  <c r="J130" i="3"/>
  <c r="J129" i="3"/>
  <c r="J128" i="3"/>
  <c r="J127" i="3"/>
  <c r="J126" i="3"/>
  <c r="J125" i="3"/>
  <c r="J124" i="3"/>
  <c r="J123" i="3"/>
  <c r="J122" i="3"/>
  <c r="B19" i="2" s="1"/>
  <c r="J121" i="3"/>
  <c r="J120" i="3"/>
  <c r="J119" i="3"/>
  <c r="J118" i="3"/>
  <c r="J117" i="3"/>
  <c r="J116" i="3"/>
  <c r="J115" i="3"/>
  <c r="J114" i="3"/>
  <c r="J113" i="3"/>
  <c r="J112" i="3"/>
  <c r="J111" i="3"/>
  <c r="J110" i="3"/>
  <c r="E5" i="2" l="1"/>
  <c r="B6" i="1" s="1"/>
  <c r="E6" i="2"/>
  <c r="B7" i="1" s="1"/>
  <c r="B18" i="2"/>
  <c r="E7" i="2"/>
  <c r="B8" i="1" s="1"/>
  <c r="B22" i="2"/>
  <c r="B20" i="2"/>
  <c r="J109" i="3"/>
  <c r="J108" i="3"/>
  <c r="J107" i="3"/>
  <c r="J106" i="3"/>
  <c r="J105" i="3"/>
  <c r="J104" i="3"/>
  <c r="J103" i="3"/>
  <c r="J102" i="3"/>
  <c r="J101" i="3"/>
  <c r="J100" i="3"/>
  <c r="J99" i="3"/>
  <c r="J98" i="3"/>
  <c r="J97" i="3"/>
  <c r="J96" i="3"/>
  <c r="J95" i="3"/>
  <c r="J94" i="3"/>
  <c r="B16" i="2" s="1"/>
  <c r="J93" i="3"/>
  <c r="J92" i="3"/>
  <c r="J91" i="3"/>
  <c r="J90" i="3"/>
  <c r="J89" i="3"/>
  <c r="J88" i="3"/>
  <c r="J87" i="3"/>
  <c r="J86" i="3"/>
  <c r="J85" i="3"/>
  <c r="J84" i="3"/>
  <c r="J83" i="3"/>
  <c r="J82" i="3"/>
  <c r="B14" i="2" s="1"/>
  <c r="J81" i="3"/>
  <c r="J80" i="3"/>
  <c r="J79" i="3"/>
  <c r="J78" i="3"/>
  <c r="J77" i="3"/>
  <c r="J76" i="3"/>
  <c r="J75" i="3"/>
  <c r="J74" i="3"/>
  <c r="J73" i="3"/>
  <c r="J72" i="3"/>
  <c r="J71" i="3"/>
  <c r="J70" i="3"/>
  <c r="J69" i="3"/>
  <c r="J68" i="3"/>
  <c r="J67" i="3"/>
  <c r="J66" i="3"/>
  <c r="J65" i="3"/>
  <c r="J64" i="3"/>
  <c r="J63" i="3"/>
  <c r="J62" i="3"/>
  <c r="J61" i="3"/>
  <c r="J60" i="3"/>
  <c r="J59" i="3"/>
  <c r="J58" i="3"/>
  <c r="J57" i="3"/>
  <c r="J56" i="3"/>
  <c r="B11" i="2" s="1"/>
  <c r="J55" i="3"/>
  <c r="J54" i="3"/>
  <c r="J53" i="3"/>
  <c r="J52" i="3"/>
  <c r="J51" i="3"/>
  <c r="J50" i="3"/>
  <c r="J49" i="3"/>
  <c r="J48" i="3"/>
  <c r="J47" i="3"/>
  <c r="B10" i="2" l="1"/>
  <c r="B12" i="2"/>
  <c r="B13" i="2"/>
  <c r="B15" i="2"/>
  <c r="B24" i="1" s="1"/>
  <c r="B17" i="2"/>
  <c r="B26" i="1" s="1"/>
  <c r="B31" i="1"/>
  <c r="B22" i="1"/>
  <c r="B27" i="1"/>
  <c r="B29" i="1"/>
  <c r="B28" i="1"/>
  <c r="B25" i="1"/>
  <c r="B23" i="1"/>
  <c r="B30" i="1"/>
  <c r="J46" i="3"/>
  <c r="J45" i="3"/>
  <c r="J44" i="3"/>
  <c r="J43" i="3"/>
  <c r="J42" i="3"/>
  <c r="B9" i="2" s="1"/>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B5" i="2" s="1"/>
  <c r="B14" i="1" l="1"/>
  <c r="B6" i="2"/>
  <c r="B15" i="1" s="1"/>
  <c r="B7" i="2"/>
  <c r="B16" i="1" s="1"/>
  <c r="B8" i="2"/>
  <c r="B17" i="1"/>
  <c r="B21" i="1"/>
  <c r="B19" i="1"/>
  <c r="B20" i="1"/>
  <c r="B18" i="1"/>
  <c r="B32" i="1" l="1"/>
</calcChain>
</file>

<file path=xl/sharedStrings.xml><?xml version="1.0" encoding="utf-8"?>
<sst xmlns="http://schemas.openxmlformats.org/spreadsheetml/2006/main" count="677" uniqueCount="216">
  <si>
    <t>Center for Internet Security Controls (v8.1) - Compliance Scores</t>
  </si>
  <si>
    <t>Assessment Completed</t>
  </si>
  <si>
    <t>Implementation Group</t>
  </si>
  <si>
    <t>Compliance Score</t>
  </si>
  <si>
    <t>IG #1</t>
  </si>
  <si>
    <t>IG #2</t>
  </si>
  <si>
    <t>IG#3</t>
  </si>
  <si>
    <t>Safeguard Domain</t>
  </si>
  <si>
    <t>Inventory and Control of Enterprise Assets</t>
  </si>
  <si>
    <t>Inventory and Control of Software Assets</t>
  </si>
  <si>
    <t>Data Protection</t>
  </si>
  <si>
    <t>Secure Configuration of Enterprise Assets and Software</t>
  </si>
  <si>
    <t>Account Management</t>
  </si>
  <si>
    <t>Access Control Management</t>
  </si>
  <si>
    <t>Continuous Vulnerability Management</t>
  </si>
  <si>
    <t>Audit Log Management</t>
  </si>
  <si>
    <t>Email and Web Browser Protections</t>
  </si>
  <si>
    <t>Malware Defenses</t>
  </si>
  <si>
    <t>Data Recovery</t>
  </si>
  <si>
    <t>Network Infrastructure Management</t>
  </si>
  <si>
    <t>Network Monitoring and Defense</t>
  </si>
  <si>
    <t>Security Awareness and Skills Training</t>
  </si>
  <si>
    <t>Service Provider Management</t>
  </si>
  <si>
    <t>Application Software Security</t>
  </si>
  <si>
    <t>Incident Response Management</t>
  </si>
  <si>
    <t>Penetration Testing</t>
  </si>
  <si>
    <t>Overall</t>
  </si>
  <si>
    <t xml:space="preserve">Center for Internet Security Controls (v8.1)		</t>
  </si>
  <si>
    <t>Safeguard Status</t>
  </si>
  <si>
    <t>Safeguard Implementation Score</t>
  </si>
  <si>
    <t>Implementation Group #1</t>
  </si>
  <si>
    <t>Implementation Group #2</t>
  </si>
  <si>
    <t>Implementation Group #3</t>
  </si>
  <si>
    <t>CRF Safeguards - Data Values</t>
  </si>
  <si>
    <t>DO NOT CHANGE THESE VALUES</t>
  </si>
  <si>
    <t>Policy Status</t>
  </si>
  <si>
    <t>Question Not Answered</t>
  </si>
  <si>
    <t>Not Applicable</t>
  </si>
  <si>
    <t>No Policy</t>
  </si>
  <si>
    <t>Undocumented Policy</t>
  </si>
  <si>
    <t>Partial Documented Policy</t>
  </si>
  <si>
    <t>Fully Documented Policy</t>
  </si>
  <si>
    <t>Approved Documented Policy</t>
  </si>
  <si>
    <t>Implementation Status</t>
  </si>
  <si>
    <t>Not Implemented</t>
  </si>
  <si>
    <t>Parts of Safeguard Implemented</t>
  </si>
  <si>
    <t>Implemented on Some Systems</t>
  </si>
  <si>
    <t>Implemented on Most Systems</t>
  </si>
  <si>
    <t>Implemented on All Systems</t>
  </si>
  <si>
    <t>Center for Internet Security Controls (v8.1)</t>
  </si>
  <si>
    <t>Safeguard ID</t>
  </si>
  <si>
    <t>Safeguard Description</t>
  </si>
  <si>
    <t>IG1</t>
  </si>
  <si>
    <t>IG2</t>
  </si>
  <si>
    <t>IG3</t>
  </si>
  <si>
    <t>S</t>
  </si>
  <si>
    <t>1,2,3</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</si>
  <si>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</si>
  <si>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</si>
  <si>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2,3</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</si>
  <si>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</si>
  <si>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</si>
  <si>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</si>
  <si>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</si>
  <si>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</si>
  <si>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</si>
  <si>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</si>
  <si>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</si>
  <si>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</si>
  <si>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</si>
  <si>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</si>
  <si>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annually,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</si>
  <si>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</si>
  <si>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</si>
  <si>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</si>
  <si>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</si>
  <si>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</si>
  <si>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</si>
  <si>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</si>
  <si>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3.10</t>
  </si>
  <si>
    <t>Encrypt sensitive data in transit. Example implementations can include: Transport Layer Security (TLS) and Open Secure Shell (OpenSSH).</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</si>
  <si>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</si>
  <si>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</si>
  <si>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</si>
  <si>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 xml:space="preserve">Log sensitive data access, including modification and disposal. </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</si>
  <si>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</si>
  <si>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</si>
  <si>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two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</si>
  <si>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</si>
  <si>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</si>
  <si>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</si>
  <si>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</si>
  <si>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</si>
  <si>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network infrastructure. Example implementations include configuring network devices to use enterprise-controlled DNS servers and/or reputable externally accessible DNS servers.</t>
  </si>
  <si>
    <t>4.10</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</si>
  <si>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</si>
  <si>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</si>
  <si>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</si>
  <si>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</si>
  <si>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Multi-Factor Authentication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</si>
  <si>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</si>
  <si>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</si>
  <si>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</si>
  <si>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</si>
  <si>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documented process, preferably automated, for granting access to enterprise assets upon new hire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</si>
  <si>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</si>
  <si>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</si>
  <si>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</si>
  <si>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service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</si>
  <si>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</si>
  <si>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</si>
  <si>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</si>
  <si>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</si>
  <si>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</si>
  <si>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</si>
  <si>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</si>
  <si>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</si>
  <si>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</si>
  <si>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t>Remediate detected vulnerabilities in software through processes and tooling on a monthly, or more frequent, basis, based on the remediation process.</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</si>
  <si>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</si>
  <si>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</si>
  <si>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</si>
  <si>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</si>
  <si>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</si>
  <si>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</si>
  <si>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</si>
  <si>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</si>
  <si>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 in accordance with the documented audit log management process. Example implementations include leveraging a SIEM tool to centralize multiple log sources.</t>
  </si>
  <si>
    <t>8.10</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</si>
  <si>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</si>
  <si>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</si>
  <si>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</si>
  <si>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</si>
  <si>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 xml:space="preserve">Use DNS filtering services on all end-user devices, including remote and on-premises assets, to block access to known malicious domains. </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</si>
  <si>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</si>
  <si>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</si>
  <si>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</si>
  <si>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</si>
  <si>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</si>
  <si>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</si>
  <si>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</si>
  <si>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</si>
  <si>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</si>
  <si>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</si>
  <si>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</si>
  <si>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</si>
  <si>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</si>
  <si>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</si>
  <si>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</si>
  <si>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</si>
  <si>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</si>
  <si>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 to date. Example implementations include running the latest stable release of software and/or using currently supported network-as-a-service (NaaS) offerings. Review software versions monthly, or more frequently, to verify software support.</t>
  </si>
  <si>
    <t>Design and maintain a secure network architecture. A secure network architecture must address segmentation, least privilege, and availability, at a minimum. Example implementations will not solely include documentation, but also policy and design components.</t>
  </si>
  <si>
    <t xml:space="preserve">Securely manage network infrastructure. Example implementations include version-controlled Infrastructure-as-Code (IaC)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</si>
  <si>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</si>
  <si>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</si>
  <si>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</si>
  <si>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</si>
  <si>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</si>
  <si>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</si>
  <si>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</si>
  <si>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</si>
  <si>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</si>
  <si>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 to date.	 </t>
  </si>
  <si>
    <t>Collect network traffic flow logs and/or network traffic to review and alert upon from network devices.</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</si>
  <si>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</si>
  <si>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</si>
  <si>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 Port-level access control utilizes 802.1x, or similar network access control protocols, such as certificates, and may incorporate user and/or device authentication.</t>
  </si>
  <si>
    <t>13.10</t>
  </si>
  <si>
    <t>Perform application layer filtering. Example implementations include a filtering proxy, application layer firewall, or gateway.</t>
  </si>
  <si>
    <t>Tune security event alerting thresholds monthly, or more frequently.</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</si>
  <si>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</si>
  <si>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business email compromise (BEC),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</si>
  <si>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</si>
  <si>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</si>
  <si>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</si>
  <si>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</si>
  <si>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</si>
  <si>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</si>
  <si>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</si>
  <si>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</si>
  <si>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</si>
  <si>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</si>
  <si>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</si>
  <si>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</si>
  <si>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</si>
  <si>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</si>
  <si>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</si>
  <si>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</si>
  <si>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</si>
  <si>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</si>
  <si>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</si>
  <si>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</si>
  <si>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</si>
  <si>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</si>
  <si>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</si>
  <si>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16.10</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</si>
  <si>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</si>
  <si>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</si>
  <si>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</si>
  <si>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</si>
  <si>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</si>
  <si>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</si>
  <si>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 to date.</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</si>
  <si>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</si>
  <si>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</si>
  <si>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</si>
  <si>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</si>
  <si>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</si>
  <si>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</si>
  <si>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</si>
  <si>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</si>
  <si>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</si>
  <si>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documented vulnerability remediation process. This should include determining a timeline and level of effort based on the impact and prioritization of each identified finding.</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</si>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</sst>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sz val="14"/>
      <color theme="0"/>
      <name val="Aptos Narrow"/>
      <family val="2"/>
      <scheme val="minor"/>
    </font>
    <font>
      <b/>
      <sz val="24"/>
      <color theme="0"/>
      <name val="Aptos Narrow"/>
      <family val="2"/>
      <scheme val="minor"/>
    </font>
    <font>
      <b/>
      <sz val="11"/>
      <color theme="0"/>
      <name val="Aptos Narrow"/>
      <family val="2"/>
      <scheme val="minor"/>
    </font>
    <font>
      <b/>
      <sz val="16"/>
      <color theme="0"/>
      <name val="Aptos Narrow"/>
      <family val="2"/>
      <scheme val="minor"/>
    </font>
    <font>
      <b/>
      <sz val="16"/>
      <color theme="1"/>
      <name val="Aptos Narrow"/>
      <family val="2"/>
      <scheme val="minor"/>
    </font>
  </fonts>
  <fills count="5">
    <fill>
      <patternFill patternType="none"/>
    </fill>
    <fill>
      <patternFill patternType="gray125"/>
    </fill>
    <fill>
      <patternFill patternType="solid">
        <fgColor rgb="FF314D76"/>
        <bgColor indexed="64"/>
      </patternFill>
    </fill>
    <fill>
      <patternFill patternType="solid">
        <fgColor rgb="FF5789BB"/>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0" xfId="0" applyFont="1" applyFill="1" applyAlignment="1">
      <alignment horizontal="center" vertical="center"/>
    </xf>
    <xf numFmtId="0" fontId="4" fillId="4" borderId="0" xfId="0" applyFont="1" applyFill="1" applyAlignment="1">
      <alignment horizontal="center"/>
    </xf>
    <xf numFmtId="9" fontId="0" fillId="0" borderId="0" xfId="1" applyFont="1" applyAlignment="1">
      <alignment horizontal="center" vertical="center"/>
    </xf>
    <xf numFmtId="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0" fillId="0" borderId="1" xfId="0" applyBorder="1"/>
    <xf numFmtId="0" fontId="2" fillId="2" borderId="0" xfId="0" applyFont="1" applyFill="1" applyAlignment="1">
      <alignment horizontal="center" vertical="center" wrapText="1"/>
    </xf>
    <xf numFmtId="0" fontId="3" fillId="3" borderId="0" xfId="0" applyFont="1" applyFill="1" applyAlignment="1">
      <alignment horizontal="center" vertical="center"/>
    </xf>
    <xf numFmtId="0" fontId="5" fillId="3" borderId="0" xfId="0" applyFont="1" applyFill="1" applyAlignment="1">
      <alignment horizontal="center"/>
    </xf>
  </cellXfs>
  <cellStyles count="2">
    <cellStyle name="Normal" xfId="0" builtinId="0"/>
    <cellStyle name="Percent" xfId="1" builtinId="5"/>
  </cellStyles>
  <dxfs count="9">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s>
  <tableStyles count="0" defaultTableStyle="TableStyleMedium2" defaultPivotStyle="PivotStyleLight16"/>
  <colors>
    <mruColors>
      <color rgb="FF488F31"/>
      <color rgb="FFADBC67"/>
      <color rgb="FFFFECB0"/>
      <color rgb="FFEE9C66"/>
      <color rgb="FFDE425B"/>
      <color rgb="FFBABFC6"/>
      <color rgb="FF5789BB"/>
      <color rgb="FF314D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CIS Controls (v8.1) Compliance 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Dashboard!$B$13</c:f>
              <c:strCache>
                <c:ptCount val="1"/>
                <c:pt idx="0">
                  <c:v>Compliance Score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Dashboard!$A$14:$A$31</c:f>
              <c:strCache>
                <c:ptCount val="18"/>
                <c:pt idx="0">
                  <c:v>Inventory and Control of Enterprise Assets</c:v>
                </c:pt>
                <c:pt idx="1">
                  <c:v>Inventory and Control of Software Assets</c:v>
                </c:pt>
                <c:pt idx="2">
                  <c:v>Data Protection</c:v>
                </c:pt>
                <c:pt idx="3">
                  <c:v>Secure Configuration of Enterprise Assets and Software</c:v>
                </c:pt>
                <c:pt idx="4">
                  <c:v>Account Management</c:v>
                </c:pt>
                <c:pt idx="5">
                  <c:v>Access Control Management</c:v>
                </c:pt>
                <c:pt idx="6">
                  <c:v>Continuous Vulnerability Management</c:v>
                </c:pt>
                <c:pt idx="7">
                  <c:v>Audit Log Management</c:v>
                </c:pt>
                <c:pt idx="8">
                  <c:v>Email and Web Browser Protections</c:v>
                </c:pt>
                <c:pt idx="9">
                  <c:v>Malware Defenses</c:v>
                </c:pt>
                <c:pt idx="10">
                  <c:v>Data Recovery</c:v>
                </c:pt>
                <c:pt idx="11">
                  <c:v>Network Infrastructure Management</c:v>
                </c:pt>
                <c:pt idx="12">
                  <c:v>Network Monitoring and Defense</c:v>
                </c:pt>
                <c:pt idx="13">
                  <c:v>Security Awareness and Skills Training</c:v>
                </c:pt>
                <c:pt idx="14">
                  <c:v>Service Provider Management</c:v>
                </c:pt>
                <c:pt idx="15">
                  <c:v>Application Software Security</c:v>
                </c:pt>
                <c:pt idx="16">
                  <c:v>Incident Response Management</c:v>
                </c:pt>
                <c:pt idx="17">
                  <c:v>Penetration Testing</c:v>
                </c:pt>
              </c:strCache>
            </c:strRef>
          </c:cat>
          <c:val>
            <c:numRef>
              <c:f>Dashboard!$B$14:$B$31</c:f>
              <c:numCache>
                <c:formatCode>0.00</c:formatCode>
                <c:ptCount val="18"/>
                <c:pt idx="0">
                  <c:v>2.8125</c:v>
                </c:pt>
                <c:pt idx="1">
                  <c:v>3.2142857142857144</c:v>
                </c:pt>
                <c:pt idx="2">
                  <c:v>3.5714285714285716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BAE9-3F46-AD0B-0D49C1D410E8}"/>
            </c:ext>
          </c:extLst>
        </c:ser>
        <c:dLbls>
          <c:showLegendKey val="0"/>
          <c:showVal val="0"/>
          <c:showCatName val="0"/>
          <c:showSerName val="0"/>
          <c:showPercent val="0"/>
          <c:showBubbleSize val="0"/>
        </c:dLbls>
        <c:gapWidth val="227"/>
        <c:overlap val="-48"/>
        <c:axId val="428469743"/>
        <c:axId val="427853087"/>
      </c:barChart>
      <c:catAx>
        <c:axId val="428469743"/>
        <c:scaling>
          <c:orientation val="maxMin"/>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53087"/>
        <c:crosses val="autoZero"/>
        <c:auto val="1"/>
        <c:lblAlgn val="ctr"/>
        <c:lblOffset val="100"/>
        <c:noMultiLvlLbl val="0"/>
      </c:catAx>
      <c:valAx>
        <c:axId val="427853087"/>
        <c:scaling>
          <c:orientation val="minMax"/>
          <c:max val="5"/>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6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u="none" strike="noStrike" kern="1200" cap="all" spc="150" baseline="0">
                <a:solidFill>
                  <a:sysClr val="windowText" lastClr="000000">
                    <a:lumMod val="50000"/>
                    <a:lumOff val="50000"/>
                  </a:sysClr>
                </a:solidFill>
              </a:rPr>
              <a:t>CIS Controls (v8.1) Implementation Group 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Dashboard!$B$5</c:f>
              <c:strCache>
                <c:ptCount val="1"/>
                <c:pt idx="0">
                  <c:v>Compliance Score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Dashboard!$A$6:$A$8</c:f>
              <c:strCache>
                <c:ptCount val="3"/>
                <c:pt idx="0">
                  <c:v>IG #1</c:v>
                </c:pt>
                <c:pt idx="1">
                  <c:v>IG #2</c:v>
                </c:pt>
                <c:pt idx="2">
                  <c:v>IG#3</c:v>
                </c:pt>
              </c:strCache>
            </c:strRef>
          </c:cat>
          <c:val>
            <c:numRef>
              <c:f>Dashboard!$B$6:$B$8</c:f>
              <c:numCache>
                <c:formatCode>0.00</c:formatCode>
                <c:ptCount val="3"/>
                <c:pt idx="0">
                  <c:v>0.625</c:v>
                </c:pt>
                <c:pt idx="1">
                  <c:v>0.5067567567567568</c:v>
                </c:pt>
                <c:pt idx="2">
                  <c:v>0.51136363636363635</c:v>
                </c:pt>
              </c:numCache>
            </c:numRef>
          </c:val>
          <c:extLst>
            <c:ext xmlns:c16="http://schemas.microsoft.com/office/drawing/2014/chart" uri="{C3380CC4-5D6E-409C-BE32-E72D297353CC}">
              <c16:uniqueId val="{00000000-87D6-0044-883A-822A18EDEDC3}"/>
            </c:ext>
          </c:extLst>
        </c:ser>
        <c:dLbls>
          <c:showLegendKey val="0"/>
          <c:showVal val="0"/>
          <c:showCatName val="0"/>
          <c:showSerName val="0"/>
          <c:showPercent val="0"/>
          <c:showBubbleSize val="0"/>
        </c:dLbls>
        <c:gapWidth val="227"/>
        <c:axId val="428469743"/>
        <c:axId val="427853087"/>
      </c:barChart>
      <c:catAx>
        <c:axId val="428469743"/>
        <c:scaling>
          <c:orientation val="maxMin"/>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53087"/>
        <c:crosses val="autoZero"/>
        <c:auto val="1"/>
        <c:lblAlgn val="ctr"/>
        <c:lblOffset val="100"/>
        <c:noMultiLvlLbl val="0"/>
      </c:catAx>
      <c:valAx>
        <c:axId val="427853087"/>
        <c:scaling>
          <c:orientation val="minMax"/>
          <c:max val="5"/>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6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374649</xdr:colOff>
      <xdr:row>0</xdr:row>
      <xdr:rowOff>122767</xdr:rowOff>
    </xdr:from>
    <xdr:to>
      <xdr:col>0</xdr:col>
      <xdr:colOff>2952750</xdr:colOff>
      <xdr:row>0</xdr:row>
      <xdr:rowOff>605557</xdr:rowOff>
    </xdr:to>
    <xdr:pic>
      <xdr:nvPicPr>
        <xdr:cNvPr id="7" name="Picture 6">
          <a:extLst>
            <a:ext uri="{FF2B5EF4-FFF2-40B4-BE49-F238E27FC236}">
              <a16:creationId xmlns:a16="http://schemas.microsoft.com/office/drawing/2014/main" id="{412F350B-D2C8-B043-9D60-34908E5BC6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49" y="122767"/>
          <a:ext cx="2578101" cy="482790"/>
        </a:xfrm>
        <a:prstGeom prst="rect">
          <a:avLst/>
        </a:prstGeom>
      </xdr:spPr>
    </xdr:pic>
    <xdr:clientData/>
  </xdr:twoCellAnchor>
  <xdr:twoCellAnchor>
    <xdr:from>
      <xdr:col>3</xdr:col>
      <xdr:colOff>12700</xdr:colOff>
      <xdr:row>12</xdr:row>
      <xdr:rowOff>0</xdr:rowOff>
    </xdr:from>
    <xdr:to>
      <xdr:col>13</xdr:col>
      <xdr:colOff>12700</xdr:colOff>
      <xdr:row>35</xdr:row>
      <xdr:rowOff>0</xdr:rowOff>
    </xdr:to>
    <xdr:graphicFrame macro="">
      <xdr:nvGraphicFramePr>
        <xdr:cNvPr id="3" name="Chart 2">
          <a:extLst>
            <a:ext uri="{FF2B5EF4-FFF2-40B4-BE49-F238E27FC236}">
              <a16:creationId xmlns:a16="http://schemas.microsoft.com/office/drawing/2014/main" id="{536D17D1-0E8F-7D19-2495-FD6C2D042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xdr:row>
      <xdr:rowOff>0</xdr:rowOff>
    </xdr:from>
    <xdr:to>
      <xdr:col>13</xdr:col>
      <xdr:colOff>0</xdr:colOff>
      <xdr:row>11</xdr:row>
      <xdr:rowOff>25400</xdr:rowOff>
    </xdr:to>
    <xdr:graphicFrame macro="">
      <xdr:nvGraphicFramePr>
        <xdr:cNvPr id="2" name="Chart 1">
          <a:extLst>
            <a:ext uri="{FF2B5EF4-FFF2-40B4-BE49-F238E27FC236}">
              <a16:creationId xmlns:a16="http://schemas.microsoft.com/office/drawing/2014/main" id="{54FEAC43-2335-E346-804A-4F70DE787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457200</xdr:colOff>
      <xdr:row>0</xdr:row>
      <xdr:rowOff>127000</xdr:rowOff>
    </xdr:from>
    <xdr:to>
      <xdr:col>0</xdr:col>
      <xdr:colOff>2768600</xdr:colOff>
      <xdr:row>0</xdr:row>
      <xdr:rowOff>559846</xdr:rowOff>
    </xdr:to>
    <xdr:pic>
      <xdr:nvPicPr>
        <xdr:cNvPr id="3" name="Picture 2">
          <a:extLst>
            <a:ext uri="{FF2B5EF4-FFF2-40B4-BE49-F238E27FC236}">
              <a16:creationId xmlns:a16="http://schemas.microsoft.com/office/drawing/2014/main" id="{CA448C87-4062-6447-A588-E9F8BE51C8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127000"/>
          <a:ext cx="2311400" cy="4328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0</xdr:row>
      <xdr:rowOff>101600</xdr:rowOff>
    </xdr:from>
    <xdr:to>
      <xdr:col>0</xdr:col>
      <xdr:colOff>2451100</xdr:colOff>
      <xdr:row>0</xdr:row>
      <xdr:rowOff>534446</xdr:rowOff>
    </xdr:to>
    <xdr:pic>
      <xdr:nvPicPr>
        <xdr:cNvPr id="3" name="Picture 2">
          <a:extLst>
            <a:ext uri="{FF2B5EF4-FFF2-40B4-BE49-F238E27FC236}">
              <a16:creationId xmlns:a16="http://schemas.microsoft.com/office/drawing/2014/main" id="{A68353A8-8E14-D245-97F3-C745B982F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101600"/>
          <a:ext cx="2311400" cy="4328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2399242</xdr:colOff>
      <xdr:row>0</xdr:row>
      <xdr:rowOff>534446</xdr:rowOff>
    </xdr:to>
    <xdr:pic>
      <xdr:nvPicPr>
        <xdr:cNvPr id="2" name="Picture 1">
          <a:extLst>
            <a:ext uri="{FF2B5EF4-FFF2-40B4-BE49-F238E27FC236}">
              <a16:creationId xmlns:a16="http://schemas.microsoft.com/office/drawing/2014/main" id="{0BABC3D5-D867-644C-81D9-066CC876B5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4EF61-8CBF-DA45-A507-4E71470E6069}">
  <dimension ref="A1:M35"/>
  <sheetViews>
    <sheetView zoomScaleNormal="100" workbookViewId="0">
      <selection activeCell="B3" sqref="B3"/>
    </sheetView>
  </sheetViews>
  <sheetFormatPr defaultColWidth="10.59765625" defaultRowHeight="15.6" x14ac:dyDescent="0.3"/>
  <cols>
    <col min="1" max="1" width="47.59765625" bestFit="1" customWidth="1"/>
    <col min="2" max="2" width="21.09765625" customWidth="1"/>
  </cols>
  <sheetData>
    <row r="1" spans="1:13" ht="54.9" customHeight="1" x14ac:dyDescent="0.3">
      <c r="A1" s="14" t="s">
        <v>0</v>
      </c>
      <c r="B1" s="14"/>
      <c r="C1" s="14"/>
      <c r="D1" s="14"/>
      <c r="E1" s="14"/>
      <c r="F1" s="14"/>
      <c r="G1" s="14"/>
      <c r="H1" s="14"/>
      <c r="I1" s="14"/>
      <c r="J1" s="14"/>
      <c r="K1" s="14"/>
      <c r="L1" s="14"/>
      <c r="M1" s="14"/>
    </row>
    <row r="3" spans="1:13" ht="18" x14ac:dyDescent="0.3">
      <c r="A3" s="3" t="s">
        <v>1</v>
      </c>
      <c r="B3" s="12"/>
    </row>
    <row r="5" spans="1:13" ht="18" x14ac:dyDescent="0.3">
      <c r="A5" s="3" t="s">
        <v>2</v>
      </c>
      <c r="B5" s="3" t="s">
        <v>3</v>
      </c>
    </row>
    <row r="6" spans="1:13" x14ac:dyDescent="0.3">
      <c r="A6" s="2" t="s">
        <v>4</v>
      </c>
      <c r="B6" s="7">
        <f>('Dashboard Data'!E5)*5</f>
        <v>0.625</v>
      </c>
    </row>
    <row r="7" spans="1:13" x14ac:dyDescent="0.3">
      <c r="A7" s="2" t="s">
        <v>5</v>
      </c>
      <c r="B7" s="7">
        <f>('Dashboard Data'!E6)*5</f>
        <v>0.5067567567567568</v>
      </c>
    </row>
    <row r="8" spans="1:13" x14ac:dyDescent="0.3">
      <c r="A8" s="2" t="s">
        <v>6</v>
      </c>
      <c r="B8" s="7">
        <f>('Dashboard Data'!E7)*5</f>
        <v>0.51136363636363635</v>
      </c>
    </row>
    <row r="13" spans="1:13" ht="18" x14ac:dyDescent="0.3">
      <c r="A13" s="3" t="s">
        <v>7</v>
      </c>
      <c r="B13" s="3" t="s">
        <v>3</v>
      </c>
    </row>
    <row r="14" spans="1:13" x14ac:dyDescent="0.3">
      <c r="A14" s="2" t="s">
        <v>8</v>
      </c>
      <c r="B14" s="7">
        <f>('Dashboard Data'!B5)*5</f>
        <v>2.8125</v>
      </c>
    </row>
    <row r="15" spans="1:13" x14ac:dyDescent="0.3">
      <c r="A15" s="2" t="s">
        <v>9</v>
      </c>
      <c r="B15" s="7">
        <f>('Dashboard Data'!B6)*5</f>
        <v>3.2142857142857144</v>
      </c>
    </row>
    <row r="16" spans="1:13" x14ac:dyDescent="0.3">
      <c r="A16" s="2" t="s">
        <v>10</v>
      </c>
      <c r="B16" s="7">
        <f>('Dashboard Data'!B7)*5</f>
        <v>3.5714285714285716</v>
      </c>
    </row>
    <row r="17" spans="1:2" x14ac:dyDescent="0.3">
      <c r="A17" s="2" t="s">
        <v>11</v>
      </c>
      <c r="B17" s="7">
        <f>('Dashboard Data'!B8)*5</f>
        <v>0</v>
      </c>
    </row>
    <row r="18" spans="1:2" x14ac:dyDescent="0.3">
      <c r="A18" s="2" t="s">
        <v>12</v>
      </c>
      <c r="B18" s="7">
        <f>('Dashboard Data'!B9)*5</f>
        <v>0</v>
      </c>
    </row>
    <row r="19" spans="1:2" x14ac:dyDescent="0.3">
      <c r="A19" s="2" t="s">
        <v>13</v>
      </c>
      <c r="B19" s="7">
        <f>('Dashboard Data'!B10)*5</f>
        <v>0</v>
      </c>
    </row>
    <row r="20" spans="1:2" x14ac:dyDescent="0.3">
      <c r="A20" s="2" t="s">
        <v>14</v>
      </c>
      <c r="B20" s="7">
        <f>('Dashboard Data'!B11)*5</f>
        <v>0</v>
      </c>
    </row>
    <row r="21" spans="1:2" x14ac:dyDescent="0.3">
      <c r="A21" s="2" t="s">
        <v>15</v>
      </c>
      <c r="B21" s="7">
        <f>('Dashboard Data'!B12)*5</f>
        <v>0</v>
      </c>
    </row>
    <row r="22" spans="1:2" x14ac:dyDescent="0.3">
      <c r="A22" s="2" t="s">
        <v>16</v>
      </c>
      <c r="B22" s="7">
        <f>('Dashboard Data'!B13)*5</f>
        <v>0</v>
      </c>
    </row>
    <row r="23" spans="1:2" x14ac:dyDescent="0.3">
      <c r="A23" s="2" t="s">
        <v>17</v>
      </c>
      <c r="B23" s="7">
        <f>('Dashboard Data'!B14)*5</f>
        <v>0</v>
      </c>
    </row>
    <row r="24" spans="1:2" x14ac:dyDescent="0.3">
      <c r="A24" s="2" t="s">
        <v>18</v>
      </c>
      <c r="B24" s="7">
        <f>('Dashboard Data'!B15)*5</f>
        <v>0</v>
      </c>
    </row>
    <row r="25" spans="1:2" x14ac:dyDescent="0.3">
      <c r="A25" s="2" t="s">
        <v>19</v>
      </c>
      <c r="B25" s="7">
        <f>('Dashboard Data'!B16)*5</f>
        <v>0</v>
      </c>
    </row>
    <row r="26" spans="1:2" x14ac:dyDescent="0.3">
      <c r="A26" s="2" t="s">
        <v>20</v>
      </c>
      <c r="B26" s="7">
        <f>('Dashboard Data'!B17)*5</f>
        <v>0</v>
      </c>
    </row>
    <row r="27" spans="1:2" x14ac:dyDescent="0.3">
      <c r="A27" s="2" t="s">
        <v>21</v>
      </c>
      <c r="B27" s="7">
        <f>('Dashboard Data'!B18)*5</f>
        <v>0</v>
      </c>
    </row>
    <row r="28" spans="1:2" x14ac:dyDescent="0.3">
      <c r="A28" s="2" t="s">
        <v>22</v>
      </c>
      <c r="B28" s="7">
        <f>('Dashboard Data'!B19)*5</f>
        <v>0</v>
      </c>
    </row>
    <row r="29" spans="1:2" x14ac:dyDescent="0.3">
      <c r="A29" s="2" t="s">
        <v>23</v>
      </c>
      <c r="B29" s="7">
        <f>('Dashboard Data'!B20)*5</f>
        <v>0</v>
      </c>
    </row>
    <row r="30" spans="1:2" x14ac:dyDescent="0.3">
      <c r="A30" s="2" t="s">
        <v>24</v>
      </c>
      <c r="B30" s="7">
        <f>('Dashboard Data'!B21)*5</f>
        <v>0</v>
      </c>
    </row>
    <row r="31" spans="1:2" x14ac:dyDescent="0.3">
      <c r="A31" s="2" t="s">
        <v>25</v>
      </c>
      <c r="B31" s="7">
        <f>('Dashboard Data'!B22)*5</f>
        <v>0</v>
      </c>
    </row>
    <row r="32" spans="1:2" ht="21" x14ac:dyDescent="0.3">
      <c r="A32" s="10" t="s">
        <v>26</v>
      </c>
      <c r="B32" s="11">
        <f>AVERAGE(B14:B31)</f>
        <v>0.53323412698412698</v>
      </c>
    </row>
    <row r="35" ht="15.9" customHeight="1" x14ac:dyDescent="0.3"/>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A6BD-9EE3-BF45-BB52-36D3A0E2AD89}">
  <dimension ref="A1:E26"/>
  <sheetViews>
    <sheetView workbookViewId="0">
      <selection activeCell="C11" sqref="C11"/>
    </sheetView>
  </sheetViews>
  <sheetFormatPr defaultColWidth="10.59765625" defaultRowHeight="15.6" x14ac:dyDescent="0.3"/>
  <cols>
    <col min="1" max="1" width="47.59765625" bestFit="1" customWidth="1"/>
    <col min="2" max="2" width="34.8984375" customWidth="1"/>
    <col min="3" max="3" width="21.09765625" customWidth="1"/>
    <col min="4" max="5" width="35.09765625" customWidth="1"/>
  </cols>
  <sheetData>
    <row r="1" spans="1:5" ht="48" customHeight="1" x14ac:dyDescent="0.3">
      <c r="A1" s="14" t="s">
        <v>27</v>
      </c>
      <c r="B1" s="14"/>
      <c r="C1" s="14"/>
      <c r="D1" s="14"/>
      <c r="E1" s="14"/>
    </row>
    <row r="3" spans="1:5" ht="21" x14ac:dyDescent="0.4">
      <c r="A3" s="15" t="s">
        <v>28</v>
      </c>
      <c r="B3" s="15"/>
      <c r="C3" s="15"/>
      <c r="D3" s="15"/>
      <c r="E3" s="15"/>
    </row>
    <row r="4" spans="1:5" ht="18" x14ac:dyDescent="0.3">
      <c r="A4" s="3" t="s">
        <v>7</v>
      </c>
      <c r="B4" s="3" t="s">
        <v>29</v>
      </c>
      <c r="D4" s="3" t="s">
        <v>7</v>
      </c>
      <c r="E4" s="3" t="s">
        <v>29</v>
      </c>
    </row>
    <row r="5" spans="1:5" x14ac:dyDescent="0.3">
      <c r="A5" s="2" t="s">
        <v>8</v>
      </c>
      <c r="B5" s="6">
        <f>IFERROR(AVERAGE('CIS Controls 8.1'!J4:J7),"")</f>
        <v>0.5625</v>
      </c>
      <c r="D5" s="2" t="s">
        <v>30</v>
      </c>
      <c r="E5" s="5">
        <f>IFERROR(AVERAGE('CIS Controls 8.1'!G4:G174),"")</f>
        <v>0.125</v>
      </c>
    </row>
    <row r="6" spans="1:5" x14ac:dyDescent="0.3">
      <c r="A6" s="2" t="s">
        <v>9</v>
      </c>
      <c r="B6" s="6">
        <f>IFERROR(AVERAGE('CIS Controls 8.1'!J8:J15),"")</f>
        <v>0.6428571428571429</v>
      </c>
      <c r="D6" s="2" t="s">
        <v>31</v>
      </c>
      <c r="E6" s="5">
        <f>IFERROR(AVERAGE('CIS Controls 8.1'!H4:H174),"")</f>
        <v>0.10135135135135136</v>
      </c>
    </row>
    <row r="7" spans="1:5" x14ac:dyDescent="0.3">
      <c r="A7" s="2" t="s">
        <v>10</v>
      </c>
      <c r="B7" s="6">
        <f>IFERROR(AVERAGE('CIS Controls 8.1'!J16:J29),"")</f>
        <v>0.7142857142857143</v>
      </c>
      <c r="D7" s="2" t="s">
        <v>32</v>
      </c>
      <c r="E7" s="5">
        <f>IFERROR(AVERAGE('CIS Controls 8.1'!I4:I174),"")</f>
        <v>0.10227272727272728</v>
      </c>
    </row>
    <row r="8" spans="1:5" x14ac:dyDescent="0.3">
      <c r="A8" s="2" t="s">
        <v>11</v>
      </c>
      <c r="B8" s="6">
        <f>IFERROR(AVERAGE('CIS Controls 8.1'!J30:J41),"")</f>
        <v>0</v>
      </c>
    </row>
    <row r="9" spans="1:5" x14ac:dyDescent="0.3">
      <c r="A9" s="2" t="s">
        <v>12</v>
      </c>
      <c r="B9" s="6">
        <f>IFERROR(AVERAGE('CIS Controls 8.1'!J42:J47),"")</f>
        <v>0</v>
      </c>
    </row>
    <row r="10" spans="1:5" x14ac:dyDescent="0.3">
      <c r="A10" s="2" t="s">
        <v>13</v>
      </c>
      <c r="B10" s="6">
        <f>IFERROR(AVERAGE('CIS Controls 8.1'!J48:J55),"")</f>
        <v>0</v>
      </c>
    </row>
    <row r="11" spans="1:5" x14ac:dyDescent="0.3">
      <c r="A11" s="2" t="s">
        <v>14</v>
      </c>
      <c r="B11" s="6">
        <f>IFERROR(AVERAGE('CIS Controls 8.1'!J56:J62),"")</f>
        <v>0</v>
      </c>
    </row>
    <row r="12" spans="1:5" x14ac:dyDescent="0.3">
      <c r="A12" s="2" t="s">
        <v>15</v>
      </c>
      <c r="B12" s="6">
        <f>IFERROR(AVERAGE('CIS Controls 8.1'!J63:J74),"")</f>
        <v>0</v>
      </c>
    </row>
    <row r="13" spans="1:5" x14ac:dyDescent="0.3">
      <c r="A13" s="2" t="s">
        <v>16</v>
      </c>
      <c r="B13" s="6">
        <f>IFERROR(AVERAGE('CIS Controls 8.1'!J75:J81),"")</f>
        <v>0</v>
      </c>
    </row>
    <row r="14" spans="1:5" x14ac:dyDescent="0.3">
      <c r="A14" s="2" t="s">
        <v>17</v>
      </c>
      <c r="B14" s="6">
        <f>IFERROR(AVERAGE('CIS Controls 8.1'!J82:J88),"")</f>
        <v>0</v>
      </c>
    </row>
    <row r="15" spans="1:5" x14ac:dyDescent="0.3">
      <c r="A15" s="2" t="s">
        <v>18</v>
      </c>
      <c r="B15" s="6">
        <f>IFERROR(AVERAGE('CIS Controls 8.1'!J89:J93),"")</f>
        <v>0</v>
      </c>
    </row>
    <row r="16" spans="1:5" x14ac:dyDescent="0.3">
      <c r="A16" s="2" t="s">
        <v>19</v>
      </c>
      <c r="B16" s="6">
        <f>IFERROR(AVERAGE('CIS Controls 8.1'!J94:J101),"")</f>
        <v>0</v>
      </c>
    </row>
    <row r="17" spans="1:2" x14ac:dyDescent="0.3">
      <c r="A17" s="2" t="s">
        <v>20</v>
      </c>
      <c r="B17" s="6">
        <f>IFERROR(AVERAGE('CIS Controls 8.1'!J102:J112),"")</f>
        <v>0</v>
      </c>
    </row>
    <row r="18" spans="1:2" x14ac:dyDescent="0.3">
      <c r="A18" s="2" t="s">
        <v>21</v>
      </c>
      <c r="B18" s="6">
        <f>IFERROR(AVERAGE('CIS Controls 8.1'!J113:J121),"")</f>
        <v>0</v>
      </c>
    </row>
    <row r="19" spans="1:2" x14ac:dyDescent="0.3">
      <c r="A19" s="2" t="s">
        <v>22</v>
      </c>
      <c r="B19" s="6">
        <f>IFERROR(AVERAGE('CIS Controls 8.1'!J122:J128),"")</f>
        <v>0</v>
      </c>
    </row>
    <row r="20" spans="1:2" x14ac:dyDescent="0.3">
      <c r="A20" s="2" t="s">
        <v>23</v>
      </c>
      <c r="B20" s="6">
        <f>IFERROR(AVERAGE('CIS Controls 8.1'!J129:J142),"")</f>
        <v>0</v>
      </c>
    </row>
    <row r="21" spans="1:2" x14ac:dyDescent="0.3">
      <c r="A21" s="2" t="s">
        <v>24</v>
      </c>
      <c r="B21" s="6">
        <f>IFERROR(AVERAGE('CIS Controls 8.1'!J143:J151),"")</f>
        <v>0</v>
      </c>
    </row>
    <row r="22" spans="1:2" x14ac:dyDescent="0.3">
      <c r="A22" s="2" t="s">
        <v>25</v>
      </c>
      <c r="B22" s="6">
        <f>IFERROR(AVERAGE('CIS Controls 8.1'!J152:J156),"")</f>
        <v>0</v>
      </c>
    </row>
    <row r="23" spans="1:2" x14ac:dyDescent="0.3">
      <c r="A23" s="1"/>
      <c r="B23" s="6"/>
    </row>
    <row r="24" spans="1:2" x14ac:dyDescent="0.3">
      <c r="A24" s="1"/>
      <c r="B24" s="6"/>
    </row>
    <row r="25" spans="1:2" x14ac:dyDescent="0.3">
      <c r="A25" s="1"/>
      <c r="B25" s="6"/>
    </row>
    <row r="26" spans="1:2" x14ac:dyDescent="0.3">
      <c r="A26" s="1"/>
      <c r="B26" s="6"/>
    </row>
  </sheetData>
  <mergeCells count="2">
    <mergeCell ref="A3:E3"/>
    <mergeCell ref="A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632F4-7EA2-D441-94E5-DB0AB8FD82C9}">
  <dimension ref="A1:C21"/>
  <sheetViews>
    <sheetView workbookViewId="0">
      <selection activeCell="A20" sqref="A20"/>
    </sheetView>
  </sheetViews>
  <sheetFormatPr defaultColWidth="10.59765625" defaultRowHeight="15.6" x14ac:dyDescent="0.3"/>
  <cols>
    <col min="1" max="3" width="50.8984375" customWidth="1"/>
  </cols>
  <sheetData>
    <row r="1" spans="1:3" ht="48" customHeight="1" x14ac:dyDescent="0.3">
      <c r="A1" s="14" t="s">
        <v>33</v>
      </c>
      <c r="B1" s="14"/>
      <c r="C1" s="14"/>
    </row>
    <row r="3" spans="1:3" x14ac:dyDescent="0.3">
      <c r="A3" s="4" t="s">
        <v>34</v>
      </c>
    </row>
    <row r="5" spans="1:3" ht="18" x14ac:dyDescent="0.3">
      <c r="A5" s="3" t="s">
        <v>35</v>
      </c>
    </row>
    <row r="6" spans="1:3" x14ac:dyDescent="0.3">
      <c r="A6" s="1" t="s">
        <v>36</v>
      </c>
    </row>
    <row r="7" spans="1:3" x14ac:dyDescent="0.3">
      <c r="A7" s="1" t="s">
        <v>37</v>
      </c>
    </row>
    <row r="8" spans="1:3" x14ac:dyDescent="0.3">
      <c r="A8" s="1" t="s">
        <v>38</v>
      </c>
    </row>
    <row r="9" spans="1:3" x14ac:dyDescent="0.3">
      <c r="A9" s="1" t="s">
        <v>39</v>
      </c>
    </row>
    <row r="10" spans="1:3" x14ac:dyDescent="0.3">
      <c r="A10" s="1" t="s">
        <v>40</v>
      </c>
    </row>
    <row r="11" spans="1:3" x14ac:dyDescent="0.3">
      <c r="A11" s="1" t="s">
        <v>41</v>
      </c>
    </row>
    <row r="12" spans="1:3" x14ac:dyDescent="0.3">
      <c r="A12" s="1" t="s">
        <v>42</v>
      </c>
    </row>
    <row r="14" spans="1:3" ht="18" x14ac:dyDescent="0.3">
      <c r="A14" s="3" t="s">
        <v>43</v>
      </c>
    </row>
    <row r="15" spans="1:3" x14ac:dyDescent="0.3">
      <c r="A15" s="1" t="s">
        <v>36</v>
      </c>
    </row>
    <row r="16" spans="1:3" x14ac:dyDescent="0.3">
      <c r="A16" s="1" t="s">
        <v>37</v>
      </c>
    </row>
    <row r="17" spans="1:1" x14ac:dyDescent="0.3">
      <c r="A17" s="1" t="s">
        <v>44</v>
      </c>
    </row>
    <row r="18" spans="1:1" x14ac:dyDescent="0.3">
      <c r="A18" s="1" t="s">
        <v>45</v>
      </c>
    </row>
    <row r="19" spans="1:1" x14ac:dyDescent="0.3">
      <c r="A19" s="1" t="s">
        <v>46</v>
      </c>
    </row>
    <row r="20" spans="1:1" x14ac:dyDescent="0.3">
      <c r="A20" s="1" t="s">
        <v>47</v>
      </c>
    </row>
    <row r="21" spans="1:1" x14ac:dyDescent="0.3">
      <c r="A21" s="1" t="s">
        <v>48</v>
      </c>
    </row>
  </sheetData>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42FB-6DC6-8944-86D6-79720557790A}">
  <dimension ref="A1:J156"/>
  <sheetViews>
    <sheetView tabSelected="1" topLeftCell="B25" zoomScaleNormal="100" workbookViewId="0">
      <selection activeCell="E29" sqref="E29"/>
    </sheetView>
  </sheetViews>
  <sheetFormatPr defaultColWidth="10.59765625" defaultRowHeight="15.6" x14ac:dyDescent="0.3"/>
  <cols>
    <col min="1" max="1" width="44.5" style="8" customWidth="1"/>
    <col min="2" max="2" width="27.3984375" style="8" bestFit="1" customWidth="1"/>
    <col min="3" max="3" width="13" style="2" bestFit="1" customWidth="1"/>
    <col min="4" max="4" width="76" style="9" customWidth="1"/>
    <col min="5" max="5" width="28" customWidth="1"/>
    <col min="7" max="9" width="0" hidden="1" customWidth="1"/>
    <col min="10" max="10" width="10.8984375" hidden="1" customWidth="1"/>
    <col min="11" max="11" width="10.59765625" customWidth="1"/>
  </cols>
  <sheetData>
    <row r="1" spans="1:10" ht="48" customHeight="1" x14ac:dyDescent="0.3">
      <c r="A1" s="14" t="s">
        <v>49</v>
      </c>
      <c r="B1" s="14"/>
      <c r="C1" s="14"/>
      <c r="D1" s="14"/>
      <c r="E1" s="14"/>
    </row>
    <row r="3" spans="1:10" ht="18" x14ac:dyDescent="0.3">
      <c r="A3" s="13" t="s">
        <v>7</v>
      </c>
      <c r="B3" s="13" t="s">
        <v>2</v>
      </c>
      <c r="C3" s="3" t="s">
        <v>50</v>
      </c>
      <c r="D3" s="13" t="s">
        <v>51</v>
      </c>
      <c r="E3" s="3" t="s">
        <v>28</v>
      </c>
      <c r="G3" s="3" t="s">
        <v>52</v>
      </c>
      <c r="H3" s="3" t="s">
        <v>53</v>
      </c>
      <c r="I3" s="3" t="s">
        <v>54</v>
      </c>
      <c r="J3" s="3" t="s">
        <v>55</v>
      </c>
    </row>
    <row r="4" spans="1:10" ht="171.6" x14ac:dyDescent="0.3">
      <c r="A4" s="8" t="s">
        <v>8</v>
      </c>
      <c r="B4" s="8" t="s">
        <v>56</v>
      </c>
      <c r="C4" s="2">
        <v>1.1000000000000001</v>
      </c>
      <c r="D4" s="9" t="s">
        <v>57</v>
      </c>
      <c r="E4" s="2" t="s">
        <v>46</v>
      </c>
      <c r="G4" s="5">
        <f>IF(E4="Question Not Answered",0,IF(E4="Not Applicable","",IF(E4="Not Implemented",0,IF(E4="Parts of Safeguard Implemented",0.25,IF(E4="Implemented on Some Systems",0.5,IF(E4="Implemented on Most Systems",0.75,IF(E4="Implemented on All Systems",1,"INVALID")))))))</f>
        <v>0.5</v>
      </c>
      <c r="J4" s="5">
        <f t="shared" ref="J4:J35" si="0">IF(E4="Question Not Answered",0,IF(E4="Not Applicable","",IF(E4="Not Implemented",0,IF(E4="Parts of Safeguard Implemented",0.25,IF(E4="Implemented on Some Systems",0.5,IF(E4="Implemented on Most Systems",0.75,IF(E4="Implemented on All Systems",1,"INVALID")))))))</f>
        <v>0.5</v>
      </c>
    </row>
    <row r="5" spans="1:10" ht="46.8" x14ac:dyDescent="0.3">
      <c r="A5" s="8" t="s">
        <v>8</v>
      </c>
      <c r="B5" s="8" t="s">
        <v>56</v>
      </c>
      <c r="C5" s="2">
        <v>1.2</v>
      </c>
      <c r="D5" s="9" t="s">
        <v>58</v>
      </c>
      <c r="E5" s="2" t="s">
        <v>46</v>
      </c>
      <c r="G5" s="5">
        <f>IF(E5="Question Not Answered",0,IF(E5="Not Applicable","",IF(E5="Not Implemented",0,IF(E5="Parts of Safeguard Implemented",0.25,IF(E5="Implemented on Some Systems",0.5,IF(E5="Implemented on Most Systems",0.75,IF(E5="Implemented on All Systems",1,"INVALID")))))))</f>
        <v>0.5</v>
      </c>
      <c r="J5" s="5">
        <f t="shared" si="0"/>
        <v>0.5</v>
      </c>
    </row>
    <row r="6" spans="1:10" ht="31.2" x14ac:dyDescent="0.3">
      <c r="A6" s="8" t="s">
        <v>8</v>
      </c>
      <c r="B6" s="8" t="s">
        <v>59</v>
      </c>
      <c r="C6" s="2">
        <v>1.3</v>
      </c>
      <c r="D6" s="9" t="s">
        <v>60</v>
      </c>
      <c r="E6" s="2" t="s">
        <v>48</v>
      </c>
      <c r="H6" s="5">
        <f>IF(E6="Question Not Answered",0,IF(E6="Not Applicable","",IF(E6="Not Implemented",0,IF(E6="Parts of Safeguard Implemented",0.25,IF(E6="Implemented on Some Systems",0.5,IF(E6="Implemented on Most Systems",0.75,IF(E6="Implemented on All Systems",1,"INVALID")))))))</f>
        <v>1</v>
      </c>
      <c r="J6" s="5">
        <f t="shared" si="0"/>
        <v>1</v>
      </c>
    </row>
    <row r="7" spans="1:10" ht="46.8" x14ac:dyDescent="0.3">
      <c r="A7" s="8" t="s">
        <v>8</v>
      </c>
      <c r="B7" s="8" t="s">
        <v>59</v>
      </c>
      <c r="C7" s="2">
        <v>1.4</v>
      </c>
      <c r="D7" s="9" t="s">
        <v>61</v>
      </c>
      <c r="E7" s="2" t="s">
        <v>45</v>
      </c>
      <c r="H7" s="5">
        <f>IF(E7="Question Not Answered",0,IF(E7="Not Applicable","",IF(E7="Not Implemented",0,IF(E7="Parts of Safeguard Implemented",0.25,IF(E7="Implemented on Some Systems",0.5,IF(E7="Implemented on Most Systems",0.75,IF(E7="Implemented on All Systems",1,"INVALID")))))))</f>
        <v>0.25</v>
      </c>
      <c r="J7" s="5">
        <f t="shared" si="0"/>
        <v>0.25</v>
      </c>
    </row>
    <row r="8" spans="1:10" ht="31.2" x14ac:dyDescent="0.3">
      <c r="A8" s="8" t="s">
        <v>8</v>
      </c>
      <c r="B8" s="8">
        <v>3</v>
      </c>
      <c r="C8" s="2">
        <v>1.5</v>
      </c>
      <c r="D8" s="9" t="s">
        <v>62</v>
      </c>
      <c r="E8" s="2" t="s">
        <v>47</v>
      </c>
      <c r="I8" s="5">
        <f>IF(E8="Question Not Answered",0,IF(E8="Not Applicable","",IF(E8="Not Implemented",0,IF(E8="Parts of Safeguard Implemented",0.25,IF(E8="Implemented on Some Systems",0.5,IF(E8="Implemented on Most Systems",0.75,IF(E8="Implemented on All Systems",1,"INVALID")))))))</f>
        <v>0.75</v>
      </c>
      <c r="J8" s="5">
        <f t="shared" si="0"/>
        <v>0.75</v>
      </c>
    </row>
    <row r="9" spans="1:10" ht="78" x14ac:dyDescent="0.3">
      <c r="A9" s="8" t="s">
        <v>9</v>
      </c>
      <c r="B9" s="8" t="s">
        <v>56</v>
      </c>
      <c r="C9" s="2">
        <v>2.1</v>
      </c>
      <c r="D9" s="9" t="s">
        <v>63</v>
      </c>
      <c r="E9" s="2" t="s">
        <v>47</v>
      </c>
      <c r="G9" s="5">
        <f>IF(E9="Question Not Answered",0,IF(E9="Not Applicable","",IF(E9="Not Implemented",0,IF(E9="Parts of Safeguard Implemented",0.25,IF(E9="Implemented on Some Systems",0.5,IF(E9="Implemented on Most Systems",0.75,IF(E9="Implemented on All Systems",1,"INVALID")))))))</f>
        <v>0.75</v>
      </c>
      <c r="J9" s="5">
        <f t="shared" si="0"/>
        <v>0.75</v>
      </c>
    </row>
    <row r="10" spans="1:10" ht="93.6" x14ac:dyDescent="0.3">
      <c r="A10" s="8" t="s">
        <v>9</v>
      </c>
      <c r="B10" s="8" t="s">
        <v>56</v>
      </c>
      <c r="C10" s="2">
        <v>2.2000000000000002</v>
      </c>
      <c r="D10" s="9" t="s">
        <v>64</v>
      </c>
      <c r="E10" s="2" t="s">
        <v>46</v>
      </c>
      <c r="G10" s="5">
        <f>IF(E10="Question Not Answered",0,IF(E10="Not Applicable","",IF(E10="Not Implemented",0,IF(E10="Parts of Safeguard Implemented",0.25,IF(E10="Implemented on Some Systems",0.5,IF(E10="Implemented on Most Systems",0.75,IF(E10="Implemented on All Systems",1,"INVALID")))))))</f>
        <v>0.5</v>
      </c>
      <c r="J10" s="5">
        <f t="shared" si="0"/>
        <v>0.5</v>
      </c>
    </row>
    <row r="11" spans="1:10" ht="31.2" x14ac:dyDescent="0.3">
      <c r="A11" s="8" t="s">
        <v>9</v>
      </c>
      <c r="B11" s="8" t="s">
        <v>56</v>
      </c>
      <c r="C11" s="2">
        <v>2.2999999999999998</v>
      </c>
      <c r="D11" s="9" t="s">
        <v>65</v>
      </c>
      <c r="E11" s="2" t="s">
        <v>46</v>
      </c>
      <c r="G11" s="5">
        <f>IF(E11="Question Not Answered",0,IF(E11="Not Applicable","",IF(E11="Not Implemented",0,IF(E11="Parts of Safeguard Implemented",0.25,IF(E11="Implemented on Some Systems",0.5,IF(E11="Implemented on Most Systems",0.75,IF(E11="Implemented on All Systems",1,"INVALID")))))))</f>
        <v>0.5</v>
      </c>
      <c r="J11" s="5">
        <f t="shared" si="0"/>
        <v>0.5</v>
      </c>
    </row>
    <row r="12" spans="1:10" ht="31.2" x14ac:dyDescent="0.3">
      <c r="A12" s="8" t="s">
        <v>9</v>
      </c>
      <c r="B12" s="8" t="s">
        <v>59</v>
      </c>
      <c r="C12" s="2">
        <v>2.4</v>
      </c>
      <c r="D12" s="9" t="s">
        <v>66</v>
      </c>
      <c r="E12" s="2" t="s">
        <v>47</v>
      </c>
      <c r="H12" s="5">
        <f>IF(E12="Question Not Answered",0,IF(E12="Not Applicable","",IF(E12="Not Implemented",0,IF(E12="Parts of Safeguard Implemented",0.25,IF(E12="Implemented on Some Systems",0.5,IF(E12="Implemented on Most Systems",0.75,IF(E12="Implemented on All Systems",1,"INVALID")))))))</f>
        <v>0.75</v>
      </c>
      <c r="J12" s="5">
        <f t="shared" si="0"/>
        <v>0.75</v>
      </c>
    </row>
    <row r="13" spans="1:10" ht="31.2" x14ac:dyDescent="0.3">
      <c r="A13" s="8" t="s">
        <v>9</v>
      </c>
      <c r="B13" s="8" t="s">
        <v>59</v>
      </c>
      <c r="C13" s="2">
        <v>2.5</v>
      </c>
      <c r="D13" s="9" t="s">
        <v>67</v>
      </c>
      <c r="E13" s="2" t="s">
        <v>46</v>
      </c>
      <c r="H13" s="5">
        <f>IF(E13="Question Not Answered",0,IF(E13="Not Applicable","",IF(E13="Not Implemented",0,IF(E13="Parts of Safeguard Implemented",0.25,IF(E13="Implemented on Some Systems",0.5,IF(E13="Implemented on Most Systems",0.75,IF(E13="Implemented on All Systems",1,"INVALID")))))))</f>
        <v>0.5</v>
      </c>
      <c r="J13" s="5">
        <f t="shared" si="0"/>
        <v>0.5</v>
      </c>
    </row>
    <row r="14" spans="1:10" ht="46.8" x14ac:dyDescent="0.3">
      <c r="A14" s="8" t="s">
        <v>9</v>
      </c>
      <c r="B14" s="8" t="s">
        <v>59</v>
      </c>
      <c r="C14" s="2">
        <v>2.6</v>
      </c>
      <c r="D14" s="9" t="s">
        <v>68</v>
      </c>
      <c r="E14" s="2" t="s">
        <v>47</v>
      </c>
      <c r="H14" s="5">
        <f>IF(E14="Question Not Answered",0,IF(E14="Not Applicable","",IF(E14="Not Implemented",0,IF(E14="Parts of Safeguard Implemented",0.25,IF(E14="Implemented on Some Systems",0.5,IF(E14="Implemented on Most Systems",0.75,IF(E14="Implemented on All Systems",1,"INVALID")))))))</f>
        <v>0.75</v>
      </c>
      <c r="J14" s="5">
        <f t="shared" si="0"/>
        <v>0.75</v>
      </c>
    </row>
    <row r="15" spans="1:10" ht="46.8" x14ac:dyDescent="0.3">
      <c r="A15" s="8" t="s">
        <v>9</v>
      </c>
      <c r="B15" s="8">
        <v>3</v>
      </c>
      <c r="C15" s="2">
        <v>2.7</v>
      </c>
      <c r="D15" s="9" t="s">
        <v>69</v>
      </c>
      <c r="E15" s="2" t="s">
        <v>37</v>
      </c>
      <c r="I15" s="5" t="str">
        <f>IF(E15="Question Not Answered",0,IF(E15="Not Applicable","",IF(E15="Not Implemented",0,IF(E15="Parts of Safeguard Implemented",0.25,IF(E15="Implemented on Some Systems",0.5,IF(E15="Implemented on Most Systems",0.75,IF(E15="Implemented on All Systems",1,"INVALID")))))))</f>
        <v/>
      </c>
      <c r="J15" s="5" t="str">
        <f t="shared" si="0"/>
        <v/>
      </c>
    </row>
    <row r="16" spans="1:10" ht="78" x14ac:dyDescent="0.3">
      <c r="A16" s="8" t="s">
        <v>10</v>
      </c>
      <c r="B16" s="8" t="s">
        <v>56</v>
      </c>
      <c r="C16" s="2">
        <v>3.1</v>
      </c>
      <c r="D16" s="9" t="s">
        <v>70</v>
      </c>
      <c r="E16" s="2" t="s">
        <v>46</v>
      </c>
      <c r="G16" s="5">
        <f t="shared" ref="G16:G21" si="1">IF(E16="Question Not Answered",0,IF(E16="Not Applicable","",IF(E16="Not Implemented",0,IF(E16="Parts of Safeguard Implemented",0.25,IF(E16="Implemented on Some Systems",0.5,IF(E16="Implemented on Most Systems",0.75,IF(E16="Implemented on All Systems",1,"INVALID")))))))</f>
        <v>0.5</v>
      </c>
      <c r="J16" s="5">
        <f t="shared" si="0"/>
        <v>0.5</v>
      </c>
    </row>
    <row r="17" spans="1:10" ht="46.8" x14ac:dyDescent="0.3">
      <c r="A17" s="8" t="s">
        <v>10</v>
      </c>
      <c r="B17" s="8" t="s">
        <v>56</v>
      </c>
      <c r="C17" s="2">
        <v>3.2</v>
      </c>
      <c r="D17" s="9" t="s">
        <v>71</v>
      </c>
      <c r="E17" s="2" t="s">
        <v>47</v>
      </c>
      <c r="G17" s="5">
        <f t="shared" si="1"/>
        <v>0.75</v>
      </c>
      <c r="J17" s="5">
        <f t="shared" si="0"/>
        <v>0.75</v>
      </c>
    </row>
    <row r="18" spans="1:10" ht="46.8" x14ac:dyDescent="0.3">
      <c r="A18" s="8" t="s">
        <v>10</v>
      </c>
      <c r="B18" s="8" t="s">
        <v>56</v>
      </c>
      <c r="C18" s="2">
        <v>3.3</v>
      </c>
      <c r="D18" s="9" t="s">
        <v>72</v>
      </c>
      <c r="E18" s="2" t="s">
        <v>47</v>
      </c>
      <c r="G18" s="5">
        <f t="shared" si="1"/>
        <v>0.75</v>
      </c>
      <c r="J18" s="5">
        <f t="shared" si="0"/>
        <v>0.75</v>
      </c>
    </row>
    <row r="19" spans="1:10" ht="31.2" x14ac:dyDescent="0.3">
      <c r="A19" s="8" t="s">
        <v>10</v>
      </c>
      <c r="B19" s="8" t="s">
        <v>56</v>
      </c>
      <c r="C19" s="2">
        <v>3.4</v>
      </c>
      <c r="D19" s="9" t="s">
        <v>73</v>
      </c>
      <c r="E19" s="2" t="s">
        <v>47</v>
      </c>
      <c r="G19" s="5">
        <f t="shared" si="1"/>
        <v>0.75</v>
      </c>
      <c r="J19" s="5">
        <f t="shared" si="0"/>
        <v>0.75</v>
      </c>
    </row>
    <row r="20" spans="1:10" ht="46.8" x14ac:dyDescent="0.3">
      <c r="A20" s="8" t="s">
        <v>10</v>
      </c>
      <c r="B20" s="8" t="s">
        <v>56</v>
      </c>
      <c r="C20" s="2">
        <v>3.5</v>
      </c>
      <c r="D20" s="9" t="s">
        <v>74</v>
      </c>
      <c r="E20" s="2" t="s">
        <v>47</v>
      </c>
      <c r="G20" s="5">
        <f t="shared" si="1"/>
        <v>0.75</v>
      </c>
      <c r="J20" s="5">
        <f t="shared" si="0"/>
        <v>0.75</v>
      </c>
    </row>
    <row r="21" spans="1:10" ht="31.2" x14ac:dyDescent="0.3">
      <c r="A21" s="8" t="s">
        <v>10</v>
      </c>
      <c r="B21" s="8" t="s">
        <v>56</v>
      </c>
      <c r="C21" s="2">
        <v>3.6</v>
      </c>
      <c r="D21" s="9" t="s">
        <v>75</v>
      </c>
      <c r="E21" s="2" t="s">
        <v>47</v>
      </c>
      <c r="G21" s="5">
        <f t="shared" si="1"/>
        <v>0.75</v>
      </c>
      <c r="J21" s="5">
        <f t="shared" si="0"/>
        <v>0.75</v>
      </c>
    </row>
    <row r="22" spans="1:10" ht="62.4" x14ac:dyDescent="0.3">
      <c r="A22" s="8" t="s">
        <v>10</v>
      </c>
      <c r="B22" s="8" t="s">
        <v>59</v>
      </c>
      <c r="C22" s="2">
        <v>3.7</v>
      </c>
      <c r="D22" s="9" t="s">
        <v>76</v>
      </c>
      <c r="E22" s="2" t="s">
        <v>46</v>
      </c>
      <c r="H22" s="5">
        <f t="shared" ref="H22:H27" si="2">IF(E22="Question Not Answered",0,IF(E22="Not Applicable","",IF(E22="Not Implemented",0,IF(E22="Parts of Safeguard Implemented",0.25,IF(E22="Implemented on Some Systems",0.5,IF(E22="Implemented on Most Systems",0.75,IF(E22="Implemented on All Systems",1,"INVALID")))))))</f>
        <v>0.5</v>
      </c>
      <c r="J22" s="5">
        <f t="shared" si="0"/>
        <v>0.5</v>
      </c>
    </row>
    <row r="23" spans="1:10" ht="62.4" x14ac:dyDescent="0.3">
      <c r="A23" s="8" t="s">
        <v>10</v>
      </c>
      <c r="B23" s="8" t="s">
        <v>59</v>
      </c>
      <c r="C23" s="2">
        <v>3.8</v>
      </c>
      <c r="D23" s="9" t="s">
        <v>77</v>
      </c>
      <c r="E23" s="2" t="s">
        <v>46</v>
      </c>
      <c r="H23" s="5">
        <f t="shared" si="2"/>
        <v>0.5</v>
      </c>
      <c r="J23" s="5">
        <f t="shared" si="0"/>
        <v>0.5</v>
      </c>
    </row>
    <row r="24" spans="1:10" x14ac:dyDescent="0.3">
      <c r="A24" s="8" t="s">
        <v>10</v>
      </c>
      <c r="B24" s="8" t="s">
        <v>59</v>
      </c>
      <c r="C24" s="2">
        <v>3.9</v>
      </c>
      <c r="D24" s="9" t="s">
        <v>78</v>
      </c>
      <c r="E24" s="2" t="s">
        <v>48</v>
      </c>
      <c r="H24" s="5">
        <f t="shared" si="2"/>
        <v>1</v>
      </c>
      <c r="J24" s="5">
        <f t="shared" si="0"/>
        <v>1</v>
      </c>
    </row>
    <row r="25" spans="1:10" ht="31.2" x14ac:dyDescent="0.3">
      <c r="A25" s="8" t="s">
        <v>10</v>
      </c>
      <c r="B25" s="8" t="s">
        <v>59</v>
      </c>
      <c r="C25" s="2" t="s">
        <v>79</v>
      </c>
      <c r="D25" s="9" t="s">
        <v>80</v>
      </c>
      <c r="E25" s="2" t="s">
        <v>48</v>
      </c>
      <c r="H25" s="5">
        <f t="shared" si="2"/>
        <v>1</v>
      </c>
      <c r="J25" s="5">
        <f t="shared" si="0"/>
        <v>1</v>
      </c>
    </row>
    <row r="26" spans="1:10" ht="78" x14ac:dyDescent="0.3">
      <c r="A26" s="8" t="s">
        <v>10</v>
      </c>
      <c r="B26" s="8" t="s">
        <v>59</v>
      </c>
      <c r="C26" s="2">
        <v>3.11</v>
      </c>
      <c r="D26" s="9" t="s">
        <v>81</v>
      </c>
      <c r="E26" s="2" t="s">
        <v>47</v>
      </c>
      <c r="H26" s="5">
        <f t="shared" si="2"/>
        <v>0.75</v>
      </c>
      <c r="J26" s="5">
        <f t="shared" si="0"/>
        <v>0.75</v>
      </c>
    </row>
    <row r="27" spans="1:10" ht="31.2" x14ac:dyDescent="0.3">
      <c r="A27" s="8" t="s">
        <v>10</v>
      </c>
      <c r="B27" s="8" t="s">
        <v>59</v>
      </c>
      <c r="C27" s="2">
        <v>3.12</v>
      </c>
      <c r="D27" s="9" t="s">
        <v>82</v>
      </c>
      <c r="E27" s="2" t="s">
        <v>46</v>
      </c>
      <c r="H27" s="5">
        <f t="shared" si="2"/>
        <v>0.5</v>
      </c>
      <c r="J27" s="5">
        <f t="shared" si="0"/>
        <v>0.5</v>
      </c>
    </row>
    <row r="28" spans="1:10" ht="62.4" x14ac:dyDescent="0.3">
      <c r="A28" s="8" t="s">
        <v>10</v>
      </c>
      <c r="B28" s="8">
        <v>3</v>
      </c>
      <c r="C28" s="2">
        <v>3.13</v>
      </c>
      <c r="D28" s="9" t="s">
        <v>83</v>
      </c>
      <c r="E28" s="2" t="s">
        <v>47</v>
      </c>
      <c r="I28" s="5">
        <f>IF(E28="Question Not Answered",0,IF(E28="Not Applicable","",IF(E28="Not Implemented",0,IF(E28="Parts of Safeguard Implemented",0.25,IF(E28="Implemented on Some Systems",0.5,IF(E28="Implemented on Most Systems",0.75,IF(E28="Implemented on All Systems",1,"INVALID")))))))</f>
        <v>0.75</v>
      </c>
      <c r="J28" s="5">
        <f t="shared" si="0"/>
        <v>0.75</v>
      </c>
    </row>
    <row r="29" spans="1:10" x14ac:dyDescent="0.3">
      <c r="A29" s="8" t="s">
        <v>10</v>
      </c>
      <c r="B29" s="8">
        <v>3</v>
      </c>
      <c r="C29" s="2">
        <v>3.14</v>
      </c>
      <c r="D29" s="9" t="s">
        <v>84</v>
      </c>
      <c r="E29" s="2" t="s">
        <v>47</v>
      </c>
      <c r="I29" s="5">
        <f>IF(E29="Question Not Answered",0,IF(E29="Not Applicable","",IF(E29="Not Implemented",0,IF(E29="Parts of Safeguard Implemented",0.25,IF(E29="Implemented on Some Systems",0.5,IF(E29="Implemented on Most Systems",0.75,IF(E29="Implemented on All Systems",1,"INVALID")))))))</f>
        <v>0.75</v>
      </c>
      <c r="J29" s="5">
        <f t="shared" si="0"/>
        <v>0.75</v>
      </c>
    </row>
    <row r="30" spans="1:10" ht="62.4" x14ac:dyDescent="0.3">
      <c r="A30" s="8" t="s">
        <v>11</v>
      </c>
      <c r="B30" s="8" t="s">
        <v>56</v>
      </c>
      <c r="C30" s="2">
        <v>4.0999999999999996</v>
      </c>
      <c r="D30" s="9" t="s">
        <v>85</v>
      </c>
      <c r="E30" s="2" t="s">
        <v>36</v>
      </c>
      <c r="G30" s="5">
        <f t="shared" ref="G30:G36" si="3">IF(E30="Question Not Answered",0,IF(E30="Not Applicable","",IF(E30="Not Implemented",0,IF(E30="Parts of Safeguard Implemented",0.25,IF(E30="Implemented on Some Systems",0.5,IF(E30="Implemented on Most Systems",0.75,IF(E30="Implemented on All Systems",1,"INVALID")))))))</f>
        <v>0</v>
      </c>
      <c r="J30" s="5">
        <f t="shared" si="0"/>
        <v>0</v>
      </c>
    </row>
    <row r="31" spans="1:10" ht="46.8" x14ac:dyDescent="0.3">
      <c r="A31" s="8" t="s">
        <v>11</v>
      </c>
      <c r="B31" s="8" t="s">
        <v>56</v>
      </c>
      <c r="C31" s="2">
        <v>4.2</v>
      </c>
      <c r="D31" s="9" t="s">
        <v>86</v>
      </c>
      <c r="E31" s="2" t="s">
        <v>36</v>
      </c>
      <c r="G31" s="5">
        <f t="shared" si="3"/>
        <v>0</v>
      </c>
      <c r="J31" s="5">
        <f t="shared" si="0"/>
        <v>0</v>
      </c>
    </row>
    <row r="32" spans="1:10" ht="46.8" x14ac:dyDescent="0.3">
      <c r="A32" s="8" t="s">
        <v>11</v>
      </c>
      <c r="B32" s="8" t="s">
        <v>56</v>
      </c>
      <c r="C32" s="2">
        <v>4.3</v>
      </c>
      <c r="D32" s="9" t="s">
        <v>87</v>
      </c>
      <c r="E32" s="2" t="s">
        <v>36</v>
      </c>
      <c r="G32" s="5">
        <f t="shared" si="3"/>
        <v>0</v>
      </c>
      <c r="J32" s="5">
        <f t="shared" si="0"/>
        <v>0</v>
      </c>
    </row>
    <row r="33" spans="1:10" ht="31.2" x14ac:dyDescent="0.3">
      <c r="A33" s="8" t="s">
        <v>11</v>
      </c>
      <c r="B33" s="8" t="s">
        <v>56</v>
      </c>
      <c r="C33" s="2">
        <v>4.4000000000000004</v>
      </c>
      <c r="D33" s="9" t="s">
        <v>88</v>
      </c>
      <c r="E33" s="2" t="s">
        <v>36</v>
      </c>
      <c r="G33" s="5">
        <f t="shared" si="3"/>
        <v>0</v>
      </c>
      <c r="J33" s="5">
        <f t="shared" si="0"/>
        <v>0</v>
      </c>
    </row>
    <row r="34" spans="1:10" ht="46.8" x14ac:dyDescent="0.3">
      <c r="A34" s="8" t="s">
        <v>11</v>
      </c>
      <c r="B34" s="8" t="s">
        <v>56</v>
      </c>
      <c r="C34" s="2">
        <v>4.5</v>
      </c>
      <c r="D34" s="9" t="s">
        <v>89</v>
      </c>
      <c r="E34" s="2" t="s">
        <v>36</v>
      </c>
      <c r="G34" s="5">
        <f t="shared" si="3"/>
        <v>0</v>
      </c>
      <c r="J34" s="5">
        <f t="shared" si="0"/>
        <v>0</v>
      </c>
    </row>
    <row r="35" spans="1:10" ht="78" x14ac:dyDescent="0.3">
      <c r="A35" s="8" t="s">
        <v>11</v>
      </c>
      <c r="B35" s="8" t="s">
        <v>56</v>
      </c>
      <c r="C35" s="2">
        <v>4.5999999999999996</v>
      </c>
      <c r="D35" s="9" t="s">
        <v>90</v>
      </c>
      <c r="E35" s="2" t="s">
        <v>36</v>
      </c>
      <c r="G35" s="5">
        <f t="shared" si="3"/>
        <v>0</v>
      </c>
      <c r="J35" s="5">
        <f t="shared" si="0"/>
        <v>0</v>
      </c>
    </row>
    <row r="36" spans="1:10" ht="46.8" x14ac:dyDescent="0.3">
      <c r="A36" s="8" t="s">
        <v>11</v>
      </c>
      <c r="B36" s="8" t="s">
        <v>56</v>
      </c>
      <c r="C36" s="2">
        <v>4.7</v>
      </c>
      <c r="D36" s="9" t="s">
        <v>91</v>
      </c>
      <c r="E36" s="2" t="s">
        <v>36</v>
      </c>
      <c r="G36" s="5">
        <f t="shared" si="3"/>
        <v>0</v>
      </c>
      <c r="J36" s="5">
        <f t="shared" ref="J36:J99" si="4">IF(E36="Question Not Answered",0,IF(E36="Not Applicable","",IF(E36="Not Implemented",0,IF(E36="Parts of Safeguard Implemented",0.25,IF(E36="Implemented on Some Systems",0.5,IF(E36="Implemented on Most Systems",0.75,IF(E36="Implemented on All Systems",1,"INVALID")))))))</f>
        <v>0</v>
      </c>
    </row>
    <row r="37" spans="1:10" ht="31.2" x14ac:dyDescent="0.3">
      <c r="A37" s="8" t="s">
        <v>11</v>
      </c>
      <c r="B37" s="8" t="s">
        <v>59</v>
      </c>
      <c r="C37" s="2">
        <v>4.8</v>
      </c>
      <c r="D37" s="9" t="s">
        <v>92</v>
      </c>
      <c r="E37" s="2" t="s">
        <v>36</v>
      </c>
      <c r="H37" s="5">
        <f>IF(E37="Question Not Answered",0,IF(E37="Not Applicable","",IF(E37="Not Implemented",0,IF(E37="Parts of Safeguard Implemented",0.25,IF(E37="Implemented on Some Systems",0.5,IF(E37="Implemented on Most Systems",0.75,IF(E37="Implemented on All Systems",1,"INVALID")))))))</f>
        <v>0</v>
      </c>
      <c r="J37" s="5">
        <f t="shared" si="4"/>
        <v>0</v>
      </c>
    </row>
    <row r="38" spans="1:10" ht="46.8" x14ac:dyDescent="0.3">
      <c r="A38" s="8" t="s">
        <v>11</v>
      </c>
      <c r="B38" s="8" t="s">
        <v>59</v>
      </c>
      <c r="C38" s="2">
        <v>4.9000000000000004</v>
      </c>
      <c r="D38" s="9" t="s">
        <v>93</v>
      </c>
      <c r="E38" s="2" t="s">
        <v>36</v>
      </c>
      <c r="H38" s="5">
        <f>IF(E38="Question Not Answered",0,IF(E38="Not Applicable","",IF(E38="Not Implemented",0,IF(E38="Parts of Safeguard Implemented",0.25,IF(E38="Implemented on Some Systems",0.5,IF(E38="Implemented on Most Systems",0.75,IF(E38="Implemented on All Systems",1,"INVALID")))))))</f>
        <v>0</v>
      </c>
      <c r="J38" s="5">
        <f t="shared" si="4"/>
        <v>0</v>
      </c>
    </row>
    <row r="39" spans="1:10" ht="78" x14ac:dyDescent="0.3">
      <c r="A39" s="8" t="s">
        <v>11</v>
      </c>
      <c r="B39" s="8" t="s">
        <v>59</v>
      </c>
      <c r="C39" s="2" t="s">
        <v>94</v>
      </c>
      <c r="D39" s="9" t="s">
        <v>95</v>
      </c>
      <c r="E39" s="2" t="s">
        <v>36</v>
      </c>
      <c r="H39" s="5">
        <f>IF(E39="Question Not Answered",0,IF(E39="Not Applicable","",IF(E39="Not Implemented",0,IF(E39="Parts of Safeguard Implemented",0.25,IF(E39="Implemented on Some Systems",0.5,IF(E39="Implemented on Most Systems",0.75,IF(E39="Implemented on All Systems",1,"INVALID")))))))</f>
        <v>0</v>
      </c>
      <c r="J39" s="5">
        <f t="shared" si="4"/>
        <v>0</v>
      </c>
    </row>
    <row r="40" spans="1:10" ht="46.8" x14ac:dyDescent="0.3">
      <c r="A40" s="8" t="s">
        <v>11</v>
      </c>
      <c r="B40" s="8" t="s">
        <v>59</v>
      </c>
      <c r="C40" s="2">
        <v>4.1100000000000003</v>
      </c>
      <c r="D40" s="9" t="s">
        <v>96</v>
      </c>
      <c r="E40" s="2" t="s">
        <v>36</v>
      </c>
      <c r="H40" s="5">
        <f>IF(E40="Question Not Answered",0,IF(E40="Not Applicable","",IF(E40="Not Implemented",0,IF(E40="Parts of Safeguard Implemented",0.25,IF(E40="Implemented on Some Systems",0.5,IF(E40="Implemented on Most Systems",0.75,IF(E40="Implemented on All Systems",1,"INVALID")))))))</f>
        <v>0</v>
      </c>
      <c r="J40" s="5">
        <f t="shared" si="4"/>
        <v>0</v>
      </c>
    </row>
    <row r="41" spans="1:10" ht="62.4" x14ac:dyDescent="0.3">
      <c r="A41" s="8" t="s">
        <v>11</v>
      </c>
      <c r="B41" s="8">
        <v>3</v>
      </c>
      <c r="C41" s="2">
        <v>4.12</v>
      </c>
      <c r="D41" s="9" t="s">
        <v>97</v>
      </c>
      <c r="E41" s="2" t="s">
        <v>36</v>
      </c>
      <c r="I41" s="5">
        <f>IF(E41="Question Not Answered",0,IF(E41="Not Applicable","",IF(E41="Not Implemented",0,IF(E41="Parts of Safeguard Implemented",0.25,IF(E41="Implemented on Some Systems",0.5,IF(E41="Implemented on Most Systems",0.75,IF(E41="Implemented on All Systems",1,"INVALID")))))))</f>
        <v>0</v>
      </c>
      <c r="J41" s="5">
        <f t="shared" si="4"/>
        <v>0</v>
      </c>
    </row>
    <row r="42" spans="1:10" ht="78" x14ac:dyDescent="0.3">
      <c r="A42" s="8" t="s">
        <v>12</v>
      </c>
      <c r="B42" s="8" t="s">
        <v>56</v>
      </c>
      <c r="C42" s="2">
        <v>5.0999999999999996</v>
      </c>
      <c r="D42" s="9" t="s">
        <v>98</v>
      </c>
      <c r="E42" s="2" t="s">
        <v>36</v>
      </c>
      <c r="G42" s="5">
        <f>IF(E42="Question Not Answered",0,IF(E42="Not Applicable","",IF(E42="Not Implemented",0,IF(E42="Parts of Safeguard Implemented",0.25,IF(E42="Implemented on Some Systems",0.5,IF(E42="Implemented on Most Systems",0.75,IF(E42="Implemented on All Systems",1,"INVALID")))))))</f>
        <v>0</v>
      </c>
      <c r="J42" s="5">
        <f t="shared" si="4"/>
        <v>0</v>
      </c>
    </row>
    <row r="43" spans="1:10" ht="46.8" x14ac:dyDescent="0.3">
      <c r="A43" s="8" t="s">
        <v>12</v>
      </c>
      <c r="B43" s="8" t="s">
        <v>56</v>
      </c>
      <c r="C43" s="2">
        <v>5.2</v>
      </c>
      <c r="D43" s="9" t="s">
        <v>99</v>
      </c>
      <c r="E43" s="2" t="s">
        <v>36</v>
      </c>
      <c r="G43" s="5">
        <f>IF(E43="Question Not Answered",0,IF(E43="Not Applicable","",IF(E43="Not Implemented",0,IF(E43="Parts of Safeguard Implemented",0.25,IF(E43="Implemented on Some Systems",0.5,IF(E43="Implemented on Most Systems",0.75,IF(E43="Implemented on All Systems",1,"INVALID")))))))</f>
        <v>0</v>
      </c>
      <c r="J43" s="5">
        <f t="shared" si="4"/>
        <v>0</v>
      </c>
    </row>
    <row r="44" spans="1:10" ht="31.2" x14ac:dyDescent="0.3">
      <c r="A44" s="8" t="s">
        <v>12</v>
      </c>
      <c r="B44" s="8" t="s">
        <v>56</v>
      </c>
      <c r="C44" s="2">
        <v>5.3</v>
      </c>
      <c r="D44" s="9" t="s">
        <v>100</v>
      </c>
      <c r="E44" s="2" t="s">
        <v>36</v>
      </c>
      <c r="G44" s="5">
        <f>IF(E44="Question Not Answered",0,IF(E44="Not Applicable","",IF(E44="Not Implemented",0,IF(E44="Parts of Safeguard Implemented",0.25,IF(E44="Implemented on Some Systems",0.5,IF(E44="Implemented on Most Systems",0.75,IF(E44="Implemented on All Systems",1,"INVALID")))))))</f>
        <v>0</v>
      </c>
      <c r="J44" s="5">
        <f t="shared" si="4"/>
        <v>0</v>
      </c>
    </row>
    <row r="45" spans="1:10" ht="46.8" x14ac:dyDescent="0.3">
      <c r="A45" s="8" t="s">
        <v>12</v>
      </c>
      <c r="B45" s="8" t="s">
        <v>56</v>
      </c>
      <c r="C45" s="2">
        <v>5.4</v>
      </c>
      <c r="D45" s="9" t="s">
        <v>101</v>
      </c>
      <c r="E45" s="2" t="s">
        <v>36</v>
      </c>
      <c r="G45" s="5">
        <f>IF(E45="Question Not Answered",0,IF(E45="Not Applicable","",IF(E45="Not Implemented",0,IF(E45="Parts of Safeguard Implemented",0.25,IF(E45="Implemented on Some Systems",0.5,IF(E45="Implemented on Most Systems",0.75,IF(E45="Implemented on All Systems",1,"INVALID")))))))</f>
        <v>0</v>
      </c>
      <c r="J45" s="5">
        <f t="shared" si="4"/>
        <v>0</v>
      </c>
    </row>
    <row r="46" spans="1:10" ht="62.4" x14ac:dyDescent="0.3">
      <c r="A46" s="8" t="s">
        <v>12</v>
      </c>
      <c r="B46" s="8" t="s">
        <v>59</v>
      </c>
      <c r="C46" s="2">
        <v>5.5</v>
      </c>
      <c r="D46" s="9" t="s">
        <v>102</v>
      </c>
      <c r="E46" s="2" t="s">
        <v>36</v>
      </c>
      <c r="H46" s="5">
        <f>IF(E46="Question Not Answered",0,IF(E46="Not Applicable","",IF(E46="Not Implemented",0,IF(E46="Parts of Safeguard Implemented",0.25,IF(E46="Implemented on Some Systems",0.5,IF(E46="Implemented on Most Systems",0.75,IF(E46="Implemented on All Systems",1,"INVALID")))))))</f>
        <v>0</v>
      </c>
      <c r="J46" s="5">
        <f t="shared" si="4"/>
        <v>0</v>
      </c>
    </row>
    <row r="47" spans="1:10" x14ac:dyDescent="0.3">
      <c r="A47" s="8" t="s">
        <v>12</v>
      </c>
      <c r="B47" s="8" t="s">
        <v>59</v>
      </c>
      <c r="C47" s="2">
        <v>5.6</v>
      </c>
      <c r="D47" s="9" t="s">
        <v>103</v>
      </c>
      <c r="E47" s="2" t="s">
        <v>36</v>
      </c>
      <c r="H47" s="5">
        <f>IF(E47="Question Not Answered",0,IF(E47="Not Applicable","",IF(E47="Not Implemented",0,IF(E47="Parts of Safeguard Implemented",0.25,IF(E47="Implemented on Some Systems",0.5,IF(E47="Implemented on Most Systems",0.75,IF(E47="Implemented on All Systems",1,"INVALID")))))))</f>
        <v>0</v>
      </c>
      <c r="J47" s="5">
        <f t="shared" si="4"/>
        <v>0</v>
      </c>
    </row>
    <row r="48" spans="1:10" ht="31.2" x14ac:dyDescent="0.3">
      <c r="A48" s="8" t="s">
        <v>13</v>
      </c>
      <c r="B48" s="8" t="s">
        <v>56</v>
      </c>
      <c r="C48" s="2">
        <v>6.1</v>
      </c>
      <c r="D48" s="9" t="s">
        <v>104</v>
      </c>
      <c r="E48" s="2" t="s">
        <v>36</v>
      </c>
      <c r="G48" s="5">
        <f>IF(E48="Question Not Answered",0,IF(E48="Not Applicable","",IF(E48="Not Implemented",0,IF(E48="Parts of Safeguard Implemented",0.25,IF(E48="Implemented on Some Systems",0.5,IF(E48="Implemented on Most Systems",0.75,IF(E48="Implemented on All Systems",1,"INVALID")))))))</f>
        <v>0</v>
      </c>
      <c r="J48" s="5">
        <f t="shared" si="4"/>
        <v>0</v>
      </c>
    </row>
    <row r="49" spans="1:10" ht="62.4" x14ac:dyDescent="0.3">
      <c r="A49" s="8" t="s">
        <v>13</v>
      </c>
      <c r="B49" s="8" t="s">
        <v>56</v>
      </c>
      <c r="C49" s="2">
        <v>6.2</v>
      </c>
      <c r="D49" s="9" t="s">
        <v>105</v>
      </c>
      <c r="E49" s="2" t="s">
        <v>36</v>
      </c>
      <c r="G49" s="5">
        <f>IF(E49="Question Not Answered",0,IF(E49="Not Applicable","",IF(E49="Not Implemented",0,IF(E49="Parts of Safeguard Implemented",0.25,IF(E49="Implemented on Some Systems",0.5,IF(E49="Implemented on Most Systems",0.75,IF(E49="Implemented on All Systems",1,"INVALID")))))))</f>
        <v>0</v>
      </c>
      <c r="J49" s="5">
        <f t="shared" si="4"/>
        <v>0</v>
      </c>
    </row>
    <row r="50" spans="1:10" ht="46.8" x14ac:dyDescent="0.3">
      <c r="A50" s="8" t="s">
        <v>13</v>
      </c>
      <c r="B50" s="8" t="s">
        <v>56</v>
      </c>
      <c r="C50" s="2">
        <v>6.3</v>
      </c>
      <c r="D50" s="9" t="s">
        <v>106</v>
      </c>
      <c r="E50" s="2" t="s">
        <v>36</v>
      </c>
      <c r="G50" s="5">
        <f>IF(E50="Question Not Answered",0,IF(E50="Not Applicable","",IF(E50="Not Implemented",0,IF(E50="Parts of Safeguard Implemented",0.25,IF(E50="Implemented on Some Systems",0.5,IF(E50="Implemented on Most Systems",0.75,IF(E50="Implemented on All Systems",1,"INVALID")))))))</f>
        <v>0</v>
      </c>
      <c r="J50" s="5">
        <f t="shared" si="4"/>
        <v>0</v>
      </c>
    </row>
    <row r="51" spans="1:10" x14ac:dyDescent="0.3">
      <c r="A51" s="8" t="s">
        <v>13</v>
      </c>
      <c r="B51" s="8" t="s">
        <v>56</v>
      </c>
      <c r="C51" s="2">
        <v>6.4</v>
      </c>
      <c r="D51" s="9" t="s">
        <v>107</v>
      </c>
      <c r="E51" s="2" t="s">
        <v>36</v>
      </c>
      <c r="G51" s="5">
        <f>IF(E51="Question Not Answered",0,IF(E51="Not Applicable","",IF(E51="Not Implemented",0,IF(E51="Parts of Safeguard Implemented",0.25,IF(E51="Implemented on Some Systems",0.5,IF(E51="Implemented on Most Systems",0.75,IF(E51="Implemented on All Systems",1,"INVALID")))))))</f>
        <v>0</v>
      </c>
      <c r="J51" s="5">
        <f t="shared" si="4"/>
        <v>0</v>
      </c>
    </row>
    <row r="52" spans="1:10" ht="31.2" x14ac:dyDescent="0.3">
      <c r="A52" s="8" t="s">
        <v>13</v>
      </c>
      <c r="B52" s="8" t="s">
        <v>56</v>
      </c>
      <c r="C52" s="2">
        <v>6.5</v>
      </c>
      <c r="D52" s="9" t="s">
        <v>108</v>
      </c>
      <c r="E52" s="2" t="s">
        <v>36</v>
      </c>
      <c r="G52" s="5">
        <f>IF(E52="Question Not Answered",0,IF(E52="Not Applicable","",IF(E52="Not Implemented",0,IF(E52="Parts of Safeguard Implemented",0.25,IF(E52="Implemented on Some Systems",0.5,IF(E52="Implemented on Most Systems",0.75,IF(E52="Implemented on All Systems",1,"INVALID")))))))</f>
        <v>0</v>
      </c>
      <c r="J52" s="5">
        <f t="shared" si="4"/>
        <v>0</v>
      </c>
    </row>
    <row r="53" spans="1:10" ht="46.8" x14ac:dyDescent="0.3">
      <c r="A53" s="8" t="s">
        <v>13</v>
      </c>
      <c r="B53" s="8" t="s">
        <v>59</v>
      </c>
      <c r="C53" s="2">
        <v>6.6</v>
      </c>
      <c r="D53" s="9" t="s">
        <v>109</v>
      </c>
      <c r="E53" s="2" t="s">
        <v>36</v>
      </c>
      <c r="H53" s="5">
        <f>IF(E53="Question Not Answered",0,IF(E53="Not Applicable","",IF(E53="Not Implemented",0,IF(E53="Parts of Safeguard Implemented",0.25,IF(E53="Implemented on Some Systems",0.5,IF(E53="Implemented on Most Systems",0.75,IF(E53="Implemented on All Systems",1,"INVALID")))))))</f>
        <v>0</v>
      </c>
      <c r="J53" s="5">
        <f t="shared" si="4"/>
        <v>0</v>
      </c>
    </row>
    <row r="54" spans="1:10" ht="31.2" x14ac:dyDescent="0.3">
      <c r="A54" s="8" t="s">
        <v>13</v>
      </c>
      <c r="B54" s="8" t="s">
        <v>59</v>
      </c>
      <c r="C54" s="2">
        <v>6.7</v>
      </c>
      <c r="D54" s="9" t="s">
        <v>110</v>
      </c>
      <c r="E54" s="2" t="s">
        <v>36</v>
      </c>
      <c r="H54" s="5">
        <f>IF(E54="Question Not Answered",0,IF(E54="Not Applicable","",IF(E54="Not Implemented",0,IF(E54="Parts of Safeguard Implemented",0.25,IF(E54="Implemented on Some Systems",0.5,IF(E54="Implemented on Most Systems",0.75,IF(E54="Implemented on All Systems",1,"INVALID")))))))</f>
        <v>0</v>
      </c>
      <c r="J54" s="5">
        <f t="shared" si="4"/>
        <v>0</v>
      </c>
    </row>
    <row r="55" spans="1:10" ht="78" x14ac:dyDescent="0.3">
      <c r="A55" s="8" t="s">
        <v>13</v>
      </c>
      <c r="B55" s="8">
        <v>3</v>
      </c>
      <c r="C55" s="2">
        <v>6.8</v>
      </c>
      <c r="D55" s="9" t="s">
        <v>111</v>
      </c>
      <c r="E55" s="2" t="s">
        <v>36</v>
      </c>
      <c r="I55" s="5">
        <f>IF(E55="Question Not Answered",0,IF(E55="Not Applicable","",IF(E55="Not Implemented",0,IF(E55="Parts of Safeguard Implemented",0.25,IF(E55="Implemented on Some Systems",0.5,IF(E55="Implemented on Most Systems",0.75,IF(E55="Implemented on All Systems",1,"INVALID")))))))</f>
        <v>0</v>
      </c>
      <c r="J55" s="5">
        <f t="shared" si="4"/>
        <v>0</v>
      </c>
    </row>
    <row r="56" spans="1:10" ht="46.8" x14ac:dyDescent="0.3">
      <c r="A56" s="8" t="s">
        <v>14</v>
      </c>
      <c r="B56" s="8" t="s">
        <v>56</v>
      </c>
      <c r="C56" s="2">
        <v>7.1</v>
      </c>
      <c r="D56" s="9" t="s">
        <v>112</v>
      </c>
      <c r="E56" s="2" t="s">
        <v>36</v>
      </c>
      <c r="G56" s="5">
        <f>IF(E56="Question Not Answered",0,IF(E56="Not Applicable","",IF(E56="Not Implemented",0,IF(E56="Parts of Safeguard Implemented",0.25,IF(E56="Implemented on Some Systems",0.5,IF(E56="Implemented on Most Systems",0.75,IF(E56="Implemented on All Systems",1,"INVALID")))))))</f>
        <v>0</v>
      </c>
      <c r="J56" s="5">
        <f t="shared" si="4"/>
        <v>0</v>
      </c>
    </row>
    <row r="57" spans="1:10" ht="31.2" x14ac:dyDescent="0.3">
      <c r="A57" s="8" t="s">
        <v>14</v>
      </c>
      <c r="B57" s="8" t="s">
        <v>56</v>
      </c>
      <c r="C57" s="2">
        <v>7.2</v>
      </c>
      <c r="D57" s="9" t="s">
        <v>113</v>
      </c>
      <c r="E57" s="2" t="s">
        <v>36</v>
      </c>
      <c r="G57" s="5">
        <f>IF(E57="Question Not Answered",0,IF(E57="Not Applicable","",IF(E57="Not Implemented",0,IF(E57="Parts of Safeguard Implemented",0.25,IF(E57="Implemented on Some Systems",0.5,IF(E57="Implemented on Most Systems",0.75,IF(E57="Implemented on All Systems",1,"INVALID")))))))</f>
        <v>0</v>
      </c>
      <c r="J57" s="5">
        <f t="shared" si="4"/>
        <v>0</v>
      </c>
    </row>
    <row r="58" spans="1:10" ht="31.2" x14ac:dyDescent="0.3">
      <c r="A58" s="8" t="s">
        <v>14</v>
      </c>
      <c r="B58" s="8" t="s">
        <v>56</v>
      </c>
      <c r="C58" s="2">
        <v>7.3</v>
      </c>
      <c r="D58" s="9" t="s">
        <v>114</v>
      </c>
      <c r="E58" s="2" t="s">
        <v>36</v>
      </c>
      <c r="G58" s="5">
        <f>IF(E58="Question Not Answered",0,IF(E58="Not Applicable","",IF(E58="Not Implemented",0,IF(E58="Parts of Safeguard Implemented",0.25,IF(E58="Implemented on Some Systems",0.5,IF(E58="Implemented on Most Systems",0.75,IF(E58="Implemented on All Systems",1,"INVALID")))))))</f>
        <v>0</v>
      </c>
      <c r="J58" s="5">
        <f t="shared" si="4"/>
        <v>0</v>
      </c>
    </row>
    <row r="59" spans="1:10" ht="31.2" x14ac:dyDescent="0.3">
      <c r="A59" s="8" t="s">
        <v>14</v>
      </c>
      <c r="B59" s="8" t="s">
        <v>56</v>
      </c>
      <c r="C59" s="2">
        <v>7.4</v>
      </c>
      <c r="D59" s="9" t="s">
        <v>115</v>
      </c>
      <c r="E59" s="2" t="s">
        <v>36</v>
      </c>
      <c r="G59" s="5">
        <f>IF(E59="Question Not Answered",0,IF(E59="Not Applicable","",IF(E59="Not Implemented",0,IF(E59="Parts of Safeguard Implemented",0.25,IF(E59="Implemented on Some Systems",0.5,IF(E59="Implemented on Most Systems",0.75,IF(E59="Implemented on All Systems",1,"INVALID")))))))</f>
        <v>0</v>
      </c>
      <c r="J59" s="5">
        <f t="shared" si="4"/>
        <v>0</v>
      </c>
    </row>
    <row r="60" spans="1:10" ht="31.2" x14ac:dyDescent="0.3">
      <c r="A60" s="8" t="s">
        <v>14</v>
      </c>
      <c r="B60" s="8" t="s">
        <v>59</v>
      </c>
      <c r="C60" s="2">
        <v>7.5</v>
      </c>
      <c r="D60" s="9" t="s">
        <v>116</v>
      </c>
      <c r="E60" s="2" t="s">
        <v>36</v>
      </c>
      <c r="H60" s="5">
        <f>IF(E60="Question Not Answered",0,IF(E60="Not Applicable","",IF(E60="Not Implemented",0,IF(E60="Parts of Safeguard Implemented",0.25,IF(E60="Implemented on Some Systems",0.5,IF(E60="Implemented on Most Systems",0.75,IF(E60="Implemented on All Systems",1,"INVALID")))))))</f>
        <v>0</v>
      </c>
      <c r="J60" s="5">
        <f t="shared" si="4"/>
        <v>0</v>
      </c>
    </row>
    <row r="61" spans="1:10" ht="31.2" x14ac:dyDescent="0.3">
      <c r="A61" s="8" t="s">
        <v>14</v>
      </c>
      <c r="B61" s="8" t="s">
        <v>59</v>
      </c>
      <c r="C61" s="2">
        <v>7.6</v>
      </c>
      <c r="D61" s="9" t="s">
        <v>117</v>
      </c>
      <c r="E61" s="2" t="s">
        <v>36</v>
      </c>
      <c r="H61" s="5">
        <f>IF(E61="Question Not Answered",0,IF(E61="Not Applicable","",IF(E61="Not Implemented",0,IF(E61="Parts of Safeguard Implemented",0.25,IF(E61="Implemented on Some Systems",0.5,IF(E61="Implemented on Most Systems",0.75,IF(E61="Implemented on All Systems",1,"INVALID")))))))</f>
        <v>0</v>
      </c>
      <c r="J61" s="5">
        <f t="shared" si="4"/>
        <v>0</v>
      </c>
    </row>
    <row r="62" spans="1:10" ht="31.2" x14ac:dyDescent="0.3">
      <c r="A62" s="8" t="s">
        <v>14</v>
      </c>
      <c r="B62" s="8" t="s">
        <v>59</v>
      </c>
      <c r="C62" s="2">
        <v>7.7</v>
      </c>
      <c r="D62" s="9" t="s">
        <v>118</v>
      </c>
      <c r="E62" s="2" t="s">
        <v>36</v>
      </c>
      <c r="H62" s="5">
        <f>IF(E62="Question Not Answered",0,IF(E62="Not Applicable","",IF(E62="Not Implemented",0,IF(E62="Parts of Safeguard Implemented",0.25,IF(E62="Implemented on Some Systems",0.5,IF(E62="Implemented on Most Systems",0.75,IF(E62="Implemented on All Systems",1,"INVALID")))))))</f>
        <v>0</v>
      </c>
      <c r="J62" s="5">
        <f t="shared" si="4"/>
        <v>0</v>
      </c>
    </row>
    <row r="63" spans="1:10" ht="62.4" x14ac:dyDescent="0.3">
      <c r="A63" s="8" t="s">
        <v>15</v>
      </c>
      <c r="B63" s="8" t="s">
        <v>56</v>
      </c>
      <c r="C63" s="2">
        <v>8.1</v>
      </c>
      <c r="D63" s="9" t="s">
        <v>119</v>
      </c>
      <c r="E63" s="2" t="s">
        <v>36</v>
      </c>
      <c r="G63" s="5">
        <f>IF(E63="Question Not Answered",0,IF(E63="Not Applicable","",IF(E63="Not Implemented",0,IF(E63="Parts of Safeguard Implemented",0.25,IF(E63="Implemented on Some Systems",0.5,IF(E63="Implemented on Most Systems",0.75,IF(E63="Implemented on All Systems",1,"INVALID")))))))</f>
        <v>0</v>
      </c>
      <c r="J63" s="5">
        <f t="shared" si="4"/>
        <v>0</v>
      </c>
    </row>
    <row r="64" spans="1:10" ht="31.2" x14ac:dyDescent="0.3">
      <c r="A64" s="8" t="s">
        <v>15</v>
      </c>
      <c r="B64" s="8" t="s">
        <v>56</v>
      </c>
      <c r="C64" s="2">
        <v>8.1999999999999993</v>
      </c>
      <c r="D64" s="9" t="s">
        <v>120</v>
      </c>
      <c r="E64" s="2" t="s">
        <v>36</v>
      </c>
      <c r="G64" s="5">
        <f>IF(E64="Question Not Answered",0,IF(E64="Not Applicable","",IF(E64="Not Implemented",0,IF(E64="Parts of Safeguard Implemented",0.25,IF(E64="Implemented on Some Systems",0.5,IF(E64="Implemented on Most Systems",0.75,IF(E64="Implemented on All Systems",1,"INVALID")))))))</f>
        <v>0</v>
      </c>
      <c r="J64" s="5">
        <f t="shared" si="4"/>
        <v>0</v>
      </c>
    </row>
    <row r="65" spans="1:10" ht="31.2" x14ac:dyDescent="0.3">
      <c r="A65" s="8" t="s">
        <v>15</v>
      </c>
      <c r="B65" s="8" t="s">
        <v>56</v>
      </c>
      <c r="C65" s="2">
        <v>8.3000000000000007</v>
      </c>
      <c r="D65" s="9" t="s">
        <v>121</v>
      </c>
      <c r="E65" s="2" t="s">
        <v>36</v>
      </c>
      <c r="G65" s="5">
        <f>IF(E65="Question Not Answered",0,IF(E65="Not Applicable","",IF(E65="Not Implemented",0,IF(E65="Parts of Safeguard Implemented",0.25,IF(E65="Implemented on Some Systems",0.5,IF(E65="Implemented on Most Systems",0.75,IF(E65="Implemented on All Systems",1,"INVALID")))))))</f>
        <v>0</v>
      </c>
      <c r="J65" s="5">
        <f t="shared" si="4"/>
        <v>0</v>
      </c>
    </row>
    <row r="66" spans="1:10" ht="31.2" x14ac:dyDescent="0.3">
      <c r="A66" s="8" t="s">
        <v>15</v>
      </c>
      <c r="B66" s="8" t="s">
        <v>59</v>
      </c>
      <c r="C66" s="2">
        <v>8.4</v>
      </c>
      <c r="D66" s="9" t="s">
        <v>122</v>
      </c>
      <c r="E66" s="2" t="s">
        <v>36</v>
      </c>
      <c r="H66" s="5">
        <f t="shared" ref="H66:H73" si="5">IF(E66="Question Not Answered",0,IF(E66="Not Applicable","",IF(E66="Not Implemented",0,IF(E66="Parts of Safeguard Implemented",0.25,IF(E66="Implemented on Some Systems",0.5,IF(E66="Implemented on Most Systems",0.75,IF(E66="Implemented on All Systems",1,"INVALID")))))))</f>
        <v>0</v>
      </c>
      <c r="J66" s="5">
        <f t="shared" si="4"/>
        <v>0</v>
      </c>
    </row>
    <row r="67" spans="1:10" ht="46.8" x14ac:dyDescent="0.3">
      <c r="A67" s="8" t="s">
        <v>15</v>
      </c>
      <c r="B67" s="8" t="s">
        <v>59</v>
      </c>
      <c r="C67" s="2">
        <v>8.5</v>
      </c>
      <c r="D67" s="9" t="s">
        <v>123</v>
      </c>
      <c r="E67" s="2" t="s">
        <v>36</v>
      </c>
      <c r="H67" s="5">
        <f t="shared" si="5"/>
        <v>0</v>
      </c>
      <c r="J67" s="5">
        <f t="shared" si="4"/>
        <v>0</v>
      </c>
    </row>
    <row r="68" spans="1:10" x14ac:dyDescent="0.3">
      <c r="A68" s="8" t="s">
        <v>15</v>
      </c>
      <c r="B68" s="8" t="s">
        <v>59</v>
      </c>
      <c r="C68" s="2">
        <v>8.6</v>
      </c>
      <c r="D68" s="9" t="s">
        <v>124</v>
      </c>
      <c r="E68" s="2" t="s">
        <v>36</v>
      </c>
      <c r="H68" s="5">
        <f t="shared" si="5"/>
        <v>0</v>
      </c>
      <c r="J68" s="5">
        <f t="shared" si="4"/>
        <v>0</v>
      </c>
    </row>
    <row r="69" spans="1:10" x14ac:dyDescent="0.3">
      <c r="A69" s="8" t="s">
        <v>15</v>
      </c>
      <c r="B69" s="8" t="s">
        <v>59</v>
      </c>
      <c r="C69" s="2">
        <v>8.6999999999999993</v>
      </c>
      <c r="D69" s="9" t="s">
        <v>125</v>
      </c>
      <c r="E69" s="2" t="s">
        <v>36</v>
      </c>
      <c r="H69" s="5">
        <f t="shared" si="5"/>
        <v>0</v>
      </c>
      <c r="J69" s="5">
        <f t="shared" si="4"/>
        <v>0</v>
      </c>
    </row>
    <row r="70" spans="1:10" ht="31.2" x14ac:dyDescent="0.3">
      <c r="A70" s="8" t="s">
        <v>15</v>
      </c>
      <c r="B70" s="8" t="s">
        <v>59</v>
      </c>
      <c r="C70" s="2">
        <v>8.8000000000000007</v>
      </c>
      <c r="D70" s="9" t="s">
        <v>126</v>
      </c>
      <c r="E70" s="2" t="s">
        <v>36</v>
      </c>
      <c r="H70" s="5">
        <f t="shared" si="5"/>
        <v>0</v>
      </c>
      <c r="J70" s="5">
        <f t="shared" si="4"/>
        <v>0</v>
      </c>
    </row>
    <row r="71" spans="1:10" ht="46.8" x14ac:dyDescent="0.3">
      <c r="A71" s="8" t="s">
        <v>15</v>
      </c>
      <c r="B71" s="8" t="s">
        <v>59</v>
      </c>
      <c r="C71" s="2">
        <v>8.9</v>
      </c>
      <c r="D71" s="9" t="s">
        <v>127</v>
      </c>
      <c r="E71" s="2" t="s">
        <v>36</v>
      </c>
      <c r="H71" s="5">
        <f t="shared" si="5"/>
        <v>0</v>
      </c>
      <c r="J71" s="5">
        <f t="shared" si="4"/>
        <v>0</v>
      </c>
    </row>
    <row r="72" spans="1:10" x14ac:dyDescent="0.3">
      <c r="A72" s="8" t="s">
        <v>15</v>
      </c>
      <c r="B72" s="8" t="s">
        <v>59</v>
      </c>
      <c r="C72" s="2" t="s">
        <v>128</v>
      </c>
      <c r="D72" s="9" t="s">
        <v>129</v>
      </c>
      <c r="E72" s="2" t="s">
        <v>36</v>
      </c>
      <c r="H72" s="5">
        <f t="shared" si="5"/>
        <v>0</v>
      </c>
      <c r="J72" s="5">
        <f t="shared" si="4"/>
        <v>0</v>
      </c>
    </row>
    <row r="73" spans="1:10" ht="31.2" x14ac:dyDescent="0.3">
      <c r="A73" s="8" t="s">
        <v>15</v>
      </c>
      <c r="B73" s="8" t="s">
        <v>59</v>
      </c>
      <c r="C73" s="2">
        <v>8.11</v>
      </c>
      <c r="D73" s="9" t="s">
        <v>130</v>
      </c>
      <c r="E73" s="2" t="s">
        <v>36</v>
      </c>
      <c r="H73" s="5">
        <f t="shared" si="5"/>
        <v>0</v>
      </c>
      <c r="J73" s="5">
        <f t="shared" si="4"/>
        <v>0</v>
      </c>
    </row>
    <row r="74" spans="1:10" ht="46.8" x14ac:dyDescent="0.3">
      <c r="A74" s="8" t="s">
        <v>15</v>
      </c>
      <c r="B74" s="8">
        <v>3</v>
      </c>
      <c r="C74" s="2">
        <v>8.1199999999999992</v>
      </c>
      <c r="D74" s="9" t="s">
        <v>131</v>
      </c>
      <c r="E74" s="2" t="s">
        <v>36</v>
      </c>
      <c r="I74" s="5">
        <f>IF(E74="Question Not Answered",0,IF(E74="Not Applicable","",IF(E74="Not Implemented",0,IF(E74="Parts of Safeguard Implemented",0.25,IF(E74="Implemented on Some Systems",0.5,IF(E74="Implemented on Most Systems",0.75,IF(E74="Implemented on All Systems",1,"INVALID")))))))</f>
        <v>0</v>
      </c>
      <c r="J74" s="5">
        <f t="shared" si="4"/>
        <v>0</v>
      </c>
    </row>
    <row r="75" spans="1:10" ht="46.8" x14ac:dyDescent="0.3">
      <c r="A75" s="8" t="s">
        <v>16</v>
      </c>
      <c r="B75" s="8" t="s">
        <v>56</v>
      </c>
      <c r="C75" s="2">
        <v>9.1</v>
      </c>
      <c r="D75" s="9" t="s">
        <v>132</v>
      </c>
      <c r="E75" s="2" t="s">
        <v>36</v>
      </c>
      <c r="G75" s="5">
        <f>IF(E75="Question Not Answered",0,IF(E75="Not Applicable","",IF(E75="Not Implemented",0,IF(E75="Parts of Safeguard Implemented",0.25,IF(E75="Implemented on Some Systems",0.5,IF(E75="Implemented on Most Systems",0.75,IF(E75="Implemented on All Systems",1,"INVALID")))))))</f>
        <v>0</v>
      </c>
      <c r="J75" s="5">
        <f t="shared" si="4"/>
        <v>0</v>
      </c>
    </row>
    <row r="76" spans="1:10" ht="31.2" x14ac:dyDescent="0.3">
      <c r="A76" s="8" t="s">
        <v>16</v>
      </c>
      <c r="B76" s="8" t="s">
        <v>56</v>
      </c>
      <c r="C76" s="2">
        <v>9.1999999999999993</v>
      </c>
      <c r="D76" s="9" t="s">
        <v>133</v>
      </c>
      <c r="E76" s="2" t="s">
        <v>36</v>
      </c>
      <c r="G76" s="5">
        <f>IF(E76="Question Not Answered",0,IF(E76="Not Applicable","",IF(E76="Not Implemented",0,IF(E76="Parts of Safeguard Implemented",0.25,IF(E76="Implemented on Some Systems",0.5,IF(E76="Implemented on Most Systems",0.75,IF(E76="Implemented on All Systems",1,"INVALID")))))))</f>
        <v>0</v>
      </c>
      <c r="J76" s="5">
        <f t="shared" si="4"/>
        <v>0</v>
      </c>
    </row>
    <row r="77" spans="1:10" ht="62.4" x14ac:dyDescent="0.3">
      <c r="A77" s="8" t="s">
        <v>16</v>
      </c>
      <c r="B77" s="8" t="s">
        <v>59</v>
      </c>
      <c r="C77" s="2">
        <v>9.3000000000000007</v>
      </c>
      <c r="D77" s="9" t="s">
        <v>134</v>
      </c>
      <c r="E77" s="2" t="s">
        <v>36</v>
      </c>
      <c r="H77" s="5">
        <f>IF(E77="Question Not Answered",0,IF(E77="Not Applicable","",IF(E77="Not Implemented",0,IF(E77="Parts of Safeguard Implemented",0.25,IF(E77="Implemented on Some Systems",0.5,IF(E77="Implemented on Most Systems",0.75,IF(E77="Implemented on All Systems",1,"INVALID")))))))</f>
        <v>0</v>
      </c>
      <c r="J77" s="5">
        <f t="shared" si="4"/>
        <v>0</v>
      </c>
    </row>
    <row r="78" spans="1:10" ht="31.2" x14ac:dyDescent="0.3">
      <c r="A78" s="8" t="s">
        <v>16</v>
      </c>
      <c r="B78" s="8" t="s">
        <v>59</v>
      </c>
      <c r="C78" s="2">
        <v>9.4</v>
      </c>
      <c r="D78" s="9" t="s">
        <v>135</v>
      </c>
      <c r="E78" s="2" t="s">
        <v>36</v>
      </c>
      <c r="H78" s="5">
        <f>IF(E78="Question Not Answered",0,IF(E78="Not Applicable","",IF(E78="Not Implemented",0,IF(E78="Parts of Safeguard Implemented",0.25,IF(E78="Implemented on Some Systems",0.5,IF(E78="Implemented on Most Systems",0.75,IF(E78="Implemented on All Systems",1,"INVALID")))))))</f>
        <v>0</v>
      </c>
      <c r="J78" s="5">
        <f t="shared" si="4"/>
        <v>0</v>
      </c>
    </row>
    <row r="79" spans="1:10" ht="46.8" x14ac:dyDescent="0.3">
      <c r="A79" s="8" t="s">
        <v>16</v>
      </c>
      <c r="B79" s="8" t="s">
        <v>59</v>
      </c>
      <c r="C79" s="2">
        <v>9.5</v>
      </c>
      <c r="D79" s="9" t="s">
        <v>136</v>
      </c>
      <c r="E79" s="2" t="s">
        <v>36</v>
      </c>
      <c r="H79" s="5">
        <f>IF(E79="Question Not Answered",0,IF(E79="Not Applicable","",IF(E79="Not Implemented",0,IF(E79="Parts of Safeguard Implemented",0.25,IF(E79="Implemented on Some Systems",0.5,IF(E79="Implemented on Most Systems",0.75,IF(E79="Implemented on All Systems",1,"INVALID")))))))</f>
        <v>0</v>
      </c>
      <c r="J79" s="5">
        <f t="shared" si="4"/>
        <v>0</v>
      </c>
    </row>
    <row r="80" spans="1:10" x14ac:dyDescent="0.3">
      <c r="A80" s="8" t="s">
        <v>16</v>
      </c>
      <c r="B80" s="8" t="s">
        <v>59</v>
      </c>
      <c r="C80" s="2">
        <v>9.6</v>
      </c>
      <c r="D80" s="9" t="s">
        <v>137</v>
      </c>
      <c r="E80" s="2" t="s">
        <v>36</v>
      </c>
      <c r="H80" s="5">
        <f>IF(E80="Question Not Answered",0,IF(E80="Not Applicable","",IF(E80="Not Implemented",0,IF(E80="Parts of Safeguard Implemented",0.25,IF(E80="Implemented on Some Systems",0.5,IF(E80="Implemented on Most Systems",0.75,IF(E80="Implemented on All Systems",1,"INVALID")))))))</f>
        <v>0</v>
      </c>
      <c r="J80" s="5">
        <f t="shared" si="4"/>
        <v>0</v>
      </c>
    </row>
    <row r="81" spans="1:10" ht="31.2" x14ac:dyDescent="0.3">
      <c r="A81" s="8" t="s">
        <v>16</v>
      </c>
      <c r="B81" s="8">
        <v>3</v>
      </c>
      <c r="C81" s="2">
        <v>9.6999999999999993</v>
      </c>
      <c r="D81" s="9" t="s">
        <v>138</v>
      </c>
      <c r="E81" s="2" t="s">
        <v>36</v>
      </c>
      <c r="I81" s="5">
        <f>IF(E81="Question Not Answered",0,IF(E81="Not Applicable","",IF(E81="Not Implemented",0,IF(E81="Parts of Safeguard Implemented",0.25,IF(E81="Implemented on Some Systems",0.5,IF(E81="Implemented on Most Systems",0.75,IF(E81="Implemented on All Systems",1,"INVALID")))))))</f>
        <v>0</v>
      </c>
      <c r="J81" s="5">
        <f t="shared" si="4"/>
        <v>0</v>
      </c>
    </row>
    <row r="82" spans="1:10" x14ac:dyDescent="0.3">
      <c r="A82" s="8" t="s">
        <v>17</v>
      </c>
      <c r="B82" s="8" t="s">
        <v>56</v>
      </c>
      <c r="C82" s="2">
        <v>10.1</v>
      </c>
      <c r="D82" s="9" t="s">
        <v>139</v>
      </c>
      <c r="E82" s="2" t="s">
        <v>36</v>
      </c>
      <c r="G82" s="5">
        <f>IF(E82="Question Not Answered",0,IF(E82="Not Applicable","",IF(E82="Not Implemented",0,IF(E82="Parts of Safeguard Implemented",0.25,IF(E82="Implemented on Some Systems",0.5,IF(E82="Implemented on Most Systems",0.75,IF(E82="Implemented on All Systems",1,"INVALID")))))))</f>
        <v>0</v>
      </c>
      <c r="J82" s="5">
        <f t="shared" si="4"/>
        <v>0</v>
      </c>
    </row>
    <row r="83" spans="1:10" x14ac:dyDescent="0.3">
      <c r="A83" s="8" t="s">
        <v>17</v>
      </c>
      <c r="B83" s="8" t="s">
        <v>56</v>
      </c>
      <c r="C83" s="2">
        <v>10.199999999999999</v>
      </c>
      <c r="D83" s="9" t="s">
        <v>140</v>
      </c>
      <c r="E83" s="2" t="s">
        <v>36</v>
      </c>
      <c r="G83" s="5">
        <f>IF(E83="Question Not Answered",0,IF(E83="Not Applicable","",IF(E83="Not Implemented",0,IF(E83="Parts of Safeguard Implemented",0.25,IF(E83="Implemented on Some Systems",0.5,IF(E83="Implemented on Most Systems",0.75,IF(E83="Implemented on All Systems",1,"INVALID")))))))</f>
        <v>0</v>
      </c>
      <c r="J83" s="5">
        <f t="shared" si="4"/>
        <v>0</v>
      </c>
    </row>
    <row r="84" spans="1:10" x14ac:dyDescent="0.3">
      <c r="A84" s="8" t="s">
        <v>17</v>
      </c>
      <c r="B84" s="8" t="s">
        <v>56</v>
      </c>
      <c r="C84" s="2">
        <v>10.3</v>
      </c>
      <c r="D84" s="9" t="s">
        <v>141</v>
      </c>
      <c r="E84" s="2" t="s">
        <v>36</v>
      </c>
      <c r="G84" s="5">
        <f>IF(E84="Question Not Answered",0,IF(E84="Not Applicable","",IF(E84="Not Implemented",0,IF(E84="Parts of Safeguard Implemented",0.25,IF(E84="Implemented on Some Systems",0.5,IF(E84="Implemented on Most Systems",0.75,IF(E84="Implemented on All Systems",1,"INVALID")))))))</f>
        <v>0</v>
      </c>
      <c r="J84" s="5">
        <f t="shared" si="4"/>
        <v>0</v>
      </c>
    </row>
    <row r="85" spans="1:10" x14ac:dyDescent="0.3">
      <c r="A85" s="8" t="s">
        <v>17</v>
      </c>
      <c r="B85" s="8" t="s">
        <v>59</v>
      </c>
      <c r="C85" s="2">
        <v>10.4</v>
      </c>
      <c r="D85" s="9" t="s">
        <v>142</v>
      </c>
      <c r="E85" s="2" t="s">
        <v>36</v>
      </c>
      <c r="H85" s="5">
        <f>IF(E85="Question Not Answered",0,IF(E85="Not Applicable","",IF(E85="Not Implemented",0,IF(E85="Parts of Safeguard Implemented",0.25,IF(E85="Implemented on Some Systems",0.5,IF(E85="Implemented on Most Systems",0.75,IF(E85="Implemented on All Systems",1,"INVALID")))))))</f>
        <v>0</v>
      </c>
      <c r="J85" s="5">
        <f t="shared" si="4"/>
        <v>0</v>
      </c>
    </row>
    <row r="86" spans="1:10" ht="46.8" x14ac:dyDescent="0.3">
      <c r="A86" s="8" t="s">
        <v>17</v>
      </c>
      <c r="B86" s="8" t="s">
        <v>59</v>
      </c>
      <c r="C86" s="2">
        <v>10.5</v>
      </c>
      <c r="D86" s="9" t="s">
        <v>143</v>
      </c>
      <c r="E86" s="2" t="s">
        <v>36</v>
      </c>
      <c r="H86" s="5">
        <f>IF(E86="Question Not Answered",0,IF(E86="Not Applicable","",IF(E86="Not Implemented",0,IF(E86="Parts of Safeguard Implemented",0.25,IF(E86="Implemented on Some Systems",0.5,IF(E86="Implemented on Most Systems",0.75,IF(E86="Implemented on All Systems",1,"INVALID")))))))</f>
        <v>0</v>
      </c>
      <c r="J86" s="5">
        <f t="shared" si="4"/>
        <v>0</v>
      </c>
    </row>
    <row r="87" spans="1:10" x14ac:dyDescent="0.3">
      <c r="A87" s="8" t="s">
        <v>17</v>
      </c>
      <c r="B87" s="8" t="s">
        <v>59</v>
      </c>
      <c r="C87" s="2">
        <v>10.6</v>
      </c>
      <c r="D87" s="9" t="s">
        <v>144</v>
      </c>
      <c r="E87" s="2" t="s">
        <v>36</v>
      </c>
      <c r="H87" s="5">
        <f>IF(E87="Question Not Answered",0,IF(E87="Not Applicable","",IF(E87="Not Implemented",0,IF(E87="Parts of Safeguard Implemented",0.25,IF(E87="Implemented on Some Systems",0.5,IF(E87="Implemented on Most Systems",0.75,IF(E87="Implemented on All Systems",1,"INVALID")))))))</f>
        <v>0</v>
      </c>
      <c r="J87" s="5">
        <f t="shared" si="4"/>
        <v>0</v>
      </c>
    </row>
    <row r="88" spans="1:10" x14ac:dyDescent="0.3">
      <c r="A88" s="8" t="s">
        <v>17</v>
      </c>
      <c r="B88" s="8" t="s">
        <v>59</v>
      </c>
      <c r="C88" s="2">
        <v>10.7</v>
      </c>
      <c r="D88" s="9" t="s">
        <v>145</v>
      </c>
      <c r="E88" s="2" t="s">
        <v>36</v>
      </c>
      <c r="H88" s="5">
        <f>IF(E88="Question Not Answered",0,IF(E88="Not Applicable","",IF(E88="Not Implemented",0,IF(E88="Parts of Safeguard Implemented",0.25,IF(E88="Implemented on Some Systems",0.5,IF(E88="Implemented on Most Systems",0.75,IF(E88="Implemented on All Systems",1,"INVALID")))))))</f>
        <v>0</v>
      </c>
      <c r="J88" s="5">
        <f t="shared" si="4"/>
        <v>0</v>
      </c>
    </row>
    <row r="89" spans="1:10" ht="62.4" x14ac:dyDescent="0.3">
      <c r="A89" s="8" t="s">
        <v>18</v>
      </c>
      <c r="B89" s="8" t="s">
        <v>56</v>
      </c>
      <c r="C89" s="2">
        <v>11.1</v>
      </c>
      <c r="D89" s="9" t="s">
        <v>146</v>
      </c>
      <c r="E89" s="2" t="s">
        <v>36</v>
      </c>
      <c r="G89" s="5">
        <f>IF(E89="Question Not Answered",0,IF(E89="Not Applicable","",IF(E89="Not Implemented",0,IF(E89="Parts of Safeguard Implemented",0.25,IF(E89="Implemented on Some Systems",0.5,IF(E89="Implemented on Most Systems",0.75,IF(E89="Implemented on All Systems",1,"INVALID")))))))</f>
        <v>0</v>
      </c>
      <c r="J89" s="5">
        <f t="shared" si="4"/>
        <v>0</v>
      </c>
    </row>
    <row r="90" spans="1:10" ht="31.2" x14ac:dyDescent="0.3">
      <c r="A90" s="8" t="s">
        <v>18</v>
      </c>
      <c r="B90" s="8" t="s">
        <v>56</v>
      </c>
      <c r="C90" s="2">
        <v>11.2</v>
      </c>
      <c r="D90" s="9" t="s">
        <v>147</v>
      </c>
      <c r="E90" s="2" t="s">
        <v>36</v>
      </c>
      <c r="G90" s="5">
        <f>IF(E90="Question Not Answered",0,IF(E90="Not Applicable","",IF(E90="Not Implemented",0,IF(E90="Parts of Safeguard Implemented",0.25,IF(E90="Implemented on Some Systems",0.5,IF(E90="Implemented on Most Systems",0.75,IF(E90="Implemented on All Systems",1,"INVALID")))))))</f>
        <v>0</v>
      </c>
      <c r="J90" s="5">
        <f t="shared" si="4"/>
        <v>0</v>
      </c>
    </row>
    <row r="91" spans="1:10" ht="31.2" x14ac:dyDescent="0.3">
      <c r="A91" s="8" t="s">
        <v>18</v>
      </c>
      <c r="B91" s="8" t="s">
        <v>56</v>
      </c>
      <c r="C91" s="2">
        <v>11.3</v>
      </c>
      <c r="D91" s="9" t="s">
        <v>148</v>
      </c>
      <c r="E91" s="2" t="s">
        <v>36</v>
      </c>
      <c r="G91" s="5">
        <f>IF(E91="Question Not Answered",0,IF(E91="Not Applicable","",IF(E91="Not Implemented",0,IF(E91="Parts of Safeguard Implemented",0.25,IF(E91="Implemented on Some Systems",0.5,IF(E91="Implemented on Most Systems",0.75,IF(E91="Implemented on All Systems",1,"INVALID")))))))</f>
        <v>0</v>
      </c>
      <c r="J91" s="5">
        <f t="shared" si="4"/>
        <v>0</v>
      </c>
    </row>
    <row r="92" spans="1:10" ht="46.8" x14ac:dyDescent="0.3">
      <c r="A92" s="8" t="s">
        <v>18</v>
      </c>
      <c r="B92" s="8" t="s">
        <v>56</v>
      </c>
      <c r="C92" s="2">
        <v>11.4</v>
      </c>
      <c r="D92" s="9" t="s">
        <v>149</v>
      </c>
      <c r="E92" s="2" t="s">
        <v>36</v>
      </c>
      <c r="G92" s="5">
        <f>IF(E92="Question Not Answered",0,IF(E92="Not Applicable","",IF(E92="Not Implemented",0,IF(E92="Parts of Safeguard Implemented",0.25,IF(E92="Implemented on Some Systems",0.5,IF(E92="Implemented on Most Systems",0.75,IF(E92="Implemented on All Systems",1,"INVALID")))))))</f>
        <v>0</v>
      </c>
      <c r="J92" s="5">
        <f t="shared" si="4"/>
        <v>0</v>
      </c>
    </row>
    <row r="93" spans="1:10" ht="31.2" x14ac:dyDescent="0.3">
      <c r="A93" s="8" t="s">
        <v>18</v>
      </c>
      <c r="B93" s="8" t="s">
        <v>59</v>
      </c>
      <c r="C93" s="2">
        <v>11.5</v>
      </c>
      <c r="D93" s="9" t="s">
        <v>150</v>
      </c>
      <c r="E93" s="2" t="s">
        <v>36</v>
      </c>
      <c r="H93" s="5">
        <f>IF(E93="Question Not Answered",0,IF(E93="Not Applicable","",IF(E93="Not Implemented",0,IF(E93="Parts of Safeguard Implemented",0.25,IF(E93="Implemented on Some Systems",0.5,IF(E93="Implemented on Most Systems",0.75,IF(E93="Implemented on All Systems",1,"INVALID")))))))</f>
        <v>0</v>
      </c>
      <c r="J93" s="5">
        <f t="shared" si="4"/>
        <v>0</v>
      </c>
    </row>
    <row r="94" spans="1:10" ht="62.4" x14ac:dyDescent="0.3">
      <c r="A94" s="8" t="s">
        <v>19</v>
      </c>
      <c r="B94" s="8" t="s">
        <v>56</v>
      </c>
      <c r="C94" s="2">
        <v>12.1</v>
      </c>
      <c r="D94" s="9" t="s">
        <v>151</v>
      </c>
      <c r="E94" s="2" t="s">
        <v>36</v>
      </c>
      <c r="G94" s="5">
        <f>IF(E94="Question Not Answered",0,IF(E94="Not Applicable","",IF(E94="Not Implemented",0,IF(E94="Parts of Safeguard Implemented",0.25,IF(E94="Implemented on Some Systems",0.5,IF(E94="Implemented on Most Systems",0.75,IF(E94="Implemented on All Systems",1,"INVALID")))))))</f>
        <v>0</v>
      </c>
      <c r="J94" s="5">
        <f t="shared" si="4"/>
        <v>0</v>
      </c>
    </row>
    <row r="95" spans="1:10" ht="62.4" x14ac:dyDescent="0.3">
      <c r="A95" s="8" t="s">
        <v>19</v>
      </c>
      <c r="B95" s="8" t="s">
        <v>59</v>
      </c>
      <c r="C95" s="2">
        <v>12.2</v>
      </c>
      <c r="D95" s="9" t="s">
        <v>152</v>
      </c>
      <c r="E95" s="2" t="s">
        <v>36</v>
      </c>
      <c r="H95" s="5">
        <f t="shared" ref="H95:H100" si="6">IF(E95="Question Not Answered",0,IF(E95="Not Applicable","",IF(E95="Not Implemented",0,IF(E95="Parts of Safeguard Implemented",0.25,IF(E95="Implemented on Some Systems",0.5,IF(E95="Implemented on Most Systems",0.75,IF(E95="Implemented on All Systems",1,"INVALID")))))))</f>
        <v>0</v>
      </c>
      <c r="J95" s="5">
        <f t="shared" si="4"/>
        <v>0</v>
      </c>
    </row>
    <row r="96" spans="1:10" ht="46.8" x14ac:dyDescent="0.3">
      <c r="A96" s="8" t="s">
        <v>19</v>
      </c>
      <c r="B96" s="8" t="s">
        <v>59</v>
      </c>
      <c r="C96" s="2">
        <v>12.3</v>
      </c>
      <c r="D96" s="9" t="s">
        <v>153</v>
      </c>
      <c r="E96" s="2" t="s">
        <v>36</v>
      </c>
      <c r="H96" s="5">
        <f t="shared" si="6"/>
        <v>0</v>
      </c>
      <c r="J96" s="5">
        <f t="shared" si="4"/>
        <v>0</v>
      </c>
    </row>
    <row r="97" spans="1:10" ht="46.8" x14ac:dyDescent="0.3">
      <c r="A97" s="8" t="s">
        <v>19</v>
      </c>
      <c r="B97" s="8" t="s">
        <v>59</v>
      </c>
      <c r="C97" s="2">
        <v>12.4</v>
      </c>
      <c r="D97" s="9" t="s">
        <v>154</v>
      </c>
      <c r="E97" s="2" t="s">
        <v>36</v>
      </c>
      <c r="H97" s="5">
        <f t="shared" si="6"/>
        <v>0</v>
      </c>
      <c r="J97" s="5">
        <f t="shared" si="4"/>
        <v>0</v>
      </c>
    </row>
    <row r="98" spans="1:10" x14ac:dyDescent="0.3">
      <c r="A98" s="8" t="s">
        <v>19</v>
      </c>
      <c r="B98" s="8" t="s">
        <v>59</v>
      </c>
      <c r="C98" s="2">
        <v>12.5</v>
      </c>
      <c r="D98" s="9" t="s">
        <v>155</v>
      </c>
      <c r="E98" s="2" t="s">
        <v>36</v>
      </c>
      <c r="H98" s="5">
        <f t="shared" si="6"/>
        <v>0</v>
      </c>
      <c r="J98" s="5">
        <f t="shared" si="4"/>
        <v>0</v>
      </c>
    </row>
    <row r="99" spans="1:10" ht="31.2" x14ac:dyDescent="0.3">
      <c r="A99" s="8" t="s">
        <v>19</v>
      </c>
      <c r="B99" s="8" t="s">
        <v>59</v>
      </c>
      <c r="C99" s="2">
        <v>12.6</v>
      </c>
      <c r="D99" s="9" t="s">
        <v>156</v>
      </c>
      <c r="E99" s="2" t="s">
        <v>36</v>
      </c>
      <c r="H99" s="5">
        <f t="shared" si="6"/>
        <v>0</v>
      </c>
      <c r="J99" s="5">
        <f t="shared" si="4"/>
        <v>0</v>
      </c>
    </row>
    <row r="100" spans="1:10" ht="31.2" x14ac:dyDescent="0.3">
      <c r="A100" s="8" t="s">
        <v>19</v>
      </c>
      <c r="B100" s="8" t="s">
        <v>59</v>
      </c>
      <c r="C100" s="2">
        <v>12.7</v>
      </c>
      <c r="D100" s="9" t="s">
        <v>157</v>
      </c>
      <c r="E100" s="2" t="s">
        <v>36</v>
      </c>
      <c r="H100" s="5">
        <f t="shared" si="6"/>
        <v>0</v>
      </c>
      <c r="J100" s="5">
        <f t="shared" ref="J100:J109" si="7">IF(E100="Question Not Answered",0,IF(E100="Not Applicable","",IF(E100="Not Implemented",0,IF(E100="Parts of Safeguard Implemented",0.25,IF(E100="Implemented on Some Systems",0.5,IF(E100="Implemented on Most Systems",0.75,IF(E100="Implemented on All Systems",1,"INVALID")))))))</f>
        <v>0</v>
      </c>
    </row>
    <row r="101" spans="1:10" ht="62.4" x14ac:dyDescent="0.3">
      <c r="A101" s="8" t="s">
        <v>19</v>
      </c>
      <c r="B101" s="8">
        <v>3</v>
      </c>
      <c r="C101" s="2">
        <v>12.8</v>
      </c>
      <c r="D101" s="9" t="s">
        <v>158</v>
      </c>
      <c r="E101" s="2" t="s">
        <v>36</v>
      </c>
      <c r="I101" s="5">
        <f>IF(E101="Question Not Answered",0,IF(E101="Not Applicable","",IF(E101="Not Implemented",0,IF(E101="Parts of Safeguard Implemented",0.25,IF(E101="Implemented on Some Systems",0.5,IF(E101="Implemented on Most Systems",0.75,IF(E101="Implemented on All Systems",1,"INVALID")))))))</f>
        <v>0</v>
      </c>
      <c r="J101" s="5">
        <f t="shared" si="7"/>
        <v>0</v>
      </c>
    </row>
    <row r="102" spans="1:10" ht="62.4" x14ac:dyDescent="0.3">
      <c r="A102" s="8" t="s">
        <v>20</v>
      </c>
      <c r="B102" s="8" t="s">
        <v>59</v>
      </c>
      <c r="C102" s="2">
        <v>13.1</v>
      </c>
      <c r="D102" s="9" t="s">
        <v>159</v>
      </c>
      <c r="E102" s="2" t="s">
        <v>36</v>
      </c>
      <c r="H102" s="5">
        <f t="shared" ref="H102:H107" si="8">IF(E102="Question Not Answered",0,IF(E102="Not Applicable","",IF(E102="Not Implemented",0,IF(E102="Parts of Safeguard Implemented",0.25,IF(E102="Implemented on Some Systems",0.5,IF(E102="Implemented on Most Systems",0.75,IF(E102="Implemented on All Systems",1,"INVALID")))))))</f>
        <v>0</v>
      </c>
      <c r="J102" s="5">
        <f t="shared" si="7"/>
        <v>0</v>
      </c>
    </row>
    <row r="103" spans="1:10" ht="31.2" x14ac:dyDescent="0.3">
      <c r="A103" s="8" t="s">
        <v>20</v>
      </c>
      <c r="B103" s="8" t="s">
        <v>59</v>
      </c>
      <c r="C103" s="2">
        <v>13.2</v>
      </c>
      <c r="D103" s="9" t="s">
        <v>160</v>
      </c>
      <c r="E103" s="2" t="s">
        <v>36</v>
      </c>
      <c r="H103" s="5">
        <f t="shared" si="8"/>
        <v>0</v>
      </c>
      <c r="J103" s="5">
        <f t="shared" si="7"/>
        <v>0</v>
      </c>
    </row>
    <row r="104" spans="1:10" ht="46.8" x14ac:dyDescent="0.3">
      <c r="A104" s="8" t="s">
        <v>20</v>
      </c>
      <c r="B104" s="8" t="s">
        <v>59</v>
      </c>
      <c r="C104" s="2">
        <v>13.3</v>
      </c>
      <c r="D104" s="9" t="s">
        <v>161</v>
      </c>
      <c r="E104" s="2" t="s">
        <v>36</v>
      </c>
      <c r="H104" s="5">
        <f t="shared" si="8"/>
        <v>0</v>
      </c>
      <c r="J104" s="5">
        <f t="shared" si="7"/>
        <v>0</v>
      </c>
    </row>
    <row r="105" spans="1:10" x14ac:dyDescent="0.3">
      <c r="A105" s="8" t="s">
        <v>20</v>
      </c>
      <c r="B105" s="8" t="s">
        <v>59</v>
      </c>
      <c r="C105" s="2">
        <v>13.4</v>
      </c>
      <c r="D105" s="9" t="s">
        <v>162</v>
      </c>
      <c r="E105" s="2" t="s">
        <v>36</v>
      </c>
      <c r="H105" s="5">
        <f t="shared" si="8"/>
        <v>0</v>
      </c>
      <c r="J105" s="5">
        <f t="shared" si="7"/>
        <v>0</v>
      </c>
    </row>
    <row r="106" spans="1:10" ht="62.4" x14ac:dyDescent="0.3">
      <c r="A106" s="8" t="s">
        <v>20</v>
      </c>
      <c r="B106" s="8" t="s">
        <v>59</v>
      </c>
      <c r="C106" s="2">
        <v>13.5</v>
      </c>
      <c r="D106" s="9" t="s">
        <v>163</v>
      </c>
      <c r="E106" s="2" t="s">
        <v>36</v>
      </c>
      <c r="H106" s="5">
        <f t="shared" si="8"/>
        <v>0</v>
      </c>
      <c r="J106" s="5">
        <f t="shared" si="7"/>
        <v>0</v>
      </c>
    </row>
    <row r="107" spans="1:10" ht="31.2" x14ac:dyDescent="0.3">
      <c r="A107" s="8" t="s">
        <v>20</v>
      </c>
      <c r="B107" s="8" t="s">
        <v>59</v>
      </c>
      <c r="C107" s="2">
        <v>13.6</v>
      </c>
      <c r="D107" s="9" t="s">
        <v>164</v>
      </c>
      <c r="E107" s="2" t="s">
        <v>36</v>
      </c>
      <c r="H107" s="5">
        <f t="shared" si="8"/>
        <v>0</v>
      </c>
      <c r="J107" s="5">
        <f t="shared" si="7"/>
        <v>0</v>
      </c>
    </row>
    <row r="108" spans="1:10" ht="46.8" x14ac:dyDescent="0.3">
      <c r="A108" s="8" t="s">
        <v>20</v>
      </c>
      <c r="B108" s="8">
        <v>3</v>
      </c>
      <c r="C108" s="2">
        <v>13.7</v>
      </c>
      <c r="D108" s="9" t="s">
        <v>165</v>
      </c>
      <c r="E108" s="2" t="s">
        <v>36</v>
      </c>
      <c r="I108" s="5">
        <f>IF(E108="Question Not Answered",0,IF(E108="Not Applicable","",IF(E108="Not Implemented",0,IF(E108="Parts of Safeguard Implemented",0.25,IF(E108="Implemented on Some Systems",0.5,IF(E108="Implemented on Most Systems",0.75,IF(E108="Implemented on All Systems",1,"INVALID")))))))</f>
        <v>0</v>
      </c>
      <c r="J108" s="5">
        <f t="shared" si="7"/>
        <v>0</v>
      </c>
    </row>
    <row r="109" spans="1:10" ht="46.8" x14ac:dyDescent="0.3">
      <c r="A109" s="8" t="s">
        <v>20</v>
      </c>
      <c r="B109" s="8">
        <v>3</v>
      </c>
      <c r="C109" s="2">
        <v>13.8</v>
      </c>
      <c r="D109" s="9" t="s">
        <v>166</v>
      </c>
      <c r="E109" s="2" t="s">
        <v>36</v>
      </c>
      <c r="I109" s="5">
        <f>IF(E109="Question Not Answered",0,IF(E109="Not Applicable","",IF(E109="Not Implemented",0,IF(E109="Parts of Safeguard Implemented",0.25,IF(E109="Implemented on Some Systems",0.5,IF(E109="Implemented on Most Systems",0.75,IF(E109="Implemented on All Systems",1,"INVALID")))))))</f>
        <v>0</v>
      </c>
      <c r="J109" s="5">
        <f t="shared" si="7"/>
        <v>0</v>
      </c>
    </row>
    <row r="110" spans="1:10" ht="46.8" x14ac:dyDescent="0.3">
      <c r="A110" s="8" t="s">
        <v>20</v>
      </c>
      <c r="B110" s="8">
        <v>3</v>
      </c>
      <c r="C110" s="2">
        <v>13.9</v>
      </c>
      <c r="D110" s="9" t="s">
        <v>167</v>
      </c>
      <c r="E110" s="2" t="s">
        <v>36</v>
      </c>
      <c r="I110" s="5">
        <f>IF(E110="Question Not Answered",0,IF(E110="Not Applicable","",IF(E110="Not Implemented",0,IF(E110="Parts of Safeguard Implemented",0.25,IF(E110="Implemented on Some Systems",0.5,IF(E110="Implemented on Most Systems",0.75,IF(E110="Implemented on All Systems",1,"INVALID")))))))</f>
        <v>0</v>
      </c>
      <c r="J110" s="5">
        <f t="shared" ref="J110:J156" si="9">IF(E110="Question Not Answered",0,IF(E110="Not Applicable","",IF(E110="Not Implemented",0,IF(E110="Parts of Safeguard Implemented",0.25,IF(E110="Implemented on Some Systems",0.5,IF(E110="Implemented on Most Systems",0.75,IF(E110="Implemented on All Systems",1,"INVALID")))))))</f>
        <v>0</v>
      </c>
    </row>
    <row r="111" spans="1:10" ht="31.2" x14ac:dyDescent="0.3">
      <c r="A111" s="8" t="s">
        <v>20</v>
      </c>
      <c r="B111" s="8">
        <v>3</v>
      </c>
      <c r="C111" s="2" t="s">
        <v>168</v>
      </c>
      <c r="D111" s="9" t="s">
        <v>169</v>
      </c>
      <c r="E111" s="2" t="s">
        <v>36</v>
      </c>
      <c r="I111" s="5">
        <f>IF(E111="Question Not Answered",0,IF(E111="Not Applicable","",IF(E111="Not Implemented",0,IF(E111="Parts of Safeguard Implemented",0.25,IF(E111="Implemented on Some Systems",0.5,IF(E111="Implemented on Most Systems",0.75,IF(E111="Implemented on All Systems",1,"INVALID")))))))</f>
        <v>0</v>
      </c>
      <c r="J111" s="5">
        <f t="shared" si="9"/>
        <v>0</v>
      </c>
    </row>
    <row r="112" spans="1:10" x14ac:dyDescent="0.3">
      <c r="A112" s="8" t="s">
        <v>20</v>
      </c>
      <c r="B112" s="8">
        <v>3</v>
      </c>
      <c r="C112" s="2">
        <v>13.11</v>
      </c>
      <c r="D112" s="9" t="s">
        <v>170</v>
      </c>
      <c r="E112" s="2" t="s">
        <v>36</v>
      </c>
      <c r="I112" s="5">
        <f>IF(E112="Question Not Answered",0,IF(E112="Not Applicable","",IF(E112="Not Implemented",0,IF(E112="Parts of Safeguard Implemented",0.25,IF(E112="Implemented on Some Systems",0.5,IF(E112="Implemented on Most Systems",0.75,IF(E112="Implemented on All Systems",1,"INVALID")))))))</f>
        <v>0</v>
      </c>
      <c r="J112" s="5">
        <f t="shared" si="9"/>
        <v>0</v>
      </c>
    </row>
    <row r="113" spans="1:10" ht="78" x14ac:dyDescent="0.3">
      <c r="A113" s="8" t="s">
        <v>21</v>
      </c>
      <c r="B113" s="8" t="s">
        <v>56</v>
      </c>
      <c r="C113" s="2">
        <v>14.1</v>
      </c>
      <c r="D113" s="9" t="s">
        <v>171</v>
      </c>
      <c r="E113" s="2" t="s">
        <v>36</v>
      </c>
      <c r="G113" s="5">
        <f t="shared" ref="G113:G120" si="10">IF(E113="Question Not Answered",0,IF(E113="Not Applicable","",IF(E113="Not Implemented",0,IF(E113="Parts of Safeguard Implemented",0.25,IF(E113="Implemented on Some Systems",0.5,IF(E113="Implemented on Most Systems",0.75,IF(E113="Implemented on All Systems",1,"INVALID")))))))</f>
        <v>0</v>
      </c>
      <c r="J113" s="5">
        <f t="shared" si="9"/>
        <v>0</v>
      </c>
    </row>
    <row r="114" spans="1:10" ht="31.2" x14ac:dyDescent="0.3">
      <c r="A114" s="8" t="s">
        <v>21</v>
      </c>
      <c r="B114" s="8" t="s">
        <v>56</v>
      </c>
      <c r="C114" s="2">
        <v>14.2</v>
      </c>
      <c r="D114" s="9" t="s">
        <v>172</v>
      </c>
      <c r="E114" s="2" t="s">
        <v>36</v>
      </c>
      <c r="G114" s="5">
        <f t="shared" si="10"/>
        <v>0</v>
      </c>
      <c r="J114" s="5">
        <f t="shared" si="9"/>
        <v>0</v>
      </c>
    </row>
    <row r="115" spans="1:10" ht="31.2" x14ac:dyDescent="0.3">
      <c r="A115" s="8" t="s">
        <v>21</v>
      </c>
      <c r="B115" s="8" t="s">
        <v>56</v>
      </c>
      <c r="C115" s="2">
        <v>14.3</v>
      </c>
      <c r="D115" s="9" t="s">
        <v>173</v>
      </c>
      <c r="E115" s="2" t="s">
        <v>36</v>
      </c>
      <c r="G115" s="5">
        <f t="shared" si="10"/>
        <v>0</v>
      </c>
      <c r="J115" s="5">
        <f t="shared" si="9"/>
        <v>0</v>
      </c>
    </row>
    <row r="116" spans="1:10" ht="78" x14ac:dyDescent="0.3">
      <c r="A116" s="8" t="s">
        <v>21</v>
      </c>
      <c r="B116" s="8" t="s">
        <v>56</v>
      </c>
      <c r="C116" s="2">
        <v>14.4</v>
      </c>
      <c r="D116" s="9" t="s">
        <v>174</v>
      </c>
      <c r="E116" s="2" t="s">
        <v>36</v>
      </c>
      <c r="G116" s="5">
        <f t="shared" si="10"/>
        <v>0</v>
      </c>
      <c r="J116" s="5">
        <f t="shared" si="9"/>
        <v>0</v>
      </c>
    </row>
    <row r="117" spans="1:10" ht="46.8" x14ac:dyDescent="0.3">
      <c r="A117" s="8" t="s">
        <v>21</v>
      </c>
      <c r="B117" s="8" t="s">
        <v>56</v>
      </c>
      <c r="C117" s="2">
        <v>14.5</v>
      </c>
      <c r="D117" s="9" t="s">
        <v>175</v>
      </c>
      <c r="E117" s="2" t="s">
        <v>36</v>
      </c>
      <c r="G117" s="5">
        <f t="shared" si="10"/>
        <v>0</v>
      </c>
      <c r="J117" s="5">
        <f t="shared" si="9"/>
        <v>0</v>
      </c>
    </row>
    <row r="118" spans="1:10" ht="31.2" x14ac:dyDescent="0.3">
      <c r="A118" s="8" t="s">
        <v>21</v>
      </c>
      <c r="B118" s="8" t="s">
        <v>56</v>
      </c>
      <c r="C118" s="2">
        <v>14.6</v>
      </c>
      <c r="D118" s="9" t="s">
        <v>176</v>
      </c>
      <c r="E118" s="2" t="s">
        <v>36</v>
      </c>
      <c r="G118" s="5">
        <f t="shared" si="10"/>
        <v>0</v>
      </c>
      <c r="J118" s="5">
        <f t="shared" si="9"/>
        <v>0</v>
      </c>
    </row>
    <row r="119" spans="1:10" ht="46.8" x14ac:dyDescent="0.3">
      <c r="A119" s="8" t="s">
        <v>21</v>
      </c>
      <c r="B119" s="8" t="s">
        <v>56</v>
      </c>
      <c r="C119" s="2">
        <v>14.7</v>
      </c>
      <c r="D119" s="9" t="s">
        <v>177</v>
      </c>
      <c r="E119" s="2" t="s">
        <v>36</v>
      </c>
      <c r="G119" s="5">
        <f t="shared" si="10"/>
        <v>0</v>
      </c>
      <c r="J119" s="5">
        <f t="shared" si="9"/>
        <v>0</v>
      </c>
    </row>
    <row r="120" spans="1:10" ht="62.4" x14ac:dyDescent="0.3">
      <c r="A120" s="8" t="s">
        <v>21</v>
      </c>
      <c r="B120" s="8" t="s">
        <v>56</v>
      </c>
      <c r="C120" s="2">
        <v>14.8</v>
      </c>
      <c r="D120" s="9" t="s">
        <v>178</v>
      </c>
      <c r="E120" s="2" t="s">
        <v>36</v>
      </c>
      <c r="G120" s="5">
        <f t="shared" si="10"/>
        <v>0</v>
      </c>
      <c r="J120" s="5">
        <f t="shared" si="9"/>
        <v>0</v>
      </c>
    </row>
    <row r="121" spans="1:10" ht="62.4" x14ac:dyDescent="0.3">
      <c r="A121" s="8" t="s">
        <v>21</v>
      </c>
      <c r="B121" s="8" t="s">
        <v>59</v>
      </c>
      <c r="C121" s="2">
        <v>14.9</v>
      </c>
      <c r="D121" s="9" t="s">
        <v>179</v>
      </c>
      <c r="E121" s="2" t="s">
        <v>36</v>
      </c>
      <c r="H121" s="5">
        <f>IF(E121="Question Not Answered",0,IF(E121="Not Applicable","",IF(E121="Not Implemented",0,IF(E121="Parts of Safeguard Implemented",0.25,IF(E121="Implemented on Some Systems",0.5,IF(E121="Implemented on Most Systems",0.75,IF(E121="Implemented on All Systems",1,"INVALID")))))))</f>
        <v>0</v>
      </c>
      <c r="J121" s="5">
        <f t="shared" si="9"/>
        <v>0</v>
      </c>
    </row>
    <row r="122" spans="1:10" ht="62.4" x14ac:dyDescent="0.3">
      <c r="A122" s="8" t="s">
        <v>22</v>
      </c>
      <c r="B122" s="8" t="s">
        <v>56</v>
      </c>
      <c r="C122" s="2">
        <v>15.1</v>
      </c>
      <c r="D122" s="9" t="s">
        <v>180</v>
      </c>
      <c r="E122" s="2" t="s">
        <v>36</v>
      </c>
      <c r="G122" s="5">
        <f>IF(E122="Question Not Answered",0,IF(E122="Not Applicable","",IF(E122="Not Implemented",0,IF(E122="Parts of Safeguard Implemented",0.25,IF(E122="Implemented on Some Systems",0.5,IF(E122="Implemented on Most Systems",0.75,IF(E122="Implemented on All Systems",1,"INVALID")))))))</f>
        <v>0</v>
      </c>
      <c r="J122" s="5">
        <f t="shared" si="9"/>
        <v>0</v>
      </c>
    </row>
    <row r="123" spans="1:10" ht="62.4" x14ac:dyDescent="0.3">
      <c r="A123" s="8" t="s">
        <v>22</v>
      </c>
      <c r="B123" s="8" t="s">
        <v>59</v>
      </c>
      <c r="C123" s="2">
        <v>15.2</v>
      </c>
      <c r="D123" s="9" t="s">
        <v>181</v>
      </c>
      <c r="E123" s="2" t="s">
        <v>36</v>
      </c>
      <c r="H123" s="5">
        <f>IF(E123="Question Not Answered",0,IF(E123="Not Applicable","",IF(E123="Not Implemented",0,IF(E123="Parts of Safeguard Implemented",0.25,IF(E123="Implemented on Some Systems",0.5,IF(E123="Implemented on Most Systems",0.75,IF(E123="Implemented on All Systems",1,"INVALID")))))))</f>
        <v>0</v>
      </c>
      <c r="J123" s="5">
        <f t="shared" si="9"/>
        <v>0</v>
      </c>
    </row>
    <row r="124" spans="1:10" ht="62.4" x14ac:dyDescent="0.3">
      <c r="A124" s="8" t="s">
        <v>22</v>
      </c>
      <c r="B124" s="8" t="s">
        <v>59</v>
      </c>
      <c r="C124" s="2">
        <v>15.3</v>
      </c>
      <c r="D124" s="9" t="s">
        <v>182</v>
      </c>
      <c r="E124" s="2" t="s">
        <v>36</v>
      </c>
      <c r="H124" s="5">
        <f>IF(E124="Question Not Answered",0,IF(E124="Not Applicable","",IF(E124="Not Implemented",0,IF(E124="Parts of Safeguard Implemented",0.25,IF(E124="Implemented on Some Systems",0.5,IF(E124="Implemented on Most Systems",0.75,IF(E124="Implemented on All Systems",1,"INVALID")))))))</f>
        <v>0</v>
      </c>
      <c r="J124" s="5">
        <f t="shared" si="9"/>
        <v>0</v>
      </c>
    </row>
    <row r="125" spans="1:10" ht="93.6" x14ac:dyDescent="0.3">
      <c r="A125" s="8" t="s">
        <v>22</v>
      </c>
      <c r="B125" s="8" t="s">
        <v>59</v>
      </c>
      <c r="C125" s="2">
        <v>15.4</v>
      </c>
      <c r="D125" s="9" t="s">
        <v>183</v>
      </c>
      <c r="E125" s="2" t="s">
        <v>36</v>
      </c>
      <c r="H125" s="5">
        <f>IF(E125="Question Not Answered",0,IF(E125="Not Applicable","",IF(E125="Not Implemented",0,IF(E125="Parts of Safeguard Implemented",0.25,IF(E125="Implemented on Some Systems",0.5,IF(E125="Implemented on Most Systems",0.75,IF(E125="Implemented on All Systems",1,"INVALID")))))))</f>
        <v>0</v>
      </c>
      <c r="J125" s="5">
        <f t="shared" si="9"/>
        <v>0</v>
      </c>
    </row>
    <row r="126" spans="1:10" ht="93.6" x14ac:dyDescent="0.3">
      <c r="A126" s="8" t="s">
        <v>22</v>
      </c>
      <c r="B126" s="8">
        <v>3</v>
      </c>
      <c r="C126" s="2">
        <v>15.5</v>
      </c>
      <c r="D126" s="9" t="s">
        <v>184</v>
      </c>
      <c r="E126" s="2" t="s">
        <v>36</v>
      </c>
      <c r="I126" s="5">
        <f>IF(E126="Question Not Answered",0,IF(E126="Not Applicable","",IF(E126="Not Implemented",0,IF(E126="Parts of Safeguard Implemented",0.25,IF(E126="Implemented on Some Systems",0.5,IF(E126="Implemented on Most Systems",0.75,IF(E126="Implemented on All Systems",1,"INVALID")))))))</f>
        <v>0</v>
      </c>
      <c r="J126" s="5">
        <f t="shared" si="9"/>
        <v>0</v>
      </c>
    </row>
    <row r="127" spans="1:10" ht="46.8" x14ac:dyDescent="0.3">
      <c r="A127" s="8" t="s">
        <v>22</v>
      </c>
      <c r="B127" s="8">
        <v>3</v>
      </c>
      <c r="C127" s="2">
        <v>15.6</v>
      </c>
      <c r="D127" s="9" t="s">
        <v>185</v>
      </c>
      <c r="E127" s="2" t="s">
        <v>36</v>
      </c>
      <c r="I127" s="5">
        <f>IF(E127="Question Not Answered",0,IF(E127="Not Applicable","",IF(E127="Not Implemented",0,IF(E127="Parts of Safeguard Implemented",0.25,IF(E127="Implemented on Some Systems",0.5,IF(E127="Implemented on Most Systems",0.75,IF(E127="Implemented on All Systems",1,"INVALID")))))))</f>
        <v>0</v>
      </c>
      <c r="J127" s="5">
        <f t="shared" si="9"/>
        <v>0</v>
      </c>
    </row>
    <row r="128" spans="1:10" ht="46.8" x14ac:dyDescent="0.3">
      <c r="A128" s="8" t="s">
        <v>22</v>
      </c>
      <c r="B128" s="8">
        <v>3</v>
      </c>
      <c r="C128" s="2">
        <v>15.7</v>
      </c>
      <c r="D128" s="9" t="s">
        <v>186</v>
      </c>
      <c r="E128" s="2" t="s">
        <v>36</v>
      </c>
      <c r="I128" s="5">
        <f>IF(E128="Question Not Answered",0,IF(E128="Not Applicable","",IF(E128="Not Implemented",0,IF(E128="Parts of Safeguard Implemented",0.25,IF(E128="Implemented on Some Systems",0.5,IF(E128="Implemented on Most Systems",0.75,IF(E128="Implemented on All Systems",1,"INVALID")))))))</f>
        <v>0</v>
      </c>
      <c r="J128" s="5">
        <f t="shared" si="9"/>
        <v>0</v>
      </c>
    </row>
    <row r="129" spans="1:10" ht="78" x14ac:dyDescent="0.3">
      <c r="A129" s="8" t="s">
        <v>23</v>
      </c>
      <c r="B129" s="8" t="s">
        <v>59</v>
      </c>
      <c r="C129" s="2">
        <v>16.100000000000001</v>
      </c>
      <c r="D129" s="9" t="s">
        <v>187</v>
      </c>
      <c r="E129" s="2" t="s">
        <v>36</v>
      </c>
      <c r="H129" s="5">
        <f t="shared" ref="H129:H139" si="11">IF(E129="Question Not Answered",0,IF(E129="Not Applicable","",IF(E129="Not Implemented",0,IF(E129="Parts of Safeguard Implemented",0.25,IF(E129="Implemented on Some Systems",0.5,IF(E129="Implemented on Most Systems",0.75,IF(E129="Implemented on All Systems",1,"INVALID")))))))</f>
        <v>0</v>
      </c>
      <c r="J129" s="5">
        <f t="shared" si="9"/>
        <v>0</v>
      </c>
    </row>
    <row r="130" spans="1:10" ht="171.6" x14ac:dyDescent="0.3">
      <c r="A130" s="8" t="s">
        <v>23</v>
      </c>
      <c r="B130" s="8" t="s">
        <v>59</v>
      </c>
      <c r="C130" s="2">
        <v>16.2</v>
      </c>
      <c r="D130" s="9" t="s">
        <v>188</v>
      </c>
      <c r="E130" s="2" t="s">
        <v>36</v>
      </c>
      <c r="H130" s="5">
        <f t="shared" si="11"/>
        <v>0</v>
      </c>
      <c r="J130" s="5">
        <f t="shared" si="9"/>
        <v>0</v>
      </c>
    </row>
    <row r="131" spans="1:10" ht="62.4" x14ac:dyDescent="0.3">
      <c r="A131" s="8" t="s">
        <v>23</v>
      </c>
      <c r="B131" s="8" t="s">
        <v>59</v>
      </c>
      <c r="C131" s="2">
        <v>16.3</v>
      </c>
      <c r="D131" s="9" t="s">
        <v>189</v>
      </c>
      <c r="E131" s="2" t="s">
        <v>36</v>
      </c>
      <c r="H131" s="5">
        <f t="shared" si="11"/>
        <v>0</v>
      </c>
      <c r="J131" s="5">
        <f t="shared" si="9"/>
        <v>0</v>
      </c>
    </row>
    <row r="132" spans="1:10" ht="78" x14ac:dyDescent="0.3">
      <c r="A132" s="8" t="s">
        <v>23</v>
      </c>
      <c r="B132" s="8" t="s">
        <v>59</v>
      </c>
      <c r="C132" s="2">
        <v>16.399999999999999</v>
      </c>
      <c r="D132" s="9" t="s">
        <v>190</v>
      </c>
      <c r="E132" s="2" t="s">
        <v>36</v>
      </c>
      <c r="H132" s="5">
        <f t="shared" si="11"/>
        <v>0</v>
      </c>
      <c r="J132" s="5">
        <f t="shared" si="9"/>
        <v>0</v>
      </c>
    </row>
    <row r="133" spans="1:10" ht="62.4" x14ac:dyDescent="0.3">
      <c r="A133" s="8" t="s">
        <v>23</v>
      </c>
      <c r="B133" s="8" t="s">
        <v>59</v>
      </c>
      <c r="C133" s="2">
        <v>16.5</v>
      </c>
      <c r="D133" s="9" t="s">
        <v>191</v>
      </c>
      <c r="E133" s="2" t="s">
        <v>36</v>
      </c>
      <c r="H133" s="5">
        <f t="shared" si="11"/>
        <v>0</v>
      </c>
      <c r="J133" s="5">
        <f t="shared" si="9"/>
        <v>0</v>
      </c>
    </row>
    <row r="134" spans="1:10" ht="93.6" x14ac:dyDescent="0.3">
      <c r="A134" s="8" t="s">
        <v>23</v>
      </c>
      <c r="B134" s="8" t="s">
        <v>59</v>
      </c>
      <c r="C134" s="2">
        <v>16.600000000000001</v>
      </c>
      <c r="D134" s="9" t="s">
        <v>192</v>
      </c>
      <c r="E134" s="2" t="s">
        <v>36</v>
      </c>
      <c r="H134" s="5">
        <f t="shared" si="11"/>
        <v>0</v>
      </c>
      <c r="J134" s="5">
        <f t="shared" si="9"/>
        <v>0</v>
      </c>
    </row>
    <row r="135" spans="1:10" ht="62.4" x14ac:dyDescent="0.3">
      <c r="A135" s="8" t="s">
        <v>23</v>
      </c>
      <c r="B135" s="8" t="s">
        <v>59</v>
      </c>
      <c r="C135" s="2">
        <v>16.7</v>
      </c>
      <c r="D135" s="9" t="s">
        <v>193</v>
      </c>
      <c r="E135" s="2" t="s">
        <v>36</v>
      </c>
      <c r="H135" s="5">
        <f t="shared" si="11"/>
        <v>0</v>
      </c>
      <c r="J135" s="5">
        <f t="shared" si="9"/>
        <v>0</v>
      </c>
    </row>
    <row r="136" spans="1:10" x14ac:dyDescent="0.3">
      <c r="A136" s="8" t="s">
        <v>23</v>
      </c>
      <c r="B136" s="8" t="s">
        <v>59</v>
      </c>
      <c r="C136" s="2">
        <v>16.8</v>
      </c>
      <c r="D136" s="9" t="s">
        <v>194</v>
      </c>
      <c r="E136" s="2" t="s">
        <v>36</v>
      </c>
      <c r="H136" s="5">
        <f t="shared" si="11"/>
        <v>0</v>
      </c>
      <c r="J136" s="5">
        <f t="shared" si="9"/>
        <v>0</v>
      </c>
    </row>
    <row r="137" spans="1:10" ht="78" x14ac:dyDescent="0.3">
      <c r="A137" s="8" t="s">
        <v>23</v>
      </c>
      <c r="B137" s="8" t="s">
        <v>59</v>
      </c>
      <c r="C137" s="2">
        <v>16.899999999999999</v>
      </c>
      <c r="D137" s="9" t="s">
        <v>195</v>
      </c>
      <c r="E137" s="2" t="s">
        <v>36</v>
      </c>
      <c r="H137" s="5">
        <f t="shared" si="11"/>
        <v>0</v>
      </c>
      <c r="J137" s="5">
        <f t="shared" si="9"/>
        <v>0</v>
      </c>
    </row>
    <row r="138" spans="1:10" ht="109.2" x14ac:dyDescent="0.3">
      <c r="A138" s="8" t="s">
        <v>23</v>
      </c>
      <c r="B138" s="8" t="s">
        <v>59</v>
      </c>
      <c r="C138" s="2" t="s">
        <v>196</v>
      </c>
      <c r="D138" s="9" t="s">
        <v>197</v>
      </c>
      <c r="E138" s="2" t="s">
        <v>36</v>
      </c>
      <c r="H138" s="5">
        <f t="shared" si="11"/>
        <v>0</v>
      </c>
      <c r="J138" s="5">
        <f t="shared" si="9"/>
        <v>0</v>
      </c>
    </row>
    <row r="139" spans="1:10" ht="124.8" x14ac:dyDescent="0.3">
      <c r="A139" s="8" t="s">
        <v>23</v>
      </c>
      <c r="B139" s="8" t="s">
        <v>59</v>
      </c>
      <c r="C139" s="2">
        <v>16.11</v>
      </c>
      <c r="D139" s="9" t="s">
        <v>198</v>
      </c>
      <c r="E139" s="2" t="s">
        <v>36</v>
      </c>
      <c r="H139" s="5">
        <f t="shared" si="11"/>
        <v>0</v>
      </c>
      <c r="J139" s="5">
        <f t="shared" si="9"/>
        <v>0</v>
      </c>
    </row>
    <row r="140" spans="1:10" ht="31.2" x14ac:dyDescent="0.3">
      <c r="A140" s="8" t="s">
        <v>23</v>
      </c>
      <c r="B140" s="8">
        <v>3</v>
      </c>
      <c r="C140" s="2">
        <v>16.12</v>
      </c>
      <c r="D140" s="9" t="s">
        <v>199</v>
      </c>
      <c r="E140" s="2" t="s">
        <v>36</v>
      </c>
      <c r="I140" s="5">
        <f>IF(E140="Question Not Answered",0,IF(E140="Not Applicable","",IF(E140="Not Implemented",0,IF(E140="Parts of Safeguard Implemented",0.25,IF(E140="Implemented on Some Systems",0.5,IF(E140="Implemented on Most Systems",0.75,IF(E140="Implemented on All Systems",1,"INVALID")))))))</f>
        <v>0</v>
      </c>
      <c r="J140" s="5">
        <f t="shared" si="9"/>
        <v>0</v>
      </c>
    </row>
    <row r="141" spans="1:10" ht="62.4" x14ac:dyDescent="0.3">
      <c r="A141" s="8" t="s">
        <v>23</v>
      </c>
      <c r="B141" s="8">
        <v>3</v>
      </c>
      <c r="C141" s="2">
        <v>16.13</v>
      </c>
      <c r="D141" s="9" t="s">
        <v>200</v>
      </c>
      <c r="E141" s="2" t="s">
        <v>36</v>
      </c>
      <c r="I141" s="5">
        <f>IF(E141="Question Not Answered",0,IF(E141="Not Applicable","",IF(E141="Not Implemented",0,IF(E141="Parts of Safeguard Implemented",0.25,IF(E141="Implemented on Some Systems",0.5,IF(E141="Implemented on Most Systems",0.75,IF(E141="Implemented on All Systems",1,"INVALID")))))))</f>
        <v>0</v>
      </c>
      <c r="J141" s="5">
        <f t="shared" si="9"/>
        <v>0</v>
      </c>
    </row>
    <row r="142" spans="1:10" ht="78" x14ac:dyDescent="0.3">
      <c r="A142" s="8" t="s">
        <v>23</v>
      </c>
      <c r="B142" s="8">
        <v>3</v>
      </c>
      <c r="C142" s="2">
        <v>16.14</v>
      </c>
      <c r="D142" s="9" t="s">
        <v>201</v>
      </c>
      <c r="E142" s="2" t="s">
        <v>36</v>
      </c>
      <c r="I142" s="5">
        <f>IF(E142="Question Not Answered",0,IF(E142="Not Applicable","",IF(E142="Not Implemented",0,IF(E142="Parts of Safeguard Implemented",0.25,IF(E142="Implemented on Some Systems",0.5,IF(E142="Implemented on Most Systems",0.75,IF(E142="Implemented on All Systems",1,"INVALID")))))))</f>
        <v>0</v>
      </c>
      <c r="J142" s="5">
        <f t="shared" si="9"/>
        <v>0</v>
      </c>
    </row>
    <row r="143" spans="1:10" ht="109.2" x14ac:dyDescent="0.3">
      <c r="A143" s="8" t="s">
        <v>24</v>
      </c>
      <c r="B143" s="8" t="s">
        <v>56</v>
      </c>
      <c r="C143" s="2">
        <v>17.100000000000001</v>
      </c>
      <c r="D143" s="9" t="s">
        <v>202</v>
      </c>
      <c r="E143" s="2" t="s">
        <v>36</v>
      </c>
      <c r="G143" s="5">
        <f>IF(E143="Question Not Answered",0,IF(E143="Not Applicable","",IF(E143="Not Implemented",0,IF(E143="Parts of Safeguard Implemented",0.25,IF(E143="Implemented on Some Systems",0.5,IF(E143="Implemented on Most Systems",0.75,IF(E143="Implemented on All Systems",1,"INVALID")))))))</f>
        <v>0</v>
      </c>
      <c r="J143" s="5">
        <f t="shared" si="9"/>
        <v>0</v>
      </c>
    </row>
    <row r="144" spans="1:10" ht="78" x14ac:dyDescent="0.3">
      <c r="A144" s="8" t="s">
        <v>24</v>
      </c>
      <c r="B144" s="8" t="s">
        <v>56</v>
      </c>
      <c r="C144" s="2">
        <v>17.2</v>
      </c>
      <c r="D144" s="9" t="s">
        <v>203</v>
      </c>
      <c r="E144" s="2" t="s">
        <v>36</v>
      </c>
      <c r="G144" s="5">
        <f>IF(E144="Question Not Answered",0,IF(E144="Not Applicable","",IF(E144="Not Implemented",0,IF(E144="Parts of Safeguard Implemented",0.25,IF(E144="Implemented on Some Systems",0.5,IF(E144="Implemented on Most Systems",0.75,IF(E144="Implemented on All Systems",1,"INVALID")))))))</f>
        <v>0</v>
      </c>
      <c r="J144" s="5">
        <f t="shared" si="9"/>
        <v>0</v>
      </c>
    </row>
    <row r="145" spans="1:10" ht="78" x14ac:dyDescent="0.3">
      <c r="A145" s="8" t="s">
        <v>24</v>
      </c>
      <c r="B145" s="8" t="s">
        <v>56</v>
      </c>
      <c r="C145" s="2">
        <v>17.3</v>
      </c>
      <c r="D145" s="9" t="s">
        <v>204</v>
      </c>
      <c r="E145" s="2" t="s">
        <v>36</v>
      </c>
      <c r="G145" s="5">
        <f>IF(E145="Question Not Answered",0,IF(E145="Not Applicable","",IF(E145="Not Implemented",0,IF(E145="Parts of Safeguard Implemented",0.25,IF(E145="Implemented on Some Systems",0.5,IF(E145="Implemented on Most Systems",0.75,IF(E145="Implemented on All Systems",1,"INVALID")))))))</f>
        <v>0</v>
      </c>
      <c r="J145" s="5">
        <f t="shared" si="9"/>
        <v>0</v>
      </c>
    </row>
    <row r="146" spans="1:10" ht="46.8" x14ac:dyDescent="0.3">
      <c r="A146" s="8" t="s">
        <v>24</v>
      </c>
      <c r="B146" s="8" t="s">
        <v>59</v>
      </c>
      <c r="C146" s="2">
        <v>17.399999999999999</v>
      </c>
      <c r="D146" s="9" t="s">
        <v>205</v>
      </c>
      <c r="E146" s="2" t="s">
        <v>36</v>
      </c>
      <c r="H146" s="5">
        <f>IF(E146="Question Not Answered",0,IF(E146="Not Applicable","",IF(E146="Not Implemented",0,IF(E146="Parts of Safeguard Implemented",0.25,IF(E146="Implemented on Some Systems",0.5,IF(E146="Implemented on Most Systems",0.75,IF(E146="Implemented on All Systems",1,"INVALID")))))))</f>
        <v>0</v>
      </c>
      <c r="J146" s="5">
        <f t="shared" si="9"/>
        <v>0</v>
      </c>
    </row>
    <row r="147" spans="1:10" ht="62.4" x14ac:dyDescent="0.3">
      <c r="A147" s="8" t="s">
        <v>24</v>
      </c>
      <c r="B147" s="8" t="s">
        <v>59</v>
      </c>
      <c r="C147" s="2">
        <v>17.5</v>
      </c>
      <c r="D147" s="9" t="s">
        <v>206</v>
      </c>
      <c r="E147" s="2" t="s">
        <v>36</v>
      </c>
      <c r="H147" s="5">
        <f>IF(E147="Question Not Answered",0,IF(E147="Not Applicable","",IF(E147="Not Implemented",0,IF(E147="Parts of Safeguard Implemented",0.25,IF(E147="Implemented on Some Systems",0.5,IF(E147="Implemented on Most Systems",0.75,IF(E147="Implemented on All Systems",1,"INVALID")))))))</f>
        <v>0</v>
      </c>
      <c r="J147" s="5">
        <f t="shared" si="9"/>
        <v>0</v>
      </c>
    </row>
    <row r="148" spans="1:10" ht="78" x14ac:dyDescent="0.3">
      <c r="A148" s="8" t="s">
        <v>24</v>
      </c>
      <c r="B148" s="8" t="s">
        <v>59</v>
      </c>
      <c r="C148" s="2">
        <v>17.600000000000001</v>
      </c>
      <c r="D148" s="9" t="s">
        <v>207</v>
      </c>
      <c r="E148" s="2" t="s">
        <v>36</v>
      </c>
      <c r="H148" s="5">
        <f>IF(E148="Question Not Answered",0,IF(E148="Not Applicable","",IF(E148="Not Implemented",0,IF(E148="Parts of Safeguard Implemented",0.25,IF(E148="Implemented on Some Systems",0.5,IF(E148="Implemented on Most Systems",0.75,IF(E148="Implemented on All Systems",1,"INVALID")))))))</f>
        <v>0</v>
      </c>
      <c r="J148" s="5">
        <f t="shared" si="9"/>
        <v>0</v>
      </c>
    </row>
    <row r="149" spans="1:10" ht="62.4" x14ac:dyDescent="0.3">
      <c r="A149" s="8" t="s">
        <v>24</v>
      </c>
      <c r="B149" s="8" t="s">
        <v>59</v>
      </c>
      <c r="C149" s="2">
        <v>17.7</v>
      </c>
      <c r="D149" s="9" t="s">
        <v>208</v>
      </c>
      <c r="E149" s="2" t="s">
        <v>36</v>
      </c>
      <c r="H149" s="5">
        <f>IF(E149="Question Not Answered",0,IF(E149="Not Applicable","",IF(E149="Not Implemented",0,IF(E149="Parts of Safeguard Implemented",0.25,IF(E149="Implemented on Some Systems",0.5,IF(E149="Implemented on Most Systems",0.75,IF(E149="Implemented on All Systems",1,"INVALID")))))))</f>
        <v>0</v>
      </c>
      <c r="J149" s="5">
        <f t="shared" si="9"/>
        <v>0</v>
      </c>
    </row>
    <row r="150" spans="1:10" ht="31.2" x14ac:dyDescent="0.3">
      <c r="A150" s="8" t="s">
        <v>24</v>
      </c>
      <c r="B150" s="8" t="s">
        <v>59</v>
      </c>
      <c r="C150" s="2">
        <v>17.8</v>
      </c>
      <c r="D150" s="9" t="s">
        <v>209</v>
      </c>
      <c r="E150" s="2" t="s">
        <v>36</v>
      </c>
      <c r="H150" s="5">
        <f>IF(E150="Question Not Answered",0,IF(E150="Not Applicable","",IF(E150="Not Implemented",0,IF(E150="Parts of Safeguard Implemented",0.25,IF(E150="Implemented on Some Systems",0.5,IF(E150="Implemented on Most Systems",0.75,IF(E150="Implemented on All Systems",1,"INVALID")))))))</f>
        <v>0</v>
      </c>
      <c r="J150" s="5">
        <f t="shared" si="9"/>
        <v>0</v>
      </c>
    </row>
    <row r="151" spans="1:10" ht="62.4" x14ac:dyDescent="0.3">
      <c r="A151" s="8" t="s">
        <v>24</v>
      </c>
      <c r="B151" s="8">
        <v>3</v>
      </c>
      <c r="C151" s="2">
        <v>17.899999999999999</v>
      </c>
      <c r="D151" s="9" t="s">
        <v>210</v>
      </c>
      <c r="E151" s="2" t="s">
        <v>36</v>
      </c>
      <c r="I151" s="5">
        <f>IF(E151="Question Not Answered",0,IF(E151="Not Applicable","",IF(E151="Not Implemented",0,IF(E151="Parts of Safeguard Implemented",0.25,IF(E151="Implemented on Some Systems",0.5,IF(E151="Implemented on Most Systems",0.75,IF(E151="Implemented on All Systems",1,"INVALID")))))))</f>
        <v>0</v>
      </c>
      <c r="J151" s="5">
        <f t="shared" si="9"/>
        <v>0</v>
      </c>
    </row>
    <row r="152" spans="1:10" ht="93.6" x14ac:dyDescent="0.3">
      <c r="A152" s="8" t="s">
        <v>25</v>
      </c>
      <c r="B152" s="8" t="s">
        <v>59</v>
      </c>
      <c r="C152" s="2">
        <v>18.100000000000001</v>
      </c>
      <c r="D152" s="9" t="s">
        <v>211</v>
      </c>
      <c r="E152" s="2" t="s">
        <v>36</v>
      </c>
      <c r="H152" s="5">
        <f>IF(E152="Question Not Answered",0,IF(E152="Not Applicable","",IF(E152="Not Implemented",0,IF(E152="Parts of Safeguard Implemented",0.25,IF(E152="Implemented on Some Systems",0.5,IF(E152="Implemented on Most Systems",0.75,IF(E152="Implemented on All Systems",1,"INVALID")))))))</f>
        <v>0</v>
      </c>
      <c r="J152" s="5">
        <f t="shared" si="9"/>
        <v>0</v>
      </c>
    </row>
    <row r="153" spans="1:10" ht="78" x14ac:dyDescent="0.3">
      <c r="A153" s="8" t="s">
        <v>25</v>
      </c>
      <c r="B153" s="8" t="s">
        <v>59</v>
      </c>
      <c r="C153" s="2">
        <v>18.2</v>
      </c>
      <c r="D153" s="9" t="s">
        <v>212</v>
      </c>
      <c r="E153" s="2" t="s">
        <v>36</v>
      </c>
      <c r="H153" s="5">
        <f>IF(E153="Question Not Answered",0,IF(E153="Not Applicable","",IF(E153="Not Implemented",0,IF(E153="Parts of Safeguard Implemented",0.25,IF(E153="Implemented on Some Systems",0.5,IF(E153="Implemented on Most Systems",0.75,IF(E153="Implemented on All Systems",1,"INVALID")))))))</f>
        <v>0</v>
      </c>
      <c r="J153" s="5">
        <f t="shared" si="9"/>
        <v>0</v>
      </c>
    </row>
    <row r="154" spans="1:10" ht="46.8" x14ac:dyDescent="0.3">
      <c r="A154" s="8" t="s">
        <v>25</v>
      </c>
      <c r="B154" s="8" t="s">
        <v>59</v>
      </c>
      <c r="C154" s="2">
        <v>18.3</v>
      </c>
      <c r="D154" s="9" t="s">
        <v>213</v>
      </c>
      <c r="E154" s="2" t="s">
        <v>36</v>
      </c>
      <c r="H154" s="5">
        <f>IF(E154="Question Not Answered",0,IF(E154="Not Applicable","",IF(E154="Not Implemented",0,IF(E154="Parts of Safeguard Implemented",0.25,IF(E154="Implemented on Some Systems",0.5,IF(E154="Implemented on Most Systems",0.75,IF(E154="Implemented on All Systems",1,"INVALID")))))))</f>
        <v>0</v>
      </c>
      <c r="J154" s="5">
        <f t="shared" si="9"/>
        <v>0</v>
      </c>
    </row>
    <row r="155" spans="1:10" ht="31.2" x14ac:dyDescent="0.3">
      <c r="A155" s="8" t="s">
        <v>25</v>
      </c>
      <c r="B155" s="8">
        <v>3</v>
      </c>
      <c r="C155" s="2">
        <v>18.399999999999999</v>
      </c>
      <c r="D155" s="9" t="s">
        <v>214</v>
      </c>
      <c r="E155" s="2" t="s">
        <v>36</v>
      </c>
      <c r="I155" s="5">
        <f>IF(E155="Question Not Answered",0,IF(E155="Not Applicable","",IF(E155="Not Implemented",0,IF(E155="Parts of Safeguard Implemented",0.25,IF(E155="Implemented on Some Systems",0.5,IF(E155="Implemented on Most Systems",0.75,IF(E155="Implemented on All Systems",1,"INVALID")))))))</f>
        <v>0</v>
      </c>
      <c r="J155" s="5">
        <f t="shared" si="9"/>
        <v>0</v>
      </c>
    </row>
    <row r="156" spans="1:10" ht="31.2" x14ac:dyDescent="0.3">
      <c r="A156" s="8" t="s">
        <v>25</v>
      </c>
      <c r="B156" s="8">
        <v>3</v>
      </c>
      <c r="C156" s="2">
        <v>18.5</v>
      </c>
      <c r="D156" s="9" t="s">
        <v>215</v>
      </c>
      <c r="E156" s="2" t="s">
        <v>36</v>
      </c>
      <c r="I156" s="5">
        <f>IF(E156="Question Not Answered",0,IF(E156="Not Applicable","",IF(E156="Not Implemented",0,IF(E156="Parts of Safeguard Implemented",0.25,IF(E156="Implemented on Some Systems",0.5,IF(E156="Implemented on Most Systems",0.75,IF(E156="Implemented on All Systems",1,"INVALID")))))))</f>
        <v>0</v>
      </c>
      <c r="J156" s="5">
        <f t="shared" si="9"/>
        <v>0</v>
      </c>
    </row>
  </sheetData>
  <autoFilter ref="A3:E156" xr:uid="{76F542FB-6DC6-8944-86D6-79720557790A}"/>
  <mergeCells count="1">
    <mergeCell ref="A1:E1"/>
  </mergeCells>
  <conditionalFormatting sqref="E4:E6">
    <cfRule type="containsText" dxfId="8" priority="9" operator="containsText" text="Question Not Answered">
      <formula>NOT(ISERROR(SEARCH("Question Not Answered",E4)))</formula>
    </cfRule>
  </conditionalFormatting>
  <conditionalFormatting sqref="E4:E156">
    <cfRule type="containsText" dxfId="7" priority="14" operator="containsText" text="Implemented on All Systems">
      <formula>NOT(ISERROR(SEARCH("Implemented on All Systems",E4)))</formula>
    </cfRule>
    <cfRule type="containsText" dxfId="6" priority="15" operator="containsText" text="Implemented on Most Systems">
      <formula>NOT(ISERROR(SEARCH("Implemented on Most Systems",E4)))</formula>
    </cfRule>
    <cfRule type="containsText" dxfId="5" priority="16" operator="containsText" text="Implemented on Some Systems">
      <formula>NOT(ISERROR(SEARCH("Implemented on Some Systems",E4)))</formula>
    </cfRule>
    <cfRule type="containsText" dxfId="4" priority="17" operator="containsText" text="Parts of Safeguard Implemented">
      <formula>NOT(ISERROR(SEARCH("Parts of Safeguard Implemented",E4)))</formula>
    </cfRule>
    <cfRule type="containsText" dxfId="3" priority="18" operator="containsText" text="Not Implemented">
      <formula>NOT(ISERROR(SEARCH("Not Implemented",E4)))</formula>
    </cfRule>
    <cfRule type="containsText" dxfId="2" priority="24" stopIfTrue="1" operator="containsText" text="Not Applicable">
      <formula>NOT(ISERROR(SEARCH("Not Applicable",E4)))</formula>
    </cfRule>
    <cfRule type="containsText" dxfId="1" priority="26" operator="containsText" text="Question Not Answered">
      <formula>NOT(ISERROR(SEARCH("Question Not Answered",E4)))</formula>
    </cfRule>
  </conditionalFormatting>
  <conditionalFormatting sqref="E9:E16">
    <cfRule type="containsText" dxfId="0" priority="1" operator="containsText" text="Question Not Answered">
      <formula>NOT(ISERROR(SEARCH("Question Not Answered",E9)))</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A26CA9C-5E38-BC4D-9387-0996522D251B}">
          <x14:formula1>
            <xm:f>Values!$A$15:$A$21</xm:f>
          </x14:formula1>
          <xm:sqref>E4:E156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BB5F3DB8BFF4D909A1FCEE9E67CEF" ma:contentTypeVersion="12" ma:contentTypeDescription="Create a new document." ma:contentTypeScope="" ma:versionID="5b4a16bb59f6d84411eecabfb882152c">
  <xsd:schema xmlns:xsd="http://www.w3.org/2001/XMLSchema" xmlns:xs="http://www.w3.org/2001/XMLSchema" xmlns:p="http://schemas.microsoft.com/office/2006/metadata/properties" xmlns:ns2="f250483d-f51a-4016-a621-92acea39511b" targetNamespace="http://schemas.microsoft.com/office/2006/metadata/properties" ma:root="true" ma:fieldsID="35f4325e4fc23c220557f9ce90c21936" ns2:_="">
    <xsd:import namespace="f250483d-f51a-4016-a621-92acea39511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2:MediaServiceDateTaken"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0483d-f51a-4016-a621-92acea395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5fb20e5-511d-4a7b-bcfc-5aa5b15db80e"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250483d-f51a-4016-a621-92acea39511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41413C-5FC0-49E5-969E-00A836DBE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0483d-f51a-4016-a621-92acea395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189D4E-C21F-4D23-827B-62CF7A1BB476}">
  <ds:schemaRefs>
    <ds:schemaRef ds:uri="http://schemas.microsoft.com/office/2006/metadata/properties"/>
    <ds:schemaRef ds:uri="http://schemas.microsoft.com/office/infopath/2007/PartnerControls"/>
    <ds:schemaRef ds:uri="f250483d-f51a-4016-a621-92acea39511b"/>
  </ds:schemaRefs>
</ds:datastoreItem>
</file>

<file path=customXml/itemProps3.xml><?xml version="1.0" encoding="utf-8"?>
<ds:datastoreItem xmlns:ds="http://schemas.openxmlformats.org/officeDocument/2006/customXml" ds:itemID="{709FB263-2C50-4EBF-93C4-7A7E18685D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Dashboard Data</vt:lpstr>
      <vt:lpstr>Values</vt:lpstr>
      <vt:lpstr>CIS Controls 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John Paul F. Robles</cp:lastModifiedBy>
  <cp:revision/>
  <dcterms:created xsi:type="dcterms:W3CDTF">2024-03-15T22:01:12Z</dcterms:created>
  <dcterms:modified xsi:type="dcterms:W3CDTF">2025-06-04T05:01:04Z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0x010100783BB5F3DB8BFF4D909A1FCEE9E67CEF</vt:lpwstr>
  </property>
  <property fmtid="{D5CDD505-2E9C-101B-9397-08002B2CF9AE}" pid="3" name="MediaServiceImageTags">
    <vt:lpwstr/>
  </property>
</Properties>
</file>