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mc:AlternateContent xmlns:mc="http://schemas.openxmlformats.org/markup-compatibility/2006">
    <mc:Choice Requires="x15">
      <x15ac:absPath xmlns:x15ac="http://schemas.microsoft.com/office/spreadsheetml/2010/11/ac" url="C:\Users\scott_000\Documents\D&amp;D\"/>
    </mc:Choice>
  </mc:AlternateContent>
  <bookViews>
    <workbookView xWindow="0" yWindow="0" windowWidth="24000" windowHeight="8865"/>
  </bookViews>
  <sheets>
    <sheet name="Town Sheet" sheetId="13" r:id="rId1"/>
    <sheet name="ShopNames" sheetId="10" r:id="rId2"/>
    <sheet name="Random Treasure" sheetId="7" r:id="rId3"/>
    <sheet name="NPCs" sheetId="2" r:id="rId4"/>
    <sheet name="Potions" sheetId="3" r:id="rId5"/>
    <sheet name="Blacksmith" sheetId="4" r:id="rId6"/>
    <sheet name="Jeweler" sheetId="5" r:id="rId7"/>
    <sheet name="Enchanter" sheetId="6" r:id="rId8"/>
    <sheet name="MagicWeapons" sheetId="8" r:id="rId9"/>
    <sheet name="AllMagicItems" sheetId="9" r:id="rId10"/>
  </sheets>
  <definedNames>
    <definedName name="_xlnm.Print_Area" localSheetId="0">'Town Sheet'!$A$1:$R$35</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3" l="1"/>
  <c r="B2" i="13"/>
  <c r="B3" i="13"/>
  <c r="B4" i="13"/>
  <c r="B5" i="13"/>
  <c r="B6" i="13"/>
  <c r="B7" i="13"/>
  <c r="C10" i="13"/>
  <c r="C11" i="13"/>
  <c r="C12" i="13"/>
  <c r="C13" i="13"/>
  <c r="C14" i="13"/>
  <c r="C15" i="13"/>
  <c r="C16" i="13"/>
  <c r="C17" i="13"/>
  <c r="C18" i="13"/>
  <c r="C19" i="13"/>
  <c r="C2" i="13"/>
  <c r="I19" i="13" l="1"/>
  <c r="H19" i="13"/>
  <c r="G19" i="13"/>
  <c r="F19" i="13"/>
  <c r="E19" i="13"/>
  <c r="D19" i="13"/>
  <c r="I18" i="13"/>
  <c r="H18" i="13"/>
  <c r="G18" i="13"/>
  <c r="F18" i="13"/>
  <c r="E18" i="13"/>
  <c r="D18" i="13"/>
  <c r="I17" i="13"/>
  <c r="H17" i="13"/>
  <c r="G17" i="13"/>
  <c r="F17" i="13"/>
  <c r="E17" i="13"/>
  <c r="D17" i="13"/>
  <c r="I16" i="13"/>
  <c r="H16" i="13"/>
  <c r="G16" i="13"/>
  <c r="F16" i="13"/>
  <c r="E16" i="13"/>
  <c r="D16" i="13"/>
  <c r="G11" i="13"/>
  <c r="I15" i="13"/>
  <c r="H15" i="13"/>
  <c r="G15" i="13"/>
  <c r="F15" i="13"/>
  <c r="E15" i="13"/>
  <c r="D15" i="13"/>
  <c r="I14" i="13"/>
  <c r="H14" i="13"/>
  <c r="G14" i="13"/>
  <c r="F14" i="13"/>
  <c r="E14" i="13"/>
  <c r="D14" i="13"/>
  <c r="I13" i="13"/>
  <c r="H13" i="13"/>
  <c r="G13" i="13"/>
  <c r="F13" i="13"/>
  <c r="E13" i="13"/>
  <c r="D13" i="13"/>
  <c r="I12" i="13"/>
  <c r="H12" i="13"/>
  <c r="G12" i="13"/>
  <c r="F12" i="13"/>
  <c r="E12" i="13"/>
  <c r="D12" i="13"/>
  <c r="I11" i="13"/>
  <c r="H11" i="13"/>
  <c r="F11" i="13"/>
  <c r="E11" i="13"/>
  <c r="D11" i="13"/>
  <c r="I10" i="13"/>
  <c r="H10" i="13"/>
  <c r="G10" i="13"/>
  <c r="F10" i="13"/>
  <c r="E10" i="13"/>
  <c r="D10" i="13"/>
  <c r="D7" i="13"/>
  <c r="D6" i="13"/>
  <c r="D5" i="13"/>
  <c r="D4" i="13"/>
  <c r="D3" i="13"/>
  <c r="D2" i="13"/>
  <c r="C11" i="7"/>
  <c r="B11" i="7"/>
  <c r="A3" i="9"/>
  <c r="A4" i="9"/>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3" i="8"/>
  <c r="A4" i="8"/>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3" i="5"/>
  <c r="A4" i="5" s="1"/>
  <c r="A5" i="5" s="1"/>
  <c r="A6" i="5" s="1"/>
  <c r="A7" i="5" s="1"/>
  <c r="A8" i="5" s="1"/>
  <c r="A9" i="5" s="1"/>
  <c r="A10" i="5" s="1"/>
  <c r="A11" i="5" s="1"/>
  <c r="A12" i="5" s="1"/>
  <c r="A13" i="5" s="1"/>
  <c r="A14" i="5" s="1"/>
  <c r="A15" i="5" s="1"/>
  <c r="A16" i="5"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3" i="3"/>
  <c r="A4" i="3"/>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C7" i="13"/>
  <c r="C6" i="13"/>
  <c r="C3" i="13"/>
  <c r="C4" i="13"/>
  <c r="C5" i="13"/>
  <c r="D11" i="7" l="1"/>
  <c r="A257" i="9"/>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3" i="7"/>
  <c r="B3" i="7" s="1"/>
  <c r="A4" i="7"/>
  <c r="B4" i="7" s="1"/>
  <c r="A49" i="4"/>
  <c r="A50" i="4" s="1"/>
  <c r="A51" i="4" s="1"/>
  <c r="A52" i="4" s="1"/>
  <c r="A53" i="4" s="1"/>
  <c r="A54" i="4" s="1"/>
  <c r="A55" i="4" s="1"/>
  <c r="A56" i="4" s="1"/>
  <c r="A17" i="5"/>
  <c r="A18" i="5" s="1"/>
  <c r="A19" i="5" s="1"/>
  <c r="A20" i="5" s="1"/>
  <c r="A21" i="5" s="1"/>
  <c r="A22" i="5" s="1"/>
  <c r="A23" i="5" s="1"/>
  <c r="A24" i="5" s="1"/>
  <c r="A129" i="6"/>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33" i="3"/>
  <c r="A34" i="3" s="1"/>
  <c r="A33" i="8"/>
  <c r="A34" i="8" s="1"/>
  <c r="A35" i="8" s="1"/>
  <c r="A36" i="8" s="1"/>
  <c r="A37" i="8" s="1"/>
  <c r="A38" i="8" s="1"/>
  <c r="A39" i="8" s="1"/>
  <c r="A40" i="8" s="1"/>
  <c r="M21" i="13"/>
  <c r="M17" i="13"/>
  <c r="M16" i="13"/>
  <c r="M20" i="13"/>
  <c r="M18" i="13"/>
  <c r="M19" i="13"/>
  <c r="O16" i="13" l="1"/>
  <c r="N16" i="13"/>
  <c r="A161" i="6"/>
  <c r="A162" i="6" s="1"/>
  <c r="A163" i="6" s="1"/>
  <c r="A164" i="6" s="1"/>
  <c r="N19" i="13"/>
  <c r="O19" i="13"/>
  <c r="N17" i="13"/>
  <c r="O17" i="13"/>
  <c r="A35" i="3"/>
  <c r="J25" i="13" s="1"/>
  <c r="J18" i="13"/>
  <c r="J17" i="13"/>
  <c r="J24" i="13"/>
  <c r="J27" i="13"/>
  <c r="J26" i="13"/>
  <c r="J23" i="13"/>
  <c r="J20" i="13"/>
  <c r="J16" i="13"/>
  <c r="J21" i="13"/>
  <c r="J19" i="13"/>
  <c r="A8" i="7"/>
  <c r="B8" i="7" s="1"/>
  <c r="J22" i="13"/>
  <c r="A7" i="7"/>
  <c r="B7" i="7" s="1"/>
  <c r="A25" i="5"/>
  <c r="A26" i="5" s="1"/>
  <c r="A27" i="5" s="1"/>
  <c r="M7" i="13"/>
  <c r="M3" i="13"/>
  <c r="N21" i="13"/>
  <c r="O21" i="13"/>
  <c r="M5" i="13"/>
  <c r="N18" i="13"/>
  <c r="O18" i="13"/>
  <c r="O20" i="13"/>
  <c r="N20" i="13"/>
  <c r="M4" i="13"/>
  <c r="A57" i="4"/>
  <c r="A58" i="4" s="1"/>
  <c r="A59" i="4" s="1"/>
  <c r="A60" i="4" s="1"/>
  <c r="A61" i="4" l="1"/>
  <c r="A62" i="4" s="1"/>
  <c r="J8" i="13"/>
  <c r="J5" i="13"/>
  <c r="J6" i="13"/>
  <c r="O5" i="13"/>
  <c r="N5" i="13"/>
  <c r="N3" i="13"/>
  <c r="O3" i="13"/>
  <c r="K21" i="13"/>
  <c r="L21" i="13"/>
  <c r="L26" i="13"/>
  <c r="K26" i="13"/>
  <c r="K18" i="13"/>
  <c r="L18" i="13"/>
  <c r="A165" i="6"/>
  <c r="A166" i="6" s="1"/>
  <c r="N7" i="13"/>
  <c r="O7" i="13"/>
  <c r="K22" i="13"/>
  <c r="L22" i="13"/>
  <c r="K16" i="13"/>
  <c r="L16" i="13"/>
  <c r="K27" i="13"/>
  <c r="L27" i="13"/>
  <c r="K25" i="13"/>
  <c r="L25" i="13"/>
  <c r="N4" i="13"/>
  <c r="O4" i="13"/>
  <c r="J4" i="13"/>
  <c r="L20" i="13"/>
  <c r="K20" i="13"/>
  <c r="L24" i="13"/>
  <c r="K24" i="13"/>
  <c r="M8" i="13"/>
  <c r="L19" i="13"/>
  <c r="K19" i="13"/>
  <c r="K23" i="13"/>
  <c r="L23" i="13"/>
  <c r="L17" i="13"/>
  <c r="K17" i="13"/>
  <c r="M6" i="13"/>
  <c r="K6" i="13" l="1"/>
  <c r="L6" i="13"/>
  <c r="A167" i="6"/>
  <c r="P5" i="13" s="1"/>
  <c r="P7" i="13"/>
  <c r="P3" i="13"/>
  <c r="P4" i="13"/>
  <c r="L5" i="13"/>
  <c r="K5" i="13"/>
  <c r="N8" i="13"/>
  <c r="O8" i="13"/>
  <c r="L8" i="13"/>
  <c r="K8" i="13"/>
  <c r="O6" i="13"/>
  <c r="N6" i="13"/>
  <c r="K4" i="13"/>
  <c r="L4" i="13"/>
  <c r="J7" i="13"/>
  <c r="J3" i="13"/>
  <c r="Q5" i="13" l="1"/>
  <c r="R5" i="13"/>
  <c r="L3" i="13"/>
  <c r="K3" i="13"/>
  <c r="Q3" i="13"/>
  <c r="R3" i="13"/>
  <c r="L7" i="13"/>
  <c r="K7" i="13"/>
  <c r="P6" i="13"/>
  <c r="Q4" i="13"/>
  <c r="R4" i="13"/>
  <c r="P8" i="13"/>
  <c r="R7" i="13"/>
  <c r="Q7" i="13"/>
  <c r="Q8" i="13" l="1"/>
  <c r="R8" i="13"/>
  <c r="R6" i="13"/>
  <c r="Q6" i="13"/>
</calcChain>
</file>

<file path=xl/sharedStrings.xml><?xml version="1.0" encoding="utf-8"?>
<sst xmlns="http://schemas.openxmlformats.org/spreadsheetml/2006/main" count="2439" uniqueCount="930">
  <si>
    <t>Triboar</t>
  </si>
  <si>
    <t>Inn</t>
  </si>
  <si>
    <t>INV#</t>
  </si>
  <si>
    <t>Blacksmith</t>
  </si>
  <si>
    <t>Cost</t>
  </si>
  <si>
    <t>Jeweler</t>
  </si>
  <si>
    <t>Column1</t>
  </si>
  <si>
    <t>Magic Items</t>
  </si>
  <si>
    <t>Alchemist</t>
  </si>
  <si>
    <t>Enchanter</t>
  </si>
  <si>
    <t>Magic Weps</t>
  </si>
  <si>
    <t>NPCs</t>
  </si>
  <si>
    <t>Shop</t>
  </si>
  <si>
    <t>First Name</t>
  </si>
  <si>
    <t>Last Name</t>
  </si>
  <si>
    <t>Race</t>
  </si>
  <si>
    <t>Age</t>
  </si>
  <si>
    <t>Look</t>
  </si>
  <si>
    <t>Trait</t>
  </si>
  <si>
    <t>Trait2</t>
  </si>
  <si>
    <t>Magic Arms</t>
  </si>
  <si>
    <t>Links:</t>
  </si>
  <si>
    <t>General Store</t>
  </si>
  <si>
    <t>Armor</t>
  </si>
  <si>
    <t>Guard Captain</t>
  </si>
  <si>
    <t>Equipment</t>
  </si>
  <si>
    <t>Holy Person</t>
  </si>
  <si>
    <t>Spell Services</t>
  </si>
  <si>
    <t>Townmaster</t>
  </si>
  <si>
    <t>Notes</t>
  </si>
  <si>
    <r>
      <rPr>
        <b/>
        <sz val="11"/>
        <color theme="1"/>
        <rFont val="Calibri"/>
        <family val="2"/>
        <scheme val="minor"/>
      </rPr>
      <t>Rivalry with Yartar:</t>
    </r>
    <r>
      <rPr>
        <sz val="11"/>
        <color theme="1"/>
        <rFont val="Calibri"/>
        <family val="2"/>
        <scheme val="minor"/>
      </rPr>
      <t xml:space="preserve">
Although the rivalry between Triboar and the neighboring Yartar is usually friendly, there have been occasions when it has erupted into violence over a particular incident.</t>
    </r>
  </si>
  <si>
    <r>
      <rPr>
        <b/>
        <sz val="11"/>
        <color theme="1"/>
        <rFont val="Calibri"/>
        <family val="2"/>
        <scheme val="minor"/>
      </rPr>
      <t>Militia:</t>
    </r>
    <r>
      <rPr>
        <sz val="11"/>
        <color theme="1"/>
        <rFont val="Calibri"/>
        <family val="2"/>
        <scheme val="minor"/>
      </rPr>
      <t xml:space="preserve">
The town operates a defense force called "The Twelve" which consists of this many mounted patrols that rotate in a tenday cycle. If necessary, the town can rally together a well-armed militia of fifty rapidly and three hundred in a day.</t>
    </r>
  </si>
  <si>
    <r>
      <rPr>
        <b/>
        <sz val="11"/>
        <color theme="1"/>
        <rFont val="Calibri"/>
        <family val="2"/>
        <scheme val="minor"/>
      </rPr>
      <t>Government:</t>
    </r>
    <r>
      <rPr>
        <sz val="11"/>
        <color theme="1"/>
        <rFont val="Calibri"/>
        <family val="2"/>
        <scheme val="minor"/>
      </rPr>
      <t xml:space="preserve">
The town is ruled by a democratically elected lord protector. His or her task is to command the town's militia and to settle disputes. The town's legal system is called "The Lord's Decree" and the lord protector has the power to amend this system at will. The previous ruler, Faurael Blackhammer, was killed in 1369 DR fighting the Tanar'ri forces from Hellgate Keep.</t>
    </r>
  </si>
  <si>
    <t>Inn1</t>
  </si>
  <si>
    <t>Inn2</t>
  </si>
  <si>
    <t>Alchemist1</t>
  </si>
  <si>
    <t>Alchemtist2</t>
  </si>
  <si>
    <t>Blacksmith1</t>
  </si>
  <si>
    <t>Blacksmith2</t>
  </si>
  <si>
    <t>Jeweler1</t>
  </si>
  <si>
    <t>Jeweler2</t>
  </si>
  <si>
    <t>Enchanter1</t>
  </si>
  <si>
    <t>Enchanter2</t>
  </si>
  <si>
    <t>MagicWeapons1</t>
  </si>
  <si>
    <t>MagicWeapons2</t>
  </si>
  <si>
    <t>The Sleeping</t>
  </si>
  <si>
    <t>Giant</t>
  </si>
  <si>
    <t>Bubbling</t>
  </si>
  <si>
    <t>Potions</t>
  </si>
  <si>
    <t>The Hammer and the</t>
  </si>
  <si>
    <t>Swords</t>
  </si>
  <si>
    <t>The Shiny</t>
  </si>
  <si>
    <t>Bling</t>
  </si>
  <si>
    <t>A touch of</t>
  </si>
  <si>
    <t>Wonder</t>
  </si>
  <si>
    <t>Wizards and Wonderous</t>
  </si>
  <si>
    <t>Wands</t>
  </si>
  <si>
    <t>The Sunken</t>
  </si>
  <si>
    <t>Kiss</t>
  </si>
  <si>
    <t>Potions and</t>
  </si>
  <si>
    <t>Beakers</t>
  </si>
  <si>
    <t>Hot Pokers and</t>
  </si>
  <si>
    <t>Steelworks</t>
  </si>
  <si>
    <t>Magnificently Sparkling</t>
  </si>
  <si>
    <t>Jewels</t>
  </si>
  <si>
    <t>Magic Makes</t>
  </si>
  <si>
    <t>Magnificence</t>
  </si>
  <si>
    <t>Marvelous Magical</t>
  </si>
  <si>
    <t>Staves</t>
  </si>
  <si>
    <t>A Wink and a</t>
  </si>
  <si>
    <t>Dragon</t>
  </si>
  <si>
    <t>Alchemical</t>
  </si>
  <si>
    <t>Vials</t>
  </si>
  <si>
    <t>The Sweat of the</t>
  </si>
  <si>
    <t>Breastplates</t>
  </si>
  <si>
    <t>Wondrously Amazing</t>
  </si>
  <si>
    <t>Gems, Jewels, and Jade</t>
  </si>
  <si>
    <t>The Enchanter's</t>
  </si>
  <si>
    <t>Arcanity</t>
  </si>
  <si>
    <t>An Arcanist's</t>
  </si>
  <si>
    <t>Rods</t>
  </si>
  <si>
    <t>The Cozy</t>
  </si>
  <si>
    <t>Alehouse</t>
  </si>
  <si>
    <t>Brewing up Some</t>
  </si>
  <si>
    <t>Concoctions</t>
  </si>
  <si>
    <t>High Pressure</t>
  </si>
  <si>
    <t>Anvils</t>
  </si>
  <si>
    <t>Blindingly Bright</t>
  </si>
  <si>
    <t>Rings</t>
  </si>
  <si>
    <t>The Insanity of</t>
  </si>
  <si>
    <t>Wizardry</t>
  </si>
  <si>
    <t>Wizards Do It With</t>
  </si>
  <si>
    <t>Tomes</t>
  </si>
  <si>
    <t>The Wandering</t>
  </si>
  <si>
    <t>Fox</t>
  </si>
  <si>
    <t>Wondrous</t>
  </si>
  <si>
    <t>Apothecary</t>
  </si>
  <si>
    <t>The Exalted</t>
  </si>
  <si>
    <t>Leather and Chain</t>
  </si>
  <si>
    <t>The Unicorn's</t>
  </si>
  <si>
    <t>Baubles</t>
  </si>
  <si>
    <t>The Wicked</t>
  </si>
  <si>
    <t>Flagon</t>
  </si>
  <si>
    <t>The Naga's</t>
  </si>
  <si>
    <t>Alchemy</t>
  </si>
  <si>
    <t>The Minotaur's</t>
  </si>
  <si>
    <t>Arsenal</t>
  </si>
  <si>
    <t>Marvelous</t>
  </si>
  <si>
    <t>Gems</t>
  </si>
  <si>
    <t>The Half-Full</t>
  </si>
  <si>
    <t>Cask</t>
  </si>
  <si>
    <t>Philtres</t>
  </si>
  <si>
    <t>Furnace</t>
  </si>
  <si>
    <t>Chains</t>
  </si>
  <si>
    <t>Mug</t>
  </si>
  <si>
    <t>The Griffon's</t>
  </si>
  <si>
    <t>Arms</t>
  </si>
  <si>
    <t>Amulets</t>
  </si>
  <si>
    <t>The Silver</t>
  </si>
  <si>
    <t>Arrows</t>
  </si>
  <si>
    <t>Chokers</t>
  </si>
  <si>
    <t>The Golden</t>
  </si>
  <si>
    <t>Cup</t>
  </si>
  <si>
    <t>The Scarlett</t>
  </si>
  <si>
    <t>Jester</t>
  </si>
  <si>
    <t>The Crossed</t>
  </si>
  <si>
    <t>The Pirate's</t>
  </si>
  <si>
    <t>The Angry</t>
  </si>
  <si>
    <t>Gold</t>
  </si>
  <si>
    <t>Appearance</t>
  </si>
  <si>
    <t>Personality 1</t>
  </si>
  <si>
    <t>Personality 2</t>
  </si>
  <si>
    <t>Mable</t>
  </si>
  <si>
    <t>Hilltop</t>
  </si>
  <si>
    <t>Half-Orc</t>
  </si>
  <si>
    <t>Young</t>
  </si>
  <si>
    <t>Tall, Thin, Attractive</t>
  </si>
  <si>
    <t>Cautious</t>
  </si>
  <si>
    <t>Erik</t>
  </si>
  <si>
    <t>Deepwater</t>
  </si>
  <si>
    <t>Human</t>
  </si>
  <si>
    <t>Middle Aged</t>
  </si>
  <si>
    <t>Towering Tall</t>
  </si>
  <si>
    <t>Grumpy</t>
  </si>
  <si>
    <t>Terrible Negotiator</t>
  </si>
  <si>
    <t>Samuel</t>
  </si>
  <si>
    <t>Stillwind</t>
  </si>
  <si>
    <t>Elf</t>
  </si>
  <si>
    <t>Grey hair, scar on lip</t>
  </si>
  <si>
    <t>Jovial</t>
  </si>
  <si>
    <t>Rolen</t>
  </si>
  <si>
    <t>The Cleaver</t>
  </si>
  <si>
    <t>Half-Elf</t>
  </si>
  <si>
    <t>Portly</t>
  </si>
  <si>
    <t>Friendly</t>
  </si>
  <si>
    <t>Francis</t>
  </si>
  <si>
    <t>Val'haren</t>
  </si>
  <si>
    <t>Gnome</t>
  </si>
  <si>
    <t>Old</t>
  </si>
  <si>
    <t>Short</t>
  </si>
  <si>
    <t>Tired</t>
  </si>
  <si>
    <t>Jen</t>
  </si>
  <si>
    <t>Grimtotem</t>
  </si>
  <si>
    <t>Halfling</t>
  </si>
  <si>
    <t>Very Old</t>
  </si>
  <si>
    <t>Beautiful</t>
  </si>
  <si>
    <t>Annoyed</t>
  </si>
  <si>
    <t>Sucker for a Pretty Face</t>
  </si>
  <si>
    <t>Thari</t>
  </si>
  <si>
    <t>Dewbeam</t>
  </si>
  <si>
    <t>Dragonborn</t>
  </si>
  <si>
    <t>Braided Beard Or Hair</t>
  </si>
  <si>
    <t>Ponderous</t>
  </si>
  <si>
    <t>Bite His Fingernails</t>
  </si>
  <si>
    <t>Sanzagh</t>
  </si>
  <si>
    <t>Axegrip</t>
  </si>
  <si>
    <t>Tiefling</t>
  </si>
  <si>
    <t>Missing Teeth</t>
  </si>
  <si>
    <t>Honest</t>
  </si>
  <si>
    <t>Speak in Rhyme</t>
  </si>
  <si>
    <t>Ukhlad</t>
  </si>
  <si>
    <t>Redgem</t>
  </si>
  <si>
    <t>Drow</t>
  </si>
  <si>
    <t>Tattoos</t>
  </si>
  <si>
    <t>Arrogant</t>
  </si>
  <si>
    <t>High Voice</t>
  </si>
  <si>
    <t>Gwali</t>
  </si>
  <si>
    <t>Elfbane</t>
  </si>
  <si>
    <t>Birthmark</t>
  </si>
  <si>
    <t>Argumentative</t>
  </si>
  <si>
    <t>Hums</t>
  </si>
  <si>
    <t>Zaghak</t>
  </si>
  <si>
    <t>Mourningstrength</t>
  </si>
  <si>
    <t>Unusual Skin Color</t>
  </si>
  <si>
    <t>Curious</t>
  </si>
  <si>
    <t>Boistrous</t>
  </si>
  <si>
    <t>Duri</t>
  </si>
  <si>
    <t>Runeshield</t>
  </si>
  <si>
    <t>Piercings</t>
  </si>
  <si>
    <t>Chews on Things</t>
  </si>
  <si>
    <t>Urin</t>
  </si>
  <si>
    <t>Marblefall</t>
  </si>
  <si>
    <t>Unusual Hair Color</t>
  </si>
  <si>
    <t>Squint</t>
  </si>
  <si>
    <t>Bori</t>
  </si>
  <si>
    <t>Dragonfallow</t>
  </si>
  <si>
    <t>Ragged Clothes</t>
  </si>
  <si>
    <t>Bifar</t>
  </si>
  <si>
    <t>Wyvernpunch</t>
  </si>
  <si>
    <t>Distinctive Nose</t>
  </si>
  <si>
    <t>Uses Wrong Words</t>
  </si>
  <si>
    <t>Akal</t>
  </si>
  <si>
    <t>Winterarm</t>
  </si>
  <si>
    <t>Eye Twitch</t>
  </si>
  <si>
    <t>Quiet</t>
  </si>
  <si>
    <t>Tap Fingers</t>
  </si>
  <si>
    <t>Thali</t>
  </si>
  <si>
    <t>Slatekeep</t>
  </si>
  <si>
    <t>Jewelry (choker)</t>
  </si>
  <si>
    <t>Blustering</t>
  </si>
  <si>
    <t>Use Long Words</t>
  </si>
  <si>
    <t>Throri</t>
  </si>
  <si>
    <t>Mistglade</t>
  </si>
  <si>
    <t>Missing Fingers</t>
  </si>
  <si>
    <t>Rude</t>
  </si>
  <si>
    <t>Fidget</t>
  </si>
  <si>
    <t>Dinain</t>
  </si>
  <si>
    <t>Meadowslayer</t>
  </si>
  <si>
    <t>Ugly</t>
  </si>
  <si>
    <t>Kind</t>
  </si>
  <si>
    <t>Wants to be liked</t>
  </si>
  <si>
    <t>Bari</t>
  </si>
  <si>
    <t>Alpenward</t>
  </si>
  <si>
    <t>Wise</t>
  </si>
  <si>
    <t>learning to read</t>
  </si>
  <si>
    <t>Kunain</t>
  </si>
  <si>
    <t>Crestscar</t>
  </si>
  <si>
    <t>Formal Clothes</t>
  </si>
  <si>
    <t>Intelligent</t>
  </si>
  <si>
    <t>CAN'T speak to women</t>
  </si>
  <si>
    <t>Arvin</t>
  </si>
  <si>
    <t>Richseeker</t>
  </si>
  <si>
    <t>Scar</t>
  </si>
  <si>
    <t>Crazy</t>
  </si>
  <si>
    <t>Frinan</t>
  </si>
  <si>
    <t>Morningsinger</t>
  </si>
  <si>
    <t>Weird Posture</t>
  </si>
  <si>
    <t>Speaks in 3rd Person</t>
  </si>
  <si>
    <t>Frasanz</t>
  </si>
  <si>
    <t>Fernshaper</t>
  </si>
  <si>
    <t>Weird Eye Color</t>
  </si>
  <si>
    <t>Optimistic</t>
  </si>
  <si>
    <t>Gimli</t>
  </si>
  <si>
    <t>Riverclaw</t>
  </si>
  <si>
    <t>Child</t>
  </si>
  <si>
    <t>Ashen Hair</t>
  </si>
  <si>
    <t>Always Jokes</t>
  </si>
  <si>
    <t>Shakar</t>
  </si>
  <si>
    <t>Proudpike</t>
  </si>
  <si>
    <t>Ancient</t>
  </si>
  <si>
    <t>Long dark hair</t>
  </si>
  <si>
    <t>Thori</t>
  </si>
  <si>
    <t>Glorysoar</t>
  </si>
  <si>
    <t>Pale skin, red hair</t>
  </si>
  <si>
    <t>Bali</t>
  </si>
  <si>
    <t>Embertalon</t>
  </si>
  <si>
    <t>Long braids</t>
  </si>
  <si>
    <t>Frukar</t>
  </si>
  <si>
    <t>Moltenoak</t>
  </si>
  <si>
    <t>Very muscular</t>
  </si>
  <si>
    <t>Nainarv</t>
  </si>
  <si>
    <t>Hardshot</t>
  </si>
  <si>
    <t>Dinarv</t>
  </si>
  <si>
    <t>Skullscar</t>
  </si>
  <si>
    <t>Undim</t>
  </si>
  <si>
    <t>Richheart</t>
  </si>
  <si>
    <t>Shrewd</t>
  </si>
  <si>
    <t>Gluri</t>
  </si>
  <si>
    <t>Dustshot</t>
  </si>
  <si>
    <t>gloomy</t>
  </si>
  <si>
    <t>Dainan</t>
  </si>
  <si>
    <t>Proudfeather</t>
  </si>
  <si>
    <t>Helpful</t>
  </si>
  <si>
    <t>Kada</t>
  </si>
  <si>
    <t>Clawhell</t>
  </si>
  <si>
    <t>Delightful</t>
  </si>
  <si>
    <t>Marshcaller</t>
  </si>
  <si>
    <t>Beornmund</t>
  </si>
  <si>
    <t>Tallbane</t>
  </si>
  <si>
    <t>Deda</t>
  </si>
  <si>
    <t>Flatgrip</t>
  </si>
  <si>
    <t>Giles</t>
  </si>
  <si>
    <t>Stilloak</t>
  </si>
  <si>
    <t>Godmenr</t>
  </si>
  <si>
    <t>Flintwhirl</t>
  </si>
  <si>
    <t>Bertio</t>
  </si>
  <si>
    <t>Shadowspell</t>
  </si>
  <si>
    <t>Wisym</t>
  </si>
  <si>
    <t>Seawhirl</t>
  </si>
  <si>
    <t>Ethes</t>
  </si>
  <si>
    <t>Snakesoar</t>
  </si>
  <si>
    <t>Helmund</t>
  </si>
  <si>
    <t>Tallcrag</t>
  </si>
  <si>
    <t>Amel</t>
  </si>
  <si>
    <t>Grandtoe</t>
  </si>
  <si>
    <t>Ceolwy</t>
  </si>
  <si>
    <t>Titansword</t>
  </si>
  <si>
    <t>Here</t>
  </si>
  <si>
    <t>Seatail</t>
  </si>
  <si>
    <t>Ered</t>
  </si>
  <si>
    <t>Mistrock</t>
  </si>
  <si>
    <t>Erehrt</t>
  </si>
  <si>
    <t>Wheatchewer</t>
  </si>
  <si>
    <t>Enryn</t>
  </si>
  <si>
    <t>Twilightwood</t>
  </si>
  <si>
    <t>Alfwod</t>
  </si>
  <si>
    <t>Spiderwhisk</t>
  </si>
  <si>
    <t>Gauward</t>
  </si>
  <si>
    <t>Fisthell</t>
  </si>
  <si>
    <t>Wulfa</t>
  </si>
  <si>
    <t>Clearreaver</t>
  </si>
  <si>
    <t>Ethehrt</t>
  </si>
  <si>
    <t>Bouldersun</t>
  </si>
  <si>
    <t>Arled</t>
  </si>
  <si>
    <t>Forehand</t>
  </si>
  <si>
    <t>Genwy</t>
  </si>
  <si>
    <t>Barleyglory</t>
  </si>
  <si>
    <t>Ealdred</t>
  </si>
  <si>
    <t>Nobleflower</t>
  </si>
  <si>
    <t>Ealuuald</t>
  </si>
  <si>
    <t>Clanguard</t>
  </si>
  <si>
    <t>Wilhye</t>
  </si>
  <si>
    <t>Lunasnarl</t>
  </si>
  <si>
    <t>Oerwurg</t>
  </si>
  <si>
    <t>Serpentblossom</t>
  </si>
  <si>
    <t>Rewalt</t>
  </si>
  <si>
    <t>Grizzlycut</t>
  </si>
  <si>
    <t>Wynhunb</t>
  </si>
  <si>
    <t>Hawkcloud</t>
  </si>
  <si>
    <t>Andres</t>
  </si>
  <si>
    <t>Mildarm</t>
  </si>
  <si>
    <t>Drewy</t>
  </si>
  <si>
    <t>Steeltalon</t>
  </si>
  <si>
    <t>Drobert</t>
  </si>
  <si>
    <t>Slatestriker</t>
  </si>
  <si>
    <t>Swulfa</t>
  </si>
  <si>
    <t>Sunrunner</t>
  </si>
  <si>
    <t>Elyn</t>
  </si>
  <si>
    <t>Craghunter</t>
  </si>
  <si>
    <t>Hiltroua</t>
  </si>
  <si>
    <t>Summercut</t>
  </si>
  <si>
    <t>Philia Gare</t>
  </si>
  <si>
    <t>Dustshout</t>
  </si>
  <si>
    <t>Brictiue</t>
  </si>
  <si>
    <t>Titanmoon</t>
  </si>
  <si>
    <t>Ennet None</t>
  </si>
  <si>
    <t>Mountainwound</t>
  </si>
  <si>
    <t>Ryelly</t>
  </si>
  <si>
    <t>Twosky</t>
  </si>
  <si>
    <t>Aben</t>
  </si>
  <si>
    <t>Threeflare</t>
  </si>
  <si>
    <t>Marget</t>
  </si>
  <si>
    <t>Rumblestride</t>
  </si>
  <si>
    <t>Cily</t>
  </si>
  <si>
    <t>Shadowbranch</t>
  </si>
  <si>
    <t>Eolwynn</t>
  </si>
  <si>
    <t>Stoneflaw</t>
  </si>
  <si>
    <t>Burguia</t>
  </si>
  <si>
    <t>Stagbrace</t>
  </si>
  <si>
    <t>Kathil Arard</t>
  </si>
  <si>
    <t>Grandstrider</t>
  </si>
  <si>
    <t>Conga</t>
  </si>
  <si>
    <t>Mossglade</t>
  </si>
  <si>
    <t>Gytha</t>
  </si>
  <si>
    <t>Snowspear</t>
  </si>
  <si>
    <t>Cecie</t>
  </si>
  <si>
    <t>Winterbrace</t>
  </si>
  <si>
    <t>Hilda</t>
  </si>
  <si>
    <t>Hardsword</t>
  </si>
  <si>
    <t>Hena</t>
  </si>
  <si>
    <t>Strongwound</t>
  </si>
  <si>
    <t>Ehith</t>
  </si>
  <si>
    <t>Dirgereaper</t>
  </si>
  <si>
    <t>Wynna</t>
  </si>
  <si>
    <t>Twilightmantle</t>
  </si>
  <si>
    <t>Burhe</t>
  </si>
  <si>
    <t>Pyreblade</t>
  </si>
  <si>
    <t>Kater</t>
  </si>
  <si>
    <t>Dragonrunner</t>
  </si>
  <si>
    <t>Benne</t>
  </si>
  <si>
    <t>Simpletrap</t>
  </si>
  <si>
    <t>Eryn</t>
  </si>
  <si>
    <t>Mountainpelt</t>
  </si>
  <si>
    <t>Hely</t>
  </si>
  <si>
    <t>Dewbender</t>
  </si>
  <si>
    <t>Pridehammer</t>
  </si>
  <si>
    <t>Githa</t>
  </si>
  <si>
    <t>Simpleflare</t>
  </si>
  <si>
    <t>Ethell</t>
  </si>
  <si>
    <t>Windsplitter</t>
  </si>
  <si>
    <t>Odwyth</t>
  </si>
  <si>
    <t>Lonespark</t>
  </si>
  <si>
    <t>Cece</t>
  </si>
  <si>
    <t>Mirthshard</t>
  </si>
  <si>
    <t>Ellel</t>
  </si>
  <si>
    <t>Eaglemore</t>
  </si>
  <si>
    <t>Telchal</t>
  </si>
  <si>
    <t>Zigam</t>
  </si>
  <si>
    <t>Kadu</t>
  </si>
  <si>
    <t>Alim</t>
  </si>
  <si>
    <t>Zigiml</t>
  </si>
  <si>
    <t>Glinarv</t>
  </si>
  <si>
    <t>Enelron</t>
  </si>
  <si>
    <t>Irdathin</t>
  </si>
  <si>
    <t>Tanerdhir</t>
  </si>
  <si>
    <t>Magladuil</t>
  </si>
  <si>
    <t>Elegor</t>
  </si>
  <si>
    <t>Celegorm</t>
  </si>
  <si>
    <t>Celegon</t>
  </si>
  <si>
    <t>Maeglemmin</t>
  </si>
  <si>
    <t>Saerodor</t>
  </si>
  <si>
    <t>Emmin</t>
  </si>
  <si>
    <t>Arfil</t>
  </si>
  <si>
    <t>Cirdire</t>
  </si>
  <si>
    <t>Finore</t>
  </si>
  <si>
    <t>Galadir</t>
  </si>
  <si>
    <t>Elelror</t>
  </si>
  <si>
    <t>Elenel</t>
  </si>
  <si>
    <t>Danore</t>
  </si>
  <si>
    <t>Saerophil</t>
  </si>
  <si>
    <t>Makili</t>
  </si>
  <si>
    <t>Thonaeli</t>
  </si>
  <si>
    <t>Finduilye</t>
  </si>
  <si>
    <t>Ariel</t>
  </si>
  <si>
    <t>Atielel</t>
  </si>
  <si>
    <t>Nimrilye</t>
  </si>
  <si>
    <t>Gilminye</t>
  </si>
  <si>
    <t>Nimredhel</t>
  </si>
  <si>
    <t>Celenwe</t>
  </si>
  <si>
    <t>Aloth</t>
  </si>
  <si>
    <t>Ilmiris</t>
  </si>
  <si>
    <t>Ilmiriel</t>
  </si>
  <si>
    <t>Lotatie</t>
  </si>
  <si>
    <t>Anindis</t>
  </si>
  <si>
    <t>Elellas</t>
  </si>
  <si>
    <t>Erwen</t>
  </si>
  <si>
    <t>Nimrime</t>
  </si>
  <si>
    <t>Ilmis</t>
  </si>
  <si>
    <t>Ithren</t>
  </si>
  <si>
    <t>Eldas</t>
  </si>
  <si>
    <t>Eleris</t>
  </si>
  <si>
    <t>Rarity</t>
  </si>
  <si>
    <t>Potion</t>
  </si>
  <si>
    <t>Description</t>
  </si>
  <si>
    <t>Potion of Climbing</t>
  </si>
  <si>
    <t>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t>
  </si>
  <si>
    <t>Potion of Healing</t>
  </si>
  <si>
    <t>You regain 2d4+2 hit points when you drink this potion. The potion's red liquid glimmers when agitated.</t>
  </si>
  <si>
    <t>Oil of Slipperiness</t>
  </si>
  <si>
    <t>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t>
  </si>
  <si>
    <t>Philter of Love</t>
  </si>
  <si>
    <t>The next time you see a creature within 10 minutes after drinking this philter, you become charmed by that creature for 1 hour. If the creature is of a species and gender you are normally attracted to, you regard it as your true love while you are charmed. This potion's rose-hued, effervescent liquid contains one easy-to-miss bubble shaped like a heart.</t>
  </si>
  <si>
    <t>Potion of Animal Friendship</t>
  </si>
  <si>
    <t>When you drink this potion, you can cast the animal friendship spell (save DC 13) for 1 hour at will. Agitating this muddy liquid brings little bits into view: a fish scale, a hummingbird tongue, a cat claw, or a squirrel hair.</t>
  </si>
  <si>
    <t>Potion of Fire Breath</t>
  </si>
  <si>
    <t>After drinking this potion, you can use a bonus action to exhale fire at a target within 30 feet of you. The target must make a DC 13 Dexterity saving throw, taking 4d6 fire damage on a failed save, or half as much damage on a successful one. The effect ends after you exhale the li re three times or when 1 hour has passed. This potion's orange liquid flickers, and smoke fills the top of the container and wafts out whenever it is opened.</t>
  </si>
  <si>
    <t>Potion of Greater Healing</t>
  </si>
  <si>
    <t>You regain 4d4+4 hit points when you drink this potion. The potion's red liquid glimmers when agitated.</t>
  </si>
  <si>
    <t>Potion of Growth</t>
  </si>
  <si>
    <t>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t>
  </si>
  <si>
    <t>Potion of Hill Giant Strength</t>
  </si>
  <si>
    <t>When you drink this potion, your Strength score changes to 21 for 1 hour. This potion's transparent liquid has floating in it a sliver of fingernail.</t>
  </si>
  <si>
    <t>Potion of Poison</t>
  </si>
  <si>
    <t>This concoction looks, smells, and tastes like a potion of healing or other beneficial potion. However, it is actually poison masked by illusion magic. An identify spell reveals its true nature. If you drink it, you take 3d6 poison damage, and you must succeed on a DC 13 Constitution saving throw or be poisoned. At the start of each of your turns while you are poisoned in this way, you take 3d6 poison damage. At the end of each of your turns, you can repeat the saving throw. On a successful save, the poison damage you take on your subsequent turns decreases by 1d6. The poison ends when the damage decreases to 0.</t>
  </si>
  <si>
    <t>Potion of Resistance</t>
  </si>
  <si>
    <t>When you drink this potion, you gain resistance to one type of damage for 1 hour. The DM chooses the type determines it randomly from the options below.</t>
  </si>
  <si>
    <t>Potion of Water Breathing</t>
  </si>
  <si>
    <t>You can breathe underwater for 1 hour after drinking this potion. Its cloudy green fluid smells of the sea and has a jellyfish-like bubble floating in it.</t>
  </si>
  <si>
    <t>Elixir of Health</t>
  </si>
  <si>
    <t>When you drink this potion, it cures any disease afflicting you, and it removes the blinded, deafened, paralyzed, and poisoned conditions. The clear red liquid has tiny bubbles of light in it.</t>
  </si>
  <si>
    <t>Oil of Etherealness</t>
  </si>
  <si>
    <t>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t>
  </si>
  <si>
    <t>Potion of Clairvoyance</t>
  </si>
  <si>
    <t>When you drink this potion, you gain the effect of the clairvoyance spell. An eyeball bobs in this yellowish liquid but vanishes when the potion is opened.</t>
  </si>
  <si>
    <t>Potion of Diminution</t>
  </si>
  <si>
    <t>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t>
  </si>
  <si>
    <t>Potion of Fire Giant Strength</t>
  </si>
  <si>
    <t>When you drink this potion, your Strength score changes to 25 for 1 hour. This potion's transparent liquid has floating in it a sliver of fingernail.</t>
  </si>
  <si>
    <t>Potion of Frost Giant Strength</t>
  </si>
  <si>
    <t>When you drink this potion, your Strength score changes to 23 for 1 hour. This potion's transparent liquid has floating in it a sliver of fingernail.</t>
  </si>
  <si>
    <t>Potion of Gaseous Form</t>
  </si>
  <si>
    <t>When you drink this potion, you gain the effect of the gaseous form spell for 1 hour (no concentration required) or until you end the effect as a bonus action. This potion's container seems to hold fog that moves and pours like water.</t>
  </si>
  <si>
    <t>Potion of Heroism</t>
  </si>
  <si>
    <t>For 1 hour after drinking it, you gain 10 temporary hit points that last for 1 hour. For the same duration, you are under the effect of the bless spell (no concentration required). This blue potion bubbles and steams as if boiling.</t>
  </si>
  <si>
    <t>Potion of Invulnerability</t>
  </si>
  <si>
    <t>For 1 minute after you drink this potion, you have resistance to all damage. The potion's syrupy liquid looks like liquefied iron.</t>
  </si>
  <si>
    <t>Potion of Mind Reading</t>
  </si>
  <si>
    <t>When you drink this potion, you gain the effect of the detect thoughts spell (save DC 13). The potion's dense, purple liquid has an ovoid cloud of pink floating in it.</t>
  </si>
  <si>
    <t>Potion of Stone Giant Strength</t>
  </si>
  <si>
    <t>Potion of Superior Healing</t>
  </si>
  <si>
    <t>You regain 8d4+8 hit points when you drink this potion. The potion's red liquid glimmers when agitated.</t>
  </si>
  <si>
    <t>Oil of Sharpness</t>
  </si>
  <si>
    <t>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t>
  </si>
  <si>
    <t>Potion of Cloud Giant Strength</t>
  </si>
  <si>
    <t>When you drink this potion, your Strength score changes to 27 for 1 hour. This potion's transparent liquid has floating in it a sliver of fingernail.</t>
  </si>
  <si>
    <t>Potion of Flying</t>
  </si>
  <si>
    <t>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t>
  </si>
  <si>
    <t>Potion of Invisibility</t>
  </si>
  <si>
    <t>This potion's container looks empty but feels as though it holds liquid. When you drink it, you become invisible for 1 hour. Anything you wear or carry is invisible with you. The effect ends early if you attack or cast a spell.</t>
  </si>
  <si>
    <t>Potion of Longevity</t>
  </si>
  <si>
    <t>When you drink this potion, your physical age is reduced by 1d6 + 6 years, to a minimum of 13 years. Each time you subsequently drink a potion of longevity, there is 10 percent cumulative chance that you instead age by 1d6 + 6 years. Suspended in this amber liquid are a scorpion's tail, an adder's fang, a dead spider, and a tiny heart that, against all reason, is still beating. These ingredients vanish when the potion is opened.</t>
  </si>
  <si>
    <t>Potion of Speed</t>
  </si>
  <si>
    <t>When you drink this potion, you gain the effect of the haste spell for 1 minute (no concentration required). The potion's yellow fluid is streaked with black and swirl on its own.</t>
  </si>
  <si>
    <t>Potion of Supreme Healing</t>
  </si>
  <si>
    <t>You regain 10d4+20 hit points when you drink this potion. The potion's red liquid glimmers when agitated.</t>
  </si>
  <si>
    <t>Potion of Vitality</t>
  </si>
  <si>
    <t>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t>
  </si>
  <si>
    <t>Potion of Storm Giant Strength</t>
  </si>
  <si>
    <t>When you drink this potion, your Strength score changes to 29 for 1 hour. This potion's transparent liquid has floating in it a sliver of fingernail.</t>
  </si>
  <si>
    <t>Rarity   ◇</t>
  </si>
  <si>
    <t>Name   ◇</t>
  </si>
  <si>
    <t>Type   ◇</t>
  </si>
  <si>
    <t>Attunement   ◇</t>
  </si>
  <si>
    <t>Notes   ◇</t>
  </si>
  <si>
    <t>Source   ◇</t>
  </si>
  <si>
    <t>No Armor In Stock</t>
  </si>
  <si>
    <t>Adamantine Armor</t>
  </si>
  <si>
    <t>medium or heavy, but not hide</t>
  </si>
  <si>
    <t>dmg 150</t>
  </si>
  <si>
    <t>Mariner's Armor</t>
  </si>
  <si>
    <t>dmg 181</t>
  </si>
  <si>
    <t>Mithral Armor</t>
  </si>
  <si>
    <t>dmg 182</t>
  </si>
  <si>
    <t>Sentinel Shield</t>
  </si>
  <si>
    <t>shield</t>
  </si>
  <si>
    <t>dmg 199</t>
  </si>
  <si>
    <t>Shield, +1</t>
  </si>
  <si>
    <t>dmg 200</t>
  </si>
  <si>
    <t>Armor of Resistance</t>
  </si>
  <si>
    <t>yes</t>
  </si>
  <si>
    <t>dmg 152</t>
  </si>
  <si>
    <t>Armor of Invulnerability</t>
  </si>
  <si>
    <t>plate</t>
  </si>
  <si>
    <t>Armor, +1</t>
  </si>
  <si>
    <t>Arrow-catching Shield</t>
  </si>
  <si>
    <t>Elven Chain</t>
  </si>
  <si>
    <t>chain shirt</t>
  </si>
  <si>
    <t>dmg 168</t>
  </si>
  <si>
    <t>Glamoured Studded Leather</t>
  </si>
  <si>
    <t>studded leather</t>
  </si>
  <si>
    <t>dmg 172</t>
  </si>
  <si>
    <t>Shield of Missile Attraction</t>
  </si>
  <si>
    <t>Shield, +2</t>
  </si>
  <si>
    <t>Animated Shield</t>
  </si>
  <si>
    <t>dmg 151</t>
  </si>
  <si>
    <t>Armor, +2</t>
  </si>
  <si>
    <t>Demon Armor</t>
  </si>
  <si>
    <t>dmg 165</t>
  </si>
  <si>
    <t>Dragon Scale Mail</t>
  </si>
  <si>
    <t>scale mail</t>
  </si>
  <si>
    <t>Dwarven Plate</t>
  </si>
  <si>
    <t>dmg 167</t>
  </si>
  <si>
    <t>Shield, +3</t>
  </si>
  <si>
    <t>Spellguard Shield</t>
  </si>
  <si>
    <t>dmg 201</t>
  </si>
  <si>
    <t>Armor, +3</t>
  </si>
  <si>
    <t>Efreeti Chain</t>
  </si>
  <si>
    <t>chain mail</t>
  </si>
  <si>
    <t>Plate Armor of Etherealness</t>
  </si>
  <si>
    <t>dmg 185</t>
  </si>
  <si>
    <t>Ammunition, +1</t>
  </si>
  <si>
    <t>Weapon</t>
  </si>
  <si>
    <t>any ammunition</t>
  </si>
  <si>
    <t>Javelin of Lightning</t>
  </si>
  <si>
    <t>javelin</t>
  </si>
  <si>
    <t>dmg 178</t>
  </si>
  <si>
    <t>Sword of Vengeance</t>
  </si>
  <si>
    <t>any sword</t>
  </si>
  <si>
    <t>dmg 206</t>
  </si>
  <si>
    <t>Trident of Fish Command</t>
  </si>
  <si>
    <t>trident</t>
  </si>
  <si>
    <t>dmg 209</t>
  </si>
  <si>
    <t>Weapon of Warning</t>
  </si>
  <si>
    <t>dmg 213</t>
  </si>
  <si>
    <t>Weapon, +1</t>
  </si>
  <si>
    <t>Ammuntion, +2</t>
  </si>
  <si>
    <t>any ammuntion</t>
  </si>
  <si>
    <t>Berserker Axe</t>
  </si>
  <si>
    <t>any axe</t>
  </si>
  <si>
    <t>dmg 155</t>
  </si>
  <si>
    <t>Dagger of Venom</t>
  </si>
  <si>
    <t>dagger</t>
  </si>
  <si>
    <t>dmg 161</t>
  </si>
  <si>
    <t>Dragon Slayer</t>
  </si>
  <si>
    <t>dmg 166</t>
  </si>
  <si>
    <t>Flame Tongue</t>
  </si>
  <si>
    <t>dmg 170</t>
  </si>
  <si>
    <t>Giant Slayer</t>
  </si>
  <si>
    <t>any axe or sword</t>
  </si>
  <si>
    <t>Mace of Disruption</t>
  </si>
  <si>
    <t>mace</t>
  </si>
  <si>
    <t>dmg 179</t>
  </si>
  <si>
    <t>Mace of Smiting</t>
  </si>
  <si>
    <t>Mace of Terror</t>
  </si>
  <si>
    <t>dmg 180</t>
  </si>
  <si>
    <t>Sun Blade</t>
  </si>
  <si>
    <t>longsword</t>
  </si>
  <si>
    <t>dmg 205</t>
  </si>
  <si>
    <t>Sword of Life Stealing</t>
  </si>
  <si>
    <t>Sword of Wounding</t>
  </si>
  <si>
    <t>dmg 207</t>
  </si>
  <si>
    <t>Vicious Weapon</t>
  </si>
  <si>
    <t>Weapon, +2</t>
  </si>
  <si>
    <t>Ammuntion, +3</t>
  </si>
  <si>
    <t>Arrow of Slaying</t>
  </si>
  <si>
    <t>arrow</t>
  </si>
  <si>
    <t>Dancing Sword</t>
  </si>
  <si>
    <t>Dwarven Thrower</t>
  </si>
  <si>
    <t>warhammer, dwarf</t>
  </si>
  <si>
    <t>Frost Brand</t>
  </si>
  <si>
    <t>dmg 171</t>
  </si>
  <si>
    <t>Nine Lives Stealer</t>
  </si>
  <si>
    <t>dmg 183</t>
  </si>
  <si>
    <t>Oathbow</t>
  </si>
  <si>
    <t>longbow</t>
  </si>
  <si>
    <t>Scimitar of Speed</t>
  </si>
  <si>
    <t>scimitar</t>
  </si>
  <si>
    <t>Sword of Sharpness</t>
  </si>
  <si>
    <t>any sword that deals slashing damage</t>
  </si>
  <si>
    <t>Weapon, +3</t>
  </si>
  <si>
    <t>Defender</t>
  </si>
  <si>
    <t>dmg 164</t>
  </si>
  <si>
    <t>Hammer of Thunderbolts</t>
  </si>
  <si>
    <t>maul</t>
  </si>
  <si>
    <t>dmg 173</t>
  </si>
  <si>
    <t>Holy Avenger</t>
  </si>
  <si>
    <t>any sword, paladin</t>
  </si>
  <si>
    <t>dmg 174</t>
  </si>
  <si>
    <t>Luck Blade</t>
  </si>
  <si>
    <t>Sword of Answering</t>
  </si>
  <si>
    <t>longsword, by alignment</t>
  </si>
  <si>
    <t>Vorpal Sword</t>
  </si>
  <si>
    <t>No Magic Rings</t>
  </si>
  <si>
    <t>Ring of Jumping</t>
  </si>
  <si>
    <t>Ring</t>
  </si>
  <si>
    <t>Uncommon</t>
  </si>
  <si>
    <t>dmg 191</t>
  </si>
  <si>
    <t>Ring of Mind Shielding</t>
  </si>
  <si>
    <t>Ring of Swimming</t>
  </si>
  <si>
    <t>dmg 193</t>
  </si>
  <si>
    <t>Ring of Warmth</t>
  </si>
  <si>
    <t>Ring of Water Walking</t>
  </si>
  <si>
    <t>Ring of Animal Influence</t>
  </si>
  <si>
    <t>Rare</t>
  </si>
  <si>
    <t>dmg 189</t>
  </si>
  <si>
    <t>Ring of Evasion</t>
  </si>
  <si>
    <t>Ring of Feather Falling</t>
  </si>
  <si>
    <t>Ring of Free Action</t>
  </si>
  <si>
    <t>Ring of Protection</t>
  </si>
  <si>
    <t>Ring of Resistance</t>
  </si>
  <si>
    <t>dmg 192</t>
  </si>
  <si>
    <t>Ring of Spell Storing</t>
  </si>
  <si>
    <t>Ring of X-ray Vision</t>
  </si>
  <si>
    <t>Ring of the Ram</t>
  </si>
  <si>
    <t>Ring of Regeneration</t>
  </si>
  <si>
    <t>Very Rare</t>
  </si>
  <si>
    <t>Ring of Shooting Stars</t>
  </si>
  <si>
    <t>Ring of Telekinesis</t>
  </si>
  <si>
    <t>Ring of Air Elemental Command</t>
  </si>
  <si>
    <t>Legendary</t>
  </si>
  <si>
    <t>dmg 190</t>
  </si>
  <si>
    <t>Ring of Djinni Summoning</t>
  </si>
  <si>
    <t>Ring of Earth Elemental Command</t>
  </si>
  <si>
    <t>Ring of Fire Elemental Command</t>
  </si>
  <si>
    <t>Ring of Invisibility</t>
  </si>
  <si>
    <t>Ring of Spell Turning</t>
  </si>
  <si>
    <t>Ring of Three Wishes</t>
  </si>
  <si>
    <t>Ring of Water Elemental Command</t>
  </si>
  <si>
    <t>Alchemy Jug</t>
  </si>
  <si>
    <t>Wondrous Item</t>
  </si>
  <si>
    <t>Amulet of Proof Against Detection and Location</t>
  </si>
  <si>
    <t>Bag of Holding</t>
  </si>
  <si>
    <t>dmg 153</t>
  </si>
  <si>
    <t>Bag of Tricks</t>
  </si>
  <si>
    <t>dmg 154</t>
  </si>
  <si>
    <t>Boots of Elvenkind</t>
  </si>
  <si>
    <t>Boots of Striding and Springing</t>
  </si>
  <si>
    <t>dmg 156</t>
  </si>
  <si>
    <t>Boots of the Winterlands</t>
  </si>
  <si>
    <t>Bracers of Archery</t>
  </si>
  <si>
    <t>Brooch of Shielding</t>
  </si>
  <si>
    <t>Broom of Flying</t>
  </si>
  <si>
    <t>Cap of Water Breathing</t>
  </si>
  <si>
    <t>dmg 157</t>
  </si>
  <si>
    <t>Circlet of Blasting</t>
  </si>
  <si>
    <t>dmg 158</t>
  </si>
  <si>
    <t>Cloak of Elvenkind</t>
  </si>
  <si>
    <t>Cloak of Protection</t>
  </si>
  <si>
    <t>dmg 159</t>
  </si>
  <si>
    <t>Cloak of the Manta Ray</t>
  </si>
  <si>
    <t>Decanter of Endless Water</t>
  </si>
  <si>
    <t>Deck of Illusions</t>
  </si>
  <si>
    <t>Driftglobe</t>
  </si>
  <si>
    <t>Dust of Disappearance</t>
  </si>
  <si>
    <t>Dust of Dryness</t>
  </si>
  <si>
    <t>Dust of Sneezing and Choking</t>
  </si>
  <si>
    <t>Elemental Gem</t>
  </si>
  <si>
    <t>Eversmoking Bottle</t>
  </si>
  <si>
    <t>Eyes of Charming</t>
  </si>
  <si>
    <t>Eyes of Minute Seeing</t>
  </si>
  <si>
    <t>Eyes of the Eagle</t>
  </si>
  <si>
    <t>Figurine of Wondrous Power, Silver Raven</t>
  </si>
  <si>
    <t>Gauntlets of Ogre Power</t>
  </si>
  <si>
    <t>Gem of Brightness</t>
  </si>
  <si>
    <t>Gloves of Missile Snaring</t>
  </si>
  <si>
    <t>Gloves of Swimming and Climbing</t>
  </si>
  <si>
    <t>Gloves of Thievery</t>
  </si>
  <si>
    <t>Goggles of Night</t>
  </si>
  <si>
    <t>Hat of Disguise</t>
  </si>
  <si>
    <t>Headband of Intellect</t>
  </si>
  <si>
    <t>Helm of Comprehending Languages</t>
  </si>
  <si>
    <t>Helm of Telepathy</t>
  </si>
  <si>
    <t>Instrument of the Bards, Doss Lute</t>
  </si>
  <si>
    <t>bard</t>
  </si>
  <si>
    <t>dmg 176</t>
  </si>
  <si>
    <t>Instrument of the Bards, Fochlucan Bandore</t>
  </si>
  <si>
    <t>Instrument of the Bards, Mac-Fuirmidh Cittern</t>
  </si>
  <si>
    <t>Keoghtom's Ointment</t>
  </si>
  <si>
    <t>Lantern of Revealing</t>
  </si>
  <si>
    <t>Medallion of Thoughts</t>
  </si>
  <si>
    <t>Necklace of Adaptation</t>
  </si>
  <si>
    <t>Pearl of Power</t>
  </si>
  <si>
    <t>spellcaster</t>
  </si>
  <si>
    <t>dmg 184</t>
  </si>
  <si>
    <t>Periapt of Health</t>
  </si>
  <si>
    <t>Periapt of Wound Closure</t>
  </si>
  <si>
    <t>Pipes of Haunting</t>
  </si>
  <si>
    <t>Pipes of the Sewers</t>
  </si>
  <si>
    <t>Quiver of Ehlonna</t>
  </si>
  <si>
    <t>Robe of Useful Items</t>
  </si>
  <si>
    <t>dmg 195</t>
  </si>
  <si>
    <t>Rope of Climbing</t>
  </si>
  <si>
    <t>dmg 197</t>
  </si>
  <si>
    <t>Saddle of the Cavalier</t>
  </si>
  <si>
    <t>Sending Stones</t>
  </si>
  <si>
    <t>Slippers of Spider Climbing</t>
  </si>
  <si>
    <t>Stone of Good Luck</t>
  </si>
  <si>
    <t>Wind Fan</t>
  </si>
  <si>
    <t>Winged Boots</t>
  </si>
  <si>
    <t>dmg 214</t>
  </si>
  <si>
    <t>Amulet of Health</t>
  </si>
  <si>
    <t>Bag of Beans</t>
  </si>
  <si>
    <t>Bead of Force</t>
  </si>
  <si>
    <t>Belt of Dwarvenkind</t>
  </si>
  <si>
    <t>Belt of Hill Giant Strength</t>
  </si>
  <si>
    <t>Boots of Levitation</t>
  </si>
  <si>
    <t>Boots of Speed</t>
  </si>
  <si>
    <t>Bowl of Commanding Water Elementals</t>
  </si>
  <si>
    <t>Bracers of Defense</t>
  </si>
  <si>
    <t>Brazier of Commanding Fire Elementals</t>
  </si>
  <si>
    <t>Cape of the Mountebank</t>
  </si>
  <si>
    <t>Censer of Controlling Air Elementals</t>
  </si>
  <si>
    <t>Chime of Opening</t>
  </si>
  <si>
    <t>Cloak of Displacement</t>
  </si>
  <si>
    <t>Cloak of the Bat</t>
  </si>
  <si>
    <t>Cube of Force</t>
  </si>
  <si>
    <t>Daern's Instant Fortress</t>
  </si>
  <si>
    <t>dmg 160</t>
  </si>
  <si>
    <t>Dimensional Shackles</t>
  </si>
  <si>
    <t>Figurine of Wondrous Power, Bronze Griffon</t>
  </si>
  <si>
    <t>dmg 169</t>
  </si>
  <si>
    <t>Figurine of Wondrous Power, Ebony Fly</t>
  </si>
  <si>
    <t>Figurine of Wondrous Power, Golden Lions</t>
  </si>
  <si>
    <t>Figurine of Wondrous Power, Ivory Goats</t>
  </si>
  <si>
    <t>Figurine of Wondrous Power, Marble Elephant</t>
  </si>
  <si>
    <t>Figurine of Wondrous Power, Onyx Dog</t>
  </si>
  <si>
    <t>Figurine of Wondrous Power, Serpentine Owl</t>
  </si>
  <si>
    <t>Folding Boat</t>
  </si>
  <si>
    <t>Gem of Seeing</t>
  </si>
  <si>
    <t>Helm of Teleportation</t>
  </si>
  <si>
    <t>Heward's Handy Haversack</t>
  </si>
  <si>
    <t>Horn of Blasting</t>
  </si>
  <si>
    <t>Horn of Valhalla, Brass</t>
  </si>
  <si>
    <t>dmg 175</t>
  </si>
  <si>
    <t>Horn of Valhalla, Silver</t>
  </si>
  <si>
    <t>Horseshoes of Speed</t>
  </si>
  <si>
    <t>Instrument of the Bards, Canaith Mandolin</t>
  </si>
  <si>
    <t>Instrument of the Bards, Cli Lyre</t>
  </si>
  <si>
    <t>Ioun Stone, Awareness</t>
  </si>
  <si>
    <t>Ioun Stone, Protection</t>
  </si>
  <si>
    <t>Ioun Stone, Reserve</t>
  </si>
  <si>
    <t>Ioun Stone, Sustenance</t>
  </si>
  <si>
    <t>Iron Bands of Bilarro</t>
  </si>
  <si>
    <t>dmg 177</t>
  </si>
  <si>
    <t>Mantle of Spell Resistance</t>
  </si>
  <si>
    <t>Necklace of Fireballs</t>
  </si>
  <si>
    <t>Necklace of Prayer Beads</t>
  </si>
  <si>
    <t>cleric, druid, or paladin</t>
  </si>
  <si>
    <t>Periapt of Proof Against Poison</t>
  </si>
  <si>
    <t>Portable Hole</t>
  </si>
  <si>
    <t>Quaal's Feather Token</t>
  </si>
  <si>
    <t>dmg 188</t>
  </si>
  <si>
    <t>Robe of Eyes</t>
  </si>
  <si>
    <t>Rope of Entanglement</t>
  </si>
  <si>
    <t>Stone of Controlling Earth Elementals</t>
  </si>
  <si>
    <t>Wings of Flying</t>
  </si>
  <si>
    <t>Amulet of the Planes</t>
  </si>
  <si>
    <t>Bag of Devouring</t>
  </si>
  <si>
    <t>Belt of Fire Giant Strength</t>
  </si>
  <si>
    <t>Belt of Frost Giant Strength</t>
  </si>
  <si>
    <t>Belt of Stone Giant Strength</t>
  </si>
  <si>
    <t>Candle of Invocation</t>
  </si>
  <si>
    <t>Carpet of Flying</t>
  </si>
  <si>
    <t>Cloak of Arachnida</t>
  </si>
  <si>
    <t>Crystal Ball</t>
  </si>
  <si>
    <t>Efreeti Bottle</t>
  </si>
  <si>
    <t>Figurine of Wondrous Power, Obsidian Steed</t>
  </si>
  <si>
    <t>Helm of Brilliance</t>
  </si>
  <si>
    <t>Horn of Valhalla, Bronze</t>
  </si>
  <si>
    <t>Horseshoes of a Zephyr</t>
  </si>
  <si>
    <t>Instrument of the Bards, Anstruth Harp</t>
  </si>
  <si>
    <t>Ioun Stone, Absorption</t>
  </si>
  <si>
    <t>Ioun Stone, Agility</t>
  </si>
  <si>
    <t>Ioun Stone, Fortitude</t>
  </si>
  <si>
    <t>Ioun Stone, Insight</t>
  </si>
  <si>
    <t>Ioun Stone, Intellect</t>
  </si>
  <si>
    <t>Ioun Stone, Leadership</t>
  </si>
  <si>
    <t>Ioun Stone, Strength</t>
  </si>
  <si>
    <t>Manual of Bodily Health</t>
  </si>
  <si>
    <t>Manual of Gainful Exercise</t>
  </si>
  <si>
    <t>Manual of Golems</t>
  </si>
  <si>
    <t>Manual of Quickness of Action</t>
  </si>
  <si>
    <t>Mirror of Life Trapping</t>
  </si>
  <si>
    <t>Nolzur's Marvelous Pigments</t>
  </si>
  <si>
    <t>Robe of Scintillating Colors</t>
  </si>
  <si>
    <t>dmg 194</t>
  </si>
  <si>
    <t>Robe of Stars</t>
  </si>
  <si>
    <t>Tome of Clear Thought</t>
  </si>
  <si>
    <t>dmg 208</t>
  </si>
  <si>
    <t>Tome of Leadership and Influence</t>
  </si>
  <si>
    <t>Tome of Understanding</t>
  </si>
  <si>
    <t>Apparatus of Kwalish</t>
  </si>
  <si>
    <t>Belt of Cloud Giant Strength</t>
  </si>
  <si>
    <t>Belt of Storm Giant Strength</t>
  </si>
  <si>
    <t>Cloak of Invisibility</t>
  </si>
  <si>
    <t>Crystal Ball of Mind Reading</t>
  </si>
  <si>
    <t>Crystal Ball of Telepathy</t>
  </si>
  <si>
    <t>Crystal Ball of True Seeing</t>
  </si>
  <si>
    <t>Cubic Gate</t>
  </si>
  <si>
    <t>Deck of Many Things</t>
  </si>
  <si>
    <t>dmg 162</t>
  </si>
  <si>
    <t>Horn of Valhalla, Iron</t>
  </si>
  <si>
    <t>Instrument of the Bards, Ollamh Harp</t>
  </si>
  <si>
    <t>Ioun Stone, Greater Absorption</t>
  </si>
  <si>
    <t>Ioun Stone, Mastery</t>
  </si>
  <si>
    <t>Ioun Stone, Regeneration</t>
  </si>
  <si>
    <t>Iron Flask</t>
  </si>
  <si>
    <t>Robe of the Archmagi</t>
  </si>
  <si>
    <t>sorcerer, warlock, or wizard</t>
  </si>
  <si>
    <t>Scarab of Protection</t>
  </si>
  <si>
    <t>Sovereign Glue</t>
  </si>
  <si>
    <t>Sphere of Annihilation</t>
  </si>
  <si>
    <t>Talisman of Pure Good</t>
  </si>
  <si>
    <t>good alignment</t>
  </si>
  <si>
    <t>Talisman of Ultimate Evil</t>
  </si>
  <si>
    <t>evil alignment</t>
  </si>
  <si>
    <t>Talisman of the Sphere</t>
  </si>
  <si>
    <t>Tome of the Stilled Tongue</t>
  </si>
  <si>
    <t>wizard</t>
  </si>
  <si>
    <t>Universal Solvent</t>
  </si>
  <si>
    <t>Well of Many Worlds</t>
  </si>
  <si>
    <t>Weighting</t>
  </si>
  <si>
    <t>Staff of the Adder</t>
  </si>
  <si>
    <t>Staff</t>
  </si>
  <si>
    <t>cleric, druid, or warlock</t>
  </si>
  <si>
    <t>dmg 203</t>
  </si>
  <si>
    <t>Staff of the Python</t>
  </si>
  <si>
    <t>dmg 204</t>
  </si>
  <si>
    <t>Staff of Charming</t>
  </si>
  <si>
    <t>bard, cleric, druid, sorcerer, warlock, or wizard</t>
  </si>
  <si>
    <t>Staff of Healing</t>
  </si>
  <si>
    <t>bard, cleric, or druid</t>
  </si>
  <si>
    <t>dmg 202</t>
  </si>
  <si>
    <t>Staff of Swarming Insects</t>
  </si>
  <si>
    <t>Staff of Withering</t>
  </si>
  <si>
    <t>Staff of the Woodlands</t>
  </si>
  <si>
    <t>druid</t>
  </si>
  <si>
    <t>Staff of Fire</t>
  </si>
  <si>
    <t>druid, sorcerer, warlock, or wizard</t>
  </si>
  <si>
    <t>Staff of Frost</t>
  </si>
  <si>
    <t>Staff of Power</t>
  </si>
  <si>
    <t>Staff of Striking</t>
  </si>
  <si>
    <t>Staff of Thunder and Lightning</t>
  </si>
  <si>
    <t>Staff of the Magi</t>
  </si>
  <si>
    <t>Wand of Magic Detection</t>
  </si>
  <si>
    <t>Wand</t>
  </si>
  <si>
    <t>dmg 211</t>
  </si>
  <si>
    <t>Wand of Magic Missiles</t>
  </si>
  <si>
    <t>Wand of Secrets</t>
  </si>
  <si>
    <t>Wand of Web</t>
  </si>
  <si>
    <t>dmg 212</t>
  </si>
  <si>
    <t>Wand of the War Mage, +1</t>
  </si>
  <si>
    <t>Wand of Binding</t>
  </si>
  <si>
    <t>Wand of Enemy Detection</t>
  </si>
  <si>
    <t>dmg 210</t>
  </si>
  <si>
    <t>Wand of Fear</t>
  </si>
  <si>
    <t>Wand of Fireballs</t>
  </si>
  <si>
    <t>Wand of Lightning Bolts</t>
  </si>
  <si>
    <t>Wand of Paralysis</t>
  </si>
  <si>
    <t>Wand of Wonder</t>
  </si>
  <si>
    <t>Wand of the War Mage, +2</t>
  </si>
  <si>
    <t>Wand of Polymorph</t>
  </si>
  <si>
    <t>Wand of the War Mage, +3</t>
  </si>
  <si>
    <t>Immovable Rod</t>
  </si>
  <si>
    <t>Rod</t>
  </si>
  <si>
    <t>Rod of the Pact Keeper, +1</t>
  </si>
  <si>
    <t>warlock</t>
  </si>
  <si>
    <t>Rod of Rulership</t>
  </si>
  <si>
    <t>Rod of the Pact Keeper, +2</t>
  </si>
  <si>
    <t>Tentacle Rod</t>
  </si>
  <si>
    <t>Rod of Absorption</t>
  </si>
  <si>
    <t>Rod of Alertness</t>
  </si>
  <si>
    <t>dmg 196</t>
  </si>
  <si>
    <t>Rod of Security</t>
  </si>
  <si>
    <t>Rod of the Pact Keeper, +3</t>
  </si>
  <si>
    <t>Rod of Lordly Might</t>
  </si>
  <si>
    <t>Rod of Resurrection</t>
  </si>
  <si>
    <t>Cumulative</t>
  </si>
  <si>
    <t>Item</t>
  </si>
  <si>
    <t>The Hound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</si>
</sst>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1"/>
      <color rgb="FFFFFFFF"/>
      <name val="Arial"/>
      <family val="2"/>
    </font>
    <font>
      <sz val="11"/>
      <color rgb="FF000000"/>
      <name val="Arial"/>
      <family val="2"/>
    </font>
    <font>
      <sz val="11"/>
      <name val="Calibri"/>
      <family val="2"/>
      <scheme val="minor"/>
    </font>
    <font>
      <sz val="12"/>
      <name val="Times New Roman"/>
      <family val="1"/>
    </font>
    <font>
      <sz val="12"/>
      <name val="Segoe UI"/>
      <family val="2"/>
    </font>
    <font>
      <sz val="14"/>
      <color theme="1"/>
      <name val="Calibri"/>
      <family val="2"/>
      <scheme val="minor"/>
    </font>
    <font>
      <sz val="10"/>
      <color rgb="FF000000"/>
      <name val="Verdana"/>
      <family val="2"/>
    </font>
    <font>
      <b/>
      <sz val="11"/>
      <color rgb="FFFFFFFF"/>
      <name val="Calibri"/>
      <family val="2"/>
      <scheme val="minor"/>
    </font>
    <font>
      <sz val="9"/>
      <color rgb="FF000000"/>
      <name val="Arial"/>
      <family val="2"/>
    </font>
    <font>
      <u/>
      <sz val="11"/>
      <color theme="10"/>
      <name val="Calibri"/>
      <family val="2"/>
      <scheme val="minor"/>
    </font>
    <font>
      <sz val="10"/>
      <color theme="1"/>
      <name val="Calibri"/>
      <family val="2"/>
      <scheme val="minor"/>
    </font>
    <font>
      <b/>
      <sz val="11"/>
      <color theme="0"/>
      <name val="Calibri"/>
      <family val="2"/>
      <scheme val="minor"/>
    </font>
    <font>
      <sz val="11"/>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theme="9" tint="0.59999389629810485"/>
        <bgColor indexed="64"/>
      </patternFill>
    </fill>
    <fill>
      <patternFill patternType="solid">
        <fgColor theme="5" tint="0.79998168889431442"/>
        <bgColor theme="5" tint="0.79998168889431442"/>
      </patternFill>
    </fill>
    <fill>
      <patternFill patternType="solid">
        <fgColor theme="0" tint="-0.14999847407452621"/>
        <bgColor theme="0" tint="-0.14999847407452621"/>
      </patternFill>
    </fill>
    <fill>
      <patternFill patternType="solid">
        <fgColor rgb="FFA5A5A5"/>
      </patternFill>
    </fill>
    <fill>
      <patternFill patternType="solid">
        <fgColor theme="8" tint="0.59999389629810485"/>
        <bgColor indexed="65"/>
      </patternFill>
    </fill>
  </fills>
  <borders count="11">
    <border>
      <left/>
      <right/>
      <top/>
      <bottom/>
      <diagonal/>
    </border>
    <border>
      <left/>
      <right/>
      <top/>
      <bottom style="medium">
        <color rgb="FFCCCCCC"/>
      </bottom>
      <diagonal/>
    </border>
    <border>
      <left/>
      <right/>
      <top style="medium">
        <color rgb="FFCCCCCC"/>
      </top>
      <bottom/>
      <diagonal/>
    </border>
    <border>
      <left/>
      <right/>
      <top/>
      <bottom style="thin">
        <color theme="5"/>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1" fillId="0" borderId="0" applyNumberFormat="0" applyFill="0" applyBorder="0" applyAlignment="0" applyProtection="0"/>
    <xf numFmtId="0" fontId="13" fillId="7" borderId="10" applyNumberFormat="0" applyAlignment="0" applyProtection="0"/>
    <xf numFmtId="0" fontId="14" fillId="8" borderId="0" applyNumberFormat="0" applyBorder="0" applyAlignment="0" applyProtection="0"/>
  </cellStyleXfs>
  <cellXfs count="41">
    <xf numFmtId="0" fontId="0" fillId="0" borderId="0" xfId="0"/>
    <xf numFmtId="0" fontId="1" fillId="0" borderId="0" xfId="0" applyFont="1"/>
    <xf numFmtId="0" fontId="3" fillId="2" borderId="1" xfId="0" applyFont="1" applyFill="1" applyBorder="1" applyAlignment="1">
      <alignment horizontal="left" vertical="top" wrapText="1" indent="1"/>
    </xf>
    <xf numFmtId="0" fontId="2" fillId="3" borderId="2" xfId="0" applyFont="1" applyFill="1" applyBorder="1" applyAlignment="1">
      <alignment horizontal="left" vertical="top" wrapText="1" indent="1"/>
    </xf>
    <xf numFmtId="0" fontId="3" fillId="2" borderId="0" xfId="0" applyFont="1" applyFill="1" applyBorder="1" applyAlignment="1">
      <alignment horizontal="left" vertical="top" wrapText="1" indent="1"/>
    </xf>
    <xf numFmtId="0" fontId="0" fillId="0" borderId="0" xfId="0" applyAlignment="1">
      <alignment vertical="center"/>
    </xf>
    <xf numFmtId="0" fontId="4" fillId="0" borderId="0" xfId="0" applyFont="1"/>
    <xf numFmtId="0" fontId="6" fillId="0" borderId="0" xfId="0" applyFont="1"/>
    <xf numFmtId="0" fontId="2" fillId="3" borderId="0" xfId="0" applyFont="1" applyFill="1" applyBorder="1" applyAlignment="1">
      <alignment horizontal="left" vertical="top" wrapText="1" indent="1"/>
    </xf>
    <xf numFmtId="0" fontId="8" fillId="0" borderId="0" xfId="0" applyFont="1"/>
    <xf numFmtId="0" fontId="0" fillId="0" borderId="1" xfId="0" applyBorder="1" applyAlignment="1">
      <alignment horizontal="left" vertical="top" wrapText="1" indent="1"/>
    </xf>
    <xf numFmtId="0" fontId="9" fillId="3" borderId="2" xfId="0" applyFont="1" applyFill="1" applyBorder="1" applyAlignment="1">
      <alignment horizontal="left" vertical="top" wrapText="1" indent="1"/>
    </xf>
    <xf numFmtId="0" fontId="10" fillId="2" borderId="0" xfId="0" applyFont="1" applyFill="1" applyBorder="1" applyAlignment="1">
      <alignment horizontal="left" vertical="top" wrapText="1" indent="1"/>
    </xf>
    <xf numFmtId="0" fontId="0" fillId="0" borderId="1" xfId="0" applyBorder="1"/>
    <xf numFmtId="0" fontId="10" fillId="2" borderId="1" xfId="0" applyFont="1" applyFill="1" applyBorder="1" applyAlignment="1">
      <alignment horizontal="left" vertical="top" wrapText="1" indent="1"/>
    </xf>
    <xf numFmtId="0" fontId="0" fillId="0" borderId="0" xfId="0" applyBorder="1" applyAlignment="1">
      <alignment horizontal="left" vertical="top" wrapText="1" indent="1"/>
    </xf>
    <xf numFmtId="0" fontId="0" fillId="0" borderId="0" xfId="0" applyBorder="1"/>
    <xf numFmtId="0" fontId="0" fillId="0" borderId="1" xfId="0" applyBorder="1" applyAlignment="1">
      <alignment horizontal="left"/>
    </xf>
    <xf numFmtId="0" fontId="5" fillId="5" borderId="3" xfId="0" applyFont="1" applyFill="1" applyBorder="1" applyAlignment="1">
      <alignment wrapText="1"/>
    </xf>
    <xf numFmtId="0" fontId="0" fillId="0" borderId="0" xfId="0" applyFont="1" applyAlignment="1">
      <alignment horizontal="left" wrapText="1"/>
    </xf>
    <xf numFmtId="0" fontId="0" fillId="4" borderId="0" xfId="0" applyFont="1" applyFill="1" applyAlignment="1">
      <alignment wrapText="1"/>
    </xf>
    <xf numFmtId="0" fontId="11" fillId="0" borderId="0" xfId="1"/>
    <xf numFmtId="0" fontId="0" fillId="6" borderId="0" xfId="0" applyFont="1" applyFill="1"/>
    <xf numFmtId="0" fontId="5" fillId="5" borderId="0" xfId="0" applyFont="1" applyFill="1" applyBorder="1" applyAlignment="1">
      <alignment wrapText="1"/>
    </xf>
    <xf numFmtId="0" fontId="12" fillId="0" borderId="0" xfId="0" applyFont="1"/>
    <xf numFmtId="0" fontId="13" fillId="7" borderId="10" xfId="2"/>
    <xf numFmtId="0" fontId="0" fillId="0" borderId="0" xfId="0" applyAlignment="1">
      <alignment horizontal="right"/>
    </xf>
    <xf numFmtId="0" fontId="3" fillId="2" borderId="0" xfId="0" applyFont="1" applyFill="1" applyBorder="1" applyAlignment="1">
      <alignment horizontal="right" vertical="top" wrapText="1" indent="1"/>
    </xf>
    <xf numFmtId="0" fontId="0" fillId="0" borderId="0" xfId="0" applyBorder="1" applyAlignment="1">
      <alignment horizontal="right"/>
    </xf>
    <xf numFmtId="0" fontId="7" fillId="0" borderId="0" xfId="0" applyFont="1" applyBorder="1" applyAlignment="1">
      <alignment horizontal="center" vertical="center" wrapText="1"/>
    </xf>
    <xf numFmtId="0" fontId="0" fillId="0" borderId="0" xfId="0" applyAlignment="1">
      <alignment horizontal="center" vertical="center"/>
    </xf>
    <xf numFmtId="0" fontId="1" fillId="8" borderId="0" xfId="3" applyFont="1" applyAlignment="1">
      <alignment horizont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4">
    <cellStyle name="40% - Accent5" xfId="3" builtinId="47"/>
    <cellStyle name="Check Cell" xfId="2" builtinId="23"/>
    <cellStyle name="Hyperlink" xfId="1" builtinId="8"/>
    <cellStyle name="Normal" xfId="0" builtinId="0"/>
  </cellStyles>
  <dxfs count="31">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border diagonalUp="0" diagonalDown="0">
        <left/>
        <right/>
        <top/>
        <bottom style="medium">
          <color rgb="FFCCCCCC"/>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left style="thin">
          <color auto="1"/>
        </left>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4"/>
        <color theme="1"/>
        <name val="Calibri"/>
        <scheme val="minor"/>
      </font>
      <alignment horizontal="center" vertical="center" textRotation="0" wrapText="1" indent="0" justifyLastLine="0" shrinkToFit="0" readingOrder="0"/>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font>
        <strike val="0"/>
        <outline val="0"/>
        <shadow val="0"/>
        <u val="none"/>
        <vertAlign val="baseline"/>
        <sz val="10"/>
        <color theme="1"/>
        <name val="Calibri"/>
        <scheme val="minor"/>
      </font>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le1" displayName="Table1" ref="A9:I19" totalsRowShown="0" headerRowDxfId="8" dataDxfId="7">
  <autoFilter ref="A9:I19"/>
  <tableColumns count="9">
    <tableColumn id="1" name="Shop"/>
    <tableColumn id="9" name="Column1"/>
    <tableColumn id="2" name="First Name" dataDxfId="6">
      <calculatedColumnFormula>INDEX(NPCs!A:A,RANDBETWEEN(2,COUNTA(NPCs!A:A)))</calculatedColumnFormula>
    </tableColumn>
    <tableColumn id="3" name="Last Name" dataDxfId="5">
      <calculatedColumnFormula>INDEX(NPCs!B:B,RANDBETWEEN(2,COUNTA(NPCs!B:B)))</calculatedColumnFormula>
    </tableColumn>
    <tableColumn id="4" name="Race" dataDxfId="4">
      <calculatedColumnFormula>INDEX(NPCs!C:C,RANDBETWEEN(2,COUNTA(NPCs!C:C)))</calculatedColumnFormula>
    </tableColumn>
    <tableColumn id="5" name="Age" dataDxfId="3">
      <calculatedColumnFormula>INDEX(NPCs!D:D,RANDBETWEEN(2,COUNTA(NPCs!D:D)))</calculatedColumnFormula>
    </tableColumn>
    <tableColumn id="6" name="Look" dataDxfId="2">
      <calculatedColumnFormula>INDEX(NPCs!E:E,RANDBETWEEN(2,COUNTA(NPCs!E:E)))</calculatedColumnFormula>
    </tableColumn>
    <tableColumn id="7" name="Trait" dataDxfId="1">
      <calculatedColumnFormula>INDEX(NPCs!F:F,RANDBETWEEN(2,COUNTA(NPCs!F:F)))</calculatedColumnFormula>
    </tableColumn>
    <tableColumn id="8" name="Trait2" dataDxfId="0">
      <calculatedColumnFormula>INDEX(NPCs!G:G,RANDBETWEEN(2,COUNTA(NPCs!G:G)))</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4" name="Table4" displayName="Table4" ref="K15:M27" totalsRowShown="0">
  <autoFilter ref="K15:M27"/>
  <tableColumns count="3">
    <tableColumn id="1" name="Alchemist" dataDxfId="30">
      <calculatedColumnFormula>VLOOKUP((J16),Potions!A:E,3,TRUE)</calculatedColumnFormula>
    </tableColumn>
    <tableColumn id="2" name="Cost" dataDxfId="29">
      <calculatedColumnFormula>PRODUCT(VLOOKUP((J16),Potions!A:D,4,TRUE),RANDBETWEEN(-20,20)%+1)</calculatedColumnFormula>
    </tableColumn>
    <tableColumn id="3" name="Column1" dataDxfId="28">
      <calculatedColumnFormula>VLOOKUP(RANDBETWEEN(1,LOOKUP(2,1/(MagicWeapons!A:A&lt;&gt;""),MagicWeapons!A:A)),MagicWeapons!A:C,1,TRUE)</calculatedColumnFormula>
    </tableColumn>
  </tableColumns>
  <tableStyleInfo name="TableStyleLight3" showFirstColumn="0" showLastColumn="0" showRowStripes="1" showColumnStripes="0"/>
</table>
</file>

<file path=xl/tables/table3.xml><?xml version="1.0" encoding="utf-8"?>
<table xmlns="http://schemas.openxmlformats.org/spreadsheetml/2006/main" id="5" name="Table5" displayName="Table5" ref="K2:M8" totalsRowShown="0">
  <autoFilter ref="K2:M8"/>
  <tableColumns count="3">
    <tableColumn id="1" name="Blacksmith" dataDxfId="27">
      <calculatedColumnFormula>VLOOKUP((J3),Blacksmith!A:E,3,TRUE)</calculatedColumnFormula>
    </tableColumn>
    <tableColumn id="2" name="Cost" dataDxfId="26">
      <calculatedColumnFormula>PRODUCT(VLOOKUP((J3),Blacksmith!A:D,4,TRUE),RANDBETWEEN(-20,20)%+1)</calculatedColumnFormula>
    </tableColumn>
    <tableColumn id="3" name="INV#" dataDxfId="25">
      <calculatedColumnFormula>VLOOKUP(RANDBETWEEN(1,LOOKUP(2,1/(Jeweler!A:A&lt;&gt;""),Jeweler!A:A)),Jeweler!A:C,1,TRUE)</calculatedColumnFormula>
    </tableColumn>
  </tableColumns>
  <tableStyleInfo name="TableStyleLight3" showFirstColumn="0" showLastColumn="0" showRowStripes="1" showColumnStripes="0"/>
</table>
</file>

<file path=xl/tables/table4.xml><?xml version="1.0" encoding="utf-8"?>
<table xmlns="http://schemas.openxmlformats.org/spreadsheetml/2006/main" id="6" name="Table6" displayName="Table6" ref="N2:P8" totalsRowShown="0">
  <autoFilter ref="N2:P8"/>
  <tableColumns count="3">
    <tableColumn id="1" name="Jeweler" dataDxfId="24">
      <calculatedColumnFormula>VLOOKUP((M3),Jeweler!A:C,3,TRUE)</calculatedColumnFormula>
    </tableColumn>
    <tableColumn id="2" name="Cost" dataDxfId="23">
      <calculatedColumnFormula>PRODUCT(VLOOKUP((M3),Jeweler!A:D,4,TRUE),RANDBETWEEN(-20,20)%+1)</calculatedColumnFormula>
    </tableColumn>
    <tableColumn id="3" name="Column1" dataDxfId="22">
      <calculatedColumnFormula>VLOOKUP(RANDBETWEEN(1,LOOKUP(2,1/(Enchanter!A:A&lt;&gt;""),Enchanter!A:A)),Enchanter!A:C,1,TRUE)</calculatedColumnFormula>
    </tableColumn>
  </tableColumns>
  <tableStyleInfo name="TableStyleLight3" showFirstColumn="0" showLastColumn="0" showRowStripes="1" showColumnStripes="0"/>
</table>
</file>

<file path=xl/tables/table5.xml><?xml version="1.0" encoding="utf-8"?>
<table xmlns="http://schemas.openxmlformats.org/spreadsheetml/2006/main" id="7" name="Table7" displayName="Table7" ref="Q2:R8" totalsRowShown="0">
  <autoFilter ref="Q2:R8"/>
  <tableColumns count="2">
    <tableColumn id="1" name="Magic Items" dataDxfId="21">
      <calculatedColumnFormula>VLOOKUP((P3),Enchanter!A:C,3,TRUE)</calculatedColumnFormula>
    </tableColumn>
    <tableColumn id="2" name="Cost" dataDxfId="20">
      <calculatedColumnFormula>PRODUCT(VLOOKUP((P3),Enchanter!A:D,4,TRUE),RANDBETWEEN(-20,20)%+1)</calculatedColumnFormula>
    </tableColumn>
  </tableColumns>
  <tableStyleInfo name="TableStyleLight3" showFirstColumn="0" showLastColumn="0" showRowStripes="1" showColumnStripes="0"/>
</table>
</file>

<file path=xl/tables/table6.xml><?xml version="1.0" encoding="utf-8"?>
<table xmlns="http://schemas.openxmlformats.org/spreadsheetml/2006/main" id="8" name="Table8" displayName="Table8" ref="N15:O21" totalsRowShown="0">
  <autoFilter ref="N15:O21"/>
  <tableColumns count="2">
    <tableColumn id="1" name="Magic Arms" dataDxfId="19">
      <calculatedColumnFormula>VLOOKUP((M16),MagicWeapons!A:C,3,TRUE)</calculatedColumnFormula>
    </tableColumn>
    <tableColumn id="2" name="Cost" dataDxfId="18">
      <calculatedColumnFormula>PRODUCT(VLOOKUP((M16),MagicWeapons!A:D,4,TRUE),RANDBETWEEN(-20,20)%+1)</calculatedColumnFormula>
    </tableColumn>
  </tableColumns>
  <tableStyleInfo name="TableStyleLight3" showFirstColumn="0" showLastColumn="0" showRowStripes="1" showColumnStripes="0"/>
</table>
</file>

<file path=xl/tables/table7.xml><?xml version="1.0" encoding="utf-8"?>
<table xmlns="http://schemas.openxmlformats.org/spreadsheetml/2006/main" id="9" name="Table9" displayName="Table9" ref="J2:J8" totalsRowShown="0" headerRowDxfId="17" dataDxfId="16" tableBorderDxfId="15">
  <autoFilter ref="J2:J8"/>
  <tableColumns count="1">
    <tableColumn id="1" name="INV#" dataDxfId="14">
      <calculatedColumnFormula>VLOOKUP(RANDBETWEEN(1,LOOKUP(2,1/(Blacksmith!A:A&lt;&gt;""),Blacksmith!A:A)),Blacksmith!A:C,1,TRUE)</calculatedColumnFormula>
    </tableColumn>
  </tableColumns>
  <tableStyleInfo name="TableStyleLight3" showFirstColumn="0" showLastColumn="0" showRowStripes="1" showColumnStripes="0"/>
</table>
</file>

<file path=xl/tables/table8.xml><?xml version="1.0" encoding="utf-8"?>
<table xmlns="http://schemas.openxmlformats.org/spreadsheetml/2006/main" id="11" name="Table11" displayName="Table11" ref="J15:J27" totalsRowShown="0" headerRowDxfId="13" dataDxfId="12">
  <autoFilter ref="J15:J27"/>
  <tableColumns count="1">
    <tableColumn id="1" name="INV#" dataDxfId="11">
      <calculatedColumnFormula>VLOOKUP(RANDBETWEEN(1,LOOKUP(2,1/(Potions!A:A&lt;&gt;""),Potions!A:A)),Potions!A:C,1,TRUE)</calculatedColumnFormula>
    </tableColumn>
  </tableColumns>
  <tableStyleInfo name="TableStyleLight3" showFirstColumn="0" showLastColumn="0" showRowStripes="1" showColumnStripes="0"/>
</table>
</file>

<file path=xl/tables/table9.xml><?xml version="1.0" encoding="utf-8"?>
<table xmlns="http://schemas.openxmlformats.org/spreadsheetml/2006/main" id="3" name="Table3" displayName="Table3" ref="A1:D291" totalsRowShown="0">
  <autoFilter ref="A1:D291"/>
  <sortState ref="A2:D291">
    <sortCondition descending="1" ref="B1:B291"/>
  </sortState>
  <tableColumns count="4">
    <tableColumn id="1" name="Cumulative">
      <calculatedColumnFormula>+A1+B1</calculatedColumnFormula>
    </tableColumn>
    <tableColumn id="2" name="Weighting"/>
    <tableColumn id="3" name="Item" dataDxfId="10"/>
    <tableColumn id="4" name="Cost"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onenote:https://d.docs.live.net/acd661a65c5fe18b/Documents/DnD_5E_Reference/Store.one" TargetMode="Externa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hyperlink" Target="onenote:https://d.docs.live.net/acd661a65c5fe18b/Documents/DnD_5E_Reference/Store.one" TargetMode="External"/><Relationship Id="rId1" Type="http://schemas.openxmlformats.org/officeDocument/2006/relationships/hyperlink" Target="onenote:https://d.docs.live.net/acd661a65c5fe18b/Documents/DnD_5E_Reference/Store.one"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printerSettings" Target="../printerSettings/printerSettings1.bin"/><Relationship Id="rId9" Type="http://schemas.openxmlformats.org/officeDocument/2006/relationships/table" Target="../tables/table5.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38"/>
  <sheetViews>
    <sheetView tabSelected="1" zoomScaleNormal="100" zoomScaleSheetLayoutView="100" zoomScalePageLayoutView="59" workbookViewId="0">
      <selection activeCell="C20" sqref="C20"/>
    </sheetView>
  </sheetViews>
  <sheetFormatPr defaultRowHeight="14.25" x14ac:dyDescent="0.45"/>
  <cols>
    <col min="1" max="1" width="12" bestFit="1" customWidth="1"/>
    <col min="2" max="2" width="22.265625" hidden="1" customWidth="1"/>
    <col min="3" max="3" width="21.265625" customWidth="1"/>
    <col min="4" max="4" width="21.1328125" customWidth="1"/>
    <col min="5" max="5" width="14.265625" customWidth="1"/>
    <col min="6" max="6" width="14.73046875" customWidth="1"/>
    <col min="7" max="7" width="22" customWidth="1"/>
    <col min="8" max="8" width="16.73046875" customWidth="1"/>
    <col min="9" max="9" width="27" customWidth="1"/>
    <col min="10" max="10" width="0.1328125" customWidth="1"/>
    <col min="11" max="11" width="42.86328125" customWidth="1"/>
    <col min="12" max="12" width="8.59765625" customWidth="1"/>
    <col min="13" max="13" width="0.3984375" customWidth="1"/>
    <col min="14" max="14" width="33.73046875" customWidth="1"/>
    <col min="15" max="15" width="9.1328125" customWidth="1"/>
    <col min="16" max="16" width="0.265625" customWidth="1"/>
    <col min="17" max="17" width="44.3984375" customWidth="1"/>
    <col min="18" max="18" width="10" customWidth="1"/>
    <col min="19" max="19" width="33" customWidth="1"/>
    <col min="20" max="20" width="12.73046875" customWidth="1"/>
  </cols>
  <sheetData>
    <row r="1" spans="1:20" ht="15" customHeight="1" x14ac:dyDescent="0.45">
      <c r="A1" s="31" t="s">
        <v>0</v>
      </c>
      <c r="B1" s="31"/>
      <c r="C1" s="31"/>
      <c r="D1" s="31"/>
      <c r="E1" s="32" t="str">
        <f>_xlfn.CONCAT(A1,
" is on the junction of the Long Road and Evermoor Way, due west of Yartar, its traditional rival. It is a large town with a population of around 2500.",
" Over the centuries it has been the assembly point for human armies in response to the orc hordes from the mountains in the north along the Surbrin. Its name is thought to reflect a traveler's tale of killing three boars on the same day.",
" The lord protector's banner consists of three black boars on a red background.")</f>
        <v>Triboar is on the junction of the Long Road and Evermoor Way, due west of Yartar, its traditional rival. It is a large town with a population of around 2500. Over the centuries it has been the assembly point for human armies in response to the orc hordes from the mountains in the north along the Surbrin. Its name is thought to reflect a traveler's tale of killing three boars on the same day. The lord protector's banner consists of three black boars on a red background.</v>
      </c>
      <c r="F1" s="33"/>
      <c r="G1" s="33"/>
      <c r="H1" s="33"/>
      <c r="I1" s="34"/>
      <c r="R1" s="1"/>
      <c r="S1" s="1"/>
      <c r="T1" s="1"/>
    </row>
    <row r="2" spans="1:20" ht="15" customHeight="1" x14ac:dyDescent="0.45">
      <c r="A2" s="1" t="s">
        <v>1</v>
      </c>
      <c r="B2" s="20" t="str">
        <f ca="1">INDEX(ShopNames!A:A,RANDBETWEEN(2,COUNTA(ShopNames!A:A))&amp;" ")</f>
        <v>The Sleeping</v>
      </c>
      <c r="C2" s="20" t="str">
        <f ca="1">IF(OR(B2="First Name",B2="Last Name"),_xlfn.CONCAT(INDEX(INDIRECT(_xlfn.CONCAT("Table1[",B2,"]")),MATCH(A2,Table1[Shop],0)),"'s"),B2)</f>
        <v>The Sleeping</v>
      </c>
      <c r="D2" s="20" t="str">
        <f ca="1">INDEX(ShopNames!B:B,RANDBETWEEN(2,COUNTA(ShopNames!B:B))&amp;" ")</f>
        <v>Dragon</v>
      </c>
      <c r="E2" s="35"/>
      <c r="F2" s="36"/>
      <c r="G2" s="36"/>
      <c r="H2" s="36"/>
      <c r="I2" s="36"/>
      <c r="J2" s="29" t="s">
        <v>2</v>
      </c>
      <c r="K2" s="18" t="s">
        <v>3</v>
      </c>
      <c r="L2" t="s">
        <v>4</v>
      </c>
      <c r="M2" s="24" t="s">
        <v>2</v>
      </c>
      <c r="N2" s="18" t="s">
        <v>5</v>
      </c>
      <c r="O2" t="s">
        <v>4</v>
      </c>
      <c r="P2" t="s">
        <v>6</v>
      </c>
      <c r="Q2" s="18" t="s">
        <v>7</v>
      </c>
      <c r="R2" t="s">
        <v>4</v>
      </c>
    </row>
    <row r="3" spans="1:20" ht="15" customHeight="1" x14ac:dyDescent="0.45">
      <c r="A3" s="1" t="s">
        <v>8</v>
      </c>
      <c r="B3" s="20" t="str">
        <f ca="1">INDEX(ShopNames!C:C,RANDBETWEEN(2,COUNTA(ShopNames!C:C))&amp;" ")</f>
        <v>First Name</v>
      </c>
      <c r="C3" s="20" t="str">
        <f ca="1">IF(OR(B3="First Name",B3="Last Name"),_xlfn.CONCAT(INDEX(INDIRECT(_xlfn.CONCAT("Table1[",B3,"]")),MATCH(A3,Table1[Shop],0)),"'s"),B3)</f>
        <v>Eleris's</v>
      </c>
      <c r="D3" s="20" t="str">
        <f ca="1">INDEX(ShopNames!D:D,RANDBETWEEN(2,COUNTA(ShopNames!D:D))&amp;" ")</f>
        <v>Philtres</v>
      </c>
      <c r="E3" s="35"/>
      <c r="F3" s="36"/>
      <c r="G3" s="36"/>
      <c r="H3" s="36"/>
      <c r="I3" s="36"/>
      <c r="J3" s="22">
        <f ca="1">VLOOKUP(RANDBETWEEN(1,LOOKUP(2,1/(Blacksmith!A:A&lt;&gt;""),Blacksmith!A:A)),Blacksmith!A:C,1,TRUE)</f>
        <v>0</v>
      </c>
      <c r="K3" s="18" t="str">
        <f ca="1">VLOOKUP((J3),Blacksmith!A:E,3,TRUE)</f>
        <v>No Armor In Stock</v>
      </c>
      <c r="L3">
        <f ca="1">PRODUCT(VLOOKUP((J3),Blacksmith!A:D,4,TRUE),RANDBETWEEN(-20,20)%+1)</f>
        <v>0</v>
      </c>
      <c r="M3" s="24">
        <f ca="1">VLOOKUP(RANDBETWEEN(1,LOOKUP(2,1/(Jeweler!A:A&lt;&gt;""),Jeweler!A:A)),Jeweler!A:C,1,TRUE)</f>
        <v>5000</v>
      </c>
      <c r="N3" s="18" t="str">
        <f ca="1">VLOOKUP((M3),Jeweler!A:C,3,TRUE)</f>
        <v>Ring of Jumping</v>
      </c>
      <c r="O3">
        <f ca="1">PRODUCT(VLOOKUP((M3),Jeweler!A:D,4,TRUE),RANDBETWEEN(-20,20)%+1)</f>
        <v>2475</v>
      </c>
      <c r="P3">
        <f ca="1">VLOOKUP(RANDBETWEEN(1,LOOKUP(2,1/(Enchanter!A:A&lt;&gt;""),Enchanter!A:A)),Enchanter!A:C,1,TRUE)</f>
        <v>32000</v>
      </c>
      <c r="Q3" s="18" t="str">
        <f ca="1">VLOOKUP((P3),Enchanter!A:C,3,TRUE)</f>
        <v>Goggles of Night</v>
      </c>
      <c r="R3">
        <f ca="1">PRODUCT(VLOOKUP((P3),Enchanter!A:D,4,TRUE),RANDBETWEEN(-20,20)%+1)</f>
        <v>1245</v>
      </c>
    </row>
    <row r="4" spans="1:20" ht="15" customHeight="1" x14ac:dyDescent="0.45">
      <c r="A4" s="1" t="s">
        <v>3</v>
      </c>
      <c r="B4" s="20" t="str">
        <f ca="1">INDEX(ShopNames!E:E,RANDBETWEEN(2,COUNTA(ShopNames!E:E))&amp;" ")</f>
        <v>First Name</v>
      </c>
      <c r="C4" s="20" t="str">
        <f ca="1">IF(OR(B4="First Name",B4="Last Name"),_xlfn.CONCAT(INDEX(INDIRECT(_xlfn.CONCAT("Table1[",B4,"]")),MATCH(A4,Table1[Shop],0)),"'s"),B4)</f>
        <v>Francis's</v>
      </c>
      <c r="D4" s="20" t="str">
        <f ca="1">INDEX(ShopNames!F:F,RANDBETWEEN(2,COUNTA(ShopNames!F:F))&amp;" ")</f>
        <v>Arms</v>
      </c>
      <c r="E4" s="35"/>
      <c r="F4" s="36"/>
      <c r="G4" s="36"/>
      <c r="H4" s="36"/>
      <c r="I4" s="36"/>
      <c r="J4" s="22">
        <f ca="1">VLOOKUP(RANDBETWEEN(1,LOOKUP(2,1/(Blacksmith!A:A&lt;&gt;""),Blacksmith!A:A)),Blacksmith!A:C,1,TRUE)</f>
        <v>0</v>
      </c>
      <c r="K4" s="18" t="str">
        <f ca="1">VLOOKUP((J4),Blacksmith!A:E,3,TRUE)</f>
        <v>No Armor In Stock</v>
      </c>
      <c r="L4">
        <f ca="1">PRODUCT(VLOOKUP((J4),Blacksmith!A:D,4,TRUE),RANDBETWEEN(-20,20)%+1)</f>
        <v>0</v>
      </c>
      <c r="M4" s="24">
        <f ca="1">VLOOKUP(RANDBETWEEN(1,LOOKUP(2,1/(Jeweler!A:A&lt;&gt;""),Jeweler!A:A)),Jeweler!A:C,1,TRUE)</f>
        <v>0</v>
      </c>
      <c r="N4" s="18" t="str">
        <f ca="1">VLOOKUP((M4),Jeweler!A:C,3,TRUE)</f>
        <v>No Magic Rings</v>
      </c>
      <c r="O4">
        <f ca="1">PRODUCT(VLOOKUP((M4),Jeweler!A:D,4,TRUE),RANDBETWEEN(-20,20)%+1)</f>
        <v>0</v>
      </c>
      <c r="P4">
        <f ca="1">VLOOKUP(RANDBETWEEN(1,LOOKUP(2,1/(Enchanter!A:A&lt;&gt;""),Enchanter!A:A)),Enchanter!A:C,1,TRUE)</f>
        <v>80500</v>
      </c>
      <c r="Q4" s="18" t="str">
        <f ca="1">VLOOKUP((P4),Enchanter!A:C,3,TRUE)</f>
        <v>Quaal's Feather Token</v>
      </c>
      <c r="R4">
        <f ca="1">PRODUCT(VLOOKUP((P4),Enchanter!A:D,4,TRUE),RANDBETWEEN(-20,20)%+1)</f>
        <v>49</v>
      </c>
    </row>
    <row r="5" spans="1:20" ht="15" customHeight="1" x14ac:dyDescent="0.45">
      <c r="A5" s="1" t="s">
        <v>5</v>
      </c>
      <c r="B5" s="20" t="str">
        <f ca="1">INDEX(ShopNames!G:G,RANDBETWEEN(2,COUNTA(ShopNames!G:G))&amp;" ")</f>
        <v>Last Name</v>
      </c>
      <c r="C5" s="20" t="str">
        <f ca="1">IF(OR(B5="First Name",B5="Last Name"),_xlfn.CONCAT(INDEX(INDIRECT(_xlfn.CONCAT("Table1[",B5,"]")),MATCH(A5,Table1[Shop],0)),"'s"),B5)</f>
        <v>Bouldersun's</v>
      </c>
      <c r="D5" s="20" t="str">
        <f ca="1">INDEX(ShopNames!H:H,RANDBETWEEN(2,COUNTA(ShopNames!H:H))&amp;" ")</f>
        <v>Amulets</v>
      </c>
      <c r="E5" s="35"/>
      <c r="F5" s="36"/>
      <c r="G5" s="36"/>
      <c r="H5" s="36"/>
      <c r="I5" s="36"/>
      <c r="J5" s="22">
        <f ca="1">VLOOKUP(RANDBETWEEN(1,LOOKUP(2,1/(Blacksmith!A:A&lt;&gt;""),Blacksmith!A:A)),Blacksmith!A:C,1,TRUE)</f>
        <v>43900</v>
      </c>
      <c r="K5" s="18" t="str">
        <f ca="1">VLOOKUP((J5),Blacksmith!A:E,3,TRUE)</f>
        <v>Javelin of Lightning</v>
      </c>
      <c r="L5">
        <f ca="1">PRODUCT(VLOOKUP((J5),Blacksmith!A:D,4,TRUE),RANDBETWEEN(-20,20)%+1)</f>
        <v>1515</v>
      </c>
      <c r="M5" s="24">
        <f ca="1">VLOOKUP(RANDBETWEEN(1,LOOKUP(2,1/(Jeweler!A:A&lt;&gt;""),Jeweler!A:A)),Jeweler!A:C,1,TRUE)</f>
        <v>12200</v>
      </c>
      <c r="N5" s="18" t="str">
        <f ca="1">VLOOKUP((M5),Jeweler!A:C,3,TRUE)</f>
        <v>Ring of Feather Falling</v>
      </c>
      <c r="O5">
        <f ca="1">PRODUCT(VLOOKUP((M5),Jeweler!A:D,4,TRUE),RANDBETWEEN(-20,20)%+1)</f>
        <v>2020</v>
      </c>
      <c r="P5">
        <f ca="1">VLOOKUP(RANDBETWEEN(1,LOOKUP(2,1/(Enchanter!A:A&lt;&gt;""),Enchanter!A:A)),Enchanter!A:C,1,TRUE)</f>
        <v>21000</v>
      </c>
      <c r="Q5" s="18" t="str">
        <f ca="1">VLOOKUP((P5),Enchanter!A:C,3,TRUE)</f>
        <v>Elemental Gem</v>
      </c>
      <c r="R5">
        <f ca="1">PRODUCT(VLOOKUP((P5),Enchanter!A:D,4,TRUE),RANDBETWEEN(-20,20)%+1)</f>
        <v>1104</v>
      </c>
    </row>
    <row r="6" spans="1:20" ht="15" customHeight="1" x14ac:dyDescent="0.45">
      <c r="A6" s="1" t="s">
        <v>9</v>
      </c>
      <c r="B6" s="20" t="str">
        <f ca="1">INDEX(ShopNames!I:I,RANDBETWEEN(2,COUNTA(ShopNames!I:I))&amp;" ")</f>
        <v>First Name</v>
      </c>
      <c r="C6" s="20" t="str">
        <f ca="1">IF(OR(B6="First Name",B6="Last Name"),_xlfn.CONCAT(INDEX(INDIRECT(_xlfn.CONCAT("Table1[",B6,"]")),MATCH(A6,Table1[Shop],0)),"'s"),B6)</f>
        <v>Throri's</v>
      </c>
      <c r="D6" s="20" t="str">
        <f ca="1">INDEX(ShopNames!J:J,RANDBETWEEN(2,COUNTA(ShopNames!J:J))&amp;" ")</f>
        <v>Arcanity</v>
      </c>
      <c r="E6" s="35"/>
      <c r="F6" s="36"/>
      <c r="G6" s="36"/>
      <c r="H6" s="36"/>
      <c r="I6" s="36"/>
      <c r="J6" s="22">
        <f ca="1">VLOOKUP(RANDBETWEEN(1,LOOKUP(2,1/(Blacksmith!A:A&lt;&gt;""),Blacksmith!A:A)),Blacksmith!A:C,1,TRUE)</f>
        <v>20000</v>
      </c>
      <c r="K6" s="18" t="str">
        <f ca="1">VLOOKUP((J6),Blacksmith!A:E,3,TRUE)</f>
        <v>Adamantine Armor</v>
      </c>
      <c r="L6">
        <f ca="1">PRODUCT(VLOOKUP((J6),Blacksmith!A:D,4,TRUE),RANDBETWEEN(-20,20)%+1)</f>
        <v>540</v>
      </c>
      <c r="M6" s="24">
        <f ca="1">VLOOKUP(RANDBETWEEN(1,LOOKUP(2,1/(Jeweler!A:A&lt;&gt;""),Jeweler!A:A)),Jeweler!A:C,1,TRUE)</f>
        <v>5000</v>
      </c>
      <c r="N6" s="18" t="str">
        <f ca="1">VLOOKUP((M6),Jeweler!A:C,3,TRUE)</f>
        <v>Ring of Jumping</v>
      </c>
      <c r="O6">
        <f ca="1">PRODUCT(VLOOKUP((M6),Jeweler!A:D,4,TRUE),RANDBETWEEN(-20,20)%+1)</f>
        <v>2550</v>
      </c>
      <c r="P6">
        <f ca="1">VLOOKUP(RANDBETWEEN(1,LOOKUP(2,1/(Enchanter!A:A&lt;&gt;""),Enchanter!A:A)),Enchanter!A:C,1,TRUE)</f>
        <v>37000</v>
      </c>
      <c r="Q6" s="18" t="str">
        <f ca="1">VLOOKUP((P6),Enchanter!A:C,3,TRUE)</f>
        <v>Instrument of the Bards, Doss Lute</v>
      </c>
      <c r="R6">
        <f ca="1">PRODUCT(VLOOKUP((P6),Enchanter!A:D,4,TRUE),RANDBETWEEN(-20,20)%+1)</f>
        <v>29355</v>
      </c>
    </row>
    <row r="7" spans="1:20" ht="15" customHeight="1" x14ac:dyDescent="0.45">
      <c r="A7" s="1" t="s">
        <v>10</v>
      </c>
      <c r="B7" s="20" t="str">
        <f ca="1">INDEX(ShopNames!K:K,RANDBETWEEN(2,COUNTA(ShopNames!K:K))&amp;" ")</f>
        <v>Last Name</v>
      </c>
      <c r="C7" s="20" t="str">
        <f ca="1">IF(OR(B7="First Name",B7="Last Name"),_xlfn.CONCAT(INDEX(INDIRECT(_xlfn.CONCAT("Table1[",B7,"]")),MATCH(A7,Table1[Shop],0)),"'s"),B7)</f>
        <v>Runeshield's</v>
      </c>
      <c r="D7" s="20" t="str">
        <f ca="1">INDEX(ShopNames!L:L,RANDBETWEEN(2,COUNTA(ShopNames!L:L))&amp;" ")</f>
        <v>Rods</v>
      </c>
      <c r="E7" s="35"/>
      <c r="F7" s="36"/>
      <c r="G7" s="36"/>
      <c r="H7" s="36"/>
      <c r="I7" s="36"/>
      <c r="J7" s="22">
        <f ca="1">VLOOKUP(RANDBETWEEN(1,LOOKUP(2,1/(Blacksmith!A:A&lt;&gt;""),Blacksmith!A:A)),Blacksmith!A:C,1,TRUE)</f>
        <v>0</v>
      </c>
      <c r="K7" s="18" t="str">
        <f ca="1">VLOOKUP((J7),Blacksmith!A:E,3,TRUE)</f>
        <v>No Armor In Stock</v>
      </c>
      <c r="L7">
        <f ca="1">PRODUCT(VLOOKUP((J7),Blacksmith!A:D,4,TRUE),RANDBETWEEN(-20,20)%+1)</f>
        <v>0</v>
      </c>
      <c r="M7" s="24">
        <f ca="1">VLOOKUP(RANDBETWEEN(1,LOOKUP(2,1/(Jeweler!A:A&lt;&gt;""),Jeweler!A:A)),Jeweler!A:C,1,TRUE)</f>
        <v>5000</v>
      </c>
      <c r="N7" s="18" t="str">
        <f ca="1">VLOOKUP((M7),Jeweler!A:C,3,TRUE)</f>
        <v>Ring of Jumping</v>
      </c>
      <c r="O7">
        <f ca="1">PRODUCT(VLOOKUP((M7),Jeweler!A:D,4,TRUE),RANDBETWEEN(-20,20)%+1)</f>
        <v>2250</v>
      </c>
      <c r="P7">
        <f ca="1">VLOOKUP(RANDBETWEEN(1,LOOKUP(2,1/(Enchanter!A:A&lt;&gt;""),Enchanter!A:A)),Enchanter!A:C,1,TRUE)</f>
        <v>68500</v>
      </c>
      <c r="Q7" s="18" t="str">
        <f ca="1">VLOOKUP((P7),Enchanter!A:C,3,TRUE)</f>
        <v>Figurine of Wondrous Power, Ivory Goats</v>
      </c>
      <c r="R7">
        <f ca="1">PRODUCT(VLOOKUP((P7),Enchanter!A:D,4,TRUE),RANDBETWEEN(-20,20)%+1)</f>
        <v>456.00000000000006</v>
      </c>
    </row>
    <row r="8" spans="1:20" ht="15" customHeight="1" x14ac:dyDescent="0.45">
      <c r="A8" s="1" t="s">
        <v>11</v>
      </c>
      <c r="B8" s="1"/>
      <c r="E8" s="37"/>
      <c r="F8" s="38"/>
      <c r="G8" s="38"/>
      <c r="H8" s="38"/>
      <c r="I8" s="38"/>
      <c r="J8" s="22">
        <f ca="1">VLOOKUP(RANDBETWEEN(1,LOOKUP(2,1/(Blacksmith!A:A&lt;&gt;""),Blacksmith!A:A)),Blacksmith!A:C,1,TRUE)</f>
        <v>64900</v>
      </c>
      <c r="K8" s="18" t="str">
        <f ca="1">VLOOKUP((J8),Blacksmith!A:E,3,TRUE)</f>
        <v>Sword of Wounding</v>
      </c>
      <c r="L8">
        <f ca="1">PRODUCT(VLOOKUP((J8),Blacksmith!A:D,4,TRUE),RANDBETWEEN(-20,20)%+1)</f>
        <v>2060</v>
      </c>
      <c r="M8" s="24">
        <f ca="1">VLOOKUP(RANDBETWEEN(1,LOOKUP(2,1/(Jeweler!A:A&lt;&gt;""),Jeweler!A:A)),Jeweler!A:C,1,TRUE)</f>
        <v>0</v>
      </c>
      <c r="N8" s="18" t="str">
        <f ca="1">VLOOKUP((M8),Jeweler!A:C,3,TRUE)</f>
        <v>No Magic Rings</v>
      </c>
      <c r="O8">
        <f ca="1">PRODUCT(VLOOKUP((M8),Jeweler!A:D,4,TRUE),RANDBETWEEN(-20,20)%+1)</f>
        <v>0</v>
      </c>
      <c r="P8">
        <f ca="1">VLOOKUP(RANDBETWEEN(1,LOOKUP(2,1/(Enchanter!A:A&lt;&gt;""),Enchanter!A:A)),Enchanter!A:C,1,TRUE)</f>
        <v>11000</v>
      </c>
      <c r="Q8" s="18" t="str">
        <f ca="1">VLOOKUP((P8),Enchanter!A:C,3,TRUE)</f>
        <v>Circlet of Blasting</v>
      </c>
      <c r="R8">
        <f ca="1">PRODUCT(VLOOKUP((P8),Enchanter!A:D,4,TRUE),RANDBETWEEN(-20,20)%+1)</f>
        <v>1680.0000000000002</v>
      </c>
    </row>
    <row r="9" spans="1:20" ht="15" customHeight="1" x14ac:dyDescent="0.45">
      <c r="A9" t="s">
        <v>12</v>
      </c>
      <c r="B9" t="s">
        <v>6</v>
      </c>
      <c r="C9" s="19" t="s">
        <v>13</v>
      </c>
      <c r="D9" s="19" t="s">
        <v>14</v>
      </c>
      <c r="E9" s="19" t="s">
        <v>15</v>
      </c>
      <c r="F9" s="19" t="s">
        <v>16</v>
      </c>
      <c r="G9" s="19" t="s">
        <v>17</v>
      </c>
      <c r="H9" s="19" t="s">
        <v>18</v>
      </c>
      <c r="I9" s="19" t="s">
        <v>19</v>
      </c>
      <c r="J9" s="19"/>
    </row>
    <row r="10" spans="1:20" ht="15" customHeight="1" x14ac:dyDescent="0.45">
      <c r="A10" t="s">
        <v>1</v>
      </c>
      <c r="C10" s="19" t="str">
        <f ca="1">INDEX(NPCs!A:A,RANDBETWEEN(2,COUNTA(NPCs!A:A)))</f>
        <v>Magladuil</v>
      </c>
      <c r="D10" s="19" t="str">
        <f ca="1">INDEX(NPCs!B:B,RANDBETWEEN(2,COUNTA(NPCs!B:B)))</f>
        <v>Barleyglory</v>
      </c>
      <c r="E10" s="19" t="str">
        <f ca="1">INDEX(NPCs!C:C,RANDBETWEEN(2,COUNTA(NPCs!C:C)))</f>
        <v>Gnome</v>
      </c>
      <c r="F10" s="19" t="str">
        <f ca="1">INDEX(NPCs!D:D,RANDBETWEEN(2,COUNTA(NPCs!D:D)))</f>
        <v>Very Old</v>
      </c>
      <c r="G10" s="19" t="str">
        <f ca="1">INDEX(NPCs!E:E,RANDBETWEEN(2,COUNTA(NPCs!E:E)))</f>
        <v>Formal Clothes</v>
      </c>
      <c r="H10" s="19" t="str">
        <f ca="1">INDEX(NPCs!F:F,RANDBETWEEN(2,COUNTA(NPCs!F:F)))</f>
        <v>Quiet</v>
      </c>
      <c r="I10" s="19" t="str">
        <f ca="1">INDEX(NPCs!G:G,RANDBETWEEN(2,COUNTA(NPCs!G:G)))</f>
        <v>Fidget</v>
      </c>
      <c r="J10" s="19"/>
    </row>
    <row r="11" spans="1:20" ht="15" customHeight="1" x14ac:dyDescent="0.45">
      <c r="A11" t="s">
        <v>8</v>
      </c>
      <c r="C11" s="19" t="str">
        <f ca="1">INDEX(NPCs!A:A,RANDBETWEEN(2,COUNTA(NPCs!A:A)))</f>
        <v>Eleris</v>
      </c>
      <c r="D11" s="19" t="str">
        <f ca="1">INDEX(NPCs!B:B,RANDBETWEEN(2,COUNTA(NPCs!B:B)))</f>
        <v>Winterarm</v>
      </c>
      <c r="E11" s="19" t="str">
        <f ca="1">INDEX(NPCs!C:C,RANDBETWEEN(2,COUNTA(NPCs!C:C)))</f>
        <v>Half-Elf</v>
      </c>
      <c r="F11" s="19" t="str">
        <f ca="1">INDEX(NPCs!D:D,RANDBETWEEN(2,COUNTA(NPCs!D:D)))</f>
        <v>Middle Aged</v>
      </c>
      <c r="G11" s="19" t="str">
        <f ca="1">INDEX(NPCs!E:E,RANDBETWEEN(2,COUNTA(NPCs!E:E)))</f>
        <v>Towering Tall</v>
      </c>
      <c r="H11" s="19" t="str">
        <f ca="1">INDEX(NPCs!F:F,RANDBETWEEN(2,COUNTA(NPCs!F:F)))</f>
        <v>Cautious</v>
      </c>
      <c r="I11" s="19" t="str">
        <f ca="1">INDEX(NPCs!G:G,RANDBETWEEN(2,COUNTA(NPCs!G:G)))</f>
        <v>Bite His Fingernails</v>
      </c>
      <c r="J11" s="19"/>
    </row>
    <row r="12" spans="1:20" ht="15" customHeight="1" x14ac:dyDescent="0.45">
      <c r="A12" t="s">
        <v>3</v>
      </c>
      <c r="C12" s="19" t="str">
        <f ca="1">INDEX(NPCs!A:A,RANDBETWEEN(2,COUNTA(NPCs!A:A)))</f>
        <v>Francis</v>
      </c>
      <c r="D12" s="19" t="str">
        <f ca="1">INDEX(NPCs!B:B,RANDBETWEEN(2,COUNTA(NPCs!B:B)))</f>
        <v>Snowspear</v>
      </c>
      <c r="E12" s="19" t="str">
        <f ca="1">INDEX(NPCs!C:C,RANDBETWEEN(2,COUNTA(NPCs!C:C)))</f>
        <v>Halfling</v>
      </c>
      <c r="F12" s="19" t="str">
        <f ca="1">INDEX(NPCs!D:D,RANDBETWEEN(2,COUNTA(NPCs!D:D)))</f>
        <v>Young</v>
      </c>
      <c r="G12" s="19" t="str">
        <f ca="1">INDEX(NPCs!E:E,RANDBETWEEN(2,COUNTA(NPCs!E:E)))</f>
        <v>Ugly</v>
      </c>
      <c r="H12" s="19" t="str">
        <f ca="1">INDEX(NPCs!F:F,RANDBETWEEN(2,COUNTA(NPCs!F:F)))</f>
        <v>Intelligent</v>
      </c>
      <c r="I12" s="19" t="str">
        <f ca="1">INDEX(NPCs!G:G,RANDBETWEEN(2,COUNTA(NPCs!G:G)))</f>
        <v>Boistrous</v>
      </c>
      <c r="J12" s="19"/>
    </row>
    <row r="13" spans="1:20" ht="15" customHeight="1" x14ac:dyDescent="0.45">
      <c r="A13" t="s">
        <v>5</v>
      </c>
      <c r="C13" s="19" t="str">
        <f ca="1">INDEX(NPCs!A:A,RANDBETWEEN(2,COUNTA(NPCs!A:A)))</f>
        <v>Finore</v>
      </c>
      <c r="D13" s="19" t="str">
        <f ca="1">INDEX(NPCs!B:B,RANDBETWEEN(2,COUNTA(NPCs!B:B)))</f>
        <v>Bouldersun</v>
      </c>
      <c r="E13" s="19" t="str">
        <f ca="1">INDEX(NPCs!C:C,RANDBETWEEN(2,COUNTA(NPCs!C:C)))</f>
        <v>Gnome</v>
      </c>
      <c r="F13" s="19" t="str">
        <f ca="1">INDEX(NPCs!D:D,RANDBETWEEN(2,COUNTA(NPCs!D:D)))</f>
        <v>Old</v>
      </c>
      <c r="G13" s="19" t="str">
        <f ca="1">INDEX(NPCs!E:E,RANDBETWEEN(2,COUNTA(NPCs!E:E)))</f>
        <v>Birthmark</v>
      </c>
      <c r="H13" s="19" t="str">
        <f ca="1">INDEX(NPCs!F:F,RANDBETWEEN(2,COUNTA(NPCs!F:F)))</f>
        <v>Cautious</v>
      </c>
      <c r="I13" s="19" t="str">
        <f ca="1">INDEX(NPCs!G:G,RANDBETWEEN(2,COUNTA(NPCs!G:G)))</f>
        <v>Tired</v>
      </c>
      <c r="J13" s="19"/>
    </row>
    <row r="14" spans="1:20" ht="15" customHeight="1" x14ac:dyDescent="0.45">
      <c r="A14" t="s">
        <v>9</v>
      </c>
      <c r="C14" s="19" t="str">
        <f ca="1">INDEX(NPCs!A:A,RANDBETWEEN(2,COUNTA(NPCs!A:A)))</f>
        <v>Throri</v>
      </c>
      <c r="D14" s="19" t="str">
        <f ca="1">INDEX(NPCs!B:B,RANDBETWEEN(2,COUNTA(NPCs!B:B)))</f>
        <v>Simpleflare</v>
      </c>
      <c r="E14" s="19" t="str">
        <f ca="1">INDEX(NPCs!C:C,RANDBETWEEN(2,COUNTA(NPCs!C:C)))</f>
        <v>Gnome</v>
      </c>
      <c r="F14" s="19" t="str">
        <f ca="1">INDEX(NPCs!D:D,RANDBETWEEN(2,COUNTA(NPCs!D:D)))</f>
        <v>Middle Aged</v>
      </c>
      <c r="G14" s="19" t="str">
        <f ca="1">INDEX(NPCs!E:E,RANDBETWEEN(2,COUNTA(NPCs!E:E)))</f>
        <v>Weird Posture</v>
      </c>
      <c r="H14" s="19" t="str">
        <f ca="1">INDEX(NPCs!F:F,RANDBETWEEN(2,COUNTA(NPCs!F:F)))</f>
        <v>Kind</v>
      </c>
      <c r="I14" s="19" t="str">
        <f ca="1">INDEX(NPCs!G:G,RANDBETWEEN(2,COUNTA(NPCs!G:G)))</f>
        <v>Squint</v>
      </c>
      <c r="J14" s="19"/>
      <c r="K14" s="1"/>
    </row>
    <row r="15" spans="1:20" ht="15" customHeight="1" x14ac:dyDescent="0.45">
      <c r="A15" t="s">
        <v>10</v>
      </c>
      <c r="C15" s="19" t="str">
        <f ca="1">INDEX(NPCs!A:A,RANDBETWEEN(2,COUNTA(NPCs!A:A)))</f>
        <v>Deda</v>
      </c>
      <c r="D15" s="19" t="str">
        <f ca="1">INDEX(NPCs!B:B,RANDBETWEEN(2,COUNTA(NPCs!B:B)))</f>
        <v>Runeshield</v>
      </c>
      <c r="E15" s="19" t="str">
        <f ca="1">INDEX(NPCs!C:C,RANDBETWEEN(2,COUNTA(NPCs!C:C)))</f>
        <v>Human</v>
      </c>
      <c r="F15" s="19" t="str">
        <f ca="1">INDEX(NPCs!D:D,RANDBETWEEN(2,COUNTA(NPCs!D:D)))</f>
        <v>Young</v>
      </c>
      <c r="G15" s="19" t="str">
        <f ca="1">INDEX(NPCs!E:E,RANDBETWEEN(2,COUNTA(NPCs!E:E)))</f>
        <v>Scar</v>
      </c>
      <c r="H15" s="19" t="str">
        <f ca="1">INDEX(NPCs!F:F,RANDBETWEEN(2,COUNTA(NPCs!F:F)))</f>
        <v>Intelligent</v>
      </c>
      <c r="I15" s="19" t="str">
        <f ca="1">INDEX(NPCs!G:G,RANDBETWEEN(2,COUNTA(NPCs!G:G)))</f>
        <v>Bite His Fingernails</v>
      </c>
      <c r="J15" s="22" t="s">
        <v>2</v>
      </c>
      <c r="K15" s="18" t="s">
        <v>8</v>
      </c>
      <c r="L15" t="s">
        <v>4</v>
      </c>
      <c r="M15" t="s">
        <v>6</v>
      </c>
      <c r="N15" s="18" t="s">
        <v>20</v>
      </c>
      <c r="O15" t="s">
        <v>4</v>
      </c>
      <c r="Q15" s="1" t="s">
        <v>21</v>
      </c>
    </row>
    <row r="16" spans="1:20" ht="15" customHeight="1" x14ac:dyDescent="0.45">
      <c r="A16" t="s">
        <v>22</v>
      </c>
      <c r="C16" s="19" t="str">
        <f ca="1">INDEX(NPCs!A:A,RANDBETWEEN(2,COUNTA(NPCs!A:A)))</f>
        <v>Samuel</v>
      </c>
      <c r="D16" s="19" t="str">
        <f ca="1">INDEX(NPCs!B:B,RANDBETWEEN(2,COUNTA(NPCs!B:B)))</f>
        <v>Shadowspell</v>
      </c>
      <c r="E16" s="19" t="str">
        <f ca="1">INDEX(NPCs!C:C,RANDBETWEEN(2,COUNTA(NPCs!C:C)))</f>
        <v>Gnome</v>
      </c>
      <c r="F16" s="19" t="str">
        <f ca="1">INDEX(NPCs!D:D,RANDBETWEEN(2,COUNTA(NPCs!D:D)))</f>
        <v>Middle Aged</v>
      </c>
      <c r="G16" s="19" t="str">
        <f ca="1">INDEX(NPCs!E:E,RANDBETWEEN(2,COUNTA(NPCs!E:E)))</f>
        <v>Scar</v>
      </c>
      <c r="H16" s="19" t="str">
        <f ca="1">INDEX(NPCs!F:F,RANDBETWEEN(2,COUNTA(NPCs!F:F)))</f>
        <v>Friendly</v>
      </c>
      <c r="I16" s="19" t="str">
        <f ca="1">INDEX(NPCs!G:G,RANDBETWEEN(2,COUNTA(NPCs!G:G)))</f>
        <v>High Voice</v>
      </c>
      <c r="J16" s="22">
        <f ca="1">VLOOKUP(RANDBETWEEN(1,LOOKUP(2,1/(Potions!A:A&lt;&gt;""),Potions!A:A)),Potions!A:C,1,TRUE)</f>
        <v>7000</v>
      </c>
      <c r="K16" s="18" t="str">
        <f ca="1">VLOOKUP((J16),Potions!A:E,3,TRUE)</f>
        <v>Potion of Animal Friendship</v>
      </c>
      <c r="L16">
        <f ca="1">PRODUCT(VLOOKUP((J16),Potions!A:D,4,TRUE),RANDBETWEEN(-20,20)%+1)</f>
        <v>164</v>
      </c>
      <c r="M16">
        <f ca="1">VLOOKUP(RANDBETWEEN(1,LOOKUP(2,1/(MagicWeapons!A:A&lt;&gt;""),MagicWeapons!A:A)),MagicWeapons!A:C,1,TRUE)</f>
        <v>9600</v>
      </c>
      <c r="N16" s="18" t="str">
        <f ca="1">VLOOKUP((M16),MagicWeapons!A:C,3,TRUE)</f>
        <v>Wand of the War Mage, +1</v>
      </c>
      <c r="O16">
        <f ca="1">PRODUCT(VLOOKUP((M16),MagicWeapons!A:D,4,TRUE),RANDBETWEEN(-20,20)%+1)</f>
        <v>1224</v>
      </c>
      <c r="Q16" s="21" t="s">
        <v>23</v>
      </c>
    </row>
    <row r="17" spans="1:17" ht="15" customHeight="1" x14ac:dyDescent="0.45">
      <c r="A17" t="s">
        <v>24</v>
      </c>
      <c r="C17" s="19" t="str">
        <f ca="1">INDEX(NPCs!A:A,RANDBETWEEN(2,COUNTA(NPCs!A:A)))</f>
        <v>Ukhlad</v>
      </c>
      <c r="D17" s="19" t="str">
        <f ca="1">INDEX(NPCs!B:B,RANDBETWEEN(2,COUNTA(NPCs!B:B)))</f>
        <v>Richheart</v>
      </c>
      <c r="E17" s="19" t="str">
        <f ca="1">INDEX(NPCs!C:C,RANDBETWEEN(2,COUNTA(NPCs!C:C)))</f>
        <v>Human</v>
      </c>
      <c r="F17" s="19" t="str">
        <f ca="1">INDEX(NPCs!D:D,RANDBETWEEN(2,COUNTA(NPCs!D:D)))</f>
        <v>Young</v>
      </c>
      <c r="G17" s="19" t="str">
        <f ca="1">INDEX(NPCs!E:E,RANDBETWEEN(2,COUNTA(NPCs!E:E)))</f>
        <v>Grey hair, scar on lip</v>
      </c>
      <c r="H17" s="19" t="str">
        <f ca="1">INDEX(NPCs!F:F,RANDBETWEEN(2,COUNTA(NPCs!F:F)))</f>
        <v>Quiet</v>
      </c>
      <c r="I17" s="19" t="str">
        <f ca="1">INDEX(NPCs!G:G,RANDBETWEEN(2,COUNTA(NPCs!G:G)))</f>
        <v>Speak in Rhyme</v>
      </c>
      <c r="J17" s="22">
        <f ca="1">VLOOKUP(RANDBETWEEN(1,LOOKUP(2,1/(Potions!A:A&lt;&gt;""),Potions!A:A)),Potions!A:C,1,TRUE)</f>
        <v>5000</v>
      </c>
      <c r="K17" s="18" t="str">
        <f ca="1">VLOOKUP((J17),Potions!A:E,3,TRUE)</f>
        <v>Oil of Slipperiness</v>
      </c>
      <c r="L17">
        <f ca="1">PRODUCT(VLOOKUP((J17),Potions!A:D,4,TRUE),RANDBETWEEN(-20,20)%+1)</f>
        <v>393.6</v>
      </c>
      <c r="M17">
        <f ca="1">VLOOKUP(RANDBETWEEN(1,LOOKUP(2,1/(MagicWeapons!A:A&lt;&gt;""),MagicWeapons!A:A)),MagicWeapons!A:C,1,TRUE)</f>
        <v>15000</v>
      </c>
      <c r="N17" s="18" t="str">
        <f ca="1">VLOOKUP((M17),MagicWeapons!A:C,3,TRUE)</f>
        <v>Immovable Rod</v>
      </c>
      <c r="O17">
        <f ca="1">PRODUCT(VLOOKUP((M17),MagicWeapons!A:D,4,TRUE),RANDBETWEEN(-20,20)%+1)</f>
        <v>5500</v>
      </c>
      <c r="Q17" s="21" t="s">
        <v>25</v>
      </c>
    </row>
    <row r="18" spans="1:17" ht="15" customHeight="1" x14ac:dyDescent="0.45">
      <c r="A18" t="s">
        <v>26</v>
      </c>
      <c r="C18" s="19" t="str">
        <f ca="1">INDEX(NPCs!A:A,RANDBETWEEN(2,COUNTA(NPCs!A:A)))</f>
        <v>Alfwod</v>
      </c>
      <c r="D18" s="19" t="str">
        <f ca="1">INDEX(NPCs!B:B,RANDBETWEEN(2,COUNTA(NPCs!B:B)))</f>
        <v>Dirgereaper</v>
      </c>
      <c r="E18" s="19" t="str">
        <f ca="1">INDEX(NPCs!C:C,RANDBETWEEN(2,COUNTA(NPCs!C:C)))</f>
        <v>Half-Elf</v>
      </c>
      <c r="F18" s="19" t="str">
        <f ca="1">INDEX(NPCs!D:D,RANDBETWEEN(2,COUNTA(NPCs!D:D)))</f>
        <v>Ancient</v>
      </c>
      <c r="G18" s="19" t="str">
        <f ca="1">INDEX(NPCs!E:E,RANDBETWEEN(2,COUNTA(NPCs!E:E)))</f>
        <v>Braided Beard Or Hair</v>
      </c>
      <c r="H18" s="19" t="str">
        <f ca="1">INDEX(NPCs!F:F,RANDBETWEEN(2,COUNTA(NPCs!F:F)))</f>
        <v>Annoyed</v>
      </c>
      <c r="I18" s="19" t="str">
        <f ca="1">INDEX(NPCs!G:G,RANDBETWEEN(2,COUNTA(NPCs!G:G)))</f>
        <v>High Voice</v>
      </c>
      <c r="J18" s="22">
        <f ca="1">VLOOKUP(RANDBETWEEN(1,LOOKUP(2,1/(Potions!A:A&lt;&gt;""),Potions!A:A)),Potions!A:C,1,TRUE)</f>
        <v>19300</v>
      </c>
      <c r="K18" s="18" t="str">
        <f ca="1">VLOOKUP((J18),Potions!A:E,3,TRUE)</f>
        <v>Potion of Invulnerability</v>
      </c>
      <c r="L18">
        <f ca="1">PRODUCT(VLOOKUP((J18),Potions!A:D,4,TRUE),RANDBETWEEN(-20,20)%+1)</f>
        <v>3897.6000000000004</v>
      </c>
      <c r="M18">
        <f ca="1">VLOOKUP(RANDBETWEEN(1,LOOKUP(2,1/(MagicWeapons!A:A&lt;&gt;""),MagicWeapons!A:A)),MagicWeapons!A:C,1,TRUE)</f>
        <v>14100</v>
      </c>
      <c r="N18" s="18" t="str">
        <f ca="1">VLOOKUP((M18),MagicWeapons!A:C,3,TRUE)</f>
        <v>Wand of the War Mage, +2</v>
      </c>
      <c r="O18">
        <f ca="1">PRODUCT(VLOOKUP((M18),MagicWeapons!A:D,4,TRUE),RANDBETWEEN(-20,20)%+1)</f>
        <v>4704</v>
      </c>
      <c r="Q18" s="21" t="s">
        <v>27</v>
      </c>
    </row>
    <row r="19" spans="1:17" ht="15" customHeight="1" x14ac:dyDescent="0.45">
      <c r="A19" t="s">
        <v>28</v>
      </c>
      <c r="C19" s="19" t="str">
        <f ca="1">INDEX(NPCs!A:A,RANDBETWEEN(2,COUNTA(NPCs!A:A)))</f>
        <v>Bertio</v>
      </c>
      <c r="D19" s="19" t="str">
        <f ca="1">INDEX(NPCs!B:B,RANDBETWEEN(2,COUNTA(NPCs!B:B)))</f>
        <v>Shadowbranch</v>
      </c>
      <c r="E19" s="19" t="str">
        <f ca="1">INDEX(NPCs!C:C,RANDBETWEEN(2,COUNTA(NPCs!C:C)))</f>
        <v>Half-Elf</v>
      </c>
      <c r="F19" s="19" t="str">
        <f ca="1">INDEX(NPCs!D:D,RANDBETWEEN(2,COUNTA(NPCs!D:D)))</f>
        <v>Middle Aged</v>
      </c>
      <c r="G19" s="19" t="str">
        <f ca="1">INDEX(NPCs!E:E,RANDBETWEEN(2,COUNTA(NPCs!E:E)))</f>
        <v>Birthmark</v>
      </c>
      <c r="H19" s="19" t="str">
        <f ca="1">INDEX(NPCs!F:F,RANDBETWEEN(2,COUNTA(NPCs!F:F)))</f>
        <v>Ponderous</v>
      </c>
      <c r="I19" s="19" t="str">
        <f ca="1">INDEX(NPCs!G:G,RANDBETWEEN(2,COUNTA(NPCs!G:G)))</f>
        <v>Fidget</v>
      </c>
      <c r="J19" s="22">
        <f ca="1">VLOOKUP(RANDBETWEEN(1,LOOKUP(2,1/(Potions!A:A&lt;&gt;""),Potions!A:A)),Potions!A:C,1,TRUE)</f>
        <v>5000</v>
      </c>
      <c r="K19" s="18" t="str">
        <f ca="1">VLOOKUP((J19),Potions!A:E,3,TRUE)</f>
        <v>Oil of Slipperiness</v>
      </c>
      <c r="L19">
        <f ca="1">PRODUCT(VLOOKUP((J19),Potions!A:D,4,TRUE),RANDBETWEEN(-20,20)%+1)</f>
        <v>494.40000000000003</v>
      </c>
      <c r="M19">
        <f ca="1">VLOOKUP(RANDBETWEEN(1,LOOKUP(2,1/(MagicWeapons!A:A&lt;&gt;""),MagicWeapons!A:A)),MagicWeapons!A:C,1,TRUE)</f>
        <v>3500</v>
      </c>
      <c r="N19" s="18" t="str">
        <f ca="1">VLOOKUP((M19),MagicWeapons!A:C,3,TRUE)</f>
        <v>Staff of Withering</v>
      </c>
      <c r="O19">
        <f ca="1">PRODUCT(VLOOKUP((M19),MagicWeapons!A:D,4,TRUE),RANDBETWEEN(-20,20)%+1)</f>
        <v>3540</v>
      </c>
    </row>
    <row r="20" spans="1:17" ht="15" customHeight="1" x14ac:dyDescent="0.45">
      <c r="J20" s="22">
        <f ca="1">VLOOKUP(RANDBETWEEN(1,LOOKUP(2,1/(Potions!A:A&lt;&gt;""),Potions!A:A)),Potions!A:C,1,TRUE)</f>
        <v>9000</v>
      </c>
      <c r="K20" s="18" t="str">
        <f ca="1">VLOOKUP((J20),Potions!A:E,3,TRUE)</f>
        <v>Potion of Greater Healing</v>
      </c>
      <c r="L20">
        <f ca="1">PRODUCT(VLOOKUP((J20),Potions!A:D,4,TRUE),RANDBETWEEN(-20,20)%+1)</f>
        <v>123.00000000000001</v>
      </c>
      <c r="M20">
        <f ca="1">VLOOKUP(RANDBETWEEN(1,LOOKUP(2,1/(MagicWeapons!A:A&lt;&gt;""),MagicWeapons!A:A)),MagicWeapons!A:C,1,TRUE)</f>
        <v>13600</v>
      </c>
      <c r="N20" s="18" t="str">
        <f ca="1">VLOOKUP((M20),MagicWeapons!A:C,3,TRUE)</f>
        <v>Wand of Wonder</v>
      </c>
      <c r="O20">
        <f ca="1">PRODUCT(VLOOKUP((M20),MagicWeapons!A:D,4,TRUE),RANDBETWEEN(-20,20)%+1)</f>
        <v>10100</v>
      </c>
    </row>
    <row r="21" spans="1:17" ht="15" customHeight="1" x14ac:dyDescent="0.45">
      <c r="J21" s="22">
        <f ca="1">VLOOKUP(RANDBETWEEN(1,LOOKUP(2,1/(Potions!A:A&lt;&gt;""),Potions!A:A)),Potions!A:C,1,TRUE)</f>
        <v>5000</v>
      </c>
      <c r="K21" s="18" t="str">
        <f ca="1">VLOOKUP((J21),Potions!A:E,3,TRUE)</f>
        <v>Oil of Slipperiness</v>
      </c>
      <c r="L21">
        <f ca="1">PRODUCT(VLOOKUP((J21),Potions!A:D,4,TRUE),RANDBETWEEN(-20,20)%+1)</f>
        <v>547.20000000000005</v>
      </c>
      <c r="M21">
        <f ca="1">VLOOKUP(RANDBETWEEN(1,LOOKUP(2,1/(MagicWeapons!A:A&lt;&gt;""),MagicWeapons!A:A)),MagicWeapons!A:C,1,TRUE)</f>
        <v>4000</v>
      </c>
      <c r="N21" s="23" t="str">
        <f ca="1">VLOOKUP((M21),MagicWeapons!A:C,3,TRUE)</f>
        <v>Staff of the Woodlands</v>
      </c>
      <c r="O21">
        <f ca="1">PRODUCT(VLOOKUP((M21),MagicWeapons!A:D,4,TRUE),RANDBETWEEN(-20,20)%+1)</f>
        <v>49719.999999999993</v>
      </c>
    </row>
    <row r="22" spans="1:17" ht="15" customHeight="1" x14ac:dyDescent="0.45">
      <c r="A22" s="1" t="s">
        <v>29</v>
      </c>
      <c r="B22" s="1"/>
      <c r="J22" s="22">
        <f ca="1">VLOOKUP(RANDBETWEEN(1,LOOKUP(2,1/(Potions!A:A&lt;&gt;""),Potions!A:A)),Potions!A:C,1,TRUE)</f>
        <v>16800</v>
      </c>
      <c r="K22" s="18" t="str">
        <f ca="1">VLOOKUP((J22),Potions!A:E,3,TRUE)</f>
        <v>Potion of Diminution</v>
      </c>
      <c r="L22">
        <f ca="1">PRODUCT(VLOOKUP((J22),Potions!A:D,4,TRUE),RANDBETWEEN(-20,20)%+1)</f>
        <v>251.1</v>
      </c>
    </row>
    <row r="23" spans="1:17" ht="15" customHeight="1" x14ac:dyDescent="0.45">
      <c r="A23" s="39" t="s">
        <v>30</v>
      </c>
      <c r="B23" s="39"/>
      <c r="C23" s="39"/>
      <c r="D23" s="39" t="s">
        <v>31</v>
      </c>
      <c r="E23" s="40"/>
      <c r="F23" s="40"/>
      <c r="G23" s="39" t="s">
        <v>32</v>
      </c>
      <c r="H23" s="40"/>
      <c r="I23" s="40"/>
      <c r="J23" s="22">
        <f ca="1">VLOOKUP(RANDBETWEEN(1,LOOKUP(2,1/(Potions!A:A&lt;&gt;""),Potions!A:A)),Potions!A:C,1,TRUE)</f>
        <v>20800</v>
      </c>
      <c r="K23" s="18" t="str">
        <f ca="1">VLOOKUP((J23),Potions!A:E,3,TRUE)</f>
        <v>Potion of Superior Healing</v>
      </c>
      <c r="L23">
        <f ca="1">PRODUCT(VLOOKUP((J23),Potions!A:D,4,TRUE),RANDBETWEEN(-20,20)%+1)</f>
        <v>481.5</v>
      </c>
    </row>
    <row r="24" spans="1:17" ht="15" customHeight="1" x14ac:dyDescent="0.45">
      <c r="A24" s="39"/>
      <c r="B24" s="39"/>
      <c r="C24" s="39"/>
      <c r="D24" s="40"/>
      <c r="E24" s="40"/>
      <c r="F24" s="40"/>
      <c r="G24" s="40"/>
      <c r="H24" s="40"/>
      <c r="I24" s="40"/>
      <c r="J24" s="22">
        <f ca="1">VLOOKUP(RANDBETWEEN(1,LOOKUP(2,1/(Potions!A:A&lt;&gt;""),Potions!A:A)),Potions!A:C,1,TRUE)</f>
        <v>9000</v>
      </c>
      <c r="K24" s="18" t="str">
        <f ca="1">VLOOKUP((J24),Potions!A:E,3,TRUE)</f>
        <v>Potion of Greater Healing</v>
      </c>
      <c r="L24">
        <f ca="1">PRODUCT(VLOOKUP((J24),Potions!A:D,4,TRUE),RANDBETWEEN(-20,20)%+1)</f>
        <v>123.00000000000001</v>
      </c>
    </row>
    <row r="25" spans="1:17" ht="15" customHeight="1" x14ac:dyDescent="0.45">
      <c r="A25" s="39"/>
      <c r="B25" s="39"/>
      <c r="C25" s="39"/>
      <c r="D25" s="40"/>
      <c r="E25" s="40"/>
      <c r="F25" s="40"/>
      <c r="G25" s="40"/>
      <c r="H25" s="40"/>
      <c r="I25" s="40"/>
      <c r="J25" s="22">
        <f ca="1">VLOOKUP(RANDBETWEEN(1,LOOKUP(2,1/(Potions!A:A&lt;&gt;""),Potions!A:A)),Potions!A:C,1,TRUE)</f>
        <v>2000</v>
      </c>
      <c r="K25" s="18" t="str">
        <f ca="1">VLOOKUP((J25),Potions!A:E,3,TRUE)</f>
        <v>Potion of Healing</v>
      </c>
      <c r="L25">
        <f ca="1">PRODUCT(VLOOKUP((J25),Potions!A:D,4,TRUE),RANDBETWEEN(-20,20)%+1)</f>
        <v>60</v>
      </c>
    </row>
    <row r="26" spans="1:17" ht="15" customHeight="1" x14ac:dyDescent="0.45">
      <c r="A26" s="39"/>
      <c r="B26" s="39"/>
      <c r="C26" s="39"/>
      <c r="D26" s="40"/>
      <c r="E26" s="40"/>
      <c r="F26" s="40"/>
      <c r="G26" s="40"/>
      <c r="H26" s="40"/>
      <c r="I26" s="40"/>
      <c r="J26" s="22">
        <f ca="1">VLOOKUP(RANDBETWEEN(1,LOOKUP(2,1/(Potions!A:A&lt;&gt;""),Potions!A:A)),Potions!A:C,1,TRUE)</f>
        <v>0</v>
      </c>
      <c r="K26" s="18" t="str">
        <f ca="1">VLOOKUP((J26),Potions!A:E,3,TRUE)</f>
        <v>Potion of Climbing</v>
      </c>
      <c r="L26">
        <f ca="1">PRODUCT(VLOOKUP((J26),Potions!A:D,4,TRUE),RANDBETWEEN(-20,20)%+1)</f>
        <v>54</v>
      </c>
    </row>
    <row r="27" spans="1:17" ht="15" customHeight="1" x14ac:dyDescent="0.45">
      <c r="A27" s="39"/>
      <c r="B27" s="39"/>
      <c r="C27" s="39"/>
      <c r="D27" s="40"/>
      <c r="E27" s="40"/>
      <c r="F27" s="40"/>
      <c r="G27" s="40"/>
      <c r="H27" s="40"/>
      <c r="I27" s="40"/>
      <c r="J27" s="22">
        <f ca="1">VLOOKUP(RANDBETWEEN(1,LOOKUP(2,1/(Potions!A:A&lt;&gt;""),Potions!A:A)),Potions!A:C,1,TRUE)</f>
        <v>10300</v>
      </c>
      <c r="K27" s="18" t="str">
        <f ca="1">VLOOKUP((J27),Potions!A:E,3,TRUE)</f>
        <v>Potion of Growth</v>
      </c>
      <c r="L27">
        <f ca="1">PRODUCT(VLOOKUP((J27),Potions!A:D,4,TRUE),RANDBETWEEN(-20,20)%+1)</f>
        <v>310.5</v>
      </c>
    </row>
    <row r="28" spans="1:17" ht="15" customHeight="1" x14ac:dyDescent="0.45">
      <c r="A28" s="39"/>
      <c r="B28" s="39"/>
      <c r="C28" s="39"/>
      <c r="D28" s="40"/>
      <c r="E28" s="40"/>
      <c r="F28" s="40"/>
      <c r="G28" s="40"/>
      <c r="H28" s="40"/>
      <c r="I28" s="40"/>
    </row>
    <row r="29" spans="1:17" ht="15" customHeight="1" x14ac:dyDescent="0.45">
      <c r="A29" s="39"/>
      <c r="B29" s="39"/>
      <c r="C29" s="39"/>
      <c r="D29" s="40"/>
      <c r="E29" s="40"/>
      <c r="F29" s="40"/>
      <c r="G29" s="40"/>
      <c r="H29" s="40"/>
      <c r="I29" s="40"/>
      <c r="J29" s="30"/>
    </row>
    <row r="30" spans="1:17" ht="15" customHeight="1" x14ac:dyDescent="0.45">
      <c r="A30" s="39"/>
      <c r="B30" s="39"/>
      <c r="C30" s="39"/>
      <c r="D30" s="40"/>
      <c r="E30" s="40"/>
      <c r="F30" s="40"/>
      <c r="G30" s="40"/>
      <c r="H30" s="40"/>
      <c r="I30" s="40"/>
      <c r="J30" s="30"/>
    </row>
    <row r="31" spans="1:17" ht="15" customHeight="1" x14ac:dyDescent="0.45">
      <c r="A31" s="39"/>
      <c r="B31" s="39"/>
      <c r="C31" s="39"/>
      <c r="D31" s="40"/>
      <c r="E31" s="40"/>
      <c r="F31" s="40"/>
      <c r="G31" s="40"/>
      <c r="H31" s="40"/>
      <c r="I31" s="40"/>
      <c r="J31" s="30"/>
    </row>
    <row r="32" spans="1:17" ht="15" customHeight="1" x14ac:dyDescent="0.45">
      <c r="A32" s="39"/>
      <c r="B32" s="39"/>
      <c r="C32" s="39"/>
      <c r="D32" s="40"/>
      <c r="E32" s="40"/>
      <c r="F32" s="40"/>
      <c r="G32" s="40"/>
      <c r="H32" s="40"/>
      <c r="I32" s="40"/>
      <c r="J32" s="30"/>
    </row>
    <row r="33" spans="1:10" ht="15" customHeight="1" x14ac:dyDescent="0.45">
      <c r="A33" s="39"/>
      <c r="B33" s="39"/>
      <c r="C33" s="39"/>
      <c r="D33" s="40"/>
      <c r="E33" s="40"/>
      <c r="F33" s="40"/>
      <c r="G33" s="40"/>
      <c r="H33" s="40"/>
      <c r="I33" s="40"/>
      <c r="J33" s="30"/>
    </row>
    <row r="34" spans="1:10" ht="15" customHeight="1" x14ac:dyDescent="0.45">
      <c r="A34" s="39"/>
      <c r="B34" s="39"/>
      <c r="C34" s="39"/>
      <c r="D34" s="40"/>
      <c r="E34" s="40"/>
      <c r="F34" s="40"/>
      <c r="G34" s="40"/>
      <c r="H34" s="40"/>
      <c r="I34" s="40"/>
      <c r="J34" s="30"/>
    </row>
    <row r="35" spans="1:10" ht="15" customHeight="1" x14ac:dyDescent="0.45">
      <c r="A35" s="39"/>
      <c r="B35" s="39"/>
      <c r="C35" s="39"/>
      <c r="D35" s="40"/>
      <c r="E35" s="40"/>
      <c r="F35" s="40"/>
      <c r="G35" s="40"/>
      <c r="H35" s="40"/>
      <c r="I35" s="40"/>
      <c r="J35" s="30"/>
    </row>
    <row r="36" spans="1:10" ht="15" customHeight="1" x14ac:dyDescent="0.45"/>
    <row r="37" spans="1:10" ht="15" customHeight="1" x14ac:dyDescent="0.45"/>
    <row r="38" spans="1:10" ht="15" customHeight="1" x14ac:dyDescent="0.45"/>
  </sheetData>
  <mergeCells count="5">
    <mergeCell ref="A1:D1"/>
    <mergeCell ref="E1:I8"/>
    <mergeCell ref="A23:C35"/>
    <mergeCell ref="D23:F35"/>
    <mergeCell ref="G23:I35"/>
  </mergeCells>
  <hyperlinks>
    <hyperlink ref="Q16" r:id="rId1" location="Armor&amp;section-id={7DA77967-9A0E-408A-B18F-5624CA1223BD}&amp;page-id={6F80A50E-1966-4BD1-986E-8CBCDE2F5A40}&amp;end"/>
    <hyperlink ref="Q17" r:id="rId2" location="Equipment&amp;section-id={7DA77967-9A0E-408A-B18F-5624CA1223BD}&amp;page-id={41A613C2-8346-4675-957F-6DAA8C321CD5}&amp;end"/>
    <hyperlink ref="Q18" r:id="rId3" location="Spellcasting%20Services&amp;section-id={7DA77967-9A0E-408A-B18F-5624CA1223BD}&amp;page-id={E0F06FA4-1744-4AB9-872F-8A7D6938F1A6}&amp;end"/>
  </hyperlinks>
  <pageMargins left="0.7" right="0.7" top="0.75" bottom="0.75" header="0.3" footer="0.3"/>
  <pageSetup scale="76" orientation="landscape" r:id="rId4"/>
  <headerFooter>
    <oddHeader>&amp;C&amp;18Triboar</oddHeader>
  </headerFooter>
  <tableParts count="8">
    <tablePart r:id="rId5"/>
    <tablePart r:id="rId6"/>
    <tablePart r:id="rId7"/>
    <tablePart r:id="rId8"/>
    <tablePart r:id="rId9"/>
    <tablePart r:id="rId10"/>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91"/>
  <sheetViews>
    <sheetView topLeftCell="A266" workbookViewId="0">
      <selection activeCell="D249" sqref="D249"/>
    </sheetView>
  </sheetViews>
  <sheetFormatPr defaultRowHeight="14.25" x14ac:dyDescent="0.45"/>
  <cols>
    <col min="1" max="1" width="33" customWidth="1"/>
    <col min="2" max="2" width="26.3984375" customWidth="1"/>
    <col min="3" max="3" width="40.1328125" customWidth="1"/>
    <col min="4" max="4" width="16.3984375" customWidth="1"/>
  </cols>
  <sheetData>
    <row r="1" spans="1:4" x14ac:dyDescent="0.45">
      <c r="A1" t="s">
        <v>927</v>
      </c>
      <c r="B1" t="s">
        <v>871</v>
      </c>
      <c r="C1" t="s">
        <v>928</v>
      </c>
      <c r="D1" t="s">
        <v>4</v>
      </c>
    </row>
    <row r="2" spans="1:4" ht="14.65" thickBot="1" x14ac:dyDescent="0.5">
      <c r="A2">
        <v>0</v>
      </c>
      <c r="B2" s="2">
        <v>2000</v>
      </c>
      <c r="C2" s="2" t="s">
        <v>526</v>
      </c>
      <c r="D2" s="9">
        <v>500</v>
      </c>
    </row>
    <row r="3" spans="1:4" ht="14.65" thickBot="1" x14ac:dyDescent="0.5">
      <c r="A3">
        <f t="shared" ref="A3:A66" si="0">+A2+B2</f>
        <v>2000</v>
      </c>
      <c r="B3" s="2">
        <v>2000</v>
      </c>
      <c r="C3" s="2" t="s">
        <v>529</v>
      </c>
      <c r="D3" s="2">
        <v>1500</v>
      </c>
    </row>
    <row r="4" spans="1:4" ht="14.65" thickBot="1" x14ac:dyDescent="0.5">
      <c r="A4">
        <f t="shared" si="0"/>
        <v>4000</v>
      </c>
      <c r="B4" s="2">
        <v>2000</v>
      </c>
      <c r="C4" s="2" t="s">
        <v>531</v>
      </c>
      <c r="D4" s="2">
        <v>800</v>
      </c>
    </row>
    <row r="5" spans="1:4" ht="14.65" thickBot="1" x14ac:dyDescent="0.5">
      <c r="A5">
        <f t="shared" si="0"/>
        <v>6000</v>
      </c>
      <c r="B5" s="2">
        <v>2000</v>
      </c>
      <c r="C5" s="2" t="s">
        <v>533</v>
      </c>
      <c r="D5" s="2">
        <v>20000</v>
      </c>
    </row>
    <row r="6" spans="1:4" ht="14.65" thickBot="1" x14ac:dyDescent="0.5">
      <c r="A6">
        <f t="shared" si="0"/>
        <v>8000</v>
      </c>
      <c r="B6" s="2">
        <v>2000</v>
      </c>
      <c r="C6" s="2" t="s">
        <v>536</v>
      </c>
      <c r="D6" s="2">
        <v>1500</v>
      </c>
    </row>
    <row r="7" spans="1:4" ht="14.65" thickBot="1" x14ac:dyDescent="0.5">
      <c r="A7">
        <f t="shared" si="0"/>
        <v>10000</v>
      </c>
      <c r="B7" s="2">
        <v>2000</v>
      </c>
      <c r="C7" s="2" t="s">
        <v>570</v>
      </c>
      <c r="D7" s="2">
        <v>25</v>
      </c>
    </row>
    <row r="8" spans="1:4" ht="14.65" thickBot="1" x14ac:dyDescent="0.5">
      <c r="A8">
        <f t="shared" si="0"/>
        <v>12000</v>
      </c>
      <c r="B8" s="2">
        <v>2000</v>
      </c>
      <c r="C8" s="2" t="s">
        <v>573</v>
      </c>
      <c r="D8" s="4">
        <v>1500</v>
      </c>
    </row>
    <row r="9" spans="1:4" ht="14.65" thickBot="1" x14ac:dyDescent="0.5">
      <c r="A9">
        <f t="shared" si="0"/>
        <v>14000</v>
      </c>
      <c r="B9" s="2">
        <v>2000</v>
      </c>
      <c r="C9" s="2" t="s">
        <v>576</v>
      </c>
      <c r="D9" s="2">
        <v>1500</v>
      </c>
    </row>
    <row r="10" spans="1:4" ht="14.65" thickBot="1" x14ac:dyDescent="0.5">
      <c r="A10">
        <f t="shared" si="0"/>
        <v>16000</v>
      </c>
      <c r="B10" s="2">
        <v>2000</v>
      </c>
      <c r="C10" s="2" t="s">
        <v>579</v>
      </c>
      <c r="D10" s="2">
        <v>800</v>
      </c>
    </row>
    <row r="11" spans="1:4" ht="14.65" thickBot="1" x14ac:dyDescent="0.5">
      <c r="A11">
        <f t="shared" si="0"/>
        <v>18000</v>
      </c>
      <c r="B11" s="2">
        <v>2000</v>
      </c>
      <c r="C11" s="2" t="s">
        <v>582</v>
      </c>
      <c r="D11" s="2">
        <v>60000</v>
      </c>
    </row>
    <row r="12" spans="1:4" ht="14.65" thickBot="1" x14ac:dyDescent="0.5">
      <c r="A12">
        <f t="shared" si="0"/>
        <v>20000</v>
      </c>
      <c r="B12" s="2">
        <v>2000</v>
      </c>
      <c r="C12" s="2" t="s">
        <v>584</v>
      </c>
      <c r="D12" s="2">
        <v>1000</v>
      </c>
    </row>
    <row r="13" spans="1:4" ht="14.65" thickBot="1" x14ac:dyDescent="0.5">
      <c r="A13">
        <f t="shared" si="0"/>
        <v>22000</v>
      </c>
      <c r="B13" s="13">
        <v>1200</v>
      </c>
      <c r="C13" s="2" t="s">
        <v>643</v>
      </c>
      <c r="D13" s="2">
        <v>2500</v>
      </c>
    </row>
    <row r="14" spans="1:4" ht="14.65" thickBot="1" x14ac:dyDescent="0.5">
      <c r="A14">
        <f t="shared" si="0"/>
        <v>23200</v>
      </c>
      <c r="B14" s="13">
        <v>1200</v>
      </c>
      <c r="C14" s="2" t="s">
        <v>647</v>
      </c>
      <c r="D14" s="2">
        <v>16000</v>
      </c>
    </row>
    <row r="15" spans="1:4" ht="14.65" thickBot="1" x14ac:dyDescent="0.5">
      <c r="A15">
        <f t="shared" si="0"/>
        <v>24400</v>
      </c>
      <c r="B15" s="13">
        <v>1200</v>
      </c>
      <c r="C15" s="2" t="s">
        <v>648</v>
      </c>
      <c r="D15" s="2">
        <v>3000</v>
      </c>
    </row>
    <row r="16" spans="1:4" ht="14.65" thickBot="1" x14ac:dyDescent="0.5">
      <c r="A16">
        <f t="shared" si="0"/>
        <v>25600</v>
      </c>
      <c r="B16" s="13">
        <v>1200</v>
      </c>
      <c r="C16" s="2" t="s">
        <v>650</v>
      </c>
      <c r="D16" s="2">
        <v>1000</v>
      </c>
    </row>
    <row r="17" spans="1:4" ht="14.65" thickBot="1" x14ac:dyDescent="0.5">
      <c r="A17">
        <f t="shared" si="0"/>
        <v>26800</v>
      </c>
      <c r="B17" s="13">
        <v>1200</v>
      </c>
      <c r="C17" s="2" t="s">
        <v>651</v>
      </c>
      <c r="D17" s="2">
        <v>1500</v>
      </c>
    </row>
    <row r="18" spans="1:4" ht="14.65" thickBot="1" x14ac:dyDescent="0.5">
      <c r="A18">
        <f t="shared" si="0"/>
        <v>28000</v>
      </c>
      <c r="B18" s="2">
        <v>1000</v>
      </c>
      <c r="C18" s="2" t="s">
        <v>538</v>
      </c>
      <c r="D18" s="2">
        <v>6000</v>
      </c>
    </row>
    <row r="19" spans="1:4" ht="14.65" thickBot="1" x14ac:dyDescent="0.5">
      <c r="A19">
        <f t="shared" si="0"/>
        <v>29000</v>
      </c>
      <c r="B19" s="2">
        <v>1000</v>
      </c>
      <c r="C19" s="2" t="s">
        <v>541</v>
      </c>
      <c r="D19" s="2">
        <v>3000</v>
      </c>
    </row>
    <row r="20" spans="1:4" ht="14.65" thickBot="1" x14ac:dyDescent="0.5">
      <c r="A20">
        <f t="shared" si="0"/>
        <v>30000</v>
      </c>
      <c r="B20" s="2">
        <v>1000</v>
      </c>
      <c r="C20" s="2" t="s">
        <v>543</v>
      </c>
      <c r="D20" s="2">
        <v>1500</v>
      </c>
    </row>
    <row r="21" spans="1:4" ht="14.65" thickBot="1" x14ac:dyDescent="0.5">
      <c r="A21">
        <f t="shared" si="0"/>
        <v>31000</v>
      </c>
      <c r="B21" s="2">
        <v>1000</v>
      </c>
      <c r="C21" s="2" t="s">
        <v>544</v>
      </c>
      <c r="D21" s="2">
        <v>6000</v>
      </c>
    </row>
    <row r="22" spans="1:4" ht="14.65" thickBot="1" x14ac:dyDescent="0.5">
      <c r="A22">
        <f t="shared" si="0"/>
        <v>32000</v>
      </c>
      <c r="B22" s="4">
        <v>1000</v>
      </c>
      <c r="C22" s="2" t="s">
        <v>545</v>
      </c>
      <c r="D22" s="2">
        <v>4000</v>
      </c>
    </row>
    <row r="23" spans="1:4" ht="14.65" thickBot="1" x14ac:dyDescent="0.5">
      <c r="A23">
        <f t="shared" si="0"/>
        <v>33000</v>
      </c>
      <c r="B23" s="4">
        <v>1000</v>
      </c>
      <c r="C23" s="2" t="s">
        <v>548</v>
      </c>
      <c r="D23" s="2">
        <v>2000</v>
      </c>
    </row>
    <row r="24" spans="1:4" ht="14.65" thickBot="1" x14ac:dyDescent="0.5">
      <c r="A24">
        <f t="shared" si="0"/>
        <v>34000</v>
      </c>
      <c r="B24" s="4">
        <v>1000</v>
      </c>
      <c r="C24" s="2" t="s">
        <v>551</v>
      </c>
      <c r="D24" s="2">
        <v>6000</v>
      </c>
    </row>
    <row r="25" spans="1:4" x14ac:dyDescent="0.45">
      <c r="A25">
        <f t="shared" si="0"/>
        <v>35000</v>
      </c>
      <c r="B25" s="4">
        <v>1000</v>
      </c>
      <c r="C25" s="4" t="s">
        <v>552</v>
      </c>
      <c r="D25" s="4">
        <v>6000</v>
      </c>
    </row>
    <row r="26" spans="1:4" ht="14.65" thickBot="1" x14ac:dyDescent="0.5">
      <c r="A26">
        <f t="shared" si="0"/>
        <v>36000</v>
      </c>
      <c r="B26" s="2">
        <v>1000</v>
      </c>
      <c r="C26" s="2" t="s">
        <v>585</v>
      </c>
      <c r="D26" s="4">
        <v>100</v>
      </c>
    </row>
    <row r="27" spans="1:4" ht="14.65" thickBot="1" x14ac:dyDescent="0.5">
      <c r="A27">
        <f t="shared" si="0"/>
        <v>37000</v>
      </c>
      <c r="B27" s="2">
        <v>1000</v>
      </c>
      <c r="C27" s="2" t="s">
        <v>587</v>
      </c>
      <c r="D27" s="4">
        <v>5000</v>
      </c>
    </row>
    <row r="28" spans="1:4" ht="14.65" thickBot="1" x14ac:dyDescent="0.5">
      <c r="A28">
        <f t="shared" si="0"/>
        <v>38000</v>
      </c>
      <c r="B28" s="2">
        <v>1000</v>
      </c>
      <c r="C28" s="2" t="s">
        <v>590</v>
      </c>
      <c r="D28" s="4">
        <v>2500</v>
      </c>
    </row>
    <row r="29" spans="1:4" ht="14.65" thickBot="1" x14ac:dyDescent="0.5">
      <c r="A29">
        <f t="shared" si="0"/>
        <v>39000</v>
      </c>
      <c r="B29" s="2">
        <v>1000</v>
      </c>
      <c r="C29" s="2" t="s">
        <v>593</v>
      </c>
      <c r="D29" s="4">
        <v>8000</v>
      </c>
    </row>
    <row r="30" spans="1:4" ht="14.65" thickBot="1" x14ac:dyDescent="0.5">
      <c r="A30">
        <f t="shared" si="0"/>
        <v>40000</v>
      </c>
      <c r="B30" s="2">
        <v>1000</v>
      </c>
      <c r="C30" s="2" t="s">
        <v>595</v>
      </c>
      <c r="D30" s="4">
        <v>5000</v>
      </c>
    </row>
    <row r="31" spans="1:4" ht="14.65" thickBot="1" x14ac:dyDescent="0.5">
      <c r="A31">
        <f t="shared" si="0"/>
        <v>41000</v>
      </c>
      <c r="B31" s="2">
        <v>1000</v>
      </c>
      <c r="C31" s="2" t="s">
        <v>597</v>
      </c>
      <c r="D31" s="4">
        <v>7000</v>
      </c>
    </row>
    <row r="32" spans="1:4" ht="14.65" thickBot="1" x14ac:dyDescent="0.5">
      <c r="A32">
        <f t="shared" si="0"/>
        <v>42000</v>
      </c>
      <c r="B32" s="2">
        <v>1000</v>
      </c>
      <c r="C32" s="2" t="s">
        <v>599</v>
      </c>
      <c r="D32" s="4">
        <v>8000</v>
      </c>
    </row>
    <row r="33" spans="1:4" ht="14.65" thickBot="1" x14ac:dyDescent="0.5">
      <c r="A33">
        <f t="shared" si="0"/>
        <v>43000</v>
      </c>
      <c r="B33" s="2">
        <v>1000</v>
      </c>
      <c r="C33" s="2" t="s">
        <v>602</v>
      </c>
      <c r="D33" s="4">
        <v>7000</v>
      </c>
    </row>
    <row r="34" spans="1:4" ht="14.65" thickBot="1" x14ac:dyDescent="0.5">
      <c r="A34">
        <f t="shared" si="0"/>
        <v>44000</v>
      </c>
      <c r="B34" s="2">
        <v>1000</v>
      </c>
      <c r="C34" s="2" t="s">
        <v>603</v>
      </c>
      <c r="D34" s="4">
        <v>8000</v>
      </c>
    </row>
    <row r="35" spans="1:4" ht="14.65" thickBot="1" x14ac:dyDescent="0.5">
      <c r="A35">
        <f t="shared" si="0"/>
        <v>45000</v>
      </c>
      <c r="B35" s="2">
        <v>1000</v>
      </c>
      <c r="C35" s="2" t="s">
        <v>605</v>
      </c>
      <c r="D35" s="4">
        <v>12000</v>
      </c>
    </row>
    <row r="36" spans="1:4" ht="14.65" thickBot="1" x14ac:dyDescent="0.5">
      <c r="A36">
        <f t="shared" si="0"/>
        <v>46000</v>
      </c>
      <c r="B36" s="2">
        <v>1000</v>
      </c>
      <c r="C36" s="2" t="s">
        <v>608</v>
      </c>
      <c r="D36" s="4">
        <v>1000</v>
      </c>
    </row>
    <row r="37" spans="1:4" ht="14.65" thickBot="1" x14ac:dyDescent="0.5">
      <c r="A37">
        <f t="shared" si="0"/>
        <v>47000</v>
      </c>
      <c r="B37" s="2">
        <v>1000</v>
      </c>
      <c r="C37" s="2" t="s">
        <v>609</v>
      </c>
      <c r="D37" s="4">
        <v>2000</v>
      </c>
    </row>
    <row r="38" spans="1:4" ht="14.65" thickBot="1" x14ac:dyDescent="0.5">
      <c r="A38">
        <f t="shared" si="0"/>
        <v>48000</v>
      </c>
      <c r="B38" s="2">
        <v>1000</v>
      </c>
      <c r="C38" s="2" t="s">
        <v>611</v>
      </c>
      <c r="D38" s="4">
        <v>350</v>
      </c>
    </row>
    <row r="39" spans="1:4" ht="14.65" thickBot="1" x14ac:dyDescent="0.5">
      <c r="A39">
        <f t="shared" si="0"/>
        <v>49000</v>
      </c>
      <c r="B39" s="2">
        <v>1000</v>
      </c>
      <c r="C39" s="2" t="s">
        <v>612</v>
      </c>
      <c r="D39" s="4">
        <v>4000</v>
      </c>
    </row>
    <row r="40" spans="1:4" ht="14.65" thickBot="1" x14ac:dyDescent="0.5">
      <c r="A40">
        <f t="shared" si="0"/>
        <v>50000</v>
      </c>
      <c r="B40" s="13">
        <v>1000</v>
      </c>
      <c r="C40" s="10" t="s">
        <v>678</v>
      </c>
      <c r="D40" s="15">
        <v>6000</v>
      </c>
    </row>
    <row r="41" spans="1:4" ht="14.65" thickBot="1" x14ac:dyDescent="0.5">
      <c r="A41">
        <f t="shared" si="0"/>
        <v>51000</v>
      </c>
      <c r="B41" s="13">
        <v>1000</v>
      </c>
      <c r="C41" s="10" t="s">
        <v>680</v>
      </c>
      <c r="D41" s="15">
        <v>20000</v>
      </c>
    </row>
    <row r="42" spans="1:4" ht="14.65" thickBot="1" x14ac:dyDescent="0.5">
      <c r="A42">
        <f t="shared" si="0"/>
        <v>52000</v>
      </c>
      <c r="B42" s="13">
        <v>1000</v>
      </c>
      <c r="C42" s="10" t="s">
        <v>681</v>
      </c>
      <c r="D42" s="15">
        <v>4000</v>
      </c>
    </row>
    <row r="43" spans="1:4" ht="14.65" thickBot="1" x14ac:dyDescent="0.5">
      <c r="A43">
        <f t="shared" si="0"/>
        <v>53000</v>
      </c>
      <c r="B43" s="13">
        <v>1000</v>
      </c>
      <c r="C43" s="10" t="s">
        <v>683</v>
      </c>
      <c r="D43" s="15"/>
    </row>
    <row r="44" spans="1:4" ht="14.65" thickBot="1" x14ac:dyDescent="0.5">
      <c r="A44">
        <f t="shared" si="0"/>
        <v>54000</v>
      </c>
      <c r="B44" s="13">
        <v>1000</v>
      </c>
      <c r="C44" s="10" t="s">
        <v>685</v>
      </c>
      <c r="D44" s="15">
        <v>2500</v>
      </c>
    </row>
    <row r="45" spans="1:4" ht="14.65" thickBot="1" x14ac:dyDescent="0.5">
      <c r="A45">
        <f t="shared" si="0"/>
        <v>55000</v>
      </c>
      <c r="B45" s="13">
        <v>1000</v>
      </c>
      <c r="C45" s="10" t="s">
        <v>686</v>
      </c>
      <c r="D45" s="15">
        <v>5000</v>
      </c>
    </row>
    <row r="46" spans="1:4" ht="14.65" thickBot="1" x14ac:dyDescent="0.5">
      <c r="A46">
        <f t="shared" si="0"/>
        <v>56000</v>
      </c>
      <c r="B46" s="13">
        <v>1000</v>
      </c>
      <c r="C46" s="10" t="s">
        <v>688</v>
      </c>
      <c r="D46" s="15">
        <v>10000</v>
      </c>
    </row>
    <row r="47" spans="1:4" ht="14.65" thickBot="1" x14ac:dyDescent="0.5">
      <c r="A47">
        <f t="shared" si="0"/>
        <v>57000</v>
      </c>
      <c r="B47" s="13">
        <v>1000</v>
      </c>
      <c r="C47" s="10" t="s">
        <v>689</v>
      </c>
      <c r="D47" s="15">
        <v>1500</v>
      </c>
    </row>
    <row r="48" spans="1:4" ht="14.65" thickBot="1" x14ac:dyDescent="0.5">
      <c r="A48">
        <f t="shared" si="0"/>
        <v>58000</v>
      </c>
      <c r="B48" s="13">
        <v>1000</v>
      </c>
      <c r="C48" s="10" t="s">
        <v>690</v>
      </c>
      <c r="D48" s="15">
        <v>7500</v>
      </c>
    </row>
    <row r="49" spans="1:4" ht="14.65" thickBot="1" x14ac:dyDescent="0.5">
      <c r="A49">
        <f t="shared" si="0"/>
        <v>59000</v>
      </c>
      <c r="B49" s="13">
        <v>1000</v>
      </c>
      <c r="C49" s="10" t="s">
        <v>691</v>
      </c>
      <c r="D49" s="15">
        <v>8000</v>
      </c>
    </row>
    <row r="50" spans="1:4" ht="14.65" thickBot="1" x14ac:dyDescent="0.5">
      <c r="A50">
        <f t="shared" si="0"/>
        <v>60000</v>
      </c>
      <c r="B50" s="13">
        <v>1000</v>
      </c>
      <c r="C50" s="10" t="s">
        <v>692</v>
      </c>
      <c r="D50" s="15">
        <v>1000</v>
      </c>
    </row>
    <row r="51" spans="1:4" ht="14.65" thickBot="1" x14ac:dyDescent="0.5">
      <c r="A51">
        <f t="shared" si="0"/>
        <v>61000</v>
      </c>
      <c r="B51" s="13">
        <v>1000</v>
      </c>
      <c r="C51" s="10" t="s">
        <v>694</v>
      </c>
      <c r="D51" s="15">
        <v>1500</v>
      </c>
    </row>
    <row r="52" spans="1:4" ht="14.65" thickBot="1" x14ac:dyDescent="0.5">
      <c r="A52">
        <f t="shared" si="0"/>
        <v>62000</v>
      </c>
      <c r="B52" s="13">
        <v>1000</v>
      </c>
      <c r="C52" s="10" t="s">
        <v>696</v>
      </c>
      <c r="D52" s="15">
        <v>5000</v>
      </c>
    </row>
    <row r="53" spans="1:4" ht="14.65" thickBot="1" x14ac:dyDescent="0.5">
      <c r="A53">
        <f t="shared" si="0"/>
        <v>63000</v>
      </c>
      <c r="B53" s="13">
        <v>1000</v>
      </c>
      <c r="C53" s="10" t="s">
        <v>697</v>
      </c>
      <c r="D53" s="15">
        <v>3500</v>
      </c>
    </row>
    <row r="54" spans="1:4" ht="14.65" thickBot="1" x14ac:dyDescent="0.5">
      <c r="A54">
        <f t="shared" si="0"/>
        <v>64000</v>
      </c>
      <c r="B54" s="13">
        <v>1000</v>
      </c>
      <c r="C54" s="10" t="s">
        <v>699</v>
      </c>
      <c r="D54" s="15">
        <v>6000</v>
      </c>
    </row>
    <row r="55" spans="1:4" ht="14.65" thickBot="1" x14ac:dyDescent="0.5">
      <c r="A55">
        <f t="shared" si="0"/>
        <v>65000</v>
      </c>
      <c r="B55" s="13">
        <v>1000</v>
      </c>
      <c r="C55" s="10" t="s">
        <v>700</v>
      </c>
      <c r="D55" s="15">
        <v>60000</v>
      </c>
    </row>
    <row r="56" spans="1:4" ht="14.65" thickBot="1" x14ac:dyDescent="0.5">
      <c r="A56">
        <f t="shared" si="0"/>
        <v>66000</v>
      </c>
      <c r="B56" s="13">
        <v>1000</v>
      </c>
      <c r="C56" s="10" t="s">
        <v>701</v>
      </c>
      <c r="D56" s="15">
        <v>6120</v>
      </c>
    </row>
    <row r="57" spans="1:4" ht="14.65" thickBot="1" x14ac:dyDescent="0.5">
      <c r="A57">
        <f t="shared" si="0"/>
        <v>67000</v>
      </c>
      <c r="B57" s="13">
        <v>1000</v>
      </c>
      <c r="C57" s="10" t="s">
        <v>702</v>
      </c>
      <c r="D57" s="15">
        <v>750</v>
      </c>
    </row>
    <row r="58" spans="1:4" ht="14.65" thickBot="1" x14ac:dyDescent="0.5">
      <c r="A58">
        <f t="shared" si="0"/>
        <v>68000</v>
      </c>
      <c r="B58" s="13">
        <v>1000</v>
      </c>
      <c r="C58" s="10" t="s">
        <v>703</v>
      </c>
      <c r="D58" s="15">
        <v>300</v>
      </c>
    </row>
    <row r="59" spans="1:4" ht="14.65" thickBot="1" x14ac:dyDescent="0.5">
      <c r="A59">
        <f t="shared" si="0"/>
        <v>69000</v>
      </c>
      <c r="B59" s="13">
        <v>1000</v>
      </c>
      <c r="C59" s="10" t="s">
        <v>704</v>
      </c>
      <c r="D59" s="15">
        <v>120</v>
      </c>
    </row>
    <row r="60" spans="1:4" ht="14.65" thickBot="1" x14ac:dyDescent="0.5">
      <c r="A60">
        <f t="shared" si="0"/>
        <v>70000</v>
      </c>
      <c r="B60" s="13">
        <v>1000</v>
      </c>
      <c r="C60" s="10" t="s">
        <v>705</v>
      </c>
      <c r="D60" s="15">
        <v>480</v>
      </c>
    </row>
    <row r="61" spans="1:4" ht="14.65" thickBot="1" x14ac:dyDescent="0.5">
      <c r="A61">
        <f t="shared" si="0"/>
        <v>71000</v>
      </c>
      <c r="B61" s="13">
        <v>1000</v>
      </c>
      <c r="C61" s="15" t="s">
        <v>706</v>
      </c>
      <c r="D61" s="15">
        <v>960</v>
      </c>
    </row>
    <row r="62" spans="1:4" ht="14.65" thickBot="1" x14ac:dyDescent="0.5">
      <c r="A62">
        <f t="shared" si="0"/>
        <v>72000</v>
      </c>
      <c r="B62">
        <v>1000</v>
      </c>
      <c r="C62" s="10" t="s">
        <v>707</v>
      </c>
      <c r="D62" s="10">
        <v>1000</v>
      </c>
    </row>
    <row r="63" spans="1:4" ht="14.65" thickBot="1" x14ac:dyDescent="0.5">
      <c r="A63">
        <f t="shared" si="0"/>
        <v>73000</v>
      </c>
      <c r="B63">
        <v>1000</v>
      </c>
      <c r="C63" s="10" t="s">
        <v>708</v>
      </c>
      <c r="D63" s="10">
        <v>3000</v>
      </c>
    </row>
    <row r="64" spans="1:4" ht="14.65" thickBot="1" x14ac:dyDescent="0.5">
      <c r="A64">
        <f t="shared" si="0"/>
        <v>74000</v>
      </c>
      <c r="B64">
        <v>1000</v>
      </c>
      <c r="C64" s="10" t="s">
        <v>709</v>
      </c>
      <c r="D64" s="10">
        <v>2500</v>
      </c>
    </row>
    <row r="65" spans="1:4" ht="14.65" thickBot="1" x14ac:dyDescent="0.5">
      <c r="A65">
        <f t="shared" si="0"/>
        <v>75000</v>
      </c>
      <c r="B65">
        <v>1000</v>
      </c>
      <c r="C65" s="10" t="s">
        <v>710</v>
      </c>
      <c r="D65" s="10">
        <v>2500</v>
      </c>
    </row>
    <row r="66" spans="1:4" ht="14.65" thickBot="1" x14ac:dyDescent="0.5">
      <c r="A66">
        <f t="shared" si="0"/>
        <v>76000</v>
      </c>
      <c r="B66">
        <v>1000</v>
      </c>
      <c r="C66" s="10" t="s">
        <v>711</v>
      </c>
      <c r="D66" s="10">
        <v>5000</v>
      </c>
    </row>
    <row r="67" spans="1:4" ht="14.65" thickBot="1" x14ac:dyDescent="0.5">
      <c r="A67">
        <f t="shared" ref="A67:A130" si="1">+A66+B66</f>
        <v>77000</v>
      </c>
      <c r="B67">
        <v>1000</v>
      </c>
      <c r="C67" s="10" t="s">
        <v>712</v>
      </c>
      <c r="D67" s="10">
        <v>8000</v>
      </c>
    </row>
    <row r="68" spans="1:4" ht="14.65" thickBot="1" x14ac:dyDescent="0.5">
      <c r="A68">
        <f t="shared" si="1"/>
        <v>78000</v>
      </c>
      <c r="B68">
        <v>1000</v>
      </c>
      <c r="C68" s="10" t="s">
        <v>713</v>
      </c>
      <c r="D68" s="10">
        <v>5000</v>
      </c>
    </row>
    <row r="69" spans="1:4" ht="14.65" thickBot="1" x14ac:dyDescent="0.5">
      <c r="A69">
        <f t="shared" si="1"/>
        <v>79000</v>
      </c>
      <c r="B69">
        <v>1000</v>
      </c>
      <c r="C69" s="10" t="s">
        <v>714</v>
      </c>
      <c r="D69" s="10">
        <v>3000</v>
      </c>
    </row>
    <row r="70" spans="1:4" ht="14.65" thickBot="1" x14ac:dyDescent="0.5">
      <c r="A70">
        <f t="shared" si="1"/>
        <v>80000</v>
      </c>
      <c r="B70">
        <v>1000</v>
      </c>
      <c r="C70" s="10" t="s">
        <v>715</v>
      </c>
      <c r="D70" s="10">
        <v>2000</v>
      </c>
    </row>
    <row r="71" spans="1:4" ht="14.65" thickBot="1" x14ac:dyDescent="0.5">
      <c r="A71">
        <f t="shared" si="1"/>
        <v>81000</v>
      </c>
      <c r="B71">
        <v>1000</v>
      </c>
      <c r="C71" s="10" t="s">
        <v>716</v>
      </c>
      <c r="D71" s="10">
        <v>5000</v>
      </c>
    </row>
    <row r="72" spans="1:4" ht="14.65" thickBot="1" x14ac:dyDescent="0.5">
      <c r="A72">
        <f t="shared" si="1"/>
        <v>82000</v>
      </c>
      <c r="B72">
        <v>1000</v>
      </c>
      <c r="C72" s="10" t="s">
        <v>717</v>
      </c>
      <c r="D72" s="10">
        <v>1500</v>
      </c>
    </row>
    <row r="73" spans="1:4" ht="14.65" thickBot="1" x14ac:dyDescent="0.5">
      <c r="A73">
        <f t="shared" si="1"/>
        <v>83000</v>
      </c>
      <c r="B73">
        <v>1000</v>
      </c>
      <c r="C73" s="10" t="s">
        <v>718</v>
      </c>
      <c r="D73" s="10">
        <v>5000</v>
      </c>
    </row>
    <row r="74" spans="1:4" ht="14.65" thickBot="1" x14ac:dyDescent="0.5">
      <c r="A74">
        <f t="shared" si="1"/>
        <v>84000</v>
      </c>
      <c r="B74">
        <v>1000</v>
      </c>
      <c r="C74" s="10" t="s">
        <v>719</v>
      </c>
      <c r="D74" s="10">
        <v>8000</v>
      </c>
    </row>
    <row r="75" spans="1:4" ht="14.65" thickBot="1" x14ac:dyDescent="0.5">
      <c r="A75">
        <f t="shared" si="1"/>
        <v>85000</v>
      </c>
      <c r="B75">
        <v>1000</v>
      </c>
      <c r="C75" s="10" t="s">
        <v>720</v>
      </c>
      <c r="D75" s="10">
        <v>500</v>
      </c>
    </row>
    <row r="76" spans="1:4" ht="14.65" thickBot="1" x14ac:dyDescent="0.5">
      <c r="A76">
        <f t="shared" si="1"/>
        <v>86000</v>
      </c>
      <c r="B76">
        <v>1000</v>
      </c>
      <c r="C76" s="10" t="s">
        <v>721</v>
      </c>
      <c r="D76" s="10">
        <v>12000</v>
      </c>
    </row>
    <row r="77" spans="1:4" ht="14.65" thickBot="1" x14ac:dyDescent="0.5">
      <c r="A77">
        <f t="shared" si="1"/>
        <v>87000</v>
      </c>
      <c r="B77">
        <v>1000</v>
      </c>
      <c r="C77" s="10" t="s">
        <v>722</v>
      </c>
      <c r="D77" s="10">
        <v>28500</v>
      </c>
    </row>
    <row r="78" spans="1:4" ht="14.65" thickBot="1" x14ac:dyDescent="0.5">
      <c r="A78">
        <f t="shared" si="1"/>
        <v>88000</v>
      </c>
      <c r="B78">
        <v>1000</v>
      </c>
      <c r="C78" s="10" t="s">
        <v>725</v>
      </c>
      <c r="D78" s="10">
        <v>26500</v>
      </c>
    </row>
    <row r="79" spans="1:4" ht="14.65" thickBot="1" x14ac:dyDescent="0.5">
      <c r="A79">
        <f t="shared" si="1"/>
        <v>89000</v>
      </c>
      <c r="B79">
        <v>1000</v>
      </c>
      <c r="C79" s="10" t="s">
        <v>726</v>
      </c>
      <c r="D79" s="10">
        <v>27000</v>
      </c>
    </row>
    <row r="80" spans="1:4" ht="14.65" thickBot="1" x14ac:dyDescent="0.5">
      <c r="A80">
        <f t="shared" si="1"/>
        <v>90000</v>
      </c>
      <c r="B80">
        <v>1000</v>
      </c>
      <c r="C80" s="10" t="s">
        <v>727</v>
      </c>
      <c r="D80" s="10">
        <v>120</v>
      </c>
    </row>
    <row r="81" spans="1:4" ht="14.65" thickBot="1" x14ac:dyDescent="0.5">
      <c r="A81">
        <f t="shared" si="1"/>
        <v>91000</v>
      </c>
      <c r="B81">
        <v>1000</v>
      </c>
      <c r="C81" s="10" t="s">
        <v>728</v>
      </c>
      <c r="D81" s="10">
        <v>5000</v>
      </c>
    </row>
    <row r="82" spans="1:4" ht="14.65" thickBot="1" x14ac:dyDescent="0.5">
      <c r="A82">
        <f t="shared" si="1"/>
        <v>92000</v>
      </c>
      <c r="B82">
        <v>1000</v>
      </c>
      <c r="C82" s="10" t="s">
        <v>729</v>
      </c>
      <c r="D82" s="10">
        <v>3000</v>
      </c>
    </row>
    <row r="83" spans="1:4" ht="14.65" thickBot="1" x14ac:dyDescent="0.5">
      <c r="A83">
        <f t="shared" si="1"/>
        <v>93000</v>
      </c>
      <c r="B83">
        <v>1000</v>
      </c>
      <c r="C83" s="10" t="s">
        <v>730</v>
      </c>
      <c r="D83" s="10">
        <v>1500</v>
      </c>
    </row>
    <row r="84" spans="1:4" ht="14.65" thickBot="1" x14ac:dyDescent="0.5">
      <c r="A84">
        <f t="shared" si="1"/>
        <v>94000</v>
      </c>
      <c r="B84">
        <v>1000</v>
      </c>
      <c r="C84" s="10" t="s">
        <v>731</v>
      </c>
      <c r="D84" s="10">
        <v>6000</v>
      </c>
    </row>
    <row r="85" spans="1:4" ht="14.65" thickBot="1" x14ac:dyDescent="0.5">
      <c r="A85">
        <f t="shared" si="1"/>
        <v>95000</v>
      </c>
      <c r="B85">
        <v>1000</v>
      </c>
      <c r="C85" s="10" t="s">
        <v>734</v>
      </c>
      <c r="D85" s="10">
        <v>5000</v>
      </c>
    </row>
    <row r="86" spans="1:4" x14ac:dyDescent="0.45">
      <c r="A86">
        <f t="shared" si="1"/>
        <v>96000</v>
      </c>
      <c r="B86">
        <v>1000</v>
      </c>
      <c r="C86" s="15" t="s">
        <v>735</v>
      </c>
      <c r="D86" s="15">
        <v>5000</v>
      </c>
    </row>
    <row r="87" spans="1:4" ht="14.65" thickBot="1" x14ac:dyDescent="0.5">
      <c r="A87">
        <f t="shared" si="1"/>
        <v>97000</v>
      </c>
      <c r="B87">
        <v>1000</v>
      </c>
      <c r="C87" s="10" t="s">
        <v>736</v>
      </c>
      <c r="D87" s="10">
        <v>6000</v>
      </c>
    </row>
    <row r="88" spans="1:4" ht="14.65" thickBot="1" x14ac:dyDescent="0.5">
      <c r="A88">
        <f t="shared" si="1"/>
        <v>98000</v>
      </c>
      <c r="B88">
        <v>1000</v>
      </c>
      <c r="C88" s="10" t="s">
        <v>737</v>
      </c>
      <c r="D88" s="10">
        <v>2000</v>
      </c>
    </row>
    <row r="89" spans="1:4" ht="14.65" thickBot="1" x14ac:dyDescent="0.5">
      <c r="A89">
        <f t="shared" si="1"/>
        <v>99000</v>
      </c>
      <c r="B89">
        <v>1000</v>
      </c>
      <c r="C89" s="10" t="s">
        <v>738</v>
      </c>
      <c r="D89" s="10">
        <v>1000</v>
      </c>
    </row>
    <row r="90" spans="1:4" ht="14.65" thickBot="1" x14ac:dyDescent="0.5">
      <c r="A90">
        <f t="shared" si="1"/>
        <v>100000</v>
      </c>
      <c r="B90">
        <v>1000</v>
      </c>
      <c r="C90" s="10" t="s">
        <v>739</v>
      </c>
      <c r="D90" s="10">
        <v>5000</v>
      </c>
    </row>
    <row r="91" spans="1:4" ht="14.65" thickBot="1" x14ac:dyDescent="0.5">
      <c r="A91">
        <f t="shared" si="1"/>
        <v>101000</v>
      </c>
      <c r="B91">
        <v>1000</v>
      </c>
      <c r="C91" s="10" t="s">
        <v>741</v>
      </c>
      <c r="D91" s="10">
        <v>2000</v>
      </c>
    </row>
    <row r="92" spans="1:4" ht="14.65" thickBot="1" x14ac:dyDescent="0.5">
      <c r="A92">
        <f t="shared" si="1"/>
        <v>102000</v>
      </c>
      <c r="B92">
        <v>1000</v>
      </c>
      <c r="C92" s="10" t="s">
        <v>743</v>
      </c>
      <c r="D92" s="10">
        <v>2000</v>
      </c>
    </row>
    <row r="93" spans="1:4" ht="14.65" thickBot="1" x14ac:dyDescent="0.5">
      <c r="A93">
        <f t="shared" si="1"/>
        <v>103000</v>
      </c>
      <c r="B93">
        <v>1000</v>
      </c>
      <c r="C93" s="10" t="s">
        <v>744</v>
      </c>
      <c r="D93" s="10">
        <v>2000</v>
      </c>
    </row>
    <row r="94" spans="1:4" ht="14.65" thickBot="1" x14ac:dyDescent="0.5">
      <c r="A94">
        <f t="shared" si="1"/>
        <v>104000</v>
      </c>
      <c r="B94">
        <v>1000</v>
      </c>
      <c r="C94" s="10" t="s">
        <v>745</v>
      </c>
      <c r="D94" s="10">
        <v>5000</v>
      </c>
    </row>
    <row r="95" spans="1:4" ht="14.65" thickBot="1" x14ac:dyDescent="0.5">
      <c r="A95">
        <f t="shared" si="1"/>
        <v>105000</v>
      </c>
      <c r="B95">
        <v>1000</v>
      </c>
      <c r="C95" s="10" t="s">
        <v>746</v>
      </c>
      <c r="D95" s="10">
        <v>4200</v>
      </c>
    </row>
    <row r="96" spans="1:4" ht="14.65" thickBot="1" x14ac:dyDescent="0.5">
      <c r="A96">
        <f t="shared" si="1"/>
        <v>106000</v>
      </c>
      <c r="B96">
        <v>1000</v>
      </c>
      <c r="C96" s="10" t="s">
        <v>747</v>
      </c>
      <c r="D96" s="10">
        <v>1500</v>
      </c>
    </row>
    <row r="97" spans="1:4" ht="14.65" thickBot="1" x14ac:dyDescent="0.5">
      <c r="A97">
        <f t="shared" si="1"/>
        <v>107000</v>
      </c>
      <c r="B97">
        <v>1000</v>
      </c>
      <c r="C97" s="10" t="s">
        <v>748</v>
      </c>
      <c r="D97" s="10">
        <v>8000</v>
      </c>
    </row>
    <row r="98" spans="1:4" ht="14.65" thickBot="1" x14ac:dyDescent="0.5">
      <c r="A98">
        <f t="shared" si="1"/>
        <v>108000</v>
      </c>
      <c r="B98">
        <v>1000</v>
      </c>
      <c r="C98" s="2" t="s">
        <v>872</v>
      </c>
      <c r="D98" s="2">
        <v>1800</v>
      </c>
    </row>
    <row r="99" spans="1:4" ht="14.65" thickBot="1" x14ac:dyDescent="0.5">
      <c r="A99">
        <f t="shared" si="1"/>
        <v>109000</v>
      </c>
      <c r="B99">
        <v>1000</v>
      </c>
      <c r="C99" s="2" t="s">
        <v>876</v>
      </c>
      <c r="D99" s="2">
        <v>2000</v>
      </c>
    </row>
    <row r="100" spans="1:4" ht="14.65" thickBot="1" x14ac:dyDescent="0.5">
      <c r="A100">
        <f t="shared" si="1"/>
        <v>110000</v>
      </c>
      <c r="B100">
        <v>1000</v>
      </c>
      <c r="C100" s="2" t="s">
        <v>894</v>
      </c>
      <c r="D100" s="2">
        <v>1500</v>
      </c>
    </row>
    <row r="101" spans="1:4" ht="14.65" thickBot="1" x14ac:dyDescent="0.5">
      <c r="A101">
        <f t="shared" si="1"/>
        <v>111000</v>
      </c>
      <c r="B101">
        <v>1000</v>
      </c>
      <c r="C101" s="2" t="s">
        <v>897</v>
      </c>
      <c r="D101" s="2">
        <v>8000</v>
      </c>
    </row>
    <row r="102" spans="1:4" ht="14.65" thickBot="1" x14ac:dyDescent="0.5">
      <c r="A102">
        <f t="shared" si="1"/>
        <v>112000</v>
      </c>
      <c r="B102">
        <v>1000</v>
      </c>
      <c r="C102" s="2" t="s">
        <v>898</v>
      </c>
      <c r="D102" s="2">
        <v>1500</v>
      </c>
    </row>
    <row r="103" spans="1:4" ht="14.65" thickBot="1" x14ac:dyDescent="0.5">
      <c r="A103">
        <f t="shared" si="1"/>
        <v>113000</v>
      </c>
      <c r="B103">
        <v>1000</v>
      </c>
      <c r="C103" s="2" t="s">
        <v>899</v>
      </c>
      <c r="D103" s="2">
        <v>8000</v>
      </c>
    </row>
    <row r="104" spans="1:4" ht="14.65" thickBot="1" x14ac:dyDescent="0.5">
      <c r="A104">
        <f t="shared" si="1"/>
        <v>114000</v>
      </c>
      <c r="B104">
        <v>1000</v>
      </c>
      <c r="C104" s="2" t="s">
        <v>901</v>
      </c>
      <c r="D104" s="2">
        <v>1200</v>
      </c>
    </row>
    <row r="105" spans="1:4" ht="14.65" thickBot="1" x14ac:dyDescent="0.5">
      <c r="A105">
        <f t="shared" si="1"/>
        <v>115000</v>
      </c>
      <c r="B105">
        <v>1000</v>
      </c>
      <c r="C105" s="2" t="s">
        <v>913</v>
      </c>
      <c r="D105" s="2">
        <v>5000</v>
      </c>
    </row>
    <row r="106" spans="1:4" ht="14.65" thickBot="1" x14ac:dyDescent="0.5">
      <c r="A106">
        <f t="shared" si="1"/>
        <v>116000</v>
      </c>
      <c r="B106">
        <v>1000</v>
      </c>
      <c r="C106" s="2" t="s">
        <v>915</v>
      </c>
      <c r="D106" s="2">
        <v>12000</v>
      </c>
    </row>
    <row r="107" spans="1:4" ht="14.65" thickBot="1" x14ac:dyDescent="0.5">
      <c r="A107">
        <f t="shared" si="1"/>
        <v>117000</v>
      </c>
      <c r="B107">
        <v>600</v>
      </c>
      <c r="C107" s="2" t="s">
        <v>652</v>
      </c>
      <c r="D107" s="2">
        <v>4000</v>
      </c>
    </row>
    <row r="108" spans="1:4" ht="14.65" thickBot="1" x14ac:dyDescent="0.5">
      <c r="A108">
        <f t="shared" si="1"/>
        <v>117600</v>
      </c>
      <c r="B108">
        <v>600</v>
      </c>
      <c r="C108" s="2" t="s">
        <v>655</v>
      </c>
      <c r="D108" s="2">
        <v>5000</v>
      </c>
    </row>
    <row r="109" spans="1:4" ht="14.65" thickBot="1" x14ac:dyDescent="0.5">
      <c r="A109">
        <f t="shared" si="1"/>
        <v>118200</v>
      </c>
      <c r="B109">
        <v>600</v>
      </c>
      <c r="C109" s="2" t="s">
        <v>656</v>
      </c>
      <c r="D109" s="2">
        <v>2000</v>
      </c>
    </row>
    <row r="110" spans="1:4" ht="14.65" thickBot="1" x14ac:dyDescent="0.5">
      <c r="A110">
        <f t="shared" si="1"/>
        <v>118800</v>
      </c>
      <c r="B110">
        <v>600</v>
      </c>
      <c r="C110" s="2" t="s">
        <v>657</v>
      </c>
      <c r="D110" s="2">
        <v>20000</v>
      </c>
    </row>
    <row r="111" spans="1:4" ht="14.65" thickBot="1" x14ac:dyDescent="0.5">
      <c r="A111">
        <f t="shared" si="1"/>
        <v>119400</v>
      </c>
      <c r="B111">
        <v>600</v>
      </c>
      <c r="C111" s="2" t="s">
        <v>658</v>
      </c>
      <c r="D111" s="2">
        <v>36000</v>
      </c>
    </row>
    <row r="112" spans="1:4" ht="14.65" thickBot="1" x14ac:dyDescent="0.5">
      <c r="A112">
        <f t="shared" si="1"/>
        <v>120000</v>
      </c>
      <c r="B112">
        <v>600</v>
      </c>
      <c r="C112" s="2" t="s">
        <v>659</v>
      </c>
      <c r="D112" s="2">
        <v>6000</v>
      </c>
    </row>
    <row r="113" spans="1:4" ht="14.65" thickBot="1" x14ac:dyDescent="0.5">
      <c r="A113">
        <f t="shared" si="1"/>
        <v>120600</v>
      </c>
      <c r="B113">
        <v>600</v>
      </c>
      <c r="C113" s="2" t="s">
        <v>661</v>
      </c>
      <c r="D113" s="2">
        <v>24000</v>
      </c>
    </row>
    <row r="114" spans="1:4" ht="14.65" thickBot="1" x14ac:dyDescent="0.5">
      <c r="A114">
        <f t="shared" si="1"/>
        <v>121200</v>
      </c>
      <c r="B114">
        <v>600</v>
      </c>
      <c r="C114" s="2" t="s">
        <v>662</v>
      </c>
      <c r="D114" s="2">
        <v>6000</v>
      </c>
    </row>
    <row r="115" spans="1:4" ht="14.65" thickBot="1" x14ac:dyDescent="0.5">
      <c r="A115">
        <f t="shared" si="1"/>
        <v>121800</v>
      </c>
      <c r="B115">
        <v>600</v>
      </c>
      <c r="C115" s="2" t="s">
        <v>663</v>
      </c>
      <c r="D115" s="2">
        <v>5000</v>
      </c>
    </row>
    <row r="116" spans="1:4" ht="14.65" thickBot="1" x14ac:dyDescent="0.5">
      <c r="A116">
        <f t="shared" si="1"/>
        <v>122400</v>
      </c>
      <c r="B116" s="4">
        <v>500</v>
      </c>
      <c r="C116" s="2" t="s">
        <v>553</v>
      </c>
      <c r="D116" s="2">
        <v>6000</v>
      </c>
    </row>
    <row r="117" spans="1:4" ht="14.65" thickBot="1" x14ac:dyDescent="0.5">
      <c r="A117">
        <f t="shared" si="1"/>
        <v>122900</v>
      </c>
      <c r="B117" s="4">
        <v>500</v>
      </c>
      <c r="C117" s="2" t="s">
        <v>555</v>
      </c>
      <c r="D117" s="2">
        <v>6000</v>
      </c>
    </row>
    <row r="118" spans="1:4" ht="14.65" thickBot="1" x14ac:dyDescent="0.5">
      <c r="A118">
        <f t="shared" si="1"/>
        <v>123400</v>
      </c>
      <c r="B118" s="4">
        <v>500</v>
      </c>
      <c r="C118" s="2" t="s">
        <v>556</v>
      </c>
      <c r="D118" s="2">
        <v>2000</v>
      </c>
    </row>
    <row r="119" spans="1:4" ht="14.65" thickBot="1" x14ac:dyDescent="0.5">
      <c r="A119">
        <f t="shared" si="1"/>
        <v>123900</v>
      </c>
      <c r="B119" s="4">
        <v>500</v>
      </c>
      <c r="C119" s="2" t="s">
        <v>558</v>
      </c>
      <c r="D119" s="2">
        <v>4000</v>
      </c>
    </row>
    <row r="120" spans="1:4" ht="14.65" thickBot="1" x14ac:dyDescent="0.5">
      <c r="A120">
        <f t="shared" si="1"/>
        <v>124400</v>
      </c>
      <c r="B120" s="4">
        <v>500</v>
      </c>
      <c r="C120" s="2" t="s">
        <v>560</v>
      </c>
      <c r="D120" s="2">
        <v>9000</v>
      </c>
    </row>
    <row r="121" spans="1:4" ht="14.65" thickBot="1" x14ac:dyDescent="0.5">
      <c r="A121">
        <f t="shared" si="1"/>
        <v>124900</v>
      </c>
      <c r="B121" s="4">
        <v>500</v>
      </c>
      <c r="C121" s="2" t="s">
        <v>562</v>
      </c>
      <c r="D121" s="2">
        <v>24000</v>
      </c>
    </row>
    <row r="122" spans="1:4" ht="14.65" thickBot="1" x14ac:dyDescent="0.5">
      <c r="A122">
        <f t="shared" si="1"/>
        <v>125400</v>
      </c>
      <c r="B122" s="4">
        <v>500</v>
      </c>
      <c r="C122" s="2" t="s">
        <v>563</v>
      </c>
      <c r="D122" s="2">
        <v>50000</v>
      </c>
    </row>
    <row r="123" spans="1:4" ht="14.65" thickBot="1" x14ac:dyDescent="0.5">
      <c r="A123">
        <f t="shared" si="1"/>
        <v>125900</v>
      </c>
      <c r="B123" s="4">
        <v>500</v>
      </c>
      <c r="C123" s="2" t="s">
        <v>613</v>
      </c>
      <c r="D123" s="2">
        <v>400</v>
      </c>
    </row>
    <row r="124" spans="1:4" ht="14.65" thickBot="1" x14ac:dyDescent="0.5">
      <c r="A124">
        <f t="shared" si="1"/>
        <v>126400</v>
      </c>
      <c r="B124" s="4">
        <v>500</v>
      </c>
      <c r="C124" s="2" t="s">
        <v>614</v>
      </c>
      <c r="D124" s="2">
        <v>600</v>
      </c>
    </row>
    <row r="125" spans="1:4" ht="14.65" thickBot="1" x14ac:dyDescent="0.5">
      <c r="A125">
        <f t="shared" si="1"/>
        <v>126900</v>
      </c>
      <c r="B125" s="4">
        <v>500</v>
      </c>
      <c r="C125" s="2" t="s">
        <v>616</v>
      </c>
      <c r="D125" s="2">
        <v>2000</v>
      </c>
    </row>
    <row r="126" spans="1:4" ht="14.65" thickBot="1" x14ac:dyDescent="0.5">
      <c r="A126">
        <f t="shared" si="1"/>
        <v>127400</v>
      </c>
      <c r="B126" s="4">
        <v>500</v>
      </c>
      <c r="C126" s="2" t="s">
        <v>617</v>
      </c>
      <c r="D126" s="2">
        <v>18000</v>
      </c>
    </row>
    <row r="127" spans="1:4" ht="14.65" thickBot="1" x14ac:dyDescent="0.5">
      <c r="A127">
        <f t="shared" si="1"/>
        <v>127900</v>
      </c>
      <c r="B127" s="4">
        <v>500</v>
      </c>
      <c r="C127" s="2" t="s">
        <v>619</v>
      </c>
      <c r="D127" s="2">
        <v>2200</v>
      </c>
    </row>
    <row r="128" spans="1:4" ht="14.65" thickBot="1" x14ac:dyDescent="0.5">
      <c r="A128">
        <f t="shared" si="1"/>
        <v>128400</v>
      </c>
      <c r="B128" s="4">
        <v>500</v>
      </c>
      <c r="C128" s="2" t="s">
        <v>621</v>
      </c>
      <c r="D128" s="2">
        <v>8000</v>
      </c>
    </row>
    <row r="129" spans="1:4" ht="14.65" thickBot="1" x14ac:dyDescent="0.5">
      <c r="A129">
        <f t="shared" si="1"/>
        <v>128900</v>
      </c>
      <c r="B129" s="4">
        <v>500</v>
      </c>
      <c r="C129" s="2" t="s">
        <v>623</v>
      </c>
      <c r="D129" s="2">
        <v>3500</v>
      </c>
    </row>
    <row r="130" spans="1:4" ht="14.65" thickBot="1" x14ac:dyDescent="0.5">
      <c r="A130">
        <f t="shared" si="1"/>
        <v>129400</v>
      </c>
      <c r="B130" s="4">
        <v>500</v>
      </c>
      <c r="C130" s="2" t="s">
        <v>625</v>
      </c>
      <c r="D130" s="2">
        <v>6000</v>
      </c>
    </row>
    <row r="131" spans="1:4" ht="14.65" thickBot="1" x14ac:dyDescent="0.5">
      <c r="A131">
        <f t="shared" ref="A131:A194" si="2">+A130+B130</f>
        <v>129900</v>
      </c>
      <c r="B131" s="4">
        <v>500</v>
      </c>
      <c r="C131" s="2" t="s">
        <v>627</v>
      </c>
      <c r="D131" s="2">
        <v>1700</v>
      </c>
    </row>
    <row r="132" spans="1:4" ht="14.65" thickBot="1" x14ac:dyDescent="0.5">
      <c r="A132">
        <f t="shared" si="2"/>
        <v>130400</v>
      </c>
      <c r="B132" s="4">
        <v>500</v>
      </c>
      <c r="C132" s="2" t="s">
        <v>629</v>
      </c>
      <c r="D132" s="2">
        <v>16000</v>
      </c>
    </row>
    <row r="133" spans="1:4" ht="14.65" thickBot="1" x14ac:dyDescent="0.5">
      <c r="A133">
        <f t="shared" si="2"/>
        <v>130900</v>
      </c>
      <c r="B133">
        <v>500</v>
      </c>
      <c r="C133" s="10" t="s">
        <v>750</v>
      </c>
      <c r="D133" s="10">
        <v>8000</v>
      </c>
    </row>
    <row r="134" spans="1:4" ht="14.65" thickBot="1" x14ac:dyDescent="0.5">
      <c r="A134">
        <f t="shared" si="2"/>
        <v>131400</v>
      </c>
      <c r="B134">
        <v>500</v>
      </c>
      <c r="C134" s="10" t="s">
        <v>751</v>
      </c>
      <c r="D134" s="10">
        <v>5000</v>
      </c>
    </row>
    <row r="135" spans="1:4" ht="14.65" thickBot="1" x14ac:dyDescent="0.5">
      <c r="A135">
        <f t="shared" si="2"/>
        <v>131900</v>
      </c>
      <c r="B135">
        <v>500</v>
      </c>
      <c r="C135" s="10" t="s">
        <v>752</v>
      </c>
      <c r="D135" s="10">
        <v>960</v>
      </c>
    </row>
    <row r="136" spans="1:4" ht="14.65" thickBot="1" x14ac:dyDescent="0.5">
      <c r="A136">
        <f t="shared" si="2"/>
        <v>132400</v>
      </c>
      <c r="B136">
        <v>500</v>
      </c>
      <c r="C136" s="10" t="s">
        <v>753</v>
      </c>
      <c r="D136" s="10">
        <v>6000</v>
      </c>
    </row>
    <row r="137" spans="1:4" ht="14.65" thickBot="1" x14ac:dyDescent="0.5">
      <c r="A137">
        <f t="shared" si="2"/>
        <v>132900</v>
      </c>
      <c r="B137">
        <v>500</v>
      </c>
      <c r="C137" s="10" t="s">
        <v>754</v>
      </c>
      <c r="D137" s="10">
        <v>8000</v>
      </c>
    </row>
    <row r="138" spans="1:4" ht="14.65" thickBot="1" x14ac:dyDescent="0.5">
      <c r="A138">
        <f t="shared" si="2"/>
        <v>133400</v>
      </c>
      <c r="B138">
        <v>500</v>
      </c>
      <c r="C138" s="10" t="s">
        <v>755</v>
      </c>
      <c r="D138" s="10">
        <v>4000</v>
      </c>
    </row>
    <row r="139" spans="1:4" ht="14.65" thickBot="1" x14ac:dyDescent="0.5">
      <c r="A139">
        <f t="shared" si="2"/>
        <v>133900</v>
      </c>
      <c r="B139">
        <v>500</v>
      </c>
      <c r="C139" s="10" t="s">
        <v>756</v>
      </c>
      <c r="D139" s="10">
        <v>4000</v>
      </c>
    </row>
    <row r="140" spans="1:4" ht="14.65" thickBot="1" x14ac:dyDescent="0.5">
      <c r="A140">
        <f t="shared" si="2"/>
        <v>134400</v>
      </c>
      <c r="B140">
        <v>500</v>
      </c>
      <c r="C140" s="10" t="s">
        <v>757</v>
      </c>
      <c r="D140" s="10">
        <v>8000</v>
      </c>
    </row>
    <row r="141" spans="1:4" ht="14.65" thickBot="1" x14ac:dyDescent="0.5">
      <c r="A141">
        <f t="shared" si="2"/>
        <v>134900</v>
      </c>
      <c r="B141">
        <v>500</v>
      </c>
      <c r="C141" s="10" t="s">
        <v>758</v>
      </c>
      <c r="D141" s="10">
        <v>6000</v>
      </c>
    </row>
    <row r="142" spans="1:4" ht="14.65" thickBot="1" x14ac:dyDescent="0.5">
      <c r="A142">
        <f t="shared" si="2"/>
        <v>135400</v>
      </c>
      <c r="B142">
        <v>500</v>
      </c>
      <c r="C142" s="10" t="s">
        <v>759</v>
      </c>
      <c r="D142" s="10">
        <v>8000</v>
      </c>
    </row>
    <row r="143" spans="1:4" ht="14.65" thickBot="1" x14ac:dyDescent="0.5">
      <c r="A143">
        <f t="shared" si="2"/>
        <v>135900</v>
      </c>
      <c r="B143">
        <v>500</v>
      </c>
      <c r="C143" s="10" t="s">
        <v>760</v>
      </c>
      <c r="D143" s="10">
        <v>8000</v>
      </c>
    </row>
    <row r="144" spans="1:4" ht="14.65" thickBot="1" x14ac:dyDescent="0.5">
      <c r="A144">
        <f t="shared" si="2"/>
        <v>136400</v>
      </c>
      <c r="B144">
        <v>500</v>
      </c>
      <c r="C144" s="10" t="s">
        <v>761</v>
      </c>
      <c r="D144" s="10">
        <v>8000</v>
      </c>
    </row>
    <row r="145" spans="1:4" ht="14.65" thickBot="1" x14ac:dyDescent="0.5">
      <c r="A145">
        <f t="shared" si="2"/>
        <v>136900</v>
      </c>
      <c r="B145">
        <v>500</v>
      </c>
      <c r="C145" s="10" t="s">
        <v>762</v>
      </c>
      <c r="D145" s="10">
        <v>1500</v>
      </c>
    </row>
    <row r="146" spans="1:4" ht="14.65" thickBot="1" x14ac:dyDescent="0.5">
      <c r="A146">
        <f t="shared" si="2"/>
        <v>137400</v>
      </c>
      <c r="B146">
        <v>500</v>
      </c>
      <c r="C146" s="10" t="s">
        <v>763</v>
      </c>
      <c r="D146" s="10">
        <v>60000</v>
      </c>
    </row>
    <row r="147" spans="1:4" ht="14.65" thickBot="1" x14ac:dyDescent="0.5">
      <c r="A147">
        <f t="shared" si="2"/>
        <v>137900</v>
      </c>
      <c r="B147">
        <v>500</v>
      </c>
      <c r="C147" s="10" t="s">
        <v>764</v>
      </c>
      <c r="D147" s="10">
        <v>6000</v>
      </c>
    </row>
    <row r="148" spans="1:4" ht="14.65" thickBot="1" x14ac:dyDescent="0.5">
      <c r="A148">
        <f t="shared" si="2"/>
        <v>138400</v>
      </c>
      <c r="B148">
        <v>500</v>
      </c>
      <c r="C148" s="10" t="s">
        <v>765</v>
      </c>
      <c r="D148" s="10">
        <v>16000</v>
      </c>
    </row>
    <row r="149" spans="1:4" ht="14.65" thickBot="1" x14ac:dyDescent="0.5">
      <c r="A149">
        <f t="shared" si="2"/>
        <v>138900</v>
      </c>
      <c r="B149">
        <v>500</v>
      </c>
      <c r="C149" s="10" t="s">
        <v>766</v>
      </c>
      <c r="D149" s="10">
        <v>75000</v>
      </c>
    </row>
    <row r="150" spans="1:4" ht="14.65" thickBot="1" x14ac:dyDescent="0.5">
      <c r="A150">
        <f t="shared" si="2"/>
        <v>139400</v>
      </c>
      <c r="B150">
        <v>500</v>
      </c>
      <c r="C150" s="10" t="s">
        <v>768</v>
      </c>
      <c r="D150" s="10">
        <v>3000</v>
      </c>
    </row>
    <row r="151" spans="1:4" ht="14.65" thickBot="1" x14ac:dyDescent="0.5">
      <c r="A151">
        <f t="shared" si="2"/>
        <v>139900</v>
      </c>
      <c r="B151">
        <v>500</v>
      </c>
      <c r="C151" s="10" t="s">
        <v>769</v>
      </c>
      <c r="D151" s="10">
        <v>8000</v>
      </c>
    </row>
    <row r="152" spans="1:4" ht="14.65" thickBot="1" x14ac:dyDescent="0.5">
      <c r="A152">
        <f t="shared" si="2"/>
        <v>140400</v>
      </c>
      <c r="B152">
        <v>500</v>
      </c>
      <c r="C152" s="10" t="s">
        <v>771</v>
      </c>
      <c r="D152" s="10">
        <v>6000</v>
      </c>
    </row>
    <row r="153" spans="1:4" ht="14.65" thickBot="1" x14ac:dyDescent="0.5">
      <c r="A153">
        <f t="shared" si="2"/>
        <v>140900</v>
      </c>
      <c r="B153">
        <v>500</v>
      </c>
      <c r="C153" s="10" t="s">
        <v>772</v>
      </c>
      <c r="D153" s="10">
        <v>600</v>
      </c>
    </row>
    <row r="154" spans="1:4" ht="14.65" thickBot="1" x14ac:dyDescent="0.5">
      <c r="A154">
        <f t="shared" si="2"/>
        <v>141400</v>
      </c>
      <c r="B154">
        <v>500</v>
      </c>
      <c r="C154" s="10" t="s">
        <v>773</v>
      </c>
      <c r="D154" s="10">
        <v>400</v>
      </c>
    </row>
    <row r="155" spans="1:4" ht="14.65" thickBot="1" x14ac:dyDescent="0.5">
      <c r="A155">
        <f t="shared" si="2"/>
        <v>141900</v>
      </c>
      <c r="B155">
        <v>500</v>
      </c>
      <c r="C155" s="10" t="s">
        <v>774</v>
      </c>
      <c r="D155" s="10">
        <v>6000</v>
      </c>
    </row>
    <row r="156" spans="1:4" ht="14.65" thickBot="1" x14ac:dyDescent="0.5">
      <c r="A156">
        <f t="shared" si="2"/>
        <v>142400</v>
      </c>
      <c r="B156">
        <v>500</v>
      </c>
      <c r="C156" s="10" t="s">
        <v>775</v>
      </c>
      <c r="D156" s="10">
        <v>3000</v>
      </c>
    </row>
    <row r="157" spans="1:4" ht="14.65" thickBot="1" x14ac:dyDescent="0.5">
      <c r="A157">
        <f t="shared" si="2"/>
        <v>142900</v>
      </c>
      <c r="B157">
        <v>500</v>
      </c>
      <c r="C157" s="10" t="s">
        <v>776</v>
      </c>
      <c r="D157" s="10">
        <v>8000</v>
      </c>
    </row>
    <row r="158" spans="1:4" ht="14.65" thickBot="1" x14ac:dyDescent="0.5">
      <c r="A158">
        <f t="shared" si="2"/>
        <v>143400</v>
      </c>
      <c r="B158">
        <v>500</v>
      </c>
      <c r="C158" s="10" t="s">
        <v>777</v>
      </c>
      <c r="D158" s="10">
        <v>10000</v>
      </c>
    </row>
    <row r="159" spans="1:4" ht="14.65" thickBot="1" x14ac:dyDescent="0.5">
      <c r="A159">
        <f t="shared" si="2"/>
        <v>143900</v>
      </c>
      <c r="B159">
        <v>500</v>
      </c>
      <c r="C159" s="10" t="s">
        <v>778</v>
      </c>
      <c r="D159" s="10">
        <v>32000</v>
      </c>
    </row>
    <row r="160" spans="1:4" ht="14.65" thickBot="1" x14ac:dyDescent="0.5">
      <c r="A160">
        <f t="shared" si="2"/>
        <v>144400</v>
      </c>
      <c r="B160">
        <v>500</v>
      </c>
      <c r="C160" s="10" t="s">
        <v>779</v>
      </c>
      <c r="D160" s="10">
        <v>64000</v>
      </c>
    </row>
    <row r="161" spans="1:4" ht="14.65" thickBot="1" x14ac:dyDescent="0.5">
      <c r="A161">
        <f t="shared" si="2"/>
        <v>144900</v>
      </c>
      <c r="B161">
        <v>500</v>
      </c>
      <c r="C161" s="10" t="s">
        <v>780</v>
      </c>
      <c r="D161" s="10">
        <v>2000</v>
      </c>
    </row>
    <row r="162" spans="1:4" ht="14.65" thickBot="1" x14ac:dyDescent="0.5">
      <c r="A162">
        <f t="shared" si="2"/>
        <v>145400</v>
      </c>
      <c r="B162">
        <v>500</v>
      </c>
      <c r="C162" s="10" t="s">
        <v>781</v>
      </c>
      <c r="D162" s="10">
        <v>450</v>
      </c>
    </row>
    <row r="163" spans="1:4" ht="14.65" thickBot="1" x14ac:dyDescent="0.5">
      <c r="A163">
        <f t="shared" si="2"/>
        <v>145900</v>
      </c>
      <c r="B163">
        <v>500</v>
      </c>
      <c r="C163" s="10" t="s">
        <v>782</v>
      </c>
      <c r="D163" s="10">
        <v>8400</v>
      </c>
    </row>
    <row r="164" spans="1:4" ht="14.65" thickBot="1" x14ac:dyDescent="0.5">
      <c r="A164">
        <f t="shared" si="2"/>
        <v>146400</v>
      </c>
      <c r="B164">
        <v>500</v>
      </c>
      <c r="C164" s="10" t="s">
        <v>784</v>
      </c>
      <c r="D164" s="10">
        <v>5600</v>
      </c>
    </row>
    <row r="165" spans="1:4" ht="14.65" thickBot="1" x14ac:dyDescent="0.5">
      <c r="A165">
        <f t="shared" si="2"/>
        <v>146900</v>
      </c>
      <c r="B165">
        <v>500</v>
      </c>
      <c r="C165" s="10" t="s">
        <v>785</v>
      </c>
      <c r="D165" s="10">
        <v>5000</v>
      </c>
    </row>
    <row r="166" spans="1:4" ht="14.65" thickBot="1" x14ac:dyDescent="0.5">
      <c r="A166">
        <f t="shared" si="2"/>
        <v>147400</v>
      </c>
      <c r="B166">
        <v>500</v>
      </c>
      <c r="C166" s="10" t="s">
        <v>786</v>
      </c>
      <c r="D166" s="10">
        <v>30000</v>
      </c>
    </row>
    <row r="167" spans="1:4" ht="14.65" thickBot="1" x14ac:dyDescent="0.5">
      <c r="A167">
        <f t="shared" si="2"/>
        <v>147900</v>
      </c>
      <c r="B167">
        <v>500</v>
      </c>
      <c r="C167" s="10" t="s">
        <v>787</v>
      </c>
      <c r="D167" s="10">
        <v>35000</v>
      </c>
    </row>
    <row r="168" spans="1:4" ht="14.65" thickBot="1" x14ac:dyDescent="0.5">
      <c r="A168">
        <f t="shared" si="2"/>
        <v>148400</v>
      </c>
      <c r="B168">
        <v>500</v>
      </c>
      <c r="C168" s="10" t="s">
        <v>788</v>
      </c>
      <c r="D168" s="10">
        <v>12000</v>
      </c>
    </row>
    <row r="169" spans="1:4" ht="14.65" thickBot="1" x14ac:dyDescent="0.5">
      <c r="A169">
        <f t="shared" si="2"/>
        <v>148900</v>
      </c>
      <c r="B169">
        <v>500</v>
      </c>
      <c r="C169" s="10" t="s">
        <v>789</v>
      </c>
      <c r="D169" s="10">
        <v>1200</v>
      </c>
    </row>
    <row r="170" spans="1:4" ht="14.65" thickBot="1" x14ac:dyDescent="0.5">
      <c r="A170">
        <f t="shared" si="2"/>
        <v>149400</v>
      </c>
      <c r="B170">
        <v>500</v>
      </c>
      <c r="C170" s="10" t="s">
        <v>790</v>
      </c>
      <c r="D170" s="10">
        <v>6000</v>
      </c>
    </row>
    <row r="171" spans="1:4" ht="14.65" thickBot="1" x14ac:dyDescent="0.5">
      <c r="A171">
        <f t="shared" si="2"/>
        <v>149900</v>
      </c>
      <c r="B171">
        <v>500</v>
      </c>
      <c r="C171" s="10" t="s">
        <v>791</v>
      </c>
      <c r="D171" s="10">
        <v>1000</v>
      </c>
    </row>
    <row r="172" spans="1:4" ht="14.65" thickBot="1" x14ac:dyDescent="0.5">
      <c r="A172">
        <f t="shared" si="2"/>
        <v>150400</v>
      </c>
      <c r="B172">
        <v>500</v>
      </c>
      <c r="C172" s="10" t="s">
        <v>792</v>
      </c>
      <c r="D172" s="10">
        <v>4000</v>
      </c>
    </row>
    <row r="173" spans="1:4" ht="14.65" thickBot="1" x14ac:dyDescent="0.5">
      <c r="A173">
        <f t="shared" si="2"/>
        <v>150900</v>
      </c>
      <c r="B173">
        <v>500</v>
      </c>
      <c r="C173" s="10" t="s">
        <v>794</v>
      </c>
      <c r="D173" s="10">
        <v>30000</v>
      </c>
    </row>
    <row r="174" spans="1:4" ht="14.65" thickBot="1" x14ac:dyDescent="0.5">
      <c r="A174">
        <f t="shared" si="2"/>
        <v>151400</v>
      </c>
      <c r="B174">
        <v>500</v>
      </c>
      <c r="C174" s="10" t="s">
        <v>795</v>
      </c>
      <c r="D174" s="10">
        <v>3840</v>
      </c>
    </row>
    <row r="175" spans="1:4" ht="14.65" thickBot="1" x14ac:dyDescent="0.5">
      <c r="A175">
        <f t="shared" si="2"/>
        <v>151900</v>
      </c>
      <c r="B175">
        <v>500</v>
      </c>
      <c r="C175" s="10" t="s">
        <v>796</v>
      </c>
      <c r="D175" s="10">
        <v>10000</v>
      </c>
    </row>
    <row r="176" spans="1:4" ht="14.65" thickBot="1" x14ac:dyDescent="0.5">
      <c r="A176">
        <f t="shared" si="2"/>
        <v>152400</v>
      </c>
      <c r="B176">
        <v>500</v>
      </c>
      <c r="C176" s="10" t="s">
        <v>798</v>
      </c>
      <c r="D176" s="10">
        <v>5000</v>
      </c>
    </row>
    <row r="177" spans="1:4" ht="14.65" thickBot="1" x14ac:dyDescent="0.5">
      <c r="A177">
        <f t="shared" si="2"/>
        <v>152900</v>
      </c>
      <c r="B177">
        <v>500</v>
      </c>
      <c r="C177" s="10" t="s">
        <v>799</v>
      </c>
      <c r="D177" s="10">
        <v>8000</v>
      </c>
    </row>
    <row r="178" spans="1:4" ht="14.65" thickBot="1" x14ac:dyDescent="0.5">
      <c r="A178">
        <f t="shared" si="2"/>
        <v>153400</v>
      </c>
      <c r="B178">
        <v>500</v>
      </c>
      <c r="C178" s="10" t="s">
        <v>800</v>
      </c>
      <c r="D178" s="10">
        <v>50</v>
      </c>
    </row>
    <row r="179" spans="1:4" ht="14.65" thickBot="1" x14ac:dyDescent="0.5">
      <c r="A179">
        <f t="shared" si="2"/>
        <v>153900</v>
      </c>
      <c r="B179">
        <v>500</v>
      </c>
      <c r="C179" s="10" t="s">
        <v>802</v>
      </c>
      <c r="D179" s="10">
        <v>30000</v>
      </c>
    </row>
    <row r="180" spans="1:4" ht="14.65" thickBot="1" x14ac:dyDescent="0.5">
      <c r="A180">
        <f t="shared" si="2"/>
        <v>154400</v>
      </c>
      <c r="B180">
        <v>500</v>
      </c>
      <c r="C180" s="10" t="s">
        <v>803</v>
      </c>
      <c r="D180" s="10">
        <v>4000</v>
      </c>
    </row>
    <row r="181" spans="1:4" ht="14.65" thickBot="1" x14ac:dyDescent="0.5">
      <c r="A181">
        <f t="shared" si="2"/>
        <v>154900</v>
      </c>
      <c r="B181">
        <v>500</v>
      </c>
      <c r="C181" s="10" t="s">
        <v>804</v>
      </c>
      <c r="D181" s="10">
        <v>8000</v>
      </c>
    </row>
    <row r="182" spans="1:4" ht="14.65" thickBot="1" x14ac:dyDescent="0.5">
      <c r="A182">
        <f t="shared" si="2"/>
        <v>155400</v>
      </c>
      <c r="B182">
        <v>500</v>
      </c>
      <c r="C182" s="10" t="s">
        <v>805</v>
      </c>
      <c r="D182" s="10">
        <v>5000</v>
      </c>
    </row>
    <row r="183" spans="1:4" ht="14.65" thickBot="1" x14ac:dyDescent="0.5">
      <c r="A183">
        <f t="shared" si="2"/>
        <v>155900</v>
      </c>
      <c r="B183">
        <v>500</v>
      </c>
      <c r="C183" s="2" t="s">
        <v>878</v>
      </c>
      <c r="D183" s="2">
        <v>12000</v>
      </c>
    </row>
    <row r="184" spans="1:4" ht="14.65" thickBot="1" x14ac:dyDescent="0.5">
      <c r="A184">
        <f t="shared" si="2"/>
        <v>156400</v>
      </c>
      <c r="B184">
        <v>500</v>
      </c>
      <c r="C184" s="2" t="s">
        <v>880</v>
      </c>
      <c r="D184" s="2">
        <v>13000</v>
      </c>
    </row>
    <row r="185" spans="1:4" ht="14.65" thickBot="1" x14ac:dyDescent="0.5">
      <c r="A185">
        <f t="shared" si="2"/>
        <v>156900</v>
      </c>
      <c r="B185">
        <v>500</v>
      </c>
      <c r="C185" s="2" t="s">
        <v>883</v>
      </c>
      <c r="D185" s="2">
        <v>16000</v>
      </c>
    </row>
    <row r="186" spans="1:4" ht="14.65" thickBot="1" x14ac:dyDescent="0.5">
      <c r="A186">
        <f t="shared" si="2"/>
        <v>157400</v>
      </c>
      <c r="B186">
        <v>500</v>
      </c>
      <c r="C186" s="2" t="s">
        <v>884</v>
      </c>
      <c r="D186" s="2">
        <v>3000</v>
      </c>
    </row>
    <row r="187" spans="1:4" ht="14.65" thickBot="1" x14ac:dyDescent="0.5">
      <c r="A187">
        <f t="shared" si="2"/>
        <v>157900</v>
      </c>
      <c r="B187">
        <v>500</v>
      </c>
      <c r="C187" s="2" t="s">
        <v>885</v>
      </c>
      <c r="D187" s="2">
        <v>44000</v>
      </c>
    </row>
    <row r="188" spans="1:4" ht="14.65" thickBot="1" x14ac:dyDescent="0.5">
      <c r="A188">
        <f t="shared" si="2"/>
        <v>158400</v>
      </c>
      <c r="B188">
        <v>500</v>
      </c>
      <c r="C188" s="2" t="s">
        <v>902</v>
      </c>
      <c r="D188" s="2">
        <v>10000</v>
      </c>
    </row>
    <row r="189" spans="1:4" ht="14.65" thickBot="1" x14ac:dyDescent="0.5">
      <c r="A189">
        <f t="shared" si="2"/>
        <v>158900</v>
      </c>
      <c r="B189">
        <v>500</v>
      </c>
      <c r="C189" s="2" t="s">
        <v>903</v>
      </c>
      <c r="D189" s="2">
        <v>4000</v>
      </c>
    </row>
    <row r="190" spans="1:4" ht="14.65" thickBot="1" x14ac:dyDescent="0.5">
      <c r="A190">
        <f t="shared" si="2"/>
        <v>159400</v>
      </c>
      <c r="B190">
        <v>500</v>
      </c>
      <c r="C190" s="2" t="s">
        <v>905</v>
      </c>
      <c r="D190" s="2">
        <v>10000</v>
      </c>
    </row>
    <row r="191" spans="1:4" ht="14.65" thickBot="1" x14ac:dyDescent="0.5">
      <c r="A191">
        <f t="shared" si="2"/>
        <v>159900</v>
      </c>
      <c r="B191">
        <v>500</v>
      </c>
      <c r="C191" s="2" t="s">
        <v>906</v>
      </c>
      <c r="D191" s="2">
        <v>32000</v>
      </c>
    </row>
    <row r="192" spans="1:4" ht="14.65" thickBot="1" x14ac:dyDescent="0.5">
      <c r="A192">
        <f t="shared" si="2"/>
        <v>160400</v>
      </c>
      <c r="B192">
        <v>500</v>
      </c>
      <c r="C192" s="2" t="s">
        <v>907</v>
      </c>
      <c r="D192" s="2">
        <v>32000</v>
      </c>
    </row>
    <row r="193" spans="1:4" ht="14.65" thickBot="1" x14ac:dyDescent="0.5">
      <c r="A193">
        <f t="shared" si="2"/>
        <v>160900</v>
      </c>
      <c r="B193">
        <v>500</v>
      </c>
      <c r="C193" s="2" t="s">
        <v>908</v>
      </c>
      <c r="D193" s="2">
        <v>16000</v>
      </c>
    </row>
    <row r="194" spans="1:4" ht="14.65" thickBot="1" x14ac:dyDescent="0.5">
      <c r="A194">
        <f t="shared" si="2"/>
        <v>161400</v>
      </c>
      <c r="B194">
        <v>500</v>
      </c>
      <c r="C194" s="2" t="s">
        <v>909</v>
      </c>
      <c r="D194" s="2">
        <v>10000</v>
      </c>
    </row>
    <row r="195" spans="1:4" ht="14.65" thickBot="1" x14ac:dyDescent="0.5">
      <c r="A195">
        <f t="shared" ref="A195:A258" si="3">+A194+B194</f>
        <v>161900</v>
      </c>
      <c r="B195">
        <v>500</v>
      </c>
      <c r="C195" s="2" t="s">
        <v>910</v>
      </c>
      <c r="D195" s="2">
        <v>4800</v>
      </c>
    </row>
    <row r="196" spans="1:4" ht="14.65" thickBot="1" x14ac:dyDescent="0.5">
      <c r="A196">
        <f t="shared" si="3"/>
        <v>162400</v>
      </c>
      <c r="B196">
        <v>500</v>
      </c>
      <c r="C196" s="2" t="s">
        <v>917</v>
      </c>
      <c r="D196" s="2">
        <v>16000</v>
      </c>
    </row>
    <row r="197" spans="1:4" ht="14.65" thickBot="1" x14ac:dyDescent="0.5">
      <c r="A197">
        <f t="shared" si="3"/>
        <v>162900</v>
      </c>
      <c r="B197">
        <v>500</v>
      </c>
      <c r="C197" s="2" t="s">
        <v>918</v>
      </c>
      <c r="D197" s="2">
        <v>16000</v>
      </c>
    </row>
    <row r="198" spans="1:4" ht="14.65" thickBot="1" x14ac:dyDescent="0.5">
      <c r="A198">
        <f t="shared" si="3"/>
        <v>163400</v>
      </c>
      <c r="B198">
        <v>500</v>
      </c>
      <c r="C198" s="2" t="s">
        <v>919</v>
      </c>
      <c r="D198" s="2">
        <v>5000</v>
      </c>
    </row>
    <row r="199" spans="1:4" ht="14.65" thickBot="1" x14ac:dyDescent="0.5">
      <c r="A199">
        <f t="shared" si="3"/>
        <v>163900</v>
      </c>
      <c r="B199">
        <v>300</v>
      </c>
      <c r="C199" s="2" t="s">
        <v>664</v>
      </c>
      <c r="D199" s="2">
        <v>12000</v>
      </c>
    </row>
    <row r="200" spans="1:4" ht="14.65" thickBot="1" x14ac:dyDescent="0.5">
      <c r="A200">
        <f t="shared" si="3"/>
        <v>164200</v>
      </c>
      <c r="B200">
        <v>300</v>
      </c>
      <c r="C200" s="2" t="s">
        <v>666</v>
      </c>
      <c r="D200" s="2">
        <v>14000</v>
      </c>
    </row>
    <row r="201" spans="1:4" ht="14.65" thickBot="1" x14ac:dyDescent="0.5">
      <c r="A201">
        <f t="shared" si="3"/>
        <v>164500</v>
      </c>
      <c r="B201">
        <v>300</v>
      </c>
      <c r="C201" s="2" t="s">
        <v>667</v>
      </c>
      <c r="D201" s="2">
        <v>80000</v>
      </c>
    </row>
    <row r="202" spans="1:4" ht="14.65" thickBot="1" x14ac:dyDescent="0.5">
      <c r="A202">
        <f t="shared" si="3"/>
        <v>164800</v>
      </c>
      <c r="B202" s="16">
        <v>200</v>
      </c>
      <c r="C202" s="10" t="s">
        <v>806</v>
      </c>
      <c r="D202" s="10">
        <v>160000</v>
      </c>
    </row>
    <row r="203" spans="1:4" ht="14.65" thickBot="1" x14ac:dyDescent="0.5">
      <c r="A203">
        <f t="shared" si="3"/>
        <v>165000</v>
      </c>
      <c r="B203" s="16">
        <v>200</v>
      </c>
      <c r="C203" s="10" t="s">
        <v>807</v>
      </c>
      <c r="D203" s="10">
        <v>2000</v>
      </c>
    </row>
    <row r="204" spans="1:4" ht="14.65" thickBot="1" x14ac:dyDescent="0.5">
      <c r="A204">
        <f t="shared" si="3"/>
        <v>165200</v>
      </c>
      <c r="B204" s="16">
        <v>200</v>
      </c>
      <c r="C204" s="10" t="s">
        <v>808</v>
      </c>
      <c r="D204" s="10">
        <v>30000</v>
      </c>
    </row>
    <row r="205" spans="1:4" ht="14.65" thickBot="1" x14ac:dyDescent="0.5">
      <c r="A205">
        <f t="shared" si="3"/>
        <v>165400</v>
      </c>
      <c r="B205" s="16">
        <v>200</v>
      </c>
      <c r="C205" s="10" t="s">
        <v>809</v>
      </c>
      <c r="D205" s="10">
        <v>10000</v>
      </c>
    </row>
    <row r="206" spans="1:4" ht="14.65" thickBot="1" x14ac:dyDescent="0.5">
      <c r="A206">
        <f t="shared" si="3"/>
        <v>165600</v>
      </c>
      <c r="B206" s="16">
        <v>200</v>
      </c>
      <c r="C206" s="10" t="s">
        <v>810</v>
      </c>
      <c r="D206" s="10">
        <v>10000</v>
      </c>
    </row>
    <row r="207" spans="1:4" ht="14.65" thickBot="1" x14ac:dyDescent="0.5">
      <c r="A207">
        <f t="shared" si="3"/>
        <v>165800</v>
      </c>
      <c r="B207" s="16">
        <v>200</v>
      </c>
      <c r="C207" s="10" t="s">
        <v>811</v>
      </c>
      <c r="D207" s="10">
        <v>20000</v>
      </c>
    </row>
    <row r="208" spans="1:4" ht="14.65" thickBot="1" x14ac:dyDescent="0.5">
      <c r="A208">
        <f t="shared" si="3"/>
        <v>166000</v>
      </c>
      <c r="B208" s="16">
        <v>200</v>
      </c>
      <c r="C208" s="10" t="s">
        <v>812</v>
      </c>
      <c r="D208" s="10">
        <v>12000</v>
      </c>
    </row>
    <row r="209" spans="1:4" ht="14.65" thickBot="1" x14ac:dyDescent="0.5">
      <c r="A209">
        <f t="shared" si="3"/>
        <v>166200</v>
      </c>
      <c r="B209" s="16">
        <v>200</v>
      </c>
      <c r="C209" s="10" t="s">
        <v>813</v>
      </c>
      <c r="D209" s="10">
        <v>5000</v>
      </c>
    </row>
    <row r="210" spans="1:4" ht="14.65" thickBot="1" x14ac:dyDescent="0.5">
      <c r="A210">
        <f t="shared" si="3"/>
        <v>166400</v>
      </c>
      <c r="B210" s="16">
        <v>200</v>
      </c>
      <c r="C210" s="10" t="s">
        <v>814</v>
      </c>
      <c r="D210" s="10">
        <v>50000</v>
      </c>
    </row>
    <row r="211" spans="1:4" ht="14.65" thickBot="1" x14ac:dyDescent="0.5">
      <c r="A211">
        <f t="shared" si="3"/>
        <v>166600</v>
      </c>
      <c r="B211" s="16">
        <v>200</v>
      </c>
      <c r="C211" s="10" t="s">
        <v>815</v>
      </c>
      <c r="D211" s="10">
        <v>50000</v>
      </c>
    </row>
    <row r="212" spans="1:4" ht="14.65" thickBot="1" x14ac:dyDescent="0.5">
      <c r="A212">
        <f t="shared" si="3"/>
        <v>166800</v>
      </c>
      <c r="B212" s="16">
        <v>200</v>
      </c>
      <c r="C212" s="10" t="s">
        <v>816</v>
      </c>
      <c r="D212" s="10">
        <v>128000</v>
      </c>
    </row>
    <row r="213" spans="1:4" ht="14.65" thickBot="1" x14ac:dyDescent="0.5">
      <c r="A213">
        <f t="shared" si="3"/>
        <v>167000</v>
      </c>
      <c r="B213" s="16">
        <v>200</v>
      </c>
      <c r="C213" s="10" t="s">
        <v>817</v>
      </c>
      <c r="D213" s="10">
        <v>140000</v>
      </c>
    </row>
    <row r="214" spans="1:4" ht="14.65" thickBot="1" x14ac:dyDescent="0.5">
      <c r="A214">
        <f t="shared" si="3"/>
        <v>167200</v>
      </c>
      <c r="B214" s="16">
        <v>200</v>
      </c>
      <c r="C214" s="10" t="s">
        <v>818</v>
      </c>
      <c r="D214" s="10">
        <v>11200</v>
      </c>
    </row>
    <row r="215" spans="1:4" ht="14.65" thickBot="1" x14ac:dyDescent="0.5">
      <c r="A215">
        <f t="shared" si="3"/>
        <v>167400</v>
      </c>
      <c r="B215" s="16">
        <v>200</v>
      </c>
      <c r="C215" s="10" t="s">
        <v>819</v>
      </c>
      <c r="D215" s="10">
        <v>1500</v>
      </c>
    </row>
    <row r="216" spans="1:4" ht="14.65" thickBot="1" x14ac:dyDescent="0.5">
      <c r="A216">
        <f t="shared" si="3"/>
        <v>167600</v>
      </c>
      <c r="B216">
        <v>200</v>
      </c>
      <c r="C216" s="10" t="s">
        <v>820</v>
      </c>
      <c r="D216" s="10">
        <v>109000</v>
      </c>
    </row>
    <row r="217" spans="1:4" ht="14.65" thickBot="1" x14ac:dyDescent="0.5">
      <c r="A217">
        <f t="shared" si="3"/>
        <v>167800</v>
      </c>
      <c r="B217">
        <v>200</v>
      </c>
      <c r="C217" s="10" t="s">
        <v>821</v>
      </c>
      <c r="D217" s="10">
        <v>2400</v>
      </c>
    </row>
    <row r="218" spans="1:4" ht="14.65" thickBot="1" x14ac:dyDescent="0.5">
      <c r="A218">
        <f t="shared" si="3"/>
        <v>168000</v>
      </c>
      <c r="B218">
        <v>200</v>
      </c>
      <c r="C218" s="10" t="s">
        <v>822</v>
      </c>
      <c r="D218" s="10">
        <v>3000</v>
      </c>
    </row>
    <row r="219" spans="1:4" ht="14.65" thickBot="1" x14ac:dyDescent="0.5">
      <c r="A219">
        <f t="shared" si="3"/>
        <v>168200</v>
      </c>
      <c r="B219">
        <v>200</v>
      </c>
      <c r="C219" s="10" t="s">
        <v>823</v>
      </c>
      <c r="D219" s="10">
        <v>3000</v>
      </c>
    </row>
    <row r="220" spans="1:4" ht="14.65" thickBot="1" x14ac:dyDescent="0.5">
      <c r="A220">
        <f t="shared" si="3"/>
        <v>168400</v>
      </c>
      <c r="B220">
        <v>200</v>
      </c>
      <c r="C220" s="10" t="s">
        <v>824</v>
      </c>
      <c r="D220" s="10">
        <v>3000</v>
      </c>
    </row>
    <row r="221" spans="1:4" ht="14.65" thickBot="1" x14ac:dyDescent="0.5">
      <c r="A221">
        <f t="shared" si="3"/>
        <v>168600</v>
      </c>
      <c r="B221">
        <v>200</v>
      </c>
      <c r="C221" s="10" t="s">
        <v>825</v>
      </c>
      <c r="D221" s="10">
        <v>3000</v>
      </c>
    </row>
    <row r="222" spans="1:4" ht="14.65" thickBot="1" x14ac:dyDescent="0.5">
      <c r="A222">
        <f t="shared" si="3"/>
        <v>168800</v>
      </c>
      <c r="B222">
        <v>200</v>
      </c>
      <c r="C222" s="10" t="s">
        <v>826</v>
      </c>
      <c r="D222" s="10">
        <v>3000</v>
      </c>
    </row>
    <row r="223" spans="1:4" ht="14.65" thickBot="1" x14ac:dyDescent="0.5">
      <c r="A223">
        <f t="shared" si="3"/>
        <v>169000</v>
      </c>
      <c r="B223">
        <v>200</v>
      </c>
      <c r="C223" s="10" t="s">
        <v>827</v>
      </c>
      <c r="D223" s="10">
        <v>3000</v>
      </c>
    </row>
    <row r="224" spans="1:4" ht="14.65" thickBot="1" x14ac:dyDescent="0.5">
      <c r="A224">
        <f t="shared" si="3"/>
        <v>169200</v>
      </c>
      <c r="B224">
        <v>200</v>
      </c>
      <c r="C224" s="10" t="s">
        <v>828</v>
      </c>
      <c r="D224" s="10">
        <v>12000</v>
      </c>
    </row>
    <row r="225" spans="1:4" ht="14.65" thickBot="1" x14ac:dyDescent="0.5">
      <c r="A225">
        <f t="shared" si="3"/>
        <v>169400</v>
      </c>
      <c r="B225">
        <v>200</v>
      </c>
      <c r="C225" s="10" t="s">
        <v>829</v>
      </c>
      <c r="D225" s="10">
        <v>12000</v>
      </c>
    </row>
    <row r="226" spans="1:4" ht="14.65" thickBot="1" x14ac:dyDescent="0.5">
      <c r="A226">
        <f t="shared" si="3"/>
        <v>169600</v>
      </c>
      <c r="B226">
        <v>200</v>
      </c>
      <c r="C226" s="10" t="s">
        <v>830</v>
      </c>
      <c r="D226" s="10">
        <v>12000</v>
      </c>
    </row>
    <row r="227" spans="1:4" ht="14.65" thickBot="1" x14ac:dyDescent="0.5">
      <c r="A227">
        <f t="shared" si="3"/>
        <v>169800</v>
      </c>
      <c r="B227">
        <v>200</v>
      </c>
      <c r="C227" s="10" t="s">
        <v>831</v>
      </c>
      <c r="D227" s="10">
        <v>12000</v>
      </c>
    </row>
    <row r="228" spans="1:4" ht="14.65" thickBot="1" x14ac:dyDescent="0.5">
      <c r="A228">
        <f t="shared" si="3"/>
        <v>170000</v>
      </c>
      <c r="B228">
        <v>200</v>
      </c>
      <c r="C228" s="10" t="s">
        <v>832</v>
      </c>
      <c r="D228" s="10">
        <v>18000</v>
      </c>
    </row>
    <row r="229" spans="1:4" ht="14.65" thickBot="1" x14ac:dyDescent="0.5">
      <c r="A229">
        <f t="shared" si="3"/>
        <v>170200</v>
      </c>
      <c r="B229">
        <v>200</v>
      </c>
      <c r="C229" s="10" t="s">
        <v>833</v>
      </c>
      <c r="D229" s="10">
        <v>200</v>
      </c>
    </row>
    <row r="230" spans="1:4" ht="14.65" thickBot="1" x14ac:dyDescent="0.5">
      <c r="A230">
        <f t="shared" si="3"/>
        <v>170400</v>
      </c>
      <c r="B230">
        <v>200</v>
      </c>
      <c r="C230" s="10" t="s">
        <v>834</v>
      </c>
      <c r="D230" s="10">
        <v>6000</v>
      </c>
    </row>
    <row r="231" spans="1:4" ht="14.65" thickBot="1" x14ac:dyDescent="0.5">
      <c r="A231">
        <f t="shared" si="3"/>
        <v>170600</v>
      </c>
      <c r="B231">
        <v>200</v>
      </c>
      <c r="C231" s="10" t="s">
        <v>836</v>
      </c>
      <c r="D231" s="10">
        <v>60000</v>
      </c>
    </row>
    <row r="232" spans="1:4" ht="14.65" thickBot="1" x14ac:dyDescent="0.5">
      <c r="A232">
        <f t="shared" si="3"/>
        <v>170800</v>
      </c>
      <c r="B232">
        <v>200</v>
      </c>
      <c r="C232" s="10" t="s">
        <v>837</v>
      </c>
      <c r="D232" s="10">
        <v>12000</v>
      </c>
    </row>
    <row r="233" spans="1:4" ht="14.65" thickBot="1" x14ac:dyDescent="0.5">
      <c r="A233">
        <f t="shared" si="3"/>
        <v>171000</v>
      </c>
      <c r="B233">
        <v>200</v>
      </c>
      <c r="C233" s="10" t="s">
        <v>839</v>
      </c>
      <c r="D233" s="10">
        <v>12000</v>
      </c>
    </row>
    <row r="234" spans="1:4" ht="14.65" thickBot="1" x14ac:dyDescent="0.5">
      <c r="A234">
        <f t="shared" si="3"/>
        <v>171200</v>
      </c>
      <c r="B234">
        <v>200</v>
      </c>
      <c r="C234" s="10" t="s">
        <v>840</v>
      </c>
      <c r="D234" s="10">
        <v>12000</v>
      </c>
    </row>
    <row r="235" spans="1:4" ht="14.65" thickBot="1" x14ac:dyDescent="0.5">
      <c r="A235">
        <f t="shared" si="3"/>
        <v>171400</v>
      </c>
      <c r="B235">
        <v>200</v>
      </c>
      <c r="C235" s="2" t="s">
        <v>887</v>
      </c>
      <c r="D235" s="2">
        <v>16000</v>
      </c>
    </row>
    <row r="236" spans="1:4" ht="14.65" thickBot="1" x14ac:dyDescent="0.5">
      <c r="A236">
        <f t="shared" si="3"/>
        <v>171600</v>
      </c>
      <c r="B236">
        <v>200</v>
      </c>
      <c r="C236" s="2" t="s">
        <v>889</v>
      </c>
      <c r="D236" s="2">
        <v>26000</v>
      </c>
    </row>
    <row r="237" spans="1:4" ht="14.65" thickBot="1" x14ac:dyDescent="0.5">
      <c r="A237">
        <f t="shared" si="3"/>
        <v>171800</v>
      </c>
      <c r="B237">
        <v>200</v>
      </c>
      <c r="C237" s="2" t="s">
        <v>890</v>
      </c>
      <c r="D237" s="2">
        <v>95500</v>
      </c>
    </row>
    <row r="238" spans="1:4" ht="14.65" thickBot="1" x14ac:dyDescent="0.5">
      <c r="A238">
        <f t="shared" si="3"/>
        <v>172000</v>
      </c>
      <c r="B238">
        <v>200</v>
      </c>
      <c r="C238" s="2" t="s">
        <v>891</v>
      </c>
      <c r="D238" s="2">
        <v>21000</v>
      </c>
    </row>
    <row r="239" spans="1:4" ht="14.65" thickBot="1" x14ac:dyDescent="0.5">
      <c r="A239">
        <f t="shared" si="3"/>
        <v>172200</v>
      </c>
      <c r="B239">
        <v>200</v>
      </c>
      <c r="C239" s="2" t="s">
        <v>892</v>
      </c>
      <c r="D239" s="2">
        <v>10000</v>
      </c>
    </row>
    <row r="240" spans="1:4" ht="14.65" thickBot="1" x14ac:dyDescent="0.5">
      <c r="A240">
        <f t="shared" si="3"/>
        <v>172400</v>
      </c>
      <c r="B240">
        <v>200</v>
      </c>
      <c r="C240" s="2" t="s">
        <v>911</v>
      </c>
      <c r="D240" s="2">
        <v>32000</v>
      </c>
    </row>
    <row r="241" spans="1:4" ht="14.65" thickBot="1" x14ac:dyDescent="0.5">
      <c r="A241">
        <f t="shared" si="3"/>
        <v>172600</v>
      </c>
      <c r="B241">
        <v>200</v>
      </c>
      <c r="C241" s="2" t="s">
        <v>912</v>
      </c>
      <c r="D241" s="2">
        <v>19200</v>
      </c>
    </row>
    <row r="242" spans="1:4" ht="14.65" thickBot="1" x14ac:dyDescent="0.5">
      <c r="A242">
        <f t="shared" si="3"/>
        <v>172800</v>
      </c>
      <c r="B242">
        <v>200</v>
      </c>
      <c r="C242" s="2" t="s">
        <v>920</v>
      </c>
      <c r="D242" s="2">
        <v>50000</v>
      </c>
    </row>
    <row r="243" spans="1:4" ht="14.65" thickBot="1" x14ac:dyDescent="0.5">
      <c r="A243">
        <f t="shared" si="3"/>
        <v>173000</v>
      </c>
      <c r="B243">
        <v>200</v>
      </c>
      <c r="C243" s="2" t="s">
        <v>921</v>
      </c>
      <c r="D243" s="2">
        <v>25000</v>
      </c>
    </row>
    <row r="244" spans="1:4" ht="14.65" thickBot="1" x14ac:dyDescent="0.5">
      <c r="A244">
        <f t="shared" si="3"/>
        <v>173200</v>
      </c>
      <c r="B244">
        <v>200</v>
      </c>
      <c r="C244" s="2" t="s">
        <v>923</v>
      </c>
      <c r="D244" s="2">
        <v>90000</v>
      </c>
    </row>
    <row r="245" spans="1:4" ht="14.65" thickBot="1" x14ac:dyDescent="0.5">
      <c r="A245">
        <f t="shared" si="3"/>
        <v>173400</v>
      </c>
      <c r="B245" s="26">
        <v>200</v>
      </c>
      <c r="C245" s="2" t="s">
        <v>924</v>
      </c>
      <c r="D245" s="17">
        <v>28000</v>
      </c>
    </row>
    <row r="246" spans="1:4" ht="14.65" thickBot="1" x14ac:dyDescent="0.5">
      <c r="A246">
        <f t="shared" si="3"/>
        <v>173600</v>
      </c>
      <c r="B246" s="27">
        <v>100</v>
      </c>
      <c r="C246" s="2" t="s">
        <v>541</v>
      </c>
      <c r="D246" s="2">
        <v>18000</v>
      </c>
    </row>
    <row r="247" spans="1:4" ht="14.65" thickBot="1" x14ac:dyDescent="0.5">
      <c r="A247">
        <f t="shared" si="3"/>
        <v>173700</v>
      </c>
      <c r="B247" s="27">
        <v>100</v>
      </c>
      <c r="C247" s="2" t="s">
        <v>565</v>
      </c>
      <c r="D247" s="2">
        <v>24000</v>
      </c>
    </row>
    <row r="248" spans="1:4" ht="14.65" thickBot="1" x14ac:dyDescent="0.5">
      <c r="A248">
        <f t="shared" si="3"/>
        <v>173800</v>
      </c>
      <c r="B248" s="27">
        <v>100</v>
      </c>
      <c r="C248" s="2" t="s">
        <v>566</v>
      </c>
      <c r="D248" s="2">
        <v>20000</v>
      </c>
    </row>
    <row r="249" spans="1:4" ht="14.65" thickBot="1" x14ac:dyDescent="0.5">
      <c r="A249">
        <f t="shared" si="3"/>
        <v>173900</v>
      </c>
      <c r="B249" s="27">
        <v>100</v>
      </c>
      <c r="C249" s="2" t="s">
        <v>568</v>
      </c>
      <c r="D249" s="2">
        <v>48000</v>
      </c>
    </row>
    <row r="250" spans="1:4" ht="14.65" thickBot="1" x14ac:dyDescent="0.5">
      <c r="A250">
        <f t="shared" si="3"/>
        <v>174000</v>
      </c>
      <c r="B250" s="27">
        <v>100</v>
      </c>
      <c r="C250" s="2" t="s">
        <v>630</v>
      </c>
      <c r="D250" s="2">
        <v>24000</v>
      </c>
    </row>
    <row r="251" spans="1:4" ht="14.65" thickBot="1" x14ac:dyDescent="0.5">
      <c r="A251">
        <f t="shared" si="3"/>
        <v>174100</v>
      </c>
      <c r="B251" s="27">
        <v>100</v>
      </c>
      <c r="C251" s="2" t="s">
        <v>632</v>
      </c>
      <c r="D251" s="2">
        <v>16000</v>
      </c>
    </row>
    <row r="252" spans="1:4" x14ac:dyDescent="0.45">
      <c r="A252">
        <f t="shared" si="3"/>
        <v>174200</v>
      </c>
      <c r="B252" s="27">
        <v>100</v>
      </c>
      <c r="C252" s="4" t="s">
        <v>635</v>
      </c>
      <c r="D252" s="4">
        <v>165000</v>
      </c>
    </row>
    <row r="253" spans="1:4" ht="14.65" thickBot="1" x14ac:dyDescent="0.5">
      <c r="A253">
        <f t="shared" si="3"/>
        <v>174300</v>
      </c>
      <c r="B253" s="27">
        <v>100</v>
      </c>
      <c r="C253" s="2" t="s">
        <v>638</v>
      </c>
      <c r="D253" s="2">
        <v>50000</v>
      </c>
    </row>
    <row r="254" spans="1:4" ht="14.65" thickBot="1" x14ac:dyDescent="0.5">
      <c r="A254">
        <f t="shared" si="3"/>
        <v>174400</v>
      </c>
      <c r="B254" s="27">
        <v>100</v>
      </c>
      <c r="C254" s="2" t="s">
        <v>639</v>
      </c>
      <c r="D254" s="2">
        <v>36000</v>
      </c>
    </row>
    <row r="255" spans="1:4" ht="14.65" thickBot="1" x14ac:dyDescent="0.5">
      <c r="A255">
        <f t="shared" si="3"/>
        <v>174500</v>
      </c>
      <c r="B255" s="27">
        <v>100</v>
      </c>
      <c r="C255" s="2" t="s">
        <v>641</v>
      </c>
      <c r="D255" s="2">
        <v>24000</v>
      </c>
    </row>
    <row r="256" spans="1:4" ht="14.65" thickBot="1" x14ac:dyDescent="0.5">
      <c r="A256">
        <f t="shared" si="3"/>
        <v>174600</v>
      </c>
      <c r="B256" s="28">
        <v>100</v>
      </c>
      <c r="C256" s="2" t="s">
        <v>668</v>
      </c>
      <c r="D256" s="2">
        <v>35000</v>
      </c>
    </row>
    <row r="257" spans="1:4" ht="14.65" thickBot="1" x14ac:dyDescent="0.5">
      <c r="A257">
        <f t="shared" si="3"/>
        <v>174700</v>
      </c>
      <c r="B257" s="28">
        <v>100</v>
      </c>
      <c r="C257" s="2" t="s">
        <v>671</v>
      </c>
      <c r="D257" s="2">
        <v>30000</v>
      </c>
    </row>
    <row r="258" spans="1:4" ht="14.65" thickBot="1" x14ac:dyDescent="0.5">
      <c r="A258">
        <f t="shared" si="3"/>
        <v>174800</v>
      </c>
      <c r="B258" s="28">
        <v>100</v>
      </c>
      <c r="C258" s="2" t="s">
        <v>672</v>
      </c>
      <c r="D258" s="2">
        <v>31000</v>
      </c>
    </row>
    <row r="259" spans="1:4" ht="14.65" thickBot="1" x14ac:dyDescent="0.5">
      <c r="A259">
        <f t="shared" ref="A259:A291" si="4">+A258+B258</f>
        <v>174900</v>
      </c>
      <c r="B259" s="16">
        <v>100</v>
      </c>
      <c r="C259" s="2" t="s">
        <v>673</v>
      </c>
      <c r="D259" s="2">
        <v>17000</v>
      </c>
    </row>
    <row r="260" spans="1:4" ht="14.65" thickBot="1" x14ac:dyDescent="0.5">
      <c r="A260">
        <f t="shared" si="4"/>
        <v>175000</v>
      </c>
      <c r="B260" s="16">
        <v>100</v>
      </c>
      <c r="C260" s="2" t="s">
        <v>674</v>
      </c>
      <c r="D260" s="2">
        <v>10000</v>
      </c>
    </row>
    <row r="261" spans="1:4" ht="14.65" thickBot="1" x14ac:dyDescent="0.5">
      <c r="A261">
        <f t="shared" si="4"/>
        <v>175100</v>
      </c>
      <c r="B261" s="16">
        <v>100</v>
      </c>
      <c r="C261" s="2" t="s">
        <v>675</v>
      </c>
      <c r="D261" s="2">
        <v>30000</v>
      </c>
    </row>
    <row r="262" spans="1:4" ht="14.65" thickBot="1" x14ac:dyDescent="0.5">
      <c r="A262">
        <f t="shared" si="4"/>
        <v>175200</v>
      </c>
      <c r="B262" s="16">
        <v>100</v>
      </c>
      <c r="C262" s="2" t="s">
        <v>676</v>
      </c>
      <c r="D262" s="2">
        <v>30000</v>
      </c>
    </row>
    <row r="263" spans="1:4" ht="14.65" thickBot="1" x14ac:dyDescent="0.5">
      <c r="A263">
        <f t="shared" si="4"/>
        <v>175300</v>
      </c>
      <c r="B263" s="16">
        <v>100</v>
      </c>
      <c r="C263" s="2" t="s">
        <v>677</v>
      </c>
      <c r="D263" s="2">
        <v>25000</v>
      </c>
    </row>
    <row r="264" spans="1:4" ht="14.65" thickBot="1" x14ac:dyDescent="0.5">
      <c r="A264">
        <f t="shared" si="4"/>
        <v>175400</v>
      </c>
      <c r="B264" s="16">
        <v>100</v>
      </c>
      <c r="C264" s="10" t="s">
        <v>841</v>
      </c>
      <c r="D264" s="10">
        <v>10000</v>
      </c>
    </row>
    <row r="265" spans="1:4" x14ac:dyDescent="0.45">
      <c r="A265">
        <f t="shared" si="4"/>
        <v>175500</v>
      </c>
      <c r="B265" s="16">
        <v>100</v>
      </c>
      <c r="C265" s="15" t="s">
        <v>842</v>
      </c>
      <c r="D265" s="15">
        <v>50000</v>
      </c>
    </row>
    <row r="266" spans="1:4" ht="14.65" thickBot="1" x14ac:dyDescent="0.5">
      <c r="A266">
        <f t="shared" si="4"/>
        <v>175600</v>
      </c>
      <c r="B266">
        <v>100</v>
      </c>
      <c r="C266" s="10" t="s">
        <v>843</v>
      </c>
      <c r="D266" s="15">
        <v>100000</v>
      </c>
    </row>
    <row r="267" spans="1:4" ht="14.65" thickBot="1" x14ac:dyDescent="0.5">
      <c r="A267">
        <f t="shared" si="4"/>
        <v>175700</v>
      </c>
      <c r="B267">
        <v>100</v>
      </c>
      <c r="C267" s="10" t="s">
        <v>844</v>
      </c>
      <c r="D267" s="15">
        <v>80000</v>
      </c>
    </row>
    <row r="268" spans="1:4" ht="14.65" thickBot="1" x14ac:dyDescent="0.5">
      <c r="A268">
        <f t="shared" si="4"/>
        <v>175800</v>
      </c>
      <c r="B268">
        <v>100</v>
      </c>
      <c r="C268" s="10" t="s">
        <v>845</v>
      </c>
      <c r="D268" s="15">
        <v>20000</v>
      </c>
    </row>
    <row r="269" spans="1:4" ht="14.65" thickBot="1" x14ac:dyDescent="0.5">
      <c r="A269">
        <f t="shared" si="4"/>
        <v>175900</v>
      </c>
      <c r="B269">
        <v>100</v>
      </c>
      <c r="C269" s="10" t="s">
        <v>846</v>
      </c>
      <c r="D269" s="15">
        <v>20000</v>
      </c>
    </row>
    <row r="270" spans="1:4" ht="14.65" thickBot="1" x14ac:dyDescent="0.5">
      <c r="A270">
        <f t="shared" si="4"/>
        <v>176000</v>
      </c>
      <c r="B270" s="16">
        <v>100</v>
      </c>
      <c r="C270" s="10" t="s">
        <v>847</v>
      </c>
      <c r="D270" s="15">
        <v>20000</v>
      </c>
    </row>
    <row r="271" spans="1:4" ht="14.65" thickBot="1" x14ac:dyDescent="0.5">
      <c r="A271">
        <f t="shared" si="4"/>
        <v>176100</v>
      </c>
      <c r="B271" s="16">
        <v>100</v>
      </c>
      <c r="C271" s="10" t="s">
        <v>848</v>
      </c>
      <c r="D271" s="15">
        <v>40000</v>
      </c>
    </row>
    <row r="272" spans="1:4" ht="14.65" thickBot="1" x14ac:dyDescent="0.5">
      <c r="A272">
        <f t="shared" si="4"/>
        <v>176200</v>
      </c>
      <c r="B272" s="16">
        <v>100</v>
      </c>
      <c r="C272" s="10" t="s">
        <v>849</v>
      </c>
      <c r="D272" s="15">
        <v>50000</v>
      </c>
    </row>
    <row r="273" spans="1:4" ht="14.65" thickBot="1" x14ac:dyDescent="0.5">
      <c r="A273">
        <f t="shared" si="4"/>
        <v>176300</v>
      </c>
      <c r="B273" s="16">
        <v>100</v>
      </c>
      <c r="C273" s="10" t="s">
        <v>851</v>
      </c>
      <c r="D273" s="15">
        <v>14000</v>
      </c>
    </row>
    <row r="274" spans="1:4" ht="14.65" thickBot="1" x14ac:dyDescent="0.5">
      <c r="A274">
        <f t="shared" si="4"/>
        <v>176400</v>
      </c>
      <c r="B274" s="16">
        <v>100</v>
      </c>
      <c r="C274" s="10" t="s">
        <v>852</v>
      </c>
      <c r="D274" s="15">
        <v>125000</v>
      </c>
    </row>
    <row r="275" spans="1:4" ht="14.65" thickBot="1" x14ac:dyDescent="0.5">
      <c r="A275">
        <f t="shared" si="4"/>
        <v>176500</v>
      </c>
      <c r="B275" s="16">
        <v>100</v>
      </c>
      <c r="C275" s="10" t="s">
        <v>853</v>
      </c>
      <c r="D275" s="15">
        <v>31000</v>
      </c>
    </row>
    <row r="276" spans="1:4" ht="14.65" thickBot="1" x14ac:dyDescent="0.5">
      <c r="A276">
        <f t="shared" si="4"/>
        <v>176600</v>
      </c>
      <c r="B276" s="16">
        <v>100</v>
      </c>
      <c r="C276" s="10" t="s">
        <v>854</v>
      </c>
      <c r="D276" s="15">
        <v>15000</v>
      </c>
    </row>
    <row r="277" spans="1:4" ht="14.65" thickBot="1" x14ac:dyDescent="0.5">
      <c r="A277">
        <f t="shared" si="4"/>
        <v>176700</v>
      </c>
      <c r="B277" s="16">
        <v>100</v>
      </c>
      <c r="C277" s="10" t="s">
        <v>855</v>
      </c>
      <c r="D277" s="15">
        <v>4000</v>
      </c>
    </row>
    <row r="278" spans="1:4" ht="14.65" thickBot="1" x14ac:dyDescent="0.5">
      <c r="A278">
        <f t="shared" si="4"/>
        <v>176800</v>
      </c>
      <c r="B278" s="16">
        <v>100</v>
      </c>
      <c r="C278" s="10" t="s">
        <v>856</v>
      </c>
      <c r="D278" s="15">
        <v>50000</v>
      </c>
    </row>
    <row r="279" spans="1:4" ht="14.65" thickBot="1" x14ac:dyDescent="0.5">
      <c r="A279">
        <f t="shared" si="4"/>
        <v>176900</v>
      </c>
      <c r="B279" s="16">
        <v>100</v>
      </c>
      <c r="C279" s="10" t="s">
        <v>857</v>
      </c>
      <c r="D279" s="15">
        <v>34000</v>
      </c>
    </row>
    <row r="280" spans="1:4" x14ac:dyDescent="0.45">
      <c r="A280">
        <f t="shared" si="4"/>
        <v>177000</v>
      </c>
      <c r="B280" s="16">
        <v>100</v>
      </c>
      <c r="C280" s="15" t="s">
        <v>859</v>
      </c>
      <c r="D280" s="15">
        <v>36000</v>
      </c>
    </row>
    <row r="281" spans="1:4" ht="14.65" thickBot="1" x14ac:dyDescent="0.5">
      <c r="A281">
        <f t="shared" si="4"/>
        <v>177100</v>
      </c>
      <c r="B281" s="16">
        <v>100</v>
      </c>
      <c r="C281" s="10" t="s">
        <v>860</v>
      </c>
      <c r="D281" s="15">
        <v>400</v>
      </c>
    </row>
    <row r="282" spans="1:4" ht="14.65" thickBot="1" x14ac:dyDescent="0.5">
      <c r="A282">
        <f t="shared" si="4"/>
        <v>177200</v>
      </c>
      <c r="B282" s="16">
        <v>100</v>
      </c>
      <c r="C282" s="10" t="s">
        <v>861</v>
      </c>
      <c r="D282" s="15">
        <v>15000</v>
      </c>
    </row>
    <row r="283" spans="1:4" ht="14.65" thickBot="1" x14ac:dyDescent="0.5">
      <c r="A283">
        <f t="shared" si="4"/>
        <v>177300</v>
      </c>
      <c r="B283" s="16">
        <v>100</v>
      </c>
      <c r="C283" s="10" t="s">
        <v>862</v>
      </c>
      <c r="D283" s="15">
        <v>71680</v>
      </c>
    </row>
    <row r="284" spans="1:4" ht="14.65" thickBot="1" x14ac:dyDescent="0.5">
      <c r="A284">
        <f t="shared" si="4"/>
        <v>177400</v>
      </c>
      <c r="B284" s="16">
        <v>100</v>
      </c>
      <c r="C284" s="10" t="s">
        <v>864</v>
      </c>
      <c r="D284" s="15">
        <v>61440</v>
      </c>
    </row>
    <row r="285" spans="1:4" ht="14.65" thickBot="1" x14ac:dyDescent="0.5">
      <c r="A285">
        <f t="shared" si="4"/>
        <v>177500</v>
      </c>
      <c r="B285" s="16">
        <v>100</v>
      </c>
      <c r="C285" s="10" t="s">
        <v>866</v>
      </c>
      <c r="D285" s="15">
        <v>20000</v>
      </c>
    </row>
    <row r="286" spans="1:4" ht="14.65" thickBot="1" x14ac:dyDescent="0.5">
      <c r="A286">
        <f t="shared" si="4"/>
        <v>177600</v>
      </c>
      <c r="B286" s="16">
        <v>100</v>
      </c>
      <c r="C286" s="10" t="s">
        <v>867</v>
      </c>
      <c r="D286" s="15">
        <v>80000</v>
      </c>
    </row>
    <row r="287" spans="1:4" ht="14.65" thickBot="1" x14ac:dyDescent="0.5">
      <c r="A287">
        <f t="shared" si="4"/>
        <v>177700</v>
      </c>
      <c r="B287" s="16">
        <v>100</v>
      </c>
      <c r="C287" s="10" t="s">
        <v>869</v>
      </c>
      <c r="D287" s="15">
        <v>300</v>
      </c>
    </row>
    <row r="288" spans="1:4" ht="14.65" thickBot="1" x14ac:dyDescent="0.5">
      <c r="A288">
        <f t="shared" si="4"/>
        <v>177800</v>
      </c>
      <c r="B288" s="16">
        <v>100</v>
      </c>
      <c r="C288" s="14" t="s">
        <v>870</v>
      </c>
      <c r="D288" s="12">
        <v>80000</v>
      </c>
    </row>
    <row r="289" spans="1:4" ht="14.65" thickBot="1" x14ac:dyDescent="0.5">
      <c r="A289">
        <f t="shared" si="4"/>
        <v>177900</v>
      </c>
      <c r="B289" s="16">
        <v>100</v>
      </c>
      <c r="C289" s="2" t="s">
        <v>893</v>
      </c>
      <c r="D289" s="4">
        <v>100000</v>
      </c>
    </row>
    <row r="290" spans="1:4" ht="14.65" thickBot="1" x14ac:dyDescent="0.5">
      <c r="A290">
        <f t="shared" si="4"/>
        <v>178000</v>
      </c>
      <c r="B290" s="16">
        <v>100</v>
      </c>
      <c r="C290" s="2" t="s">
        <v>925</v>
      </c>
      <c r="D290" s="4">
        <v>28000</v>
      </c>
    </row>
    <row r="291" spans="1:4" x14ac:dyDescent="0.45">
      <c r="A291">
        <f t="shared" si="4"/>
        <v>178100</v>
      </c>
      <c r="B291" s="16">
        <v>100</v>
      </c>
      <c r="C291" s="4" t="s">
        <v>926</v>
      </c>
      <c r="D291" s="4">
        <v>500000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5"/>
  <sheetViews>
    <sheetView workbookViewId="0">
      <selection activeCell="A10" sqref="A10"/>
    </sheetView>
  </sheetViews>
  <sheetFormatPr defaultRowHeight="14.25" x14ac:dyDescent="0.45"/>
  <cols>
    <col min="1" max="1" width="12.796875" bestFit="1" customWidth="1"/>
    <col min="3" max="3" width="12.265625" customWidth="1"/>
    <col min="4" max="4" width="12.86328125" customWidth="1"/>
    <col min="5" max="5" width="16" customWidth="1"/>
    <col min="6" max="6" width="16.265625" customWidth="1"/>
    <col min="7" max="7" width="14" customWidth="1"/>
    <col min="8" max="8" width="16.3984375" customWidth="1"/>
    <col min="9" max="9" width="15.1328125" customWidth="1"/>
    <col min="10" max="10" width="15.59765625" customWidth="1"/>
    <col min="11" max="12" width="16.3984375" customWidth="1"/>
  </cols>
  <sheetData>
    <row r="1" spans="1:12" x14ac:dyDescent="0.45">
      <c r="A1" t="s">
        <v>33</v>
      </c>
      <c r="B1" t="s">
        <v>34</v>
      </c>
      <c r="C1" t="s">
        <v>35</v>
      </c>
      <c r="D1" t="s">
        <v>36</v>
      </c>
      <c r="E1" t="s">
        <v>37</v>
      </c>
      <c r="F1" t="s">
        <v>38</v>
      </c>
      <c r="G1" t="s">
        <v>39</v>
      </c>
      <c r="H1" t="s">
        <v>40</v>
      </c>
      <c r="I1" t="s">
        <v>41</v>
      </c>
      <c r="J1" t="s">
        <v>42</v>
      </c>
      <c r="K1" t="s">
        <v>43</v>
      </c>
      <c r="L1" t="s">
        <v>44</v>
      </c>
    </row>
    <row r="2" spans="1:12" x14ac:dyDescent="0.45">
      <c r="A2" t="s">
        <v>45</v>
      </c>
      <c r="B2" t="s">
        <v>46</v>
      </c>
      <c r="C2" t="s">
        <v>47</v>
      </c>
      <c r="D2" t="s">
        <v>48</v>
      </c>
      <c r="E2" t="s">
        <v>49</v>
      </c>
      <c r="F2" t="s">
        <v>50</v>
      </c>
      <c r="G2" t="s">
        <v>51</v>
      </c>
      <c r="H2" t="s">
        <v>52</v>
      </c>
      <c r="I2" t="s">
        <v>53</v>
      </c>
      <c r="J2" t="s">
        <v>54</v>
      </c>
      <c r="K2" t="s">
        <v>55</v>
      </c>
      <c r="L2" t="s">
        <v>56</v>
      </c>
    </row>
    <row r="3" spans="1:12" x14ac:dyDescent="0.45">
      <c r="A3" t="s">
        <v>57</v>
      </c>
      <c r="B3" t="s">
        <v>58</v>
      </c>
      <c r="C3" t="s">
        <v>59</v>
      </c>
      <c r="D3" t="s">
        <v>60</v>
      </c>
      <c r="E3" t="s">
        <v>61</v>
      </c>
      <c r="F3" t="s">
        <v>62</v>
      </c>
      <c r="G3" t="s">
        <v>63</v>
      </c>
      <c r="H3" t="s">
        <v>64</v>
      </c>
      <c r="I3" t="s">
        <v>65</v>
      </c>
      <c r="J3" t="s">
        <v>66</v>
      </c>
      <c r="K3" t="s">
        <v>67</v>
      </c>
      <c r="L3" t="s">
        <v>68</v>
      </c>
    </row>
    <row r="4" spans="1:12" x14ac:dyDescent="0.45">
      <c r="A4" t="s">
        <v>69</v>
      </c>
      <c r="B4" t="s">
        <v>70</v>
      </c>
      <c r="C4" t="s">
        <v>71</v>
      </c>
      <c r="D4" t="s">
        <v>72</v>
      </c>
      <c r="E4" t="s">
        <v>73</v>
      </c>
      <c r="F4" t="s">
        <v>74</v>
      </c>
      <c r="G4" t="s">
        <v>75</v>
      </c>
      <c r="H4" t="s">
        <v>76</v>
      </c>
      <c r="I4" t="s">
        <v>77</v>
      </c>
      <c r="J4" t="s">
        <v>78</v>
      </c>
      <c r="K4" t="s">
        <v>79</v>
      </c>
      <c r="L4" t="s">
        <v>80</v>
      </c>
    </row>
    <row r="5" spans="1:12" x14ac:dyDescent="0.45">
      <c r="A5" t="s">
        <v>81</v>
      </c>
      <c r="B5" t="s">
        <v>82</v>
      </c>
      <c r="C5" t="s">
        <v>83</v>
      </c>
      <c r="D5" t="s">
        <v>84</v>
      </c>
      <c r="E5" t="s">
        <v>85</v>
      </c>
      <c r="F5" t="s">
        <v>86</v>
      </c>
      <c r="G5" t="s">
        <v>87</v>
      </c>
      <c r="H5" t="s">
        <v>88</v>
      </c>
      <c r="I5" t="s">
        <v>89</v>
      </c>
      <c r="J5" t="s">
        <v>90</v>
      </c>
      <c r="K5" t="s">
        <v>91</v>
      </c>
      <c r="L5" t="s">
        <v>92</v>
      </c>
    </row>
    <row r="6" spans="1:12" x14ac:dyDescent="0.45">
      <c r="A6" t="s">
        <v>93</v>
      </c>
      <c r="B6" t="s">
        <v>94</v>
      </c>
      <c r="C6" t="s">
        <v>95</v>
      </c>
      <c r="D6" t="s">
        <v>96</v>
      </c>
      <c r="E6" t="s">
        <v>97</v>
      </c>
      <c r="F6" t="s">
        <v>98</v>
      </c>
      <c r="G6" t="s">
        <v>99</v>
      </c>
      <c r="H6" t="s">
        <v>100</v>
      </c>
      <c r="I6" t="s">
        <v>13</v>
      </c>
      <c r="K6" t="s">
        <v>13</v>
      </c>
    </row>
    <row r="7" spans="1:12" x14ac:dyDescent="0.45">
      <c r="A7" t="s">
        <v>101</v>
      </c>
      <c r="B7" t="s">
        <v>102</v>
      </c>
      <c r="C7" t="s">
        <v>103</v>
      </c>
      <c r="D7" t="s">
        <v>104</v>
      </c>
      <c r="E7" t="s">
        <v>105</v>
      </c>
      <c r="F7" t="s">
        <v>106</v>
      </c>
      <c r="G7" t="s">
        <v>107</v>
      </c>
      <c r="H7" t="s">
        <v>108</v>
      </c>
      <c r="I7" t="s">
        <v>13</v>
      </c>
      <c r="K7" t="s">
        <v>13</v>
      </c>
    </row>
    <row r="8" spans="1:12" x14ac:dyDescent="0.45">
      <c r="A8" t="s">
        <v>109</v>
      </c>
      <c r="B8" t="s">
        <v>110</v>
      </c>
      <c r="C8" t="s">
        <v>99</v>
      </c>
      <c r="D8" t="s">
        <v>111</v>
      </c>
      <c r="E8" t="s">
        <v>13</v>
      </c>
      <c r="F8" t="s">
        <v>112</v>
      </c>
      <c r="G8" t="s">
        <v>13</v>
      </c>
      <c r="H8" t="s">
        <v>113</v>
      </c>
      <c r="I8" t="s">
        <v>13</v>
      </c>
      <c r="K8" t="s">
        <v>13</v>
      </c>
    </row>
    <row r="9" spans="1:12" x14ac:dyDescent="0.45">
      <c r="A9" t="s">
        <v>929</v>
      </c>
      <c r="B9" t="s">
        <v>114</v>
      </c>
      <c r="C9" t="s">
        <v>115</v>
      </c>
      <c r="E9" t="s">
        <v>13</v>
      </c>
      <c r="F9" t="s">
        <v>116</v>
      </c>
      <c r="G9" t="s">
        <v>13</v>
      </c>
      <c r="H9" t="s">
        <v>117</v>
      </c>
      <c r="I9" t="s">
        <v>13</v>
      </c>
      <c r="K9" t="s">
        <v>13</v>
      </c>
    </row>
    <row r="10" spans="1:12" x14ac:dyDescent="0.45">
      <c r="A10" t="s">
        <v>118</v>
      </c>
      <c r="B10" t="s">
        <v>119</v>
      </c>
      <c r="C10" t="s">
        <v>13</v>
      </c>
      <c r="E10" t="s">
        <v>13</v>
      </c>
      <c r="G10" t="s">
        <v>13</v>
      </c>
      <c r="H10" t="s">
        <v>120</v>
      </c>
      <c r="I10" t="s">
        <v>13</v>
      </c>
      <c r="K10" t="s">
        <v>13</v>
      </c>
    </row>
    <row r="11" spans="1:12" x14ac:dyDescent="0.45">
      <c r="A11" t="s">
        <v>121</v>
      </c>
      <c r="B11" t="s">
        <v>122</v>
      </c>
      <c r="C11" t="s">
        <v>13</v>
      </c>
      <c r="E11" t="s">
        <v>13</v>
      </c>
      <c r="G11" t="s">
        <v>13</v>
      </c>
      <c r="I11" t="s">
        <v>13</v>
      </c>
      <c r="K11" t="s">
        <v>13</v>
      </c>
    </row>
    <row r="12" spans="1:12" x14ac:dyDescent="0.45">
      <c r="A12" t="s">
        <v>123</v>
      </c>
      <c r="B12" t="s">
        <v>124</v>
      </c>
      <c r="C12" t="s">
        <v>13</v>
      </c>
      <c r="E12" t="s">
        <v>13</v>
      </c>
      <c r="G12" t="s">
        <v>13</v>
      </c>
      <c r="I12" t="s">
        <v>14</v>
      </c>
      <c r="K12" t="s">
        <v>14</v>
      </c>
    </row>
    <row r="13" spans="1:12" x14ac:dyDescent="0.45">
      <c r="A13" t="s">
        <v>125</v>
      </c>
      <c r="C13" t="s">
        <v>13</v>
      </c>
      <c r="E13" t="s">
        <v>13</v>
      </c>
      <c r="G13" t="s">
        <v>13</v>
      </c>
      <c r="I13" t="s">
        <v>14</v>
      </c>
      <c r="K13" t="s">
        <v>14</v>
      </c>
    </row>
    <row r="14" spans="1:12" x14ac:dyDescent="0.45">
      <c r="A14" t="s">
        <v>126</v>
      </c>
      <c r="C14" t="s">
        <v>13</v>
      </c>
      <c r="E14" t="s">
        <v>14</v>
      </c>
      <c r="G14" t="s">
        <v>14</v>
      </c>
      <c r="I14" t="s">
        <v>14</v>
      </c>
      <c r="K14" t="s">
        <v>14</v>
      </c>
    </row>
    <row r="15" spans="1:12" x14ac:dyDescent="0.45">
      <c r="A15" t="s">
        <v>127</v>
      </c>
      <c r="C15" t="s">
        <v>14</v>
      </c>
      <c r="E15" t="s">
        <v>14</v>
      </c>
      <c r="G15" t="s">
        <v>14</v>
      </c>
      <c r="I15" t="s">
        <v>14</v>
      </c>
      <c r="K15" t="s">
        <v>14</v>
      </c>
    </row>
    <row r="16" spans="1:12" x14ac:dyDescent="0.45">
      <c r="A16" t="s">
        <v>13</v>
      </c>
      <c r="C16" t="s">
        <v>14</v>
      </c>
      <c r="E16" t="s">
        <v>14</v>
      </c>
      <c r="G16" t="s">
        <v>14</v>
      </c>
      <c r="I16" t="s">
        <v>14</v>
      </c>
      <c r="K16" t="s">
        <v>14</v>
      </c>
    </row>
    <row r="17" spans="1:7" x14ac:dyDescent="0.45">
      <c r="A17" t="s">
        <v>13</v>
      </c>
      <c r="C17" t="s">
        <v>14</v>
      </c>
      <c r="E17" t="s">
        <v>14</v>
      </c>
      <c r="G17" t="s">
        <v>14</v>
      </c>
    </row>
    <row r="18" spans="1:7" x14ac:dyDescent="0.45">
      <c r="A18" t="s">
        <v>13</v>
      </c>
      <c r="C18" t="s">
        <v>14</v>
      </c>
      <c r="E18" t="s">
        <v>14</v>
      </c>
      <c r="G18" t="s">
        <v>14</v>
      </c>
    </row>
    <row r="19" spans="1:7" x14ac:dyDescent="0.45">
      <c r="A19" t="s">
        <v>13</v>
      </c>
      <c r="C19" t="s">
        <v>14</v>
      </c>
    </row>
    <row r="20" spans="1:7" x14ac:dyDescent="0.45">
      <c r="A20" t="s">
        <v>13</v>
      </c>
    </row>
    <row r="21" spans="1:7" x14ac:dyDescent="0.45">
      <c r="A21" t="s">
        <v>14</v>
      </c>
    </row>
    <row r="22" spans="1:7" x14ac:dyDescent="0.45">
      <c r="A22" t="s">
        <v>14</v>
      </c>
    </row>
    <row r="23" spans="1:7" x14ac:dyDescent="0.45">
      <c r="A23" t="s">
        <v>14</v>
      </c>
    </row>
    <row r="24" spans="1:7" x14ac:dyDescent="0.45">
      <c r="A24" t="s">
        <v>14</v>
      </c>
    </row>
    <row r="25" spans="1:7" x14ac:dyDescent="0.45">
      <c r="A25"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D5" sqref="D5"/>
    </sheetView>
  </sheetViews>
  <sheetFormatPr defaultRowHeight="14.25" x14ac:dyDescent="0.45"/>
  <cols>
    <col min="2" max="2" width="33.3984375" customWidth="1"/>
  </cols>
  <sheetData>
    <row r="1" spans="1:4" x14ac:dyDescent="0.45">
      <c r="A1" s="1"/>
      <c r="B1" s="1"/>
    </row>
    <row r="2" spans="1:4" x14ac:dyDescent="0.45">
      <c r="A2" s="1"/>
      <c r="B2" s="1" t="s">
        <v>7</v>
      </c>
    </row>
    <row r="3" spans="1:4" x14ac:dyDescent="0.45">
      <c r="A3">
        <f ca="1">VLOOKUP(RANDBETWEEN(1,LOOKUP(2,1/(AllMagicItems!A:A&lt;&gt;""),AllMagicItems!A:A)),AllMagicItems!A:C,1,TRUE)</f>
        <v>0</v>
      </c>
      <c r="B3" t="str">
        <f ca="1">VLOOKUP((A3),AllMagicItems!A:E,3,TRUE)</f>
        <v>Adamantine Armor</v>
      </c>
    </row>
    <row r="4" spans="1:4" x14ac:dyDescent="0.45">
      <c r="A4">
        <f ca="1">VLOOKUP(RANDBETWEEN(1,LOOKUP(2,1/(AllMagicItems!A:A&lt;&gt;""),AllMagicItems!A:A)),AllMagicItems!A:C,1,TRUE)</f>
        <v>0</v>
      </c>
      <c r="B4" t="str">
        <f ca="1">VLOOKUP((A4),AllMagicItems!A:E,3,TRUE)</f>
        <v>Adamantine Armor</v>
      </c>
    </row>
    <row r="6" spans="1:4" x14ac:dyDescent="0.45">
      <c r="B6" s="1" t="s">
        <v>48</v>
      </c>
    </row>
    <row r="7" spans="1:4" x14ac:dyDescent="0.45">
      <c r="A7">
        <f ca="1">VLOOKUP(RANDBETWEEN(1,LOOKUP(2,1/(Potions!A:A&lt;&gt;""),Potions!A:A)),Potions!A:C,1,TRUE)</f>
        <v>2000</v>
      </c>
      <c r="B7" t="str">
        <f ca="1">VLOOKUP((A7),Potions!A:E,3,TRUE)</f>
        <v>Potion of Healing</v>
      </c>
    </row>
    <row r="8" spans="1:4" x14ac:dyDescent="0.45">
      <c r="A8">
        <f ca="1">VLOOKUP(RANDBETWEEN(1,LOOKUP(2,1/(Potions!A:A&lt;&gt;""),Potions!A:A)),Potions!A:C,1,TRUE)</f>
        <v>14300</v>
      </c>
      <c r="B8" t="str">
        <f ca="1">VLOOKUP((A8),Potions!A:E,3,TRUE)</f>
        <v>Potion of Water Breathing</v>
      </c>
    </row>
    <row r="10" spans="1:4" x14ac:dyDescent="0.45">
      <c r="B10" s="1" t="s">
        <v>128</v>
      </c>
    </row>
    <row r="11" spans="1:4" x14ac:dyDescent="0.45">
      <c r="B11">
        <f ca="1">RANDBETWEEN(50,100)</f>
        <v>54</v>
      </c>
      <c r="C11">
        <f ca="1">RANDBETWEEN(10,30)</f>
        <v>10</v>
      </c>
      <c r="D11" s="1">
        <f ca="1">PRODUCT(B11,C11)</f>
        <v>540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47"/>
  <sheetViews>
    <sheetView workbookViewId="0">
      <selection activeCell="F7" sqref="F7"/>
    </sheetView>
  </sheetViews>
  <sheetFormatPr defaultRowHeight="14.25" x14ac:dyDescent="0.45"/>
  <cols>
    <col min="1" max="1" width="22.59765625" customWidth="1"/>
    <col min="2" max="2" width="18.86328125" customWidth="1"/>
    <col min="3" max="3" width="13.265625" customWidth="1"/>
    <col min="4" max="4" width="16.86328125" customWidth="1"/>
    <col min="5" max="5" width="30.265625" customWidth="1"/>
    <col min="6" max="6" width="25.3984375" customWidth="1"/>
    <col min="7" max="7" width="24" customWidth="1"/>
  </cols>
  <sheetData>
    <row r="1" spans="1:7" ht="15" thickTop="1" thickBot="1" x14ac:dyDescent="0.5">
      <c r="A1" s="25" t="s">
        <v>13</v>
      </c>
      <c r="B1" s="25" t="s">
        <v>14</v>
      </c>
      <c r="C1" s="25" t="s">
        <v>15</v>
      </c>
      <c r="D1" s="25" t="s">
        <v>16</v>
      </c>
      <c r="E1" s="25" t="s">
        <v>129</v>
      </c>
      <c r="F1" s="25" t="s">
        <v>130</v>
      </c>
      <c r="G1" s="25" t="s">
        <v>131</v>
      </c>
    </row>
    <row r="2" spans="1:7" ht="14.65" thickTop="1" x14ac:dyDescent="0.45">
      <c r="A2" t="s">
        <v>132</v>
      </c>
      <c r="B2" t="s">
        <v>133</v>
      </c>
      <c r="C2" t="s">
        <v>134</v>
      </c>
      <c r="D2" t="s">
        <v>135</v>
      </c>
      <c r="E2" t="s">
        <v>136</v>
      </c>
      <c r="F2" t="s">
        <v>137</v>
      </c>
      <c r="G2" t="s">
        <v>137</v>
      </c>
    </row>
    <row r="3" spans="1:7" x14ac:dyDescent="0.45">
      <c r="A3" t="s">
        <v>138</v>
      </c>
      <c r="B3" t="s">
        <v>139</v>
      </c>
      <c r="C3" t="s">
        <v>140</v>
      </c>
      <c r="D3" t="s">
        <v>141</v>
      </c>
      <c r="E3" t="s">
        <v>142</v>
      </c>
      <c r="F3" t="s">
        <v>143</v>
      </c>
      <c r="G3" t="s">
        <v>144</v>
      </c>
    </row>
    <row r="4" spans="1:7" x14ac:dyDescent="0.45">
      <c r="A4" t="s">
        <v>145</v>
      </c>
      <c r="B4" t="s">
        <v>146</v>
      </c>
      <c r="C4" t="s">
        <v>147</v>
      </c>
      <c r="D4" t="s">
        <v>141</v>
      </c>
      <c r="E4" t="s">
        <v>148</v>
      </c>
      <c r="F4" t="s">
        <v>149</v>
      </c>
      <c r="G4" t="s">
        <v>149</v>
      </c>
    </row>
    <row r="5" spans="1:7" x14ac:dyDescent="0.45">
      <c r="A5" t="s">
        <v>150</v>
      </c>
      <c r="B5" t="s">
        <v>151</v>
      </c>
      <c r="C5" t="s">
        <v>152</v>
      </c>
      <c r="D5" t="s">
        <v>141</v>
      </c>
      <c r="E5" t="s">
        <v>153</v>
      </c>
      <c r="F5" t="s">
        <v>154</v>
      </c>
      <c r="G5" t="s">
        <v>154</v>
      </c>
    </row>
    <row r="6" spans="1:7" x14ac:dyDescent="0.45">
      <c r="A6" t="s">
        <v>155</v>
      </c>
      <c r="B6" t="s">
        <v>156</v>
      </c>
      <c r="C6" t="s">
        <v>157</v>
      </c>
      <c r="D6" t="s">
        <v>158</v>
      </c>
      <c r="E6" t="s">
        <v>159</v>
      </c>
      <c r="F6" t="s">
        <v>160</v>
      </c>
      <c r="G6" t="s">
        <v>160</v>
      </c>
    </row>
    <row r="7" spans="1:7" x14ac:dyDescent="0.45">
      <c r="A7" t="s">
        <v>161</v>
      </c>
      <c r="B7" t="s">
        <v>162</v>
      </c>
      <c r="C7" t="s">
        <v>163</v>
      </c>
      <c r="D7" t="s">
        <v>164</v>
      </c>
      <c r="E7" t="s">
        <v>165</v>
      </c>
      <c r="F7" t="s">
        <v>166</v>
      </c>
      <c r="G7" t="s">
        <v>167</v>
      </c>
    </row>
    <row r="8" spans="1:7" ht="18.75" x14ac:dyDescent="0.7">
      <c r="A8" t="s">
        <v>168</v>
      </c>
      <c r="B8" t="s">
        <v>169</v>
      </c>
      <c r="C8" t="s">
        <v>170</v>
      </c>
      <c r="D8" t="s">
        <v>135</v>
      </c>
      <c r="E8" s="7" t="s">
        <v>171</v>
      </c>
      <c r="F8" s="7" t="s">
        <v>172</v>
      </c>
      <c r="G8" s="7" t="s">
        <v>173</v>
      </c>
    </row>
    <row r="9" spans="1:7" ht="18.75" x14ac:dyDescent="0.7">
      <c r="A9" t="s">
        <v>174</v>
      </c>
      <c r="B9" t="s">
        <v>175</v>
      </c>
      <c r="C9" t="s">
        <v>176</v>
      </c>
      <c r="D9" t="s">
        <v>141</v>
      </c>
      <c r="E9" s="7" t="s">
        <v>177</v>
      </c>
      <c r="F9" s="7" t="s">
        <v>178</v>
      </c>
      <c r="G9" s="7" t="s">
        <v>179</v>
      </c>
    </row>
    <row r="10" spans="1:7" ht="18.75" x14ac:dyDescent="0.7">
      <c r="A10" t="s">
        <v>180</v>
      </c>
      <c r="B10" t="s">
        <v>181</v>
      </c>
      <c r="C10" t="s">
        <v>182</v>
      </c>
      <c r="D10" t="s">
        <v>135</v>
      </c>
      <c r="E10" s="7" t="s">
        <v>183</v>
      </c>
      <c r="F10" s="7" t="s">
        <v>184</v>
      </c>
      <c r="G10" s="7" t="s">
        <v>185</v>
      </c>
    </row>
    <row r="11" spans="1:7" ht="18.75" x14ac:dyDescent="0.7">
      <c r="A11" t="s">
        <v>186</v>
      </c>
      <c r="B11" t="s">
        <v>187</v>
      </c>
      <c r="C11" t="s">
        <v>134</v>
      </c>
      <c r="D11" t="s">
        <v>141</v>
      </c>
      <c r="E11" s="7" t="s">
        <v>188</v>
      </c>
      <c r="F11" s="7" t="s">
        <v>189</v>
      </c>
      <c r="G11" s="7" t="s">
        <v>190</v>
      </c>
    </row>
    <row r="12" spans="1:7" ht="18.75" x14ac:dyDescent="0.7">
      <c r="A12" t="s">
        <v>191</v>
      </c>
      <c r="B12" t="s">
        <v>192</v>
      </c>
      <c r="C12" t="s">
        <v>140</v>
      </c>
      <c r="D12" t="s">
        <v>141</v>
      </c>
      <c r="E12" s="7" t="s">
        <v>193</v>
      </c>
      <c r="F12" s="7" t="s">
        <v>194</v>
      </c>
      <c r="G12" s="7" t="s">
        <v>195</v>
      </c>
    </row>
    <row r="13" spans="1:7" ht="18.75" x14ac:dyDescent="0.7">
      <c r="A13" t="s">
        <v>196</v>
      </c>
      <c r="B13" t="s">
        <v>197</v>
      </c>
      <c r="C13" t="s">
        <v>147</v>
      </c>
      <c r="D13" t="s">
        <v>141</v>
      </c>
      <c r="E13" s="7" t="s">
        <v>198</v>
      </c>
      <c r="F13" s="7" t="s">
        <v>154</v>
      </c>
      <c r="G13" s="7" t="s">
        <v>199</v>
      </c>
    </row>
    <row r="14" spans="1:7" ht="18.75" x14ac:dyDescent="0.7">
      <c r="A14" t="s">
        <v>200</v>
      </c>
      <c r="B14" t="s">
        <v>201</v>
      </c>
      <c r="C14" t="s">
        <v>152</v>
      </c>
      <c r="D14" t="s">
        <v>158</v>
      </c>
      <c r="E14" s="7" t="s">
        <v>202</v>
      </c>
      <c r="F14" s="7" t="s">
        <v>154</v>
      </c>
      <c r="G14" s="7" t="s">
        <v>203</v>
      </c>
    </row>
    <row r="15" spans="1:7" ht="18.75" x14ac:dyDescent="0.7">
      <c r="A15" t="s">
        <v>204</v>
      </c>
      <c r="B15" t="s">
        <v>205</v>
      </c>
      <c r="C15" t="s">
        <v>157</v>
      </c>
      <c r="D15" t="s">
        <v>164</v>
      </c>
      <c r="E15" s="7" t="s">
        <v>206</v>
      </c>
      <c r="F15" s="7" t="s">
        <v>154</v>
      </c>
      <c r="G15" s="7"/>
    </row>
    <row r="16" spans="1:7" ht="18.75" x14ac:dyDescent="0.7">
      <c r="A16" t="s">
        <v>207</v>
      </c>
      <c r="B16" t="s">
        <v>208</v>
      </c>
      <c r="C16" t="s">
        <v>163</v>
      </c>
      <c r="D16" t="s">
        <v>135</v>
      </c>
      <c r="E16" s="7" t="s">
        <v>209</v>
      </c>
      <c r="F16" s="7" t="s">
        <v>154</v>
      </c>
      <c r="G16" s="7" t="s">
        <v>210</v>
      </c>
    </row>
    <row r="17" spans="1:7" ht="18.75" x14ac:dyDescent="0.7">
      <c r="A17" t="s">
        <v>211</v>
      </c>
      <c r="B17" t="s">
        <v>212</v>
      </c>
      <c r="C17" t="s">
        <v>134</v>
      </c>
      <c r="D17" t="s">
        <v>141</v>
      </c>
      <c r="E17" s="7" t="s">
        <v>213</v>
      </c>
      <c r="F17" s="7" t="s">
        <v>214</v>
      </c>
      <c r="G17" s="7" t="s">
        <v>215</v>
      </c>
    </row>
    <row r="18" spans="1:7" ht="18.75" x14ac:dyDescent="0.7">
      <c r="A18" t="s">
        <v>216</v>
      </c>
      <c r="B18" t="s">
        <v>217</v>
      </c>
      <c r="C18" t="s">
        <v>140</v>
      </c>
      <c r="D18" t="s">
        <v>135</v>
      </c>
      <c r="E18" s="7" t="s">
        <v>218</v>
      </c>
      <c r="F18" s="7" t="s">
        <v>219</v>
      </c>
      <c r="G18" s="7" t="s">
        <v>220</v>
      </c>
    </row>
    <row r="19" spans="1:7" ht="18.75" x14ac:dyDescent="0.7">
      <c r="A19" t="s">
        <v>221</v>
      </c>
      <c r="B19" t="s">
        <v>222</v>
      </c>
      <c r="C19" t="s">
        <v>147</v>
      </c>
      <c r="D19" t="s">
        <v>141</v>
      </c>
      <c r="E19" s="7" t="s">
        <v>223</v>
      </c>
      <c r="F19" s="7" t="s">
        <v>224</v>
      </c>
      <c r="G19" s="7" t="s">
        <v>225</v>
      </c>
    </row>
    <row r="20" spans="1:7" ht="18.75" x14ac:dyDescent="0.7">
      <c r="A20" t="s">
        <v>226</v>
      </c>
      <c r="B20" t="s">
        <v>227</v>
      </c>
      <c r="C20" t="s">
        <v>152</v>
      </c>
      <c r="D20" t="s">
        <v>141</v>
      </c>
      <c r="E20" s="7" t="s">
        <v>228</v>
      </c>
      <c r="F20" s="6" t="s">
        <v>229</v>
      </c>
      <c r="G20" s="6" t="s">
        <v>230</v>
      </c>
    </row>
    <row r="21" spans="1:7" ht="18.75" x14ac:dyDescent="0.7">
      <c r="A21" t="s">
        <v>231</v>
      </c>
      <c r="B21" t="s">
        <v>232</v>
      </c>
      <c r="C21" t="s">
        <v>157</v>
      </c>
      <c r="D21" t="s">
        <v>141</v>
      </c>
      <c r="E21" s="7" t="s">
        <v>165</v>
      </c>
      <c r="F21" s="6" t="s">
        <v>233</v>
      </c>
      <c r="G21" s="6" t="s">
        <v>234</v>
      </c>
    </row>
    <row r="22" spans="1:7" ht="18.75" x14ac:dyDescent="0.7">
      <c r="A22" t="s">
        <v>235</v>
      </c>
      <c r="B22" t="s">
        <v>236</v>
      </c>
      <c r="C22" t="s">
        <v>163</v>
      </c>
      <c r="D22" t="s">
        <v>158</v>
      </c>
      <c r="E22" s="7" t="s">
        <v>237</v>
      </c>
      <c r="F22" s="6" t="s">
        <v>238</v>
      </c>
      <c r="G22" s="6" t="s">
        <v>239</v>
      </c>
    </row>
    <row r="23" spans="1:7" ht="18.75" x14ac:dyDescent="0.7">
      <c r="A23" t="s">
        <v>240</v>
      </c>
      <c r="B23" t="s">
        <v>241</v>
      </c>
      <c r="C23" t="s">
        <v>134</v>
      </c>
      <c r="D23" t="s">
        <v>164</v>
      </c>
      <c r="E23" s="7" t="s">
        <v>242</v>
      </c>
      <c r="F23" s="6" t="s">
        <v>229</v>
      </c>
      <c r="G23" s="6" t="s">
        <v>243</v>
      </c>
    </row>
    <row r="24" spans="1:7" ht="18.75" x14ac:dyDescent="0.7">
      <c r="A24" t="s">
        <v>244</v>
      </c>
      <c r="B24" t="s">
        <v>245</v>
      </c>
      <c r="C24" t="s">
        <v>140</v>
      </c>
      <c r="D24" t="s">
        <v>135</v>
      </c>
      <c r="E24" s="7" t="s">
        <v>246</v>
      </c>
      <c r="F24" s="6" t="s">
        <v>233</v>
      </c>
      <c r="G24" s="6" t="s">
        <v>247</v>
      </c>
    </row>
    <row r="25" spans="1:7" ht="18.75" x14ac:dyDescent="0.7">
      <c r="A25" t="s">
        <v>248</v>
      </c>
      <c r="B25" t="s">
        <v>249</v>
      </c>
      <c r="C25" t="s">
        <v>147</v>
      </c>
      <c r="D25" t="s">
        <v>141</v>
      </c>
      <c r="E25" s="7" t="s">
        <v>250</v>
      </c>
      <c r="F25" s="6" t="s">
        <v>238</v>
      </c>
      <c r="G25" s="6" t="s">
        <v>251</v>
      </c>
    </row>
    <row r="26" spans="1:7" ht="18.75" x14ac:dyDescent="0.7">
      <c r="A26" t="s">
        <v>252</v>
      </c>
      <c r="B26" t="s">
        <v>253</v>
      </c>
      <c r="C26" t="s">
        <v>152</v>
      </c>
      <c r="D26" t="s">
        <v>254</v>
      </c>
      <c r="E26" s="6" t="s">
        <v>255</v>
      </c>
      <c r="F26" s="7" t="s">
        <v>194</v>
      </c>
      <c r="G26" s="6" t="s">
        <v>256</v>
      </c>
    </row>
    <row r="27" spans="1:7" ht="18.75" x14ac:dyDescent="0.7">
      <c r="A27" t="s">
        <v>257</v>
      </c>
      <c r="B27" t="s">
        <v>258</v>
      </c>
      <c r="C27" t="s">
        <v>157</v>
      </c>
      <c r="D27" t="s">
        <v>259</v>
      </c>
      <c r="E27" s="6" t="s">
        <v>260</v>
      </c>
      <c r="F27" s="7" t="s">
        <v>154</v>
      </c>
    </row>
    <row r="28" spans="1:7" ht="18.75" x14ac:dyDescent="0.7">
      <c r="A28" t="s">
        <v>261</v>
      </c>
      <c r="B28" t="s">
        <v>262</v>
      </c>
      <c r="C28" t="s">
        <v>163</v>
      </c>
      <c r="E28" s="6" t="s">
        <v>263</v>
      </c>
      <c r="F28" s="7" t="s">
        <v>154</v>
      </c>
    </row>
    <row r="29" spans="1:7" ht="18.75" x14ac:dyDescent="0.7">
      <c r="A29" t="s">
        <v>264</v>
      </c>
      <c r="B29" t="s">
        <v>265</v>
      </c>
      <c r="C29" t="s">
        <v>134</v>
      </c>
      <c r="E29" s="6" t="s">
        <v>266</v>
      </c>
      <c r="F29" s="7" t="s">
        <v>154</v>
      </c>
    </row>
    <row r="30" spans="1:7" ht="18.75" x14ac:dyDescent="0.7">
      <c r="A30" t="s">
        <v>267</v>
      </c>
      <c r="B30" t="s">
        <v>268</v>
      </c>
      <c r="C30" t="s">
        <v>140</v>
      </c>
      <c r="E30" s="6" t="s">
        <v>269</v>
      </c>
      <c r="F30" s="7" t="s">
        <v>154</v>
      </c>
    </row>
    <row r="31" spans="1:7" ht="18.75" x14ac:dyDescent="0.7">
      <c r="A31" t="s">
        <v>270</v>
      </c>
      <c r="B31" t="s">
        <v>271</v>
      </c>
      <c r="C31" t="s">
        <v>147</v>
      </c>
      <c r="E31" s="6"/>
      <c r="F31" s="7" t="s">
        <v>172</v>
      </c>
    </row>
    <row r="32" spans="1:7" ht="18.75" x14ac:dyDescent="0.7">
      <c r="A32" t="s">
        <v>272</v>
      </c>
      <c r="B32" t="s">
        <v>273</v>
      </c>
      <c r="C32" t="s">
        <v>152</v>
      </c>
      <c r="E32" s="6"/>
      <c r="F32" s="7" t="s">
        <v>178</v>
      </c>
    </row>
    <row r="33" spans="1:6" ht="18.75" x14ac:dyDescent="0.7">
      <c r="A33" t="s">
        <v>274</v>
      </c>
      <c r="B33" t="s">
        <v>275</v>
      </c>
      <c r="C33" t="s">
        <v>157</v>
      </c>
      <c r="F33" s="7" t="s">
        <v>276</v>
      </c>
    </row>
    <row r="34" spans="1:6" ht="18.75" x14ac:dyDescent="0.7">
      <c r="A34" t="s">
        <v>277</v>
      </c>
      <c r="B34" t="s">
        <v>278</v>
      </c>
      <c r="C34" t="s">
        <v>163</v>
      </c>
      <c r="F34" s="7" t="s">
        <v>279</v>
      </c>
    </row>
    <row r="35" spans="1:6" ht="18.75" x14ac:dyDescent="0.7">
      <c r="A35" t="s">
        <v>280</v>
      </c>
      <c r="B35" t="s">
        <v>281</v>
      </c>
      <c r="C35" t="s">
        <v>170</v>
      </c>
      <c r="F35" s="7" t="s">
        <v>282</v>
      </c>
    </row>
    <row r="36" spans="1:6" ht="18.75" x14ac:dyDescent="0.7">
      <c r="A36" t="s">
        <v>283</v>
      </c>
      <c r="B36" t="s">
        <v>284</v>
      </c>
      <c r="C36" t="s">
        <v>176</v>
      </c>
      <c r="F36" s="7" t="s">
        <v>285</v>
      </c>
    </row>
    <row r="37" spans="1:6" x14ac:dyDescent="0.45">
      <c r="A37" t="s">
        <v>207</v>
      </c>
      <c r="B37" t="s">
        <v>286</v>
      </c>
      <c r="C37" t="s">
        <v>182</v>
      </c>
    </row>
    <row r="38" spans="1:6" x14ac:dyDescent="0.45">
      <c r="A38" t="s">
        <v>287</v>
      </c>
      <c r="B38" t="s">
        <v>288</v>
      </c>
      <c r="C38" t="s">
        <v>134</v>
      </c>
    </row>
    <row r="39" spans="1:6" x14ac:dyDescent="0.45">
      <c r="A39" t="s">
        <v>289</v>
      </c>
      <c r="B39" t="s">
        <v>290</v>
      </c>
      <c r="C39" t="s">
        <v>140</v>
      </c>
    </row>
    <row r="40" spans="1:6" x14ac:dyDescent="0.45">
      <c r="A40" t="s">
        <v>291</v>
      </c>
      <c r="B40" t="s">
        <v>292</v>
      </c>
      <c r="C40" t="s">
        <v>147</v>
      </c>
    </row>
    <row r="41" spans="1:6" x14ac:dyDescent="0.45">
      <c r="A41" t="s">
        <v>293</v>
      </c>
      <c r="B41" t="s">
        <v>294</v>
      </c>
      <c r="C41" t="s">
        <v>152</v>
      </c>
    </row>
    <row r="42" spans="1:6" x14ac:dyDescent="0.45">
      <c r="A42" t="s">
        <v>295</v>
      </c>
      <c r="B42" t="s">
        <v>296</v>
      </c>
      <c r="C42" t="s">
        <v>157</v>
      </c>
    </row>
    <row r="43" spans="1:6" x14ac:dyDescent="0.45">
      <c r="A43" t="s">
        <v>297</v>
      </c>
      <c r="B43" t="s">
        <v>298</v>
      </c>
      <c r="C43" t="s">
        <v>163</v>
      </c>
    </row>
    <row r="44" spans="1:6" x14ac:dyDescent="0.45">
      <c r="A44" t="s">
        <v>299</v>
      </c>
      <c r="B44" t="s">
        <v>300</v>
      </c>
      <c r="C44" t="s">
        <v>134</v>
      </c>
    </row>
    <row r="45" spans="1:6" x14ac:dyDescent="0.45">
      <c r="A45" t="s">
        <v>301</v>
      </c>
      <c r="B45" t="s">
        <v>302</v>
      </c>
      <c r="C45" t="s">
        <v>140</v>
      </c>
    </row>
    <row r="46" spans="1:6" x14ac:dyDescent="0.45">
      <c r="A46" t="s">
        <v>303</v>
      </c>
      <c r="B46" t="s">
        <v>304</v>
      </c>
      <c r="C46" t="s">
        <v>147</v>
      </c>
    </row>
    <row r="47" spans="1:6" x14ac:dyDescent="0.45">
      <c r="A47" t="s">
        <v>305</v>
      </c>
      <c r="B47" t="s">
        <v>306</v>
      </c>
      <c r="C47" t="s">
        <v>152</v>
      </c>
    </row>
    <row r="48" spans="1:6" x14ac:dyDescent="0.45">
      <c r="A48" t="s">
        <v>307</v>
      </c>
      <c r="B48" t="s">
        <v>308</v>
      </c>
      <c r="C48" t="s">
        <v>157</v>
      </c>
    </row>
    <row r="49" spans="1:3" x14ac:dyDescent="0.45">
      <c r="A49" t="s">
        <v>309</v>
      </c>
      <c r="B49" t="s">
        <v>310</v>
      </c>
      <c r="C49" t="s">
        <v>163</v>
      </c>
    </row>
    <row r="50" spans="1:3" x14ac:dyDescent="0.45">
      <c r="A50" t="s">
        <v>311</v>
      </c>
      <c r="B50" t="s">
        <v>312</v>
      </c>
      <c r="C50" t="s">
        <v>134</v>
      </c>
    </row>
    <row r="51" spans="1:3" x14ac:dyDescent="0.45">
      <c r="A51" t="s">
        <v>313</v>
      </c>
      <c r="B51" t="s">
        <v>314</v>
      </c>
      <c r="C51" t="s">
        <v>140</v>
      </c>
    </row>
    <row r="52" spans="1:3" x14ac:dyDescent="0.45">
      <c r="A52" t="s">
        <v>315</v>
      </c>
      <c r="B52" t="s">
        <v>316</v>
      </c>
      <c r="C52" t="s">
        <v>147</v>
      </c>
    </row>
    <row r="53" spans="1:3" x14ac:dyDescent="0.45">
      <c r="A53" t="s">
        <v>317</v>
      </c>
      <c r="B53" t="s">
        <v>318</v>
      </c>
      <c r="C53" t="s">
        <v>152</v>
      </c>
    </row>
    <row r="54" spans="1:3" x14ac:dyDescent="0.45">
      <c r="A54" t="s">
        <v>319</v>
      </c>
      <c r="B54" t="s">
        <v>320</v>
      </c>
      <c r="C54" t="s">
        <v>157</v>
      </c>
    </row>
    <row r="55" spans="1:3" x14ac:dyDescent="0.45">
      <c r="A55" t="s">
        <v>321</v>
      </c>
      <c r="B55" t="s">
        <v>322</v>
      </c>
      <c r="C55" t="s">
        <v>163</v>
      </c>
    </row>
    <row r="56" spans="1:3" x14ac:dyDescent="0.45">
      <c r="A56" t="s">
        <v>323</v>
      </c>
      <c r="B56" t="s">
        <v>324</v>
      </c>
      <c r="C56" t="s">
        <v>134</v>
      </c>
    </row>
    <row r="57" spans="1:3" x14ac:dyDescent="0.45">
      <c r="A57" t="s">
        <v>325</v>
      </c>
      <c r="B57" t="s">
        <v>326</v>
      </c>
      <c r="C57" t="s">
        <v>140</v>
      </c>
    </row>
    <row r="58" spans="1:3" x14ac:dyDescent="0.45">
      <c r="A58" t="s">
        <v>327</v>
      </c>
      <c r="B58" t="s">
        <v>328</v>
      </c>
      <c r="C58" t="s">
        <v>147</v>
      </c>
    </row>
    <row r="59" spans="1:3" x14ac:dyDescent="0.45">
      <c r="A59" t="s">
        <v>329</v>
      </c>
      <c r="B59" t="s">
        <v>330</v>
      </c>
      <c r="C59" t="s">
        <v>152</v>
      </c>
    </row>
    <row r="60" spans="1:3" x14ac:dyDescent="0.45">
      <c r="A60" t="s">
        <v>331</v>
      </c>
      <c r="B60" t="s">
        <v>332</v>
      </c>
      <c r="C60" t="s">
        <v>157</v>
      </c>
    </row>
    <row r="61" spans="1:3" x14ac:dyDescent="0.45">
      <c r="A61" t="s">
        <v>333</v>
      </c>
      <c r="B61" t="s">
        <v>334</v>
      </c>
      <c r="C61" t="s">
        <v>163</v>
      </c>
    </row>
    <row r="62" spans="1:3" x14ac:dyDescent="0.45">
      <c r="A62" t="s">
        <v>335</v>
      </c>
      <c r="B62" t="s">
        <v>336</v>
      </c>
      <c r="C62" t="s">
        <v>170</v>
      </c>
    </row>
    <row r="63" spans="1:3" x14ac:dyDescent="0.45">
      <c r="A63" t="s">
        <v>337</v>
      </c>
      <c r="B63" t="s">
        <v>338</v>
      </c>
      <c r="C63" t="s">
        <v>176</v>
      </c>
    </row>
    <row r="64" spans="1:3" x14ac:dyDescent="0.45">
      <c r="A64" t="s">
        <v>339</v>
      </c>
      <c r="B64" t="s">
        <v>340</v>
      </c>
      <c r="C64" t="s">
        <v>182</v>
      </c>
    </row>
    <row r="65" spans="1:3" x14ac:dyDescent="0.45">
      <c r="A65" t="s">
        <v>341</v>
      </c>
      <c r="B65" t="s">
        <v>342</v>
      </c>
      <c r="C65" t="s">
        <v>134</v>
      </c>
    </row>
    <row r="66" spans="1:3" x14ac:dyDescent="0.45">
      <c r="A66" t="s">
        <v>343</v>
      </c>
      <c r="B66" t="s">
        <v>344</v>
      </c>
      <c r="C66" t="s">
        <v>140</v>
      </c>
    </row>
    <row r="67" spans="1:3" x14ac:dyDescent="0.45">
      <c r="A67" t="s">
        <v>345</v>
      </c>
      <c r="B67" t="s">
        <v>346</v>
      </c>
      <c r="C67" t="s">
        <v>147</v>
      </c>
    </row>
    <row r="68" spans="1:3" x14ac:dyDescent="0.45">
      <c r="A68" t="s">
        <v>347</v>
      </c>
      <c r="B68" t="s">
        <v>348</v>
      </c>
      <c r="C68" t="s">
        <v>152</v>
      </c>
    </row>
    <row r="69" spans="1:3" x14ac:dyDescent="0.45">
      <c r="A69" t="s">
        <v>349</v>
      </c>
      <c r="B69" t="s">
        <v>350</v>
      </c>
      <c r="C69" t="s">
        <v>157</v>
      </c>
    </row>
    <row r="70" spans="1:3" x14ac:dyDescent="0.45">
      <c r="A70" t="s">
        <v>351</v>
      </c>
      <c r="B70" t="s">
        <v>352</v>
      </c>
      <c r="C70" t="s">
        <v>163</v>
      </c>
    </row>
    <row r="71" spans="1:3" x14ac:dyDescent="0.45">
      <c r="A71" t="s">
        <v>353</v>
      </c>
      <c r="B71" t="s">
        <v>354</v>
      </c>
      <c r="C71" t="s">
        <v>134</v>
      </c>
    </row>
    <row r="72" spans="1:3" x14ac:dyDescent="0.45">
      <c r="A72" t="s">
        <v>355</v>
      </c>
      <c r="B72" t="s">
        <v>356</v>
      </c>
      <c r="C72" t="s">
        <v>140</v>
      </c>
    </row>
    <row r="73" spans="1:3" x14ac:dyDescent="0.45">
      <c r="A73" t="s">
        <v>357</v>
      </c>
      <c r="B73" t="s">
        <v>358</v>
      </c>
      <c r="C73" t="s">
        <v>147</v>
      </c>
    </row>
    <row r="74" spans="1:3" x14ac:dyDescent="0.45">
      <c r="A74" t="s">
        <v>359</v>
      </c>
      <c r="B74" t="s">
        <v>360</v>
      </c>
      <c r="C74" t="s">
        <v>152</v>
      </c>
    </row>
    <row r="75" spans="1:3" x14ac:dyDescent="0.45">
      <c r="A75" t="s">
        <v>361</v>
      </c>
      <c r="B75" t="s">
        <v>362</v>
      </c>
      <c r="C75" t="s">
        <v>157</v>
      </c>
    </row>
    <row r="76" spans="1:3" x14ac:dyDescent="0.45">
      <c r="A76" t="s">
        <v>363</v>
      </c>
      <c r="B76" t="s">
        <v>364</v>
      </c>
      <c r="C76" t="s">
        <v>163</v>
      </c>
    </row>
    <row r="77" spans="1:3" x14ac:dyDescent="0.45">
      <c r="A77" t="s">
        <v>365</v>
      </c>
      <c r="B77" t="s">
        <v>366</v>
      </c>
      <c r="C77" t="s">
        <v>134</v>
      </c>
    </row>
    <row r="78" spans="1:3" x14ac:dyDescent="0.45">
      <c r="A78" t="s">
        <v>367</v>
      </c>
      <c r="B78" t="s">
        <v>368</v>
      </c>
      <c r="C78" t="s">
        <v>140</v>
      </c>
    </row>
    <row r="79" spans="1:3" x14ac:dyDescent="0.45">
      <c r="A79" t="s">
        <v>369</v>
      </c>
      <c r="B79" t="s">
        <v>370</v>
      </c>
      <c r="C79" t="s">
        <v>147</v>
      </c>
    </row>
    <row r="80" spans="1:3" x14ac:dyDescent="0.45">
      <c r="A80" t="s">
        <v>371</v>
      </c>
      <c r="B80" t="s">
        <v>372</v>
      </c>
      <c r="C80" t="s">
        <v>152</v>
      </c>
    </row>
    <row r="81" spans="1:3" x14ac:dyDescent="0.45">
      <c r="A81" t="s">
        <v>373</v>
      </c>
      <c r="B81" t="s">
        <v>374</v>
      </c>
      <c r="C81" t="s">
        <v>157</v>
      </c>
    </row>
    <row r="82" spans="1:3" x14ac:dyDescent="0.45">
      <c r="A82" t="s">
        <v>375</v>
      </c>
      <c r="B82" t="s">
        <v>376</v>
      </c>
      <c r="C82" t="s">
        <v>163</v>
      </c>
    </row>
    <row r="83" spans="1:3" x14ac:dyDescent="0.45">
      <c r="A83" t="s">
        <v>377</v>
      </c>
      <c r="B83" t="s">
        <v>378</v>
      </c>
      <c r="C83" t="s">
        <v>134</v>
      </c>
    </row>
    <row r="84" spans="1:3" x14ac:dyDescent="0.45">
      <c r="A84" t="s">
        <v>379</v>
      </c>
      <c r="B84" t="s">
        <v>380</v>
      </c>
      <c r="C84" t="s">
        <v>140</v>
      </c>
    </row>
    <row r="85" spans="1:3" x14ac:dyDescent="0.45">
      <c r="A85" t="s">
        <v>381</v>
      </c>
      <c r="B85" t="s">
        <v>382</v>
      </c>
      <c r="C85" t="s">
        <v>147</v>
      </c>
    </row>
    <row r="86" spans="1:3" x14ac:dyDescent="0.45">
      <c r="A86" t="s">
        <v>383</v>
      </c>
      <c r="B86" t="s">
        <v>384</v>
      </c>
      <c r="C86" t="s">
        <v>152</v>
      </c>
    </row>
    <row r="87" spans="1:3" x14ac:dyDescent="0.45">
      <c r="A87" t="s">
        <v>385</v>
      </c>
      <c r="B87" t="s">
        <v>386</v>
      </c>
      <c r="C87" t="s">
        <v>157</v>
      </c>
    </row>
    <row r="88" spans="1:3" x14ac:dyDescent="0.45">
      <c r="A88" t="s">
        <v>387</v>
      </c>
      <c r="B88" t="s">
        <v>388</v>
      </c>
      <c r="C88" t="s">
        <v>163</v>
      </c>
    </row>
    <row r="89" spans="1:3" x14ac:dyDescent="0.45">
      <c r="A89" t="s">
        <v>389</v>
      </c>
      <c r="B89" t="s">
        <v>390</v>
      </c>
      <c r="C89" t="s">
        <v>170</v>
      </c>
    </row>
    <row r="90" spans="1:3" x14ac:dyDescent="0.45">
      <c r="A90" t="s">
        <v>391</v>
      </c>
      <c r="B90" t="s">
        <v>392</v>
      </c>
      <c r="C90" t="s">
        <v>176</v>
      </c>
    </row>
    <row r="91" spans="1:3" x14ac:dyDescent="0.45">
      <c r="A91" t="s">
        <v>393</v>
      </c>
      <c r="B91" t="s">
        <v>394</v>
      </c>
      <c r="C91" t="s">
        <v>182</v>
      </c>
    </row>
    <row r="92" spans="1:3" x14ac:dyDescent="0.45">
      <c r="A92" t="s">
        <v>375</v>
      </c>
      <c r="B92" t="s">
        <v>395</v>
      </c>
      <c r="C92" t="s">
        <v>134</v>
      </c>
    </row>
    <row r="93" spans="1:3" x14ac:dyDescent="0.45">
      <c r="A93" t="s">
        <v>396</v>
      </c>
      <c r="B93" t="s">
        <v>397</v>
      </c>
      <c r="C93" t="s">
        <v>140</v>
      </c>
    </row>
    <row r="94" spans="1:3" x14ac:dyDescent="0.45">
      <c r="A94" t="s">
        <v>398</v>
      </c>
      <c r="B94" t="s">
        <v>399</v>
      </c>
      <c r="C94" t="s">
        <v>147</v>
      </c>
    </row>
    <row r="95" spans="1:3" x14ac:dyDescent="0.45">
      <c r="A95" t="s">
        <v>400</v>
      </c>
      <c r="B95" t="s">
        <v>401</v>
      </c>
      <c r="C95" t="s">
        <v>152</v>
      </c>
    </row>
    <row r="96" spans="1:3" x14ac:dyDescent="0.45">
      <c r="A96" t="s">
        <v>402</v>
      </c>
      <c r="B96" t="s">
        <v>403</v>
      </c>
      <c r="C96" t="s">
        <v>157</v>
      </c>
    </row>
    <row r="97" spans="1:3" x14ac:dyDescent="0.45">
      <c r="A97" t="s">
        <v>404</v>
      </c>
      <c r="B97" t="s">
        <v>405</v>
      </c>
      <c r="C97" t="s">
        <v>163</v>
      </c>
    </row>
    <row r="98" spans="1:3" x14ac:dyDescent="0.45">
      <c r="A98" t="s">
        <v>406</v>
      </c>
      <c r="C98" t="s">
        <v>134</v>
      </c>
    </row>
    <row r="99" spans="1:3" x14ac:dyDescent="0.45">
      <c r="A99" t="s">
        <v>407</v>
      </c>
      <c r="C99" t="s">
        <v>140</v>
      </c>
    </row>
    <row r="100" spans="1:3" x14ac:dyDescent="0.45">
      <c r="A100" t="s">
        <v>264</v>
      </c>
      <c r="C100" t="s">
        <v>147</v>
      </c>
    </row>
    <row r="101" spans="1:3" x14ac:dyDescent="0.45">
      <c r="A101" t="s">
        <v>408</v>
      </c>
      <c r="C101" t="s">
        <v>152</v>
      </c>
    </row>
    <row r="102" spans="1:3" x14ac:dyDescent="0.45">
      <c r="A102" t="s">
        <v>216</v>
      </c>
      <c r="C102" t="s">
        <v>157</v>
      </c>
    </row>
    <row r="103" spans="1:3" x14ac:dyDescent="0.45">
      <c r="A103" t="s">
        <v>409</v>
      </c>
      <c r="C103" t="s">
        <v>163</v>
      </c>
    </row>
    <row r="104" spans="1:3" x14ac:dyDescent="0.45">
      <c r="A104" t="s">
        <v>410</v>
      </c>
      <c r="C104" t="s">
        <v>134</v>
      </c>
    </row>
    <row r="105" spans="1:3" x14ac:dyDescent="0.45">
      <c r="A105" t="s">
        <v>252</v>
      </c>
      <c r="C105" t="s">
        <v>140</v>
      </c>
    </row>
    <row r="106" spans="1:3" x14ac:dyDescent="0.45">
      <c r="A106" t="s">
        <v>283</v>
      </c>
      <c r="C106" t="s">
        <v>147</v>
      </c>
    </row>
    <row r="107" spans="1:3" x14ac:dyDescent="0.45">
      <c r="A107" t="s">
        <v>411</v>
      </c>
      <c r="C107" t="s">
        <v>152</v>
      </c>
    </row>
    <row r="108" spans="1:3" x14ac:dyDescent="0.45">
      <c r="A108" t="s">
        <v>412</v>
      </c>
      <c r="C108" t="s">
        <v>157</v>
      </c>
    </row>
    <row r="109" spans="1:3" x14ac:dyDescent="0.45">
      <c r="A109" t="s">
        <v>413</v>
      </c>
      <c r="C109" t="s">
        <v>163</v>
      </c>
    </row>
    <row r="110" spans="1:3" x14ac:dyDescent="0.45">
      <c r="A110" t="s">
        <v>414</v>
      </c>
    </row>
    <row r="111" spans="1:3" x14ac:dyDescent="0.45">
      <c r="A111" t="s">
        <v>415</v>
      </c>
    </row>
    <row r="112" spans="1:3" x14ac:dyDescent="0.45">
      <c r="A112" t="s">
        <v>416</v>
      </c>
    </row>
    <row r="113" spans="1:1" x14ac:dyDescent="0.45">
      <c r="A113" t="s">
        <v>417</v>
      </c>
    </row>
    <row r="114" spans="1:1" x14ac:dyDescent="0.45">
      <c r="A114" t="s">
        <v>418</v>
      </c>
    </row>
    <row r="115" spans="1:1" x14ac:dyDescent="0.45">
      <c r="A115" t="s">
        <v>419</v>
      </c>
    </row>
    <row r="116" spans="1:1" x14ac:dyDescent="0.45">
      <c r="A116" t="s">
        <v>420</v>
      </c>
    </row>
    <row r="117" spans="1:1" x14ac:dyDescent="0.45">
      <c r="A117" t="s">
        <v>421</v>
      </c>
    </row>
    <row r="118" spans="1:1" x14ac:dyDescent="0.45">
      <c r="A118" t="s">
        <v>422</v>
      </c>
    </row>
    <row r="119" spans="1:1" x14ac:dyDescent="0.45">
      <c r="A119" t="s">
        <v>423</v>
      </c>
    </row>
    <row r="120" spans="1:1" x14ac:dyDescent="0.45">
      <c r="A120" t="s">
        <v>424</v>
      </c>
    </row>
    <row r="121" spans="1:1" x14ac:dyDescent="0.45">
      <c r="A121" t="s">
        <v>425</v>
      </c>
    </row>
    <row r="122" spans="1:1" x14ac:dyDescent="0.45">
      <c r="A122" t="s">
        <v>426</v>
      </c>
    </row>
    <row r="123" spans="1:1" x14ac:dyDescent="0.45">
      <c r="A123" t="s">
        <v>427</v>
      </c>
    </row>
    <row r="124" spans="1:1" x14ac:dyDescent="0.45">
      <c r="A124" t="s">
        <v>428</v>
      </c>
    </row>
    <row r="125" spans="1:1" x14ac:dyDescent="0.45">
      <c r="A125" t="s">
        <v>429</v>
      </c>
    </row>
    <row r="126" spans="1:1" x14ac:dyDescent="0.45">
      <c r="A126" t="s">
        <v>430</v>
      </c>
    </row>
    <row r="127" spans="1:1" x14ac:dyDescent="0.45">
      <c r="A127" t="s">
        <v>431</v>
      </c>
    </row>
    <row r="128" spans="1:1" x14ac:dyDescent="0.45">
      <c r="A128" t="s">
        <v>432</v>
      </c>
    </row>
    <row r="129" spans="1:1" x14ac:dyDescent="0.45">
      <c r="A129" t="s">
        <v>433</v>
      </c>
    </row>
    <row r="130" spans="1:1" x14ac:dyDescent="0.45">
      <c r="A130" t="s">
        <v>434</v>
      </c>
    </row>
    <row r="131" spans="1:1" x14ac:dyDescent="0.45">
      <c r="A131" t="s">
        <v>435</v>
      </c>
    </row>
    <row r="132" spans="1:1" x14ac:dyDescent="0.45">
      <c r="A132" t="s">
        <v>436</v>
      </c>
    </row>
    <row r="133" spans="1:1" x14ac:dyDescent="0.45">
      <c r="A133" t="s">
        <v>437</v>
      </c>
    </row>
    <row r="134" spans="1:1" x14ac:dyDescent="0.45">
      <c r="A134" t="s">
        <v>438</v>
      </c>
    </row>
    <row r="135" spans="1:1" x14ac:dyDescent="0.45">
      <c r="A135" t="s">
        <v>439</v>
      </c>
    </row>
    <row r="136" spans="1:1" x14ac:dyDescent="0.45">
      <c r="A136" t="s">
        <v>440</v>
      </c>
    </row>
    <row r="137" spans="1:1" x14ac:dyDescent="0.45">
      <c r="A137" t="s">
        <v>441</v>
      </c>
    </row>
    <row r="138" spans="1:1" x14ac:dyDescent="0.45">
      <c r="A138" t="s">
        <v>442</v>
      </c>
    </row>
    <row r="139" spans="1:1" x14ac:dyDescent="0.45">
      <c r="A139" t="s">
        <v>435</v>
      </c>
    </row>
    <row r="140" spans="1:1" x14ac:dyDescent="0.45">
      <c r="A140" t="s">
        <v>443</v>
      </c>
    </row>
    <row r="141" spans="1:1" x14ac:dyDescent="0.45">
      <c r="A141" t="s">
        <v>444</v>
      </c>
    </row>
    <row r="142" spans="1:1" x14ac:dyDescent="0.45">
      <c r="A142" t="s">
        <v>445</v>
      </c>
    </row>
    <row r="143" spans="1:1" x14ac:dyDescent="0.45">
      <c r="A143" t="s">
        <v>446</v>
      </c>
    </row>
    <row r="144" spans="1:1" x14ac:dyDescent="0.45">
      <c r="A144" t="s">
        <v>447</v>
      </c>
    </row>
    <row r="145" spans="1:1" x14ac:dyDescent="0.45">
      <c r="A145" t="s">
        <v>448</v>
      </c>
    </row>
    <row r="146" spans="1:1" x14ac:dyDescent="0.45">
      <c r="A146" t="s">
        <v>449</v>
      </c>
    </row>
    <row r="147" spans="1:1" x14ac:dyDescent="0.45">
      <c r="A147" t="s">
        <v>450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35"/>
  <sheetViews>
    <sheetView workbookViewId="0"/>
  </sheetViews>
  <sheetFormatPr defaultRowHeight="14.25" x14ac:dyDescent="0.45"/>
  <cols>
    <col min="2" max="2" width="21.3984375" customWidth="1"/>
    <col min="3" max="3" width="41.86328125" customWidth="1"/>
    <col min="5" max="5" width="92.73046875" customWidth="1"/>
  </cols>
  <sheetData>
    <row r="1" spans="1:5" x14ac:dyDescent="0.45">
      <c r="A1" t="s">
        <v>2</v>
      </c>
      <c r="B1" s="3" t="s">
        <v>451</v>
      </c>
      <c r="C1" s="3" t="s">
        <v>452</v>
      </c>
      <c r="D1" t="s">
        <v>4</v>
      </c>
      <c r="E1" t="s">
        <v>453</v>
      </c>
    </row>
    <row r="2" spans="1:5" ht="14.65" thickBot="1" x14ac:dyDescent="0.5">
      <c r="A2">
        <v>0</v>
      </c>
      <c r="B2" s="2">
        <v>2000</v>
      </c>
      <c r="C2" s="2" t="s">
        <v>454</v>
      </c>
      <c r="D2">
        <v>50</v>
      </c>
      <c r="E2" t="s">
        <v>455</v>
      </c>
    </row>
    <row r="3" spans="1:5" ht="14.65" thickBot="1" x14ac:dyDescent="0.5">
      <c r="A3">
        <f>+A2+B2</f>
        <v>2000</v>
      </c>
      <c r="B3" s="2">
        <v>3000</v>
      </c>
      <c r="C3" s="2" t="s">
        <v>456</v>
      </c>
      <c r="D3">
        <v>50</v>
      </c>
      <c r="E3" s="5" t="s">
        <v>457</v>
      </c>
    </row>
    <row r="4" spans="1:5" ht="14.65" thickBot="1" x14ac:dyDescent="0.5">
      <c r="A4">
        <f t="shared" ref="A4:A35" si="0">+A3+B3</f>
        <v>5000</v>
      </c>
      <c r="B4" s="2">
        <v>1000</v>
      </c>
      <c r="C4" s="2" t="s">
        <v>458</v>
      </c>
      <c r="D4">
        <v>480</v>
      </c>
      <c r="E4" s="5" t="s">
        <v>459</v>
      </c>
    </row>
    <row r="5" spans="1:5" ht="14.65" thickBot="1" x14ac:dyDescent="0.5">
      <c r="A5">
        <f t="shared" si="0"/>
        <v>6000</v>
      </c>
      <c r="B5" s="2">
        <v>1000</v>
      </c>
      <c r="C5" s="2" t="s">
        <v>460</v>
      </c>
      <c r="D5">
        <v>90</v>
      </c>
      <c r="E5" t="s">
        <v>461</v>
      </c>
    </row>
    <row r="6" spans="1:5" ht="14.65" thickBot="1" x14ac:dyDescent="0.5">
      <c r="A6">
        <f t="shared" si="0"/>
        <v>7000</v>
      </c>
      <c r="B6" s="2">
        <v>1000</v>
      </c>
      <c r="C6" s="2" t="s">
        <v>462</v>
      </c>
      <c r="D6">
        <v>200</v>
      </c>
      <c r="E6" s="5" t="s">
        <v>463</v>
      </c>
    </row>
    <row r="7" spans="1:5" ht="14.65" thickBot="1" x14ac:dyDescent="0.5">
      <c r="A7">
        <f t="shared" si="0"/>
        <v>8000</v>
      </c>
      <c r="B7" s="2">
        <v>1000</v>
      </c>
      <c r="C7" s="2" t="s">
        <v>464</v>
      </c>
      <c r="D7">
        <v>150</v>
      </c>
      <c r="E7" s="5" t="s">
        <v>465</v>
      </c>
    </row>
    <row r="8" spans="1:5" ht="14.65" thickBot="1" x14ac:dyDescent="0.5">
      <c r="A8">
        <f t="shared" si="0"/>
        <v>9000</v>
      </c>
      <c r="B8" s="2">
        <v>1300</v>
      </c>
      <c r="C8" s="2" t="s">
        <v>466</v>
      </c>
      <c r="D8">
        <v>150</v>
      </c>
      <c r="E8" s="5" t="s">
        <v>467</v>
      </c>
    </row>
    <row r="9" spans="1:5" ht="14.65" thickBot="1" x14ac:dyDescent="0.5">
      <c r="A9">
        <f t="shared" si="0"/>
        <v>10300</v>
      </c>
      <c r="B9" s="2">
        <v>1000</v>
      </c>
      <c r="C9" s="2" t="s">
        <v>468</v>
      </c>
      <c r="D9">
        <v>270</v>
      </c>
      <c r="E9" t="s">
        <v>469</v>
      </c>
    </row>
    <row r="10" spans="1:5" ht="14.65" thickBot="1" x14ac:dyDescent="0.5">
      <c r="A10">
        <f t="shared" si="0"/>
        <v>11300</v>
      </c>
      <c r="B10" s="2">
        <v>1000</v>
      </c>
      <c r="C10" s="2" t="s">
        <v>470</v>
      </c>
      <c r="D10">
        <v>200</v>
      </c>
      <c r="E10" s="5" t="s">
        <v>471</v>
      </c>
    </row>
    <row r="11" spans="1:5" ht="14.65" thickBot="1" x14ac:dyDescent="0.5">
      <c r="A11">
        <f t="shared" si="0"/>
        <v>12300</v>
      </c>
      <c r="B11" s="2">
        <v>1000</v>
      </c>
      <c r="C11" s="2" t="s">
        <v>472</v>
      </c>
      <c r="D11">
        <v>100</v>
      </c>
      <c r="E11" s="5" t="s">
        <v>473</v>
      </c>
    </row>
    <row r="12" spans="1:5" ht="14.65" thickBot="1" x14ac:dyDescent="0.5">
      <c r="A12">
        <f t="shared" si="0"/>
        <v>13300</v>
      </c>
      <c r="B12" s="2">
        <v>1000</v>
      </c>
      <c r="C12" s="2" t="s">
        <v>474</v>
      </c>
      <c r="D12">
        <v>300</v>
      </c>
      <c r="E12" t="s">
        <v>475</v>
      </c>
    </row>
    <row r="13" spans="1:5" ht="14.65" thickBot="1" x14ac:dyDescent="0.5">
      <c r="A13">
        <f t="shared" si="0"/>
        <v>14300</v>
      </c>
      <c r="B13" s="2">
        <v>1000</v>
      </c>
      <c r="C13" s="2" t="s">
        <v>476</v>
      </c>
      <c r="D13">
        <v>180</v>
      </c>
      <c r="E13" t="s">
        <v>477</v>
      </c>
    </row>
    <row r="14" spans="1:5" ht="14.65" thickBot="1" x14ac:dyDescent="0.5">
      <c r="A14">
        <f t="shared" si="0"/>
        <v>15300</v>
      </c>
      <c r="B14" s="2">
        <v>500</v>
      </c>
      <c r="C14" s="2" t="s">
        <v>478</v>
      </c>
      <c r="D14">
        <v>120</v>
      </c>
      <c r="E14" t="s">
        <v>479</v>
      </c>
    </row>
    <row r="15" spans="1:5" ht="14.65" thickBot="1" x14ac:dyDescent="0.5">
      <c r="A15">
        <f t="shared" si="0"/>
        <v>15800</v>
      </c>
      <c r="B15" s="2">
        <v>500</v>
      </c>
      <c r="C15" s="2" t="s">
        <v>480</v>
      </c>
      <c r="D15">
        <v>1920</v>
      </c>
      <c r="E15" t="s">
        <v>481</v>
      </c>
    </row>
    <row r="16" spans="1:5" ht="14.65" thickBot="1" x14ac:dyDescent="0.5">
      <c r="A16">
        <f t="shared" si="0"/>
        <v>16300</v>
      </c>
      <c r="B16" s="2">
        <v>500</v>
      </c>
      <c r="C16" s="2" t="s">
        <v>482</v>
      </c>
      <c r="D16">
        <v>960</v>
      </c>
      <c r="E16" t="s">
        <v>483</v>
      </c>
    </row>
    <row r="17" spans="1:5" ht="14.65" thickBot="1" x14ac:dyDescent="0.5">
      <c r="A17">
        <f t="shared" si="0"/>
        <v>16800</v>
      </c>
      <c r="B17" s="2">
        <v>500</v>
      </c>
      <c r="C17" s="2" t="s">
        <v>484</v>
      </c>
      <c r="D17">
        <v>270</v>
      </c>
      <c r="E17" t="s">
        <v>485</v>
      </c>
    </row>
    <row r="18" spans="1:5" ht="14.65" thickBot="1" x14ac:dyDescent="0.5">
      <c r="A18">
        <f t="shared" si="0"/>
        <v>17300</v>
      </c>
      <c r="B18" s="2">
        <v>500</v>
      </c>
      <c r="C18" s="2" t="s">
        <v>486</v>
      </c>
      <c r="D18">
        <v>800</v>
      </c>
      <c r="E18" s="5" t="s">
        <v>487</v>
      </c>
    </row>
    <row r="19" spans="1:5" ht="14.65" thickBot="1" x14ac:dyDescent="0.5">
      <c r="A19">
        <f t="shared" si="0"/>
        <v>17800</v>
      </c>
      <c r="B19" s="2">
        <v>500</v>
      </c>
      <c r="C19" s="2" t="s">
        <v>488</v>
      </c>
      <c r="D19">
        <v>400</v>
      </c>
      <c r="E19" s="5" t="s">
        <v>489</v>
      </c>
    </row>
    <row r="20" spans="1:5" ht="14.65" thickBot="1" x14ac:dyDescent="0.5">
      <c r="A20">
        <f t="shared" si="0"/>
        <v>18300</v>
      </c>
      <c r="B20" s="2">
        <v>500</v>
      </c>
      <c r="C20" s="2" t="s">
        <v>490</v>
      </c>
      <c r="D20">
        <v>300</v>
      </c>
      <c r="E20" t="s">
        <v>491</v>
      </c>
    </row>
    <row r="21" spans="1:5" ht="14.65" thickBot="1" x14ac:dyDescent="0.5">
      <c r="A21">
        <f t="shared" si="0"/>
        <v>18800</v>
      </c>
      <c r="B21" s="2">
        <v>500</v>
      </c>
      <c r="C21" s="2" t="s">
        <v>492</v>
      </c>
      <c r="D21">
        <v>180</v>
      </c>
      <c r="E21" t="s">
        <v>493</v>
      </c>
    </row>
    <row r="22" spans="1:5" ht="14.65" thickBot="1" x14ac:dyDescent="0.5">
      <c r="A22">
        <f t="shared" si="0"/>
        <v>19300</v>
      </c>
      <c r="B22" s="2">
        <v>500</v>
      </c>
      <c r="C22" s="2" t="s">
        <v>494</v>
      </c>
      <c r="D22">
        <v>3480</v>
      </c>
      <c r="E22" s="5" t="s">
        <v>495</v>
      </c>
    </row>
    <row r="23" spans="1:5" ht="14.65" thickBot="1" x14ac:dyDescent="0.5">
      <c r="A23">
        <f t="shared" si="0"/>
        <v>19800</v>
      </c>
      <c r="B23" s="2">
        <v>500</v>
      </c>
      <c r="C23" s="2" t="s">
        <v>496</v>
      </c>
      <c r="D23">
        <v>180</v>
      </c>
      <c r="E23" t="s">
        <v>497</v>
      </c>
    </row>
    <row r="24" spans="1:5" ht="14.65" thickBot="1" x14ac:dyDescent="0.5">
      <c r="A24">
        <f t="shared" si="0"/>
        <v>20300</v>
      </c>
      <c r="B24" s="2">
        <v>500</v>
      </c>
      <c r="C24" s="2" t="s">
        <v>498</v>
      </c>
      <c r="D24">
        <v>400</v>
      </c>
      <c r="E24" s="5" t="s">
        <v>489</v>
      </c>
    </row>
    <row r="25" spans="1:5" ht="14.65" thickBot="1" x14ac:dyDescent="0.5">
      <c r="A25">
        <f t="shared" si="0"/>
        <v>20800</v>
      </c>
      <c r="B25" s="2">
        <v>750</v>
      </c>
      <c r="C25" s="2" t="s">
        <v>499</v>
      </c>
      <c r="D25">
        <v>450</v>
      </c>
      <c r="E25" s="5" t="s">
        <v>500</v>
      </c>
    </row>
    <row r="26" spans="1:5" ht="14.65" thickBot="1" x14ac:dyDescent="0.5">
      <c r="A26">
        <f t="shared" si="0"/>
        <v>21550</v>
      </c>
      <c r="B26" s="2">
        <v>200</v>
      </c>
      <c r="C26" s="2" t="s">
        <v>501</v>
      </c>
      <c r="D26">
        <v>3200</v>
      </c>
      <c r="E26" t="s">
        <v>502</v>
      </c>
    </row>
    <row r="27" spans="1:5" ht="14.65" thickBot="1" x14ac:dyDescent="0.5">
      <c r="A27">
        <f t="shared" si="0"/>
        <v>21750</v>
      </c>
      <c r="B27" s="2">
        <v>200</v>
      </c>
      <c r="C27" s="2" t="s">
        <v>503</v>
      </c>
      <c r="D27">
        <v>1000</v>
      </c>
      <c r="E27" s="5" t="s">
        <v>504</v>
      </c>
    </row>
    <row r="28" spans="1:5" ht="14.65" thickBot="1" x14ac:dyDescent="0.5">
      <c r="A28">
        <f t="shared" si="0"/>
        <v>21950</v>
      </c>
      <c r="B28" s="2">
        <v>200</v>
      </c>
      <c r="C28" s="2" t="s">
        <v>505</v>
      </c>
      <c r="D28">
        <v>500</v>
      </c>
      <c r="E28" t="s">
        <v>506</v>
      </c>
    </row>
    <row r="29" spans="1:5" ht="14.65" thickBot="1" x14ac:dyDescent="0.5">
      <c r="A29">
        <f t="shared" si="0"/>
        <v>22150</v>
      </c>
      <c r="B29" s="2">
        <v>200</v>
      </c>
      <c r="C29" s="2" t="s">
        <v>507</v>
      </c>
      <c r="D29">
        <v>180</v>
      </c>
      <c r="E29" t="s">
        <v>508</v>
      </c>
    </row>
    <row r="30" spans="1:5" ht="14.65" thickBot="1" x14ac:dyDescent="0.5">
      <c r="A30">
        <f t="shared" si="0"/>
        <v>22350</v>
      </c>
      <c r="B30" s="2">
        <v>200</v>
      </c>
      <c r="C30" s="2" t="s">
        <v>509</v>
      </c>
      <c r="D30">
        <v>9000</v>
      </c>
      <c r="E30" t="s">
        <v>510</v>
      </c>
    </row>
    <row r="31" spans="1:5" ht="14.65" thickBot="1" x14ac:dyDescent="0.5">
      <c r="A31">
        <f t="shared" si="0"/>
        <v>22550</v>
      </c>
      <c r="B31" s="2">
        <v>200</v>
      </c>
      <c r="C31" s="2" t="s">
        <v>511</v>
      </c>
      <c r="D31">
        <v>400</v>
      </c>
      <c r="E31" t="s">
        <v>512</v>
      </c>
    </row>
    <row r="32" spans="1:5" ht="14.65" thickBot="1" x14ac:dyDescent="0.5">
      <c r="A32">
        <f t="shared" si="0"/>
        <v>22750</v>
      </c>
      <c r="B32" s="2">
        <v>300</v>
      </c>
      <c r="C32" s="2" t="s">
        <v>513</v>
      </c>
      <c r="D32">
        <v>1350</v>
      </c>
      <c r="E32" s="5" t="s">
        <v>514</v>
      </c>
    </row>
    <row r="33" spans="1:5" ht="14.65" thickBot="1" x14ac:dyDescent="0.5">
      <c r="A33">
        <f t="shared" si="0"/>
        <v>23050</v>
      </c>
      <c r="B33" s="2">
        <v>200</v>
      </c>
      <c r="C33" s="2" t="s">
        <v>515</v>
      </c>
      <c r="D33">
        <v>960</v>
      </c>
      <c r="E33" t="s">
        <v>516</v>
      </c>
    </row>
    <row r="34" spans="1:5" x14ac:dyDescent="0.45">
      <c r="A34">
        <f t="shared" si="0"/>
        <v>23250</v>
      </c>
      <c r="B34" s="4">
        <v>100</v>
      </c>
      <c r="C34" s="4" t="s">
        <v>517</v>
      </c>
      <c r="D34">
        <v>1800</v>
      </c>
      <c r="E34" s="5" t="s">
        <v>518</v>
      </c>
    </row>
    <row r="35" spans="1:5" x14ac:dyDescent="0.45">
      <c r="A35">
        <f t="shared" si="0"/>
        <v>23350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62"/>
  <sheetViews>
    <sheetView workbookViewId="0">
      <selection activeCell="C5" sqref="C5"/>
    </sheetView>
  </sheetViews>
  <sheetFormatPr defaultRowHeight="14.25" x14ac:dyDescent="0.45"/>
  <cols>
    <col min="2" max="2" width="14.1328125" customWidth="1"/>
    <col min="3" max="4" width="33.73046875" customWidth="1"/>
    <col min="5" max="5" width="14.1328125" customWidth="1"/>
    <col min="6" max="6" width="20" customWidth="1"/>
    <col min="7" max="7" width="24.3984375" customWidth="1"/>
    <col min="8" max="8" width="19.3984375" customWidth="1"/>
  </cols>
  <sheetData>
    <row r="1" spans="1:8" x14ac:dyDescent="0.45">
      <c r="A1" t="s">
        <v>2</v>
      </c>
      <c r="B1" s="3" t="s">
        <v>519</v>
      </c>
      <c r="C1" s="3" t="s">
        <v>520</v>
      </c>
      <c r="D1" s="3" t="s">
        <v>4</v>
      </c>
      <c r="E1" s="3" t="s">
        <v>521</v>
      </c>
      <c r="F1" s="3" t="s">
        <v>522</v>
      </c>
      <c r="G1" s="3" t="s">
        <v>523</v>
      </c>
      <c r="H1" s="3" t="s">
        <v>524</v>
      </c>
    </row>
    <row r="2" spans="1:8" ht="14.65" thickBot="1" x14ac:dyDescent="0.5">
      <c r="A2">
        <v>0</v>
      </c>
      <c r="B2" s="2">
        <v>20000</v>
      </c>
      <c r="C2" s="2" t="s">
        <v>525</v>
      </c>
      <c r="D2" s="2">
        <v>0</v>
      </c>
      <c r="E2" s="2"/>
      <c r="F2" s="2"/>
      <c r="G2" s="2"/>
      <c r="H2" s="2"/>
    </row>
    <row r="3" spans="1:8" ht="27.4" thickBot="1" x14ac:dyDescent="0.5">
      <c r="A3">
        <f>+A2+B2</f>
        <v>20000</v>
      </c>
      <c r="B3" s="2">
        <v>2000</v>
      </c>
      <c r="C3" s="2" t="s">
        <v>526</v>
      </c>
      <c r="D3" s="9">
        <v>500</v>
      </c>
      <c r="E3" s="2" t="s">
        <v>23</v>
      </c>
      <c r="F3" s="2"/>
      <c r="G3" s="2" t="s">
        <v>527</v>
      </c>
      <c r="H3" s="2" t="s">
        <v>528</v>
      </c>
    </row>
    <row r="4" spans="1:8" ht="14.65" thickBot="1" x14ac:dyDescent="0.5">
      <c r="A4">
        <f t="shared" ref="A4:A62" si="0">+A3+B3</f>
        <v>22000</v>
      </c>
      <c r="B4" s="2">
        <v>2000</v>
      </c>
      <c r="C4" s="2" t="s">
        <v>529</v>
      </c>
      <c r="D4" s="2">
        <v>1500</v>
      </c>
      <c r="E4" s="2" t="s">
        <v>23</v>
      </c>
      <c r="F4" s="2"/>
      <c r="G4" s="2"/>
      <c r="H4" s="2" t="s">
        <v>530</v>
      </c>
    </row>
    <row r="5" spans="1:8" ht="27.4" thickBot="1" x14ac:dyDescent="0.5">
      <c r="A5">
        <f t="shared" si="0"/>
        <v>24000</v>
      </c>
      <c r="B5" s="2">
        <v>2000</v>
      </c>
      <c r="C5" s="2" t="s">
        <v>531</v>
      </c>
      <c r="D5" s="2">
        <v>800</v>
      </c>
      <c r="E5" s="2" t="s">
        <v>23</v>
      </c>
      <c r="F5" s="2"/>
      <c r="G5" s="2" t="s">
        <v>527</v>
      </c>
      <c r="H5" s="2" t="s">
        <v>532</v>
      </c>
    </row>
    <row r="6" spans="1:8" ht="14.65" thickBot="1" x14ac:dyDescent="0.5">
      <c r="A6">
        <f t="shared" si="0"/>
        <v>26000</v>
      </c>
      <c r="B6" s="2">
        <v>2000</v>
      </c>
      <c r="C6" s="2" t="s">
        <v>533</v>
      </c>
      <c r="D6" s="2">
        <v>20000</v>
      </c>
      <c r="E6" s="2" t="s">
        <v>23</v>
      </c>
      <c r="F6" s="2"/>
      <c r="G6" s="2" t="s">
        <v>534</v>
      </c>
      <c r="H6" s="2" t="s">
        <v>535</v>
      </c>
    </row>
    <row r="7" spans="1:8" ht="14.65" thickBot="1" x14ac:dyDescent="0.5">
      <c r="A7">
        <f t="shared" si="0"/>
        <v>28000</v>
      </c>
      <c r="B7" s="2">
        <v>2000</v>
      </c>
      <c r="C7" s="2" t="s">
        <v>536</v>
      </c>
      <c r="D7" s="2">
        <v>1500</v>
      </c>
      <c r="E7" s="2" t="s">
        <v>23</v>
      </c>
      <c r="F7" s="2"/>
      <c r="G7" s="2" t="s">
        <v>534</v>
      </c>
      <c r="H7" s="2" t="s">
        <v>537</v>
      </c>
    </row>
    <row r="8" spans="1:8" ht="14.65" thickBot="1" x14ac:dyDescent="0.5">
      <c r="A8">
        <f t="shared" si="0"/>
        <v>30000</v>
      </c>
      <c r="B8" s="2">
        <v>1000</v>
      </c>
      <c r="C8" s="2" t="s">
        <v>538</v>
      </c>
      <c r="D8" s="2">
        <v>6000</v>
      </c>
      <c r="E8" s="2" t="s">
        <v>23</v>
      </c>
      <c r="F8" s="2" t="s">
        <v>539</v>
      </c>
      <c r="G8" s="2"/>
      <c r="H8" s="2" t="s">
        <v>540</v>
      </c>
    </row>
    <row r="9" spans="1:8" ht="14.65" thickBot="1" x14ac:dyDescent="0.5">
      <c r="A9">
        <f t="shared" si="0"/>
        <v>31000</v>
      </c>
      <c r="B9" s="2">
        <v>1000</v>
      </c>
      <c r="C9" s="2" t="s">
        <v>541</v>
      </c>
      <c r="D9" s="4">
        <v>3000</v>
      </c>
      <c r="E9" s="2" t="s">
        <v>23</v>
      </c>
      <c r="F9" s="2" t="s">
        <v>539</v>
      </c>
      <c r="G9" s="2" t="s">
        <v>542</v>
      </c>
      <c r="H9" s="2" t="s">
        <v>540</v>
      </c>
    </row>
    <row r="10" spans="1:8" ht="14.65" thickBot="1" x14ac:dyDescent="0.5">
      <c r="A10">
        <f t="shared" si="0"/>
        <v>32000</v>
      </c>
      <c r="B10" s="2">
        <v>1000</v>
      </c>
      <c r="C10" s="2" t="s">
        <v>543</v>
      </c>
      <c r="D10" s="2">
        <v>1500</v>
      </c>
      <c r="E10" s="2" t="s">
        <v>23</v>
      </c>
      <c r="F10" s="2"/>
      <c r="G10" s="2"/>
      <c r="H10" s="2" t="s">
        <v>540</v>
      </c>
    </row>
    <row r="11" spans="1:8" ht="14.65" thickBot="1" x14ac:dyDescent="0.5">
      <c r="A11">
        <f t="shared" si="0"/>
        <v>33000</v>
      </c>
      <c r="B11" s="2">
        <v>1000</v>
      </c>
      <c r="C11" s="2" t="s">
        <v>544</v>
      </c>
      <c r="D11" s="2">
        <v>6000</v>
      </c>
      <c r="E11" s="2" t="s">
        <v>23</v>
      </c>
      <c r="F11" s="2" t="s">
        <v>539</v>
      </c>
      <c r="G11" s="2" t="s">
        <v>534</v>
      </c>
      <c r="H11" s="2" t="s">
        <v>540</v>
      </c>
    </row>
    <row r="12" spans="1:8" ht="14.65" thickBot="1" x14ac:dyDescent="0.5">
      <c r="A12">
        <f t="shared" si="0"/>
        <v>34000</v>
      </c>
      <c r="B12" s="2">
        <v>1000</v>
      </c>
      <c r="C12" s="2" t="s">
        <v>545</v>
      </c>
      <c r="D12" s="2">
        <v>4000</v>
      </c>
      <c r="E12" s="2" t="s">
        <v>23</v>
      </c>
      <c r="F12" s="2"/>
      <c r="G12" s="2" t="s">
        <v>546</v>
      </c>
      <c r="H12" s="2" t="s">
        <v>547</v>
      </c>
    </row>
    <row r="13" spans="1:8" ht="14.65" thickBot="1" x14ac:dyDescent="0.5">
      <c r="A13">
        <f t="shared" si="0"/>
        <v>35000</v>
      </c>
      <c r="B13" s="2">
        <v>1000</v>
      </c>
      <c r="C13" s="2" t="s">
        <v>548</v>
      </c>
      <c r="D13" s="2">
        <v>2000</v>
      </c>
      <c r="E13" s="2" t="s">
        <v>23</v>
      </c>
      <c r="F13" s="2"/>
      <c r="G13" s="2" t="s">
        <v>549</v>
      </c>
      <c r="H13" s="2" t="s">
        <v>550</v>
      </c>
    </row>
    <row r="14" spans="1:8" ht="14.65" thickBot="1" x14ac:dyDescent="0.5">
      <c r="A14">
        <f t="shared" si="0"/>
        <v>36000</v>
      </c>
      <c r="B14" s="2">
        <v>1000</v>
      </c>
      <c r="C14" s="2" t="s">
        <v>551</v>
      </c>
      <c r="D14" s="2">
        <v>6000</v>
      </c>
      <c r="E14" s="2" t="s">
        <v>23</v>
      </c>
      <c r="F14" s="2" t="s">
        <v>539</v>
      </c>
      <c r="G14" s="2" t="s">
        <v>534</v>
      </c>
      <c r="H14" s="2" t="s">
        <v>537</v>
      </c>
    </row>
    <row r="15" spans="1:8" ht="14.65" thickBot="1" x14ac:dyDescent="0.5">
      <c r="A15">
        <f t="shared" si="0"/>
        <v>37000</v>
      </c>
      <c r="B15" s="2">
        <v>1000</v>
      </c>
      <c r="C15" s="2" t="s">
        <v>552</v>
      </c>
      <c r="D15" s="2">
        <v>6000</v>
      </c>
      <c r="E15" s="2" t="s">
        <v>23</v>
      </c>
      <c r="F15" s="2"/>
      <c r="G15" s="2" t="s">
        <v>534</v>
      </c>
      <c r="H15" s="2" t="s">
        <v>537</v>
      </c>
    </row>
    <row r="16" spans="1:8" ht="14.65" thickBot="1" x14ac:dyDescent="0.5">
      <c r="A16">
        <f t="shared" si="0"/>
        <v>38000</v>
      </c>
      <c r="B16" s="2">
        <v>500</v>
      </c>
      <c r="C16" s="2" t="s">
        <v>553</v>
      </c>
      <c r="D16" s="2">
        <v>6000</v>
      </c>
      <c r="E16" s="2" t="s">
        <v>23</v>
      </c>
      <c r="F16" s="2" t="s">
        <v>539</v>
      </c>
      <c r="G16" s="2" t="s">
        <v>534</v>
      </c>
      <c r="H16" s="2" t="s">
        <v>554</v>
      </c>
    </row>
    <row r="17" spans="1:8" ht="14.65" thickBot="1" x14ac:dyDescent="0.5">
      <c r="A17">
        <f t="shared" si="0"/>
        <v>38500</v>
      </c>
      <c r="B17" s="2">
        <v>500</v>
      </c>
      <c r="C17" s="2" t="s">
        <v>555</v>
      </c>
      <c r="D17" s="2">
        <v>6000</v>
      </c>
      <c r="E17" s="2" t="s">
        <v>23</v>
      </c>
      <c r="F17" s="2"/>
      <c r="G17" s="2"/>
      <c r="H17" s="2" t="s">
        <v>540</v>
      </c>
    </row>
    <row r="18" spans="1:8" ht="14.65" thickBot="1" x14ac:dyDescent="0.5">
      <c r="A18">
        <f t="shared" si="0"/>
        <v>39000</v>
      </c>
      <c r="B18" s="2">
        <v>500</v>
      </c>
      <c r="C18" s="2" t="s">
        <v>556</v>
      </c>
      <c r="D18" s="2">
        <v>2000</v>
      </c>
      <c r="E18" s="2" t="s">
        <v>23</v>
      </c>
      <c r="F18" s="2" t="s">
        <v>539</v>
      </c>
      <c r="G18" s="2" t="s">
        <v>542</v>
      </c>
      <c r="H18" s="2" t="s">
        <v>557</v>
      </c>
    </row>
    <row r="19" spans="1:8" ht="14.65" thickBot="1" x14ac:dyDescent="0.5">
      <c r="A19">
        <f t="shared" si="0"/>
        <v>39500</v>
      </c>
      <c r="B19" s="2">
        <v>500</v>
      </c>
      <c r="C19" s="2" t="s">
        <v>558</v>
      </c>
      <c r="D19" s="2">
        <v>4000</v>
      </c>
      <c r="E19" s="2" t="s">
        <v>23</v>
      </c>
      <c r="F19" s="2" t="s">
        <v>539</v>
      </c>
      <c r="G19" s="2" t="s">
        <v>559</v>
      </c>
      <c r="H19" s="2" t="s">
        <v>557</v>
      </c>
    </row>
    <row r="20" spans="1:8" ht="14.65" thickBot="1" x14ac:dyDescent="0.5">
      <c r="A20">
        <f t="shared" si="0"/>
        <v>40000</v>
      </c>
      <c r="B20" s="2">
        <v>500</v>
      </c>
      <c r="C20" s="2" t="s">
        <v>560</v>
      </c>
      <c r="D20" s="2">
        <v>9000</v>
      </c>
      <c r="E20" s="2" t="s">
        <v>23</v>
      </c>
      <c r="F20" s="2"/>
      <c r="G20" s="2" t="s">
        <v>542</v>
      </c>
      <c r="H20" s="2" t="s">
        <v>561</v>
      </c>
    </row>
    <row r="21" spans="1:8" ht="14.65" thickBot="1" x14ac:dyDescent="0.5">
      <c r="A21">
        <f t="shared" si="0"/>
        <v>40500</v>
      </c>
      <c r="B21" s="2">
        <v>500</v>
      </c>
      <c r="C21" s="2" t="s">
        <v>562</v>
      </c>
      <c r="D21" s="2">
        <v>24000</v>
      </c>
      <c r="E21" s="2" t="s">
        <v>23</v>
      </c>
      <c r="F21" s="2"/>
      <c r="G21" s="2" t="s">
        <v>534</v>
      </c>
      <c r="H21" s="2" t="s">
        <v>537</v>
      </c>
    </row>
    <row r="22" spans="1:8" ht="14.65" thickBot="1" x14ac:dyDescent="0.5">
      <c r="A22">
        <f t="shared" si="0"/>
        <v>41000</v>
      </c>
      <c r="B22" s="2">
        <v>500</v>
      </c>
      <c r="C22" s="2" t="s">
        <v>563</v>
      </c>
      <c r="D22" s="2">
        <v>50000</v>
      </c>
      <c r="E22" s="2" t="s">
        <v>23</v>
      </c>
      <c r="F22" s="2" t="s">
        <v>539</v>
      </c>
      <c r="G22" s="2" t="s">
        <v>534</v>
      </c>
      <c r="H22" s="2" t="s">
        <v>564</v>
      </c>
    </row>
    <row r="23" spans="1:8" ht="14.65" thickBot="1" x14ac:dyDescent="0.5">
      <c r="A23">
        <f t="shared" si="0"/>
        <v>41500</v>
      </c>
      <c r="B23" s="4">
        <v>100</v>
      </c>
      <c r="C23" s="2" t="s">
        <v>541</v>
      </c>
      <c r="D23" s="2">
        <v>18000</v>
      </c>
      <c r="E23" s="2" t="s">
        <v>23</v>
      </c>
      <c r="F23" s="2" t="s">
        <v>539</v>
      </c>
      <c r="G23" s="2" t="s">
        <v>542</v>
      </c>
      <c r="H23" s="2" t="s">
        <v>540</v>
      </c>
    </row>
    <row r="24" spans="1:8" ht="14.65" thickBot="1" x14ac:dyDescent="0.5">
      <c r="A24">
        <f t="shared" si="0"/>
        <v>41600</v>
      </c>
      <c r="B24" s="4">
        <v>100</v>
      </c>
      <c r="C24" s="2" t="s">
        <v>565</v>
      </c>
      <c r="D24" s="2">
        <v>24000</v>
      </c>
      <c r="E24" s="2" t="s">
        <v>23</v>
      </c>
      <c r="F24" s="2"/>
      <c r="G24" s="2"/>
      <c r="H24" s="2" t="s">
        <v>540</v>
      </c>
    </row>
    <row r="25" spans="1:8" ht="14.65" thickBot="1" x14ac:dyDescent="0.5">
      <c r="A25">
        <f t="shared" si="0"/>
        <v>41700</v>
      </c>
      <c r="B25" s="4">
        <v>100</v>
      </c>
      <c r="C25" s="2" t="s">
        <v>566</v>
      </c>
      <c r="D25" s="2">
        <v>20000</v>
      </c>
      <c r="E25" s="2" t="s">
        <v>23</v>
      </c>
      <c r="F25" s="2" t="s">
        <v>539</v>
      </c>
      <c r="G25" s="2" t="s">
        <v>567</v>
      </c>
      <c r="H25" s="2" t="s">
        <v>561</v>
      </c>
    </row>
    <row r="26" spans="1:8" x14ac:dyDescent="0.45">
      <c r="A26">
        <f t="shared" si="0"/>
        <v>41800</v>
      </c>
      <c r="B26" s="4">
        <v>100</v>
      </c>
      <c r="C26" s="4" t="s">
        <v>568</v>
      </c>
      <c r="D26" s="4">
        <v>48000</v>
      </c>
      <c r="E26" s="4" t="s">
        <v>23</v>
      </c>
      <c r="F26" s="4" t="s">
        <v>539</v>
      </c>
      <c r="G26" s="4" t="s">
        <v>542</v>
      </c>
      <c r="H26" s="4" t="s">
        <v>569</v>
      </c>
    </row>
    <row r="27" spans="1:8" ht="14.65" thickBot="1" x14ac:dyDescent="0.5">
      <c r="A27">
        <f t="shared" si="0"/>
        <v>41900</v>
      </c>
      <c r="B27" s="2">
        <v>2000</v>
      </c>
      <c r="C27" s="2" t="s">
        <v>570</v>
      </c>
      <c r="D27" s="4">
        <v>25</v>
      </c>
      <c r="E27" s="2" t="s">
        <v>571</v>
      </c>
      <c r="F27" s="2"/>
      <c r="G27" s="2" t="s">
        <v>572</v>
      </c>
      <c r="H27" s="2" t="s">
        <v>528</v>
      </c>
    </row>
    <row r="28" spans="1:8" ht="14.65" thickBot="1" x14ac:dyDescent="0.5">
      <c r="A28">
        <f t="shared" si="0"/>
        <v>43900</v>
      </c>
      <c r="B28" s="2">
        <v>2000</v>
      </c>
      <c r="C28" s="2" t="s">
        <v>573</v>
      </c>
      <c r="D28" s="4">
        <v>1500</v>
      </c>
      <c r="E28" s="2" t="s">
        <v>571</v>
      </c>
      <c r="F28" s="2"/>
      <c r="G28" s="2" t="s">
        <v>574</v>
      </c>
      <c r="H28" s="2" t="s">
        <v>575</v>
      </c>
    </row>
    <row r="29" spans="1:8" ht="14.65" thickBot="1" x14ac:dyDescent="0.5">
      <c r="A29">
        <f t="shared" si="0"/>
        <v>45900</v>
      </c>
      <c r="B29" s="2">
        <v>2000</v>
      </c>
      <c r="C29" s="2" t="s">
        <v>576</v>
      </c>
      <c r="D29" s="4">
        <v>1500</v>
      </c>
      <c r="E29" s="2" t="s">
        <v>571</v>
      </c>
      <c r="F29" s="2" t="s">
        <v>539</v>
      </c>
      <c r="G29" s="2" t="s">
        <v>577</v>
      </c>
      <c r="H29" s="2" t="s">
        <v>578</v>
      </c>
    </row>
    <row r="30" spans="1:8" ht="14.65" thickBot="1" x14ac:dyDescent="0.5">
      <c r="A30">
        <f t="shared" si="0"/>
        <v>47900</v>
      </c>
      <c r="B30" s="2">
        <v>2000</v>
      </c>
      <c r="C30" s="2" t="s">
        <v>579</v>
      </c>
      <c r="D30" s="4">
        <v>800</v>
      </c>
      <c r="E30" s="2" t="s">
        <v>571</v>
      </c>
      <c r="F30" s="2" t="s">
        <v>539</v>
      </c>
      <c r="G30" s="2" t="s">
        <v>580</v>
      </c>
      <c r="H30" s="2" t="s">
        <v>581</v>
      </c>
    </row>
    <row r="31" spans="1:8" ht="14.65" thickBot="1" x14ac:dyDescent="0.5">
      <c r="A31">
        <f t="shared" si="0"/>
        <v>49900</v>
      </c>
      <c r="B31" s="2">
        <v>2000</v>
      </c>
      <c r="C31" s="2" t="s">
        <v>582</v>
      </c>
      <c r="D31" s="4">
        <v>60000</v>
      </c>
      <c r="E31" s="2" t="s">
        <v>571</v>
      </c>
      <c r="F31" s="2" t="s">
        <v>539</v>
      </c>
      <c r="G31" s="2"/>
      <c r="H31" s="2" t="s">
        <v>583</v>
      </c>
    </row>
    <row r="32" spans="1:8" ht="14.65" thickBot="1" x14ac:dyDescent="0.5">
      <c r="A32">
        <f t="shared" si="0"/>
        <v>51900</v>
      </c>
      <c r="B32" s="2">
        <v>2000</v>
      </c>
      <c r="C32" s="2" t="s">
        <v>584</v>
      </c>
      <c r="D32" s="4">
        <v>1000</v>
      </c>
      <c r="E32" s="2" t="s">
        <v>571</v>
      </c>
      <c r="F32" s="2"/>
      <c r="G32" s="2"/>
      <c r="H32" s="2" t="s">
        <v>583</v>
      </c>
    </row>
    <row r="33" spans="1:8" ht="14.65" thickBot="1" x14ac:dyDescent="0.5">
      <c r="A33">
        <f t="shared" si="0"/>
        <v>53900</v>
      </c>
      <c r="B33" s="2">
        <v>1000</v>
      </c>
      <c r="C33" s="2" t="s">
        <v>585</v>
      </c>
      <c r="D33" s="4">
        <v>100</v>
      </c>
      <c r="E33" s="2" t="s">
        <v>571</v>
      </c>
      <c r="F33" s="2"/>
      <c r="G33" s="2" t="s">
        <v>586</v>
      </c>
      <c r="H33" s="2" t="s">
        <v>528</v>
      </c>
    </row>
    <row r="34" spans="1:8" ht="14.65" thickBot="1" x14ac:dyDescent="0.5">
      <c r="A34">
        <f t="shared" si="0"/>
        <v>54900</v>
      </c>
      <c r="B34" s="2">
        <v>1000</v>
      </c>
      <c r="C34" s="2" t="s">
        <v>587</v>
      </c>
      <c r="D34" s="4">
        <v>5000</v>
      </c>
      <c r="E34" s="2" t="s">
        <v>571</v>
      </c>
      <c r="F34" s="2" t="s">
        <v>539</v>
      </c>
      <c r="G34" s="2" t="s">
        <v>588</v>
      </c>
      <c r="H34" s="2" t="s">
        <v>589</v>
      </c>
    </row>
    <row r="35" spans="1:8" ht="14.65" thickBot="1" x14ac:dyDescent="0.5">
      <c r="A35">
        <f t="shared" si="0"/>
        <v>55900</v>
      </c>
      <c r="B35" s="2">
        <v>1000</v>
      </c>
      <c r="C35" s="2" t="s">
        <v>590</v>
      </c>
      <c r="D35" s="4">
        <v>2500</v>
      </c>
      <c r="E35" s="2" t="s">
        <v>571</v>
      </c>
      <c r="F35" s="2"/>
      <c r="G35" s="2" t="s">
        <v>591</v>
      </c>
      <c r="H35" s="2" t="s">
        <v>592</v>
      </c>
    </row>
    <row r="36" spans="1:8" ht="14.65" thickBot="1" x14ac:dyDescent="0.5">
      <c r="A36">
        <f t="shared" si="0"/>
        <v>56900</v>
      </c>
      <c r="B36" s="2">
        <v>1000</v>
      </c>
      <c r="C36" s="2" t="s">
        <v>593</v>
      </c>
      <c r="D36" s="4">
        <v>8000</v>
      </c>
      <c r="E36" s="2" t="s">
        <v>571</v>
      </c>
      <c r="F36" s="2"/>
      <c r="G36" s="2" t="s">
        <v>577</v>
      </c>
      <c r="H36" s="2" t="s">
        <v>594</v>
      </c>
    </row>
    <row r="37" spans="1:8" ht="14.65" thickBot="1" x14ac:dyDescent="0.5">
      <c r="A37">
        <f t="shared" si="0"/>
        <v>57900</v>
      </c>
      <c r="B37" s="2">
        <v>1000</v>
      </c>
      <c r="C37" s="2" t="s">
        <v>595</v>
      </c>
      <c r="D37" s="4">
        <v>5000</v>
      </c>
      <c r="E37" s="2" t="s">
        <v>571</v>
      </c>
      <c r="F37" s="2" t="s">
        <v>539</v>
      </c>
      <c r="G37" s="2" t="s">
        <v>577</v>
      </c>
      <c r="H37" s="2" t="s">
        <v>596</v>
      </c>
    </row>
    <row r="38" spans="1:8" ht="14.65" thickBot="1" x14ac:dyDescent="0.5">
      <c r="A38">
        <f t="shared" si="0"/>
        <v>58900</v>
      </c>
      <c r="B38" s="2">
        <v>1000</v>
      </c>
      <c r="C38" s="2" t="s">
        <v>597</v>
      </c>
      <c r="D38" s="4">
        <v>7000</v>
      </c>
      <c r="E38" s="2" t="s">
        <v>571</v>
      </c>
      <c r="F38" s="2"/>
      <c r="G38" s="2" t="s">
        <v>598</v>
      </c>
      <c r="H38" s="2" t="s">
        <v>550</v>
      </c>
    </row>
    <row r="39" spans="1:8" ht="14.65" thickBot="1" x14ac:dyDescent="0.5">
      <c r="A39">
        <f t="shared" si="0"/>
        <v>59900</v>
      </c>
      <c r="B39" s="2">
        <v>1000</v>
      </c>
      <c r="C39" s="2" t="s">
        <v>599</v>
      </c>
      <c r="D39" s="4">
        <v>8000</v>
      </c>
      <c r="E39" s="2" t="s">
        <v>571</v>
      </c>
      <c r="F39" s="2" t="s">
        <v>539</v>
      </c>
      <c r="G39" s="2" t="s">
        <v>600</v>
      </c>
      <c r="H39" s="2" t="s">
        <v>601</v>
      </c>
    </row>
    <row r="40" spans="1:8" ht="14.65" thickBot="1" x14ac:dyDescent="0.5">
      <c r="A40">
        <f t="shared" si="0"/>
        <v>60900</v>
      </c>
      <c r="B40" s="2">
        <v>1000</v>
      </c>
      <c r="C40" s="2" t="s">
        <v>602</v>
      </c>
      <c r="D40" s="4">
        <v>7000</v>
      </c>
      <c r="E40" s="2" t="s">
        <v>571</v>
      </c>
      <c r="F40" s="2"/>
      <c r="G40" s="2" t="s">
        <v>600</v>
      </c>
      <c r="H40" s="2" t="s">
        <v>601</v>
      </c>
    </row>
    <row r="41" spans="1:8" ht="14.65" thickBot="1" x14ac:dyDescent="0.5">
      <c r="A41">
        <f t="shared" si="0"/>
        <v>61900</v>
      </c>
      <c r="B41" s="2">
        <v>1000</v>
      </c>
      <c r="C41" s="2" t="s">
        <v>603</v>
      </c>
      <c r="D41" s="4">
        <v>8000</v>
      </c>
      <c r="E41" s="2" t="s">
        <v>571</v>
      </c>
      <c r="F41" s="2" t="s">
        <v>539</v>
      </c>
      <c r="G41" s="2" t="s">
        <v>600</v>
      </c>
      <c r="H41" s="2" t="s">
        <v>604</v>
      </c>
    </row>
    <row r="42" spans="1:8" ht="14.65" thickBot="1" x14ac:dyDescent="0.5">
      <c r="A42">
        <f t="shared" si="0"/>
        <v>62900</v>
      </c>
      <c r="B42" s="2">
        <v>1000</v>
      </c>
      <c r="C42" s="2" t="s">
        <v>605</v>
      </c>
      <c r="D42" s="4">
        <v>12000</v>
      </c>
      <c r="E42" s="2" t="s">
        <v>571</v>
      </c>
      <c r="F42" s="2" t="s">
        <v>539</v>
      </c>
      <c r="G42" s="2" t="s">
        <v>606</v>
      </c>
      <c r="H42" s="2" t="s">
        <v>607</v>
      </c>
    </row>
    <row r="43" spans="1:8" ht="14.65" thickBot="1" x14ac:dyDescent="0.5">
      <c r="A43">
        <f t="shared" si="0"/>
        <v>63900</v>
      </c>
      <c r="B43" s="2">
        <v>1000</v>
      </c>
      <c r="C43" s="2" t="s">
        <v>608</v>
      </c>
      <c r="D43" s="4">
        <v>1000</v>
      </c>
      <c r="E43" s="2" t="s">
        <v>571</v>
      </c>
      <c r="F43" s="2" t="s">
        <v>539</v>
      </c>
      <c r="G43" s="2" t="s">
        <v>577</v>
      </c>
      <c r="H43" s="2" t="s">
        <v>578</v>
      </c>
    </row>
    <row r="44" spans="1:8" ht="14.65" thickBot="1" x14ac:dyDescent="0.5">
      <c r="A44">
        <f t="shared" si="0"/>
        <v>64900</v>
      </c>
      <c r="B44" s="2">
        <v>1000</v>
      </c>
      <c r="C44" s="2" t="s">
        <v>609</v>
      </c>
      <c r="D44" s="4">
        <v>2000</v>
      </c>
      <c r="E44" s="2" t="s">
        <v>571</v>
      </c>
      <c r="F44" s="2" t="s">
        <v>539</v>
      </c>
      <c r="G44" s="2" t="s">
        <v>577</v>
      </c>
      <c r="H44" s="2" t="s">
        <v>610</v>
      </c>
    </row>
    <row r="45" spans="1:8" ht="14.65" thickBot="1" x14ac:dyDescent="0.5">
      <c r="A45">
        <f t="shared" si="0"/>
        <v>65900</v>
      </c>
      <c r="B45" s="2">
        <v>1000</v>
      </c>
      <c r="C45" s="2" t="s">
        <v>611</v>
      </c>
      <c r="D45" s="4">
        <v>350</v>
      </c>
      <c r="E45" s="2" t="s">
        <v>571</v>
      </c>
      <c r="F45" s="2"/>
      <c r="G45" s="2"/>
      <c r="H45" s="2" t="s">
        <v>581</v>
      </c>
    </row>
    <row r="46" spans="1:8" ht="14.65" thickBot="1" x14ac:dyDescent="0.5">
      <c r="A46">
        <f t="shared" si="0"/>
        <v>66900</v>
      </c>
      <c r="B46" s="2">
        <v>1000</v>
      </c>
      <c r="C46" s="2" t="s">
        <v>612</v>
      </c>
      <c r="D46" s="4">
        <v>4000</v>
      </c>
      <c r="E46" s="2" t="s">
        <v>571</v>
      </c>
      <c r="F46" s="2"/>
      <c r="G46" s="2"/>
      <c r="H46" s="2" t="s">
        <v>583</v>
      </c>
    </row>
    <row r="47" spans="1:8" ht="14.65" thickBot="1" x14ac:dyDescent="0.5">
      <c r="A47">
        <f t="shared" si="0"/>
        <v>67900</v>
      </c>
      <c r="B47" s="2">
        <v>500</v>
      </c>
      <c r="C47" s="2" t="s">
        <v>613</v>
      </c>
      <c r="D47" s="4">
        <v>400</v>
      </c>
      <c r="E47" s="2" t="s">
        <v>571</v>
      </c>
      <c r="F47" s="2"/>
      <c r="G47" s="2" t="s">
        <v>586</v>
      </c>
      <c r="H47" s="2" t="s">
        <v>528</v>
      </c>
    </row>
    <row r="48" spans="1:8" ht="14.65" thickBot="1" x14ac:dyDescent="0.5">
      <c r="A48">
        <f t="shared" si="0"/>
        <v>68400</v>
      </c>
      <c r="B48" s="2">
        <v>500</v>
      </c>
      <c r="C48" s="2" t="s">
        <v>614</v>
      </c>
      <c r="D48" s="4">
        <v>600</v>
      </c>
      <c r="E48" s="2" t="s">
        <v>571</v>
      </c>
      <c r="F48" s="2"/>
      <c r="G48" s="2" t="s">
        <v>615</v>
      </c>
      <c r="H48" s="2" t="s">
        <v>540</v>
      </c>
    </row>
    <row r="49" spans="1:8" ht="14.65" thickBot="1" x14ac:dyDescent="0.5">
      <c r="A49">
        <f t="shared" si="0"/>
        <v>68900</v>
      </c>
      <c r="B49" s="2">
        <v>500</v>
      </c>
      <c r="C49" s="2" t="s">
        <v>616</v>
      </c>
      <c r="D49" s="4">
        <v>2000</v>
      </c>
      <c r="E49" s="2" t="s">
        <v>571</v>
      </c>
      <c r="F49" s="2" t="s">
        <v>539</v>
      </c>
      <c r="G49" s="2" t="s">
        <v>577</v>
      </c>
      <c r="H49" s="2" t="s">
        <v>592</v>
      </c>
    </row>
    <row r="50" spans="1:8" ht="14.65" thickBot="1" x14ac:dyDescent="0.5">
      <c r="A50">
        <f t="shared" si="0"/>
        <v>69400</v>
      </c>
      <c r="B50" s="2">
        <v>500</v>
      </c>
      <c r="C50" s="2" t="s">
        <v>617</v>
      </c>
      <c r="D50" s="4">
        <v>18000</v>
      </c>
      <c r="E50" s="2" t="s">
        <v>571</v>
      </c>
      <c r="F50" s="2" t="s">
        <v>539</v>
      </c>
      <c r="G50" s="2" t="s">
        <v>618</v>
      </c>
      <c r="H50" s="2" t="s">
        <v>561</v>
      </c>
    </row>
    <row r="51" spans="1:8" ht="14.65" thickBot="1" x14ac:dyDescent="0.5">
      <c r="A51">
        <f t="shared" si="0"/>
        <v>69900</v>
      </c>
      <c r="B51" s="2">
        <v>500</v>
      </c>
      <c r="C51" s="2" t="s">
        <v>619</v>
      </c>
      <c r="D51" s="4">
        <v>2200</v>
      </c>
      <c r="E51" s="2" t="s">
        <v>571</v>
      </c>
      <c r="F51" s="2" t="s">
        <v>539</v>
      </c>
      <c r="G51" s="2" t="s">
        <v>577</v>
      </c>
      <c r="H51" s="2" t="s">
        <v>620</v>
      </c>
    </row>
    <row r="52" spans="1:8" ht="14.65" thickBot="1" x14ac:dyDescent="0.5">
      <c r="A52">
        <f t="shared" si="0"/>
        <v>70400</v>
      </c>
      <c r="B52" s="2">
        <v>500</v>
      </c>
      <c r="C52" s="2" t="s">
        <v>621</v>
      </c>
      <c r="D52" s="4">
        <v>8000</v>
      </c>
      <c r="E52" s="2" t="s">
        <v>571</v>
      </c>
      <c r="F52" s="2" t="s">
        <v>539</v>
      </c>
      <c r="G52" s="2" t="s">
        <v>577</v>
      </c>
      <c r="H52" s="2" t="s">
        <v>622</v>
      </c>
    </row>
    <row r="53" spans="1:8" ht="14.65" thickBot="1" x14ac:dyDescent="0.5">
      <c r="A53">
        <f t="shared" si="0"/>
        <v>70900</v>
      </c>
      <c r="B53" s="2">
        <v>500</v>
      </c>
      <c r="C53" s="2" t="s">
        <v>623</v>
      </c>
      <c r="D53" s="4">
        <v>3500</v>
      </c>
      <c r="E53" s="2" t="s">
        <v>571</v>
      </c>
      <c r="F53" s="2" t="s">
        <v>539</v>
      </c>
      <c r="G53" s="2" t="s">
        <v>624</v>
      </c>
      <c r="H53" s="2" t="s">
        <v>622</v>
      </c>
    </row>
    <row r="54" spans="1:8" ht="14.65" thickBot="1" x14ac:dyDescent="0.5">
      <c r="A54">
        <f t="shared" si="0"/>
        <v>71400</v>
      </c>
      <c r="B54" s="2">
        <v>500</v>
      </c>
      <c r="C54" s="2" t="s">
        <v>625</v>
      </c>
      <c r="D54" s="4">
        <v>6000</v>
      </c>
      <c r="E54" s="2" t="s">
        <v>571</v>
      </c>
      <c r="F54" s="2" t="s">
        <v>539</v>
      </c>
      <c r="G54" s="2" t="s">
        <v>626</v>
      </c>
      <c r="H54" s="2" t="s">
        <v>535</v>
      </c>
    </row>
    <row r="55" spans="1:8" ht="27.4" thickBot="1" x14ac:dyDescent="0.5">
      <c r="A55">
        <f t="shared" si="0"/>
        <v>71900</v>
      </c>
      <c r="B55" s="2">
        <v>500</v>
      </c>
      <c r="C55" s="2" t="s">
        <v>627</v>
      </c>
      <c r="D55" s="4">
        <v>1700</v>
      </c>
      <c r="E55" s="2" t="s">
        <v>571</v>
      </c>
      <c r="F55" s="2" t="s">
        <v>539</v>
      </c>
      <c r="G55" s="2" t="s">
        <v>628</v>
      </c>
      <c r="H55" s="2" t="s">
        <v>578</v>
      </c>
    </row>
    <row r="56" spans="1:8" ht="14.65" thickBot="1" x14ac:dyDescent="0.5">
      <c r="A56">
        <f t="shared" si="0"/>
        <v>72400</v>
      </c>
      <c r="B56" s="2">
        <v>500</v>
      </c>
      <c r="C56" s="2" t="s">
        <v>629</v>
      </c>
      <c r="D56" s="4">
        <v>16000</v>
      </c>
      <c r="E56" s="2" t="s">
        <v>571</v>
      </c>
      <c r="F56" s="2"/>
      <c r="G56" s="2"/>
      <c r="H56" s="2" t="s">
        <v>583</v>
      </c>
    </row>
    <row r="57" spans="1:8" ht="14.65" thickBot="1" x14ac:dyDescent="0.5">
      <c r="A57">
        <f t="shared" si="0"/>
        <v>72900</v>
      </c>
      <c r="B57" s="2">
        <v>100</v>
      </c>
      <c r="C57" s="2" t="s">
        <v>630</v>
      </c>
      <c r="D57" s="4">
        <v>24000</v>
      </c>
      <c r="E57" s="2" t="s">
        <v>571</v>
      </c>
      <c r="F57" s="2" t="s">
        <v>539</v>
      </c>
      <c r="G57" s="2" t="s">
        <v>577</v>
      </c>
      <c r="H57" s="2" t="s">
        <v>631</v>
      </c>
    </row>
    <row r="58" spans="1:8" ht="14.65" thickBot="1" x14ac:dyDescent="0.5">
      <c r="A58">
        <f t="shared" si="0"/>
        <v>73000</v>
      </c>
      <c r="B58" s="2">
        <v>100</v>
      </c>
      <c r="C58" s="2" t="s">
        <v>632</v>
      </c>
      <c r="D58" s="4">
        <v>16000</v>
      </c>
      <c r="E58" s="2" t="s">
        <v>571</v>
      </c>
      <c r="F58" s="2"/>
      <c r="G58" s="2" t="s">
        <v>633</v>
      </c>
      <c r="H58" s="2" t="s">
        <v>634</v>
      </c>
    </row>
    <row r="59" spans="1:8" ht="14.65" thickBot="1" x14ac:dyDescent="0.5">
      <c r="A59">
        <f t="shared" si="0"/>
        <v>73100</v>
      </c>
      <c r="B59" s="2">
        <v>100</v>
      </c>
      <c r="C59" s="2" t="s">
        <v>635</v>
      </c>
      <c r="D59" s="4">
        <v>165000</v>
      </c>
      <c r="E59" s="2" t="s">
        <v>571</v>
      </c>
      <c r="F59" s="2" t="s">
        <v>539</v>
      </c>
      <c r="G59" s="2" t="s">
        <v>636</v>
      </c>
      <c r="H59" s="2" t="s">
        <v>637</v>
      </c>
    </row>
    <row r="60" spans="1:8" ht="14.65" thickBot="1" x14ac:dyDescent="0.5">
      <c r="A60">
        <f t="shared" si="0"/>
        <v>73200</v>
      </c>
      <c r="B60" s="2">
        <v>100</v>
      </c>
      <c r="C60" s="2" t="s">
        <v>638</v>
      </c>
      <c r="D60" s="4">
        <v>50000</v>
      </c>
      <c r="E60" s="2" t="s">
        <v>571</v>
      </c>
      <c r="F60" s="2" t="s">
        <v>539</v>
      </c>
      <c r="G60" s="2" t="s">
        <v>577</v>
      </c>
      <c r="H60" s="2" t="s">
        <v>601</v>
      </c>
    </row>
    <row r="61" spans="1:8" ht="14.65" thickBot="1" x14ac:dyDescent="0.5">
      <c r="A61">
        <f t="shared" si="0"/>
        <v>73300</v>
      </c>
      <c r="B61" s="2">
        <v>100</v>
      </c>
      <c r="C61" s="2" t="s">
        <v>639</v>
      </c>
      <c r="D61" s="4">
        <v>36000</v>
      </c>
      <c r="E61" s="2" t="s">
        <v>571</v>
      </c>
      <c r="F61" s="2" t="s">
        <v>539</v>
      </c>
      <c r="G61" s="2" t="s">
        <v>640</v>
      </c>
      <c r="H61" s="2" t="s">
        <v>578</v>
      </c>
    </row>
    <row r="62" spans="1:8" ht="27.4" thickBot="1" x14ac:dyDescent="0.5">
      <c r="A62">
        <f t="shared" si="0"/>
        <v>73400</v>
      </c>
      <c r="B62" s="2">
        <v>100</v>
      </c>
      <c r="C62" s="4" t="s">
        <v>641</v>
      </c>
      <c r="D62" s="4">
        <v>24000</v>
      </c>
      <c r="E62" s="4" t="s">
        <v>571</v>
      </c>
      <c r="F62" s="4" t="s">
        <v>539</v>
      </c>
      <c r="G62" s="4" t="s">
        <v>628</v>
      </c>
      <c r="H62" s="4" t="s">
        <v>581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27"/>
  <sheetViews>
    <sheetView workbookViewId="0">
      <selection activeCell="C6" sqref="C6"/>
    </sheetView>
  </sheetViews>
  <sheetFormatPr defaultRowHeight="14.25" x14ac:dyDescent="0.45"/>
  <cols>
    <col min="3" max="4" width="29.265625" customWidth="1"/>
    <col min="5" max="5" width="14.265625" customWidth="1"/>
    <col min="6" max="6" width="19.3984375" customWidth="1"/>
    <col min="9" max="9" width="21.73046875" customWidth="1"/>
  </cols>
  <sheetData>
    <row r="1" spans="1:9" ht="41.65" x14ac:dyDescent="0.45">
      <c r="C1" s="3" t="s">
        <v>520</v>
      </c>
      <c r="D1" s="3" t="s">
        <v>4</v>
      </c>
      <c r="E1" s="3" t="s">
        <v>521</v>
      </c>
      <c r="F1" s="3" t="s">
        <v>519</v>
      </c>
      <c r="G1" s="3" t="s">
        <v>522</v>
      </c>
      <c r="H1" s="3" t="s">
        <v>523</v>
      </c>
      <c r="I1" s="3" t="s">
        <v>524</v>
      </c>
    </row>
    <row r="2" spans="1:9" x14ac:dyDescent="0.45">
      <c r="A2">
        <v>0</v>
      </c>
      <c r="B2">
        <v>5000</v>
      </c>
      <c r="C2" s="8" t="s">
        <v>642</v>
      </c>
      <c r="D2" s="8">
        <v>0</v>
      </c>
      <c r="E2" s="8"/>
      <c r="F2" s="8"/>
      <c r="G2" s="8"/>
      <c r="H2" s="8"/>
      <c r="I2" s="8"/>
    </row>
    <row r="3" spans="1:9" ht="14.65" thickBot="1" x14ac:dyDescent="0.5">
      <c r="A3">
        <f>+A2+B2</f>
        <v>5000</v>
      </c>
      <c r="B3">
        <v>1200</v>
      </c>
      <c r="C3" s="2" t="s">
        <v>643</v>
      </c>
      <c r="D3" s="2">
        <v>2500</v>
      </c>
      <c r="E3" s="2" t="s">
        <v>644</v>
      </c>
      <c r="F3" s="2" t="s">
        <v>645</v>
      </c>
      <c r="G3" s="2" t="s">
        <v>539</v>
      </c>
      <c r="H3" s="2"/>
      <c r="I3" s="2" t="s">
        <v>646</v>
      </c>
    </row>
    <row r="4" spans="1:9" ht="14.65" thickBot="1" x14ac:dyDescent="0.5">
      <c r="A4">
        <f>+A3+B3</f>
        <v>6200</v>
      </c>
      <c r="B4">
        <v>1200</v>
      </c>
      <c r="C4" s="2" t="s">
        <v>647</v>
      </c>
      <c r="D4" s="2">
        <v>16000</v>
      </c>
      <c r="E4" s="2" t="s">
        <v>644</v>
      </c>
      <c r="F4" s="2" t="s">
        <v>645</v>
      </c>
      <c r="G4" s="2" t="s">
        <v>539</v>
      </c>
      <c r="H4" s="2"/>
      <c r="I4" s="2" t="s">
        <v>646</v>
      </c>
    </row>
    <row r="5" spans="1:9" ht="14.65" thickBot="1" x14ac:dyDescent="0.5">
      <c r="A5">
        <f t="shared" ref="A5:A27" si="0">+A4+B4</f>
        <v>7400</v>
      </c>
      <c r="B5">
        <v>1200</v>
      </c>
      <c r="C5" s="2" t="s">
        <v>648</v>
      </c>
      <c r="D5" s="2">
        <v>3000</v>
      </c>
      <c r="E5" s="2" t="s">
        <v>644</v>
      </c>
      <c r="F5" s="2" t="s">
        <v>645</v>
      </c>
      <c r="G5" s="2"/>
      <c r="H5" s="2"/>
      <c r="I5" s="2" t="s">
        <v>649</v>
      </c>
    </row>
    <row r="6" spans="1:9" ht="14.65" thickBot="1" x14ac:dyDescent="0.5">
      <c r="A6">
        <f t="shared" si="0"/>
        <v>8600</v>
      </c>
      <c r="B6">
        <v>1200</v>
      </c>
      <c r="C6" s="2" t="s">
        <v>650</v>
      </c>
      <c r="D6" s="2">
        <v>1000</v>
      </c>
      <c r="E6" s="2" t="s">
        <v>644</v>
      </c>
      <c r="F6" s="2" t="s">
        <v>645</v>
      </c>
      <c r="G6" s="2" t="s">
        <v>539</v>
      </c>
      <c r="H6" s="2"/>
      <c r="I6" s="2" t="s">
        <v>649</v>
      </c>
    </row>
    <row r="7" spans="1:9" ht="14.65" thickBot="1" x14ac:dyDescent="0.5">
      <c r="A7">
        <f t="shared" si="0"/>
        <v>9800</v>
      </c>
      <c r="B7">
        <v>1200</v>
      </c>
      <c r="C7" s="2" t="s">
        <v>651</v>
      </c>
      <c r="D7" s="2">
        <v>1500</v>
      </c>
      <c r="E7" s="2" t="s">
        <v>644</v>
      </c>
      <c r="F7" s="2" t="s">
        <v>645</v>
      </c>
      <c r="G7" s="2"/>
      <c r="H7" s="2"/>
      <c r="I7" s="2" t="s">
        <v>649</v>
      </c>
    </row>
    <row r="8" spans="1:9" ht="14.65" thickBot="1" x14ac:dyDescent="0.5">
      <c r="A8">
        <f t="shared" si="0"/>
        <v>11000</v>
      </c>
      <c r="B8">
        <v>600</v>
      </c>
      <c r="C8" s="2" t="s">
        <v>652</v>
      </c>
      <c r="D8" s="2">
        <v>4000</v>
      </c>
      <c r="E8" s="2" t="s">
        <v>644</v>
      </c>
      <c r="F8" s="2" t="s">
        <v>653</v>
      </c>
      <c r="G8" s="2"/>
      <c r="H8" s="2"/>
      <c r="I8" s="2" t="s">
        <v>654</v>
      </c>
    </row>
    <row r="9" spans="1:9" ht="14.65" thickBot="1" x14ac:dyDescent="0.5">
      <c r="A9">
        <f t="shared" si="0"/>
        <v>11600</v>
      </c>
      <c r="B9">
        <v>600</v>
      </c>
      <c r="C9" s="2" t="s">
        <v>655</v>
      </c>
      <c r="D9" s="2">
        <v>5000</v>
      </c>
      <c r="E9" s="2" t="s">
        <v>644</v>
      </c>
      <c r="F9" s="2" t="s">
        <v>653</v>
      </c>
      <c r="G9" s="2" t="s">
        <v>539</v>
      </c>
      <c r="H9" s="2"/>
      <c r="I9" s="2" t="s">
        <v>646</v>
      </c>
    </row>
    <row r="10" spans="1:9" ht="14.65" thickBot="1" x14ac:dyDescent="0.5">
      <c r="A10">
        <f t="shared" si="0"/>
        <v>12200</v>
      </c>
      <c r="B10">
        <v>600</v>
      </c>
      <c r="C10" s="2" t="s">
        <v>656</v>
      </c>
      <c r="D10" s="2">
        <v>2000</v>
      </c>
      <c r="E10" s="2" t="s">
        <v>644</v>
      </c>
      <c r="F10" s="2" t="s">
        <v>653</v>
      </c>
      <c r="G10" s="2" t="s">
        <v>539</v>
      </c>
      <c r="H10" s="2"/>
      <c r="I10" s="2" t="s">
        <v>646</v>
      </c>
    </row>
    <row r="11" spans="1:9" ht="14.65" thickBot="1" x14ac:dyDescent="0.5">
      <c r="A11">
        <f t="shared" si="0"/>
        <v>12800</v>
      </c>
      <c r="B11">
        <v>600</v>
      </c>
      <c r="C11" s="2" t="s">
        <v>657</v>
      </c>
      <c r="D11" s="2">
        <v>20000</v>
      </c>
      <c r="E11" s="2" t="s">
        <v>644</v>
      </c>
      <c r="F11" s="2" t="s">
        <v>653</v>
      </c>
      <c r="G11" s="2" t="s">
        <v>539</v>
      </c>
      <c r="H11" s="2"/>
      <c r="I11" s="2" t="s">
        <v>646</v>
      </c>
    </row>
    <row r="12" spans="1:9" ht="14.65" thickBot="1" x14ac:dyDescent="0.5">
      <c r="A12">
        <f t="shared" si="0"/>
        <v>13400</v>
      </c>
      <c r="B12">
        <v>600</v>
      </c>
      <c r="C12" s="2" t="s">
        <v>658</v>
      </c>
      <c r="D12" s="2">
        <v>36000</v>
      </c>
      <c r="E12" s="2" t="s">
        <v>644</v>
      </c>
      <c r="F12" s="2" t="s">
        <v>653</v>
      </c>
      <c r="G12" s="2" t="s">
        <v>539</v>
      </c>
      <c r="H12" s="2"/>
      <c r="I12" s="2" t="s">
        <v>646</v>
      </c>
    </row>
    <row r="13" spans="1:9" ht="14.65" thickBot="1" x14ac:dyDescent="0.5">
      <c r="A13">
        <f t="shared" si="0"/>
        <v>14000</v>
      </c>
      <c r="B13">
        <v>600</v>
      </c>
      <c r="C13" s="2" t="s">
        <v>659</v>
      </c>
      <c r="D13" s="2">
        <v>6000</v>
      </c>
      <c r="E13" s="2" t="s">
        <v>644</v>
      </c>
      <c r="F13" s="2" t="s">
        <v>653</v>
      </c>
      <c r="G13" s="2" t="s">
        <v>539</v>
      </c>
      <c r="H13" s="2"/>
      <c r="I13" s="2" t="s">
        <v>660</v>
      </c>
    </row>
    <row r="14" spans="1:9" ht="14.65" thickBot="1" x14ac:dyDescent="0.5">
      <c r="A14">
        <f t="shared" si="0"/>
        <v>14600</v>
      </c>
      <c r="B14">
        <v>600</v>
      </c>
      <c r="C14" s="2" t="s">
        <v>661</v>
      </c>
      <c r="D14" s="2">
        <v>24000</v>
      </c>
      <c r="E14" s="2" t="s">
        <v>644</v>
      </c>
      <c r="F14" s="2" t="s">
        <v>653</v>
      </c>
      <c r="G14" s="2" t="s">
        <v>539</v>
      </c>
      <c r="H14" s="2"/>
      <c r="I14" s="2" t="s">
        <v>660</v>
      </c>
    </row>
    <row r="15" spans="1:9" ht="14.65" thickBot="1" x14ac:dyDescent="0.5">
      <c r="A15">
        <f t="shared" si="0"/>
        <v>15200</v>
      </c>
      <c r="B15">
        <v>600</v>
      </c>
      <c r="C15" s="2" t="s">
        <v>662</v>
      </c>
      <c r="D15" s="2">
        <v>6000</v>
      </c>
      <c r="E15" s="2" t="s">
        <v>644</v>
      </c>
      <c r="F15" s="2" t="s">
        <v>653</v>
      </c>
      <c r="G15" s="2" t="s">
        <v>539</v>
      </c>
      <c r="H15" s="2"/>
      <c r="I15" s="2" t="s">
        <v>649</v>
      </c>
    </row>
    <row r="16" spans="1:9" ht="14.65" thickBot="1" x14ac:dyDescent="0.5">
      <c r="A16">
        <f t="shared" si="0"/>
        <v>15800</v>
      </c>
      <c r="B16">
        <v>600</v>
      </c>
      <c r="C16" s="2" t="s">
        <v>663</v>
      </c>
      <c r="D16" s="2">
        <v>5000</v>
      </c>
      <c r="E16" s="2" t="s">
        <v>644</v>
      </c>
      <c r="F16" s="2" t="s">
        <v>653</v>
      </c>
      <c r="G16" s="2" t="s">
        <v>539</v>
      </c>
      <c r="H16" s="2"/>
      <c r="I16" s="2" t="s">
        <v>649</v>
      </c>
    </row>
    <row r="17" spans="1:9" ht="14.65" thickBot="1" x14ac:dyDescent="0.5">
      <c r="A17">
        <f t="shared" si="0"/>
        <v>16400</v>
      </c>
      <c r="B17">
        <v>300</v>
      </c>
      <c r="C17" s="2" t="s">
        <v>664</v>
      </c>
      <c r="D17" s="2">
        <v>12000</v>
      </c>
      <c r="E17" s="2" t="s">
        <v>644</v>
      </c>
      <c r="F17" s="2" t="s">
        <v>665</v>
      </c>
      <c r="G17" s="2" t="s">
        <v>539</v>
      </c>
      <c r="H17" s="2"/>
      <c r="I17" s="2" t="s">
        <v>646</v>
      </c>
    </row>
    <row r="18" spans="1:9" ht="14.65" thickBot="1" x14ac:dyDescent="0.5">
      <c r="A18">
        <f t="shared" si="0"/>
        <v>16700</v>
      </c>
      <c r="B18">
        <v>300</v>
      </c>
      <c r="C18" s="2" t="s">
        <v>666</v>
      </c>
      <c r="D18" s="2">
        <v>14000</v>
      </c>
      <c r="E18" s="2" t="s">
        <v>644</v>
      </c>
      <c r="F18" s="2" t="s">
        <v>665</v>
      </c>
      <c r="G18" s="2" t="s">
        <v>539</v>
      </c>
      <c r="H18" s="2"/>
      <c r="I18" s="2" t="s">
        <v>660</v>
      </c>
    </row>
    <row r="19" spans="1:9" ht="14.65" thickBot="1" x14ac:dyDescent="0.5">
      <c r="A19">
        <f t="shared" si="0"/>
        <v>17000</v>
      </c>
      <c r="B19">
        <v>300</v>
      </c>
      <c r="C19" s="2" t="s">
        <v>667</v>
      </c>
      <c r="D19" s="2">
        <v>80000</v>
      </c>
      <c r="E19" s="2" t="s">
        <v>644</v>
      </c>
      <c r="F19" s="2" t="s">
        <v>665</v>
      </c>
      <c r="G19" s="2" t="s">
        <v>539</v>
      </c>
      <c r="H19" s="2"/>
      <c r="I19" s="2" t="s">
        <v>649</v>
      </c>
    </row>
    <row r="20" spans="1:9" ht="27.4" thickBot="1" x14ac:dyDescent="0.5">
      <c r="A20">
        <f t="shared" si="0"/>
        <v>17300</v>
      </c>
      <c r="B20">
        <v>100</v>
      </c>
      <c r="C20" s="2" t="s">
        <v>668</v>
      </c>
      <c r="D20" s="2">
        <v>35000</v>
      </c>
      <c r="E20" s="2" t="s">
        <v>644</v>
      </c>
      <c r="F20" s="2" t="s">
        <v>669</v>
      </c>
      <c r="G20" s="2" t="s">
        <v>539</v>
      </c>
      <c r="H20" s="2"/>
      <c r="I20" s="2" t="s">
        <v>670</v>
      </c>
    </row>
    <row r="21" spans="1:9" ht="14.65" thickBot="1" x14ac:dyDescent="0.5">
      <c r="A21">
        <f t="shared" si="0"/>
        <v>17400</v>
      </c>
      <c r="B21">
        <v>100</v>
      </c>
      <c r="C21" s="2" t="s">
        <v>671</v>
      </c>
      <c r="D21" s="2">
        <v>30000</v>
      </c>
      <c r="E21" s="2" t="s">
        <v>644</v>
      </c>
      <c r="F21" s="2" t="s">
        <v>669</v>
      </c>
      <c r="G21" s="2" t="s">
        <v>539</v>
      </c>
      <c r="H21" s="2"/>
      <c r="I21" s="2" t="s">
        <v>670</v>
      </c>
    </row>
    <row r="22" spans="1:9" ht="27.4" thickBot="1" x14ac:dyDescent="0.5">
      <c r="A22">
        <f t="shared" si="0"/>
        <v>17500</v>
      </c>
      <c r="B22">
        <v>100</v>
      </c>
      <c r="C22" s="2" t="s">
        <v>672</v>
      </c>
      <c r="D22" s="2">
        <v>31000</v>
      </c>
      <c r="E22" s="2" t="s">
        <v>644</v>
      </c>
      <c r="F22" s="2" t="s">
        <v>669</v>
      </c>
      <c r="G22" s="2" t="s">
        <v>539</v>
      </c>
      <c r="H22" s="2"/>
      <c r="I22" s="2" t="s">
        <v>670</v>
      </c>
    </row>
    <row r="23" spans="1:9" ht="27.4" thickBot="1" x14ac:dyDescent="0.5">
      <c r="A23">
        <f t="shared" si="0"/>
        <v>17600</v>
      </c>
      <c r="B23">
        <v>100</v>
      </c>
      <c r="C23" s="2" t="s">
        <v>673</v>
      </c>
      <c r="D23" s="2">
        <v>17000</v>
      </c>
      <c r="E23" s="2" t="s">
        <v>644</v>
      </c>
      <c r="F23" s="2" t="s">
        <v>669</v>
      </c>
      <c r="G23" s="2" t="s">
        <v>539</v>
      </c>
      <c r="H23" s="2"/>
      <c r="I23" s="2" t="s">
        <v>670</v>
      </c>
    </row>
    <row r="24" spans="1:9" ht="14.65" thickBot="1" x14ac:dyDescent="0.5">
      <c r="A24">
        <f t="shared" si="0"/>
        <v>17700</v>
      </c>
      <c r="B24">
        <v>100</v>
      </c>
      <c r="C24" s="2" t="s">
        <v>674</v>
      </c>
      <c r="D24" s="2">
        <v>10000</v>
      </c>
      <c r="E24" s="2" t="s">
        <v>644</v>
      </c>
      <c r="F24" s="2" t="s">
        <v>669</v>
      </c>
      <c r="G24" s="2" t="s">
        <v>539</v>
      </c>
      <c r="H24" s="2"/>
      <c r="I24" s="2" t="s">
        <v>646</v>
      </c>
    </row>
    <row r="25" spans="1:9" ht="14.65" thickBot="1" x14ac:dyDescent="0.5">
      <c r="A25">
        <f t="shared" si="0"/>
        <v>17800</v>
      </c>
      <c r="B25">
        <v>100</v>
      </c>
      <c r="C25" s="2" t="s">
        <v>675</v>
      </c>
      <c r="D25" s="2">
        <v>30000</v>
      </c>
      <c r="E25" s="2" t="s">
        <v>644</v>
      </c>
      <c r="F25" s="2" t="s">
        <v>669</v>
      </c>
      <c r="G25" s="2" t="s">
        <v>539</v>
      </c>
      <c r="H25" s="2"/>
      <c r="I25" s="2" t="s">
        <v>649</v>
      </c>
    </row>
    <row r="26" spans="1:9" ht="14.65" thickBot="1" x14ac:dyDescent="0.5">
      <c r="A26">
        <f t="shared" si="0"/>
        <v>17900</v>
      </c>
      <c r="B26">
        <v>100</v>
      </c>
      <c r="C26" s="2" t="s">
        <v>676</v>
      </c>
      <c r="D26" s="2">
        <v>30000</v>
      </c>
      <c r="E26" s="2" t="s">
        <v>644</v>
      </c>
      <c r="F26" s="2" t="s">
        <v>669</v>
      </c>
      <c r="G26" s="2"/>
      <c r="H26" s="2"/>
      <c r="I26" s="2" t="s">
        <v>649</v>
      </c>
    </row>
    <row r="27" spans="1:9" ht="27" x14ac:dyDescent="0.45">
      <c r="A27">
        <f t="shared" si="0"/>
        <v>18000</v>
      </c>
      <c r="B27">
        <v>100</v>
      </c>
      <c r="C27" s="4" t="s">
        <v>677</v>
      </c>
      <c r="D27" s="4">
        <v>25000</v>
      </c>
      <c r="E27" s="4" t="s">
        <v>644</v>
      </c>
      <c r="F27" s="4" t="s">
        <v>669</v>
      </c>
      <c r="G27" s="4" t="s">
        <v>539</v>
      </c>
      <c r="H27" s="4"/>
      <c r="I27" s="4" t="s">
        <v>670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67"/>
  <sheetViews>
    <sheetView workbookViewId="0">
      <selection activeCell="A167" sqref="A2:D167"/>
    </sheetView>
  </sheetViews>
  <sheetFormatPr defaultRowHeight="14.25" x14ac:dyDescent="0.45"/>
  <cols>
    <col min="3" max="4" width="33.3984375" customWidth="1"/>
    <col min="5" max="5" width="25.3984375" customWidth="1"/>
    <col min="6" max="6" width="19.73046875" customWidth="1"/>
    <col min="9" max="9" width="19.73046875" customWidth="1"/>
  </cols>
  <sheetData>
    <row r="1" spans="1:9" ht="42.75" x14ac:dyDescent="0.45">
      <c r="C1" s="11" t="s">
        <v>520</v>
      </c>
      <c r="D1" s="11" t="s">
        <v>4</v>
      </c>
      <c r="E1" s="11" t="s">
        <v>521</v>
      </c>
      <c r="F1" s="11" t="s">
        <v>519</v>
      </c>
      <c r="G1" s="11" t="s">
        <v>522</v>
      </c>
      <c r="H1" s="11" t="s">
        <v>523</v>
      </c>
      <c r="I1" s="11" t="s">
        <v>524</v>
      </c>
    </row>
    <row r="2" spans="1:9" ht="14.65" thickBot="1" x14ac:dyDescent="0.5">
      <c r="A2">
        <v>0</v>
      </c>
      <c r="B2">
        <v>1000</v>
      </c>
      <c r="C2" s="10" t="s">
        <v>678</v>
      </c>
      <c r="D2" s="10">
        <v>6000</v>
      </c>
      <c r="E2" s="10" t="s">
        <v>679</v>
      </c>
      <c r="F2" s="10" t="s">
        <v>645</v>
      </c>
      <c r="G2" s="10"/>
      <c r="H2" s="10"/>
      <c r="I2" s="10" t="s">
        <v>528</v>
      </c>
    </row>
    <row r="3" spans="1:9" ht="28.9" thickBot="1" x14ac:dyDescent="0.5">
      <c r="A3">
        <f>+A2+B2</f>
        <v>1000</v>
      </c>
      <c r="B3">
        <v>1000</v>
      </c>
      <c r="C3" s="10" t="s">
        <v>680</v>
      </c>
      <c r="D3" s="10">
        <v>20000</v>
      </c>
      <c r="E3" s="10" t="s">
        <v>679</v>
      </c>
      <c r="F3" s="10" t="s">
        <v>645</v>
      </c>
      <c r="G3" s="10" t="s">
        <v>539</v>
      </c>
      <c r="H3" s="10"/>
      <c r="I3" s="10" t="s">
        <v>528</v>
      </c>
    </row>
    <row r="4" spans="1:9" ht="14.65" thickBot="1" x14ac:dyDescent="0.5">
      <c r="A4">
        <f t="shared" ref="A4:A67" si="0">+A3+B3</f>
        <v>2000</v>
      </c>
      <c r="B4">
        <v>1000</v>
      </c>
      <c r="C4" s="10" t="s">
        <v>681</v>
      </c>
      <c r="D4" s="10">
        <v>4000</v>
      </c>
      <c r="E4" s="10" t="s">
        <v>679</v>
      </c>
      <c r="F4" s="10" t="s">
        <v>645</v>
      </c>
      <c r="G4" s="10"/>
      <c r="H4" s="10"/>
      <c r="I4" s="10" t="s">
        <v>682</v>
      </c>
    </row>
    <row r="5" spans="1:9" ht="14.65" thickBot="1" x14ac:dyDescent="0.5">
      <c r="A5">
        <f t="shared" si="0"/>
        <v>3000</v>
      </c>
      <c r="B5">
        <v>1000</v>
      </c>
      <c r="C5" s="10" t="s">
        <v>683</v>
      </c>
      <c r="D5" s="10"/>
      <c r="E5" s="10" t="s">
        <v>679</v>
      </c>
      <c r="F5" s="10" t="s">
        <v>645</v>
      </c>
      <c r="G5" s="10"/>
      <c r="H5" s="10"/>
      <c r="I5" s="10" t="s">
        <v>684</v>
      </c>
    </row>
    <row r="6" spans="1:9" ht="14.65" thickBot="1" x14ac:dyDescent="0.5">
      <c r="A6">
        <f t="shared" si="0"/>
        <v>4000</v>
      </c>
      <c r="B6">
        <v>1000</v>
      </c>
      <c r="C6" s="10" t="s">
        <v>685</v>
      </c>
      <c r="D6" s="10">
        <v>2500</v>
      </c>
      <c r="E6" s="10" t="s">
        <v>679</v>
      </c>
      <c r="F6" s="10" t="s">
        <v>645</v>
      </c>
      <c r="G6" s="10"/>
      <c r="H6" s="10"/>
      <c r="I6" s="10" t="s">
        <v>589</v>
      </c>
    </row>
    <row r="7" spans="1:9" ht="14.65" thickBot="1" x14ac:dyDescent="0.5">
      <c r="A7">
        <f t="shared" si="0"/>
        <v>5000</v>
      </c>
      <c r="B7">
        <v>1000</v>
      </c>
      <c r="C7" s="10" t="s">
        <v>686</v>
      </c>
      <c r="D7" s="10">
        <v>5000</v>
      </c>
      <c r="E7" s="10" t="s">
        <v>679</v>
      </c>
      <c r="F7" s="10" t="s">
        <v>645</v>
      </c>
      <c r="G7" s="10" t="s">
        <v>539</v>
      </c>
      <c r="H7" s="10"/>
      <c r="I7" s="10" t="s">
        <v>687</v>
      </c>
    </row>
    <row r="8" spans="1:9" ht="14.65" thickBot="1" x14ac:dyDescent="0.5">
      <c r="A8">
        <f t="shared" si="0"/>
        <v>6000</v>
      </c>
      <c r="B8">
        <v>1000</v>
      </c>
      <c r="C8" s="10" t="s">
        <v>688</v>
      </c>
      <c r="D8" s="10">
        <v>10000</v>
      </c>
      <c r="E8" s="10" t="s">
        <v>679</v>
      </c>
      <c r="F8" s="10" t="s">
        <v>645</v>
      </c>
      <c r="G8" s="10" t="s">
        <v>539</v>
      </c>
      <c r="H8" s="10"/>
      <c r="I8" s="10" t="s">
        <v>687</v>
      </c>
    </row>
    <row r="9" spans="1:9" ht="14.65" thickBot="1" x14ac:dyDescent="0.5">
      <c r="A9">
        <f t="shared" si="0"/>
        <v>7000</v>
      </c>
      <c r="B9">
        <v>1000</v>
      </c>
      <c r="C9" s="10" t="s">
        <v>689</v>
      </c>
      <c r="D9" s="10">
        <v>1500</v>
      </c>
      <c r="E9" s="10" t="s">
        <v>679</v>
      </c>
      <c r="F9" s="10" t="s">
        <v>645</v>
      </c>
      <c r="G9" s="10" t="s">
        <v>539</v>
      </c>
      <c r="H9" s="10"/>
      <c r="I9" s="10" t="s">
        <v>687</v>
      </c>
    </row>
    <row r="10" spans="1:9" ht="14.65" thickBot="1" x14ac:dyDescent="0.5">
      <c r="A10">
        <f t="shared" si="0"/>
        <v>8000</v>
      </c>
      <c r="B10">
        <v>1000</v>
      </c>
      <c r="C10" s="10" t="s">
        <v>690</v>
      </c>
      <c r="D10" s="10">
        <v>7500</v>
      </c>
      <c r="E10" s="10" t="s">
        <v>679</v>
      </c>
      <c r="F10" s="10" t="s">
        <v>645</v>
      </c>
      <c r="G10" s="10" t="s">
        <v>539</v>
      </c>
      <c r="H10" s="10"/>
      <c r="I10" s="10" t="s">
        <v>687</v>
      </c>
    </row>
    <row r="11" spans="1:9" ht="14.65" thickBot="1" x14ac:dyDescent="0.5">
      <c r="A11">
        <f t="shared" si="0"/>
        <v>9000</v>
      </c>
      <c r="B11">
        <v>1000</v>
      </c>
      <c r="C11" s="10" t="s">
        <v>691</v>
      </c>
      <c r="D11" s="10">
        <v>8000</v>
      </c>
      <c r="E11" s="10" t="s">
        <v>679</v>
      </c>
      <c r="F11" s="10" t="s">
        <v>645</v>
      </c>
      <c r="G11" s="10"/>
      <c r="H11" s="10"/>
      <c r="I11" s="10" t="s">
        <v>687</v>
      </c>
    </row>
    <row r="12" spans="1:9" ht="14.65" thickBot="1" x14ac:dyDescent="0.5">
      <c r="A12">
        <f t="shared" si="0"/>
        <v>10000</v>
      </c>
      <c r="B12">
        <v>1000</v>
      </c>
      <c r="C12" s="10" t="s">
        <v>692</v>
      </c>
      <c r="D12" s="10">
        <v>1000</v>
      </c>
      <c r="E12" s="10" t="s">
        <v>679</v>
      </c>
      <c r="F12" s="10" t="s">
        <v>645</v>
      </c>
      <c r="G12" s="10"/>
      <c r="H12" s="10"/>
      <c r="I12" s="10" t="s">
        <v>693</v>
      </c>
    </row>
    <row r="13" spans="1:9" ht="14.65" thickBot="1" x14ac:dyDescent="0.5">
      <c r="A13">
        <f t="shared" si="0"/>
        <v>11000</v>
      </c>
      <c r="B13">
        <v>1000</v>
      </c>
      <c r="C13" s="10" t="s">
        <v>694</v>
      </c>
      <c r="D13" s="10">
        <v>1500</v>
      </c>
      <c r="E13" s="10" t="s">
        <v>679</v>
      </c>
      <c r="F13" s="10" t="s">
        <v>645</v>
      </c>
      <c r="G13" s="10"/>
      <c r="H13" s="10"/>
      <c r="I13" s="10" t="s">
        <v>695</v>
      </c>
    </row>
    <row r="14" spans="1:9" ht="14.65" thickBot="1" x14ac:dyDescent="0.5">
      <c r="A14">
        <f t="shared" si="0"/>
        <v>12000</v>
      </c>
      <c r="B14">
        <v>1000</v>
      </c>
      <c r="C14" s="10" t="s">
        <v>696</v>
      </c>
      <c r="D14" s="10">
        <v>5000</v>
      </c>
      <c r="E14" s="10" t="s">
        <v>679</v>
      </c>
      <c r="F14" s="10" t="s">
        <v>645</v>
      </c>
      <c r="G14" s="10" t="s">
        <v>539</v>
      </c>
      <c r="H14" s="10"/>
      <c r="I14" s="10" t="s">
        <v>695</v>
      </c>
    </row>
    <row r="15" spans="1:9" ht="14.65" thickBot="1" x14ac:dyDescent="0.5">
      <c r="A15">
        <f t="shared" si="0"/>
        <v>13000</v>
      </c>
      <c r="B15">
        <v>1000</v>
      </c>
      <c r="C15" s="10" t="s">
        <v>697</v>
      </c>
      <c r="D15" s="10">
        <v>3500</v>
      </c>
      <c r="E15" s="10" t="s">
        <v>679</v>
      </c>
      <c r="F15" s="10" t="s">
        <v>645</v>
      </c>
      <c r="G15" s="10" t="s">
        <v>539</v>
      </c>
      <c r="H15" s="10"/>
      <c r="I15" s="10" t="s">
        <v>698</v>
      </c>
    </row>
    <row r="16" spans="1:9" ht="14.65" thickBot="1" x14ac:dyDescent="0.5">
      <c r="A16">
        <f t="shared" si="0"/>
        <v>14000</v>
      </c>
      <c r="B16">
        <v>1000</v>
      </c>
      <c r="C16" s="10" t="s">
        <v>699</v>
      </c>
      <c r="D16" s="10">
        <v>6000</v>
      </c>
      <c r="E16" s="10" t="s">
        <v>679</v>
      </c>
      <c r="F16" s="10" t="s">
        <v>645</v>
      </c>
      <c r="G16" s="10"/>
      <c r="H16" s="10"/>
      <c r="I16" s="10" t="s">
        <v>698</v>
      </c>
    </row>
    <row r="17" spans="1:9" ht="14.65" thickBot="1" x14ac:dyDescent="0.5">
      <c r="A17">
        <f t="shared" si="0"/>
        <v>15000</v>
      </c>
      <c r="B17">
        <v>1000</v>
      </c>
      <c r="C17" s="10" t="s">
        <v>700</v>
      </c>
      <c r="D17" s="10">
        <v>60000</v>
      </c>
      <c r="E17" s="10" t="s">
        <v>679</v>
      </c>
      <c r="F17" s="10" t="s">
        <v>645</v>
      </c>
      <c r="G17" s="10"/>
      <c r="H17" s="10"/>
      <c r="I17" s="10" t="s">
        <v>592</v>
      </c>
    </row>
    <row r="18" spans="1:9" ht="14.65" thickBot="1" x14ac:dyDescent="0.5">
      <c r="A18">
        <f t="shared" si="0"/>
        <v>16000</v>
      </c>
      <c r="B18">
        <v>1000</v>
      </c>
      <c r="C18" s="10" t="s">
        <v>701</v>
      </c>
      <c r="D18" s="10">
        <v>6120</v>
      </c>
      <c r="E18" s="10" t="s">
        <v>679</v>
      </c>
      <c r="F18" s="10" t="s">
        <v>645</v>
      </c>
      <c r="G18" s="10"/>
      <c r="H18" s="10"/>
      <c r="I18" s="10" t="s">
        <v>592</v>
      </c>
    </row>
    <row r="19" spans="1:9" ht="14.65" thickBot="1" x14ac:dyDescent="0.5">
      <c r="A19">
        <f t="shared" si="0"/>
        <v>17000</v>
      </c>
      <c r="B19">
        <v>1000</v>
      </c>
      <c r="C19" s="10" t="s">
        <v>702</v>
      </c>
      <c r="D19" s="10">
        <v>750</v>
      </c>
      <c r="E19" s="10" t="s">
        <v>679</v>
      </c>
      <c r="F19" s="10" t="s">
        <v>645</v>
      </c>
      <c r="G19" s="10"/>
      <c r="H19" s="10"/>
      <c r="I19" s="10" t="s">
        <v>594</v>
      </c>
    </row>
    <row r="20" spans="1:9" ht="14.65" thickBot="1" x14ac:dyDescent="0.5">
      <c r="A20">
        <f t="shared" si="0"/>
        <v>18000</v>
      </c>
      <c r="B20">
        <v>1000</v>
      </c>
      <c r="C20" s="10" t="s">
        <v>703</v>
      </c>
      <c r="D20" s="10">
        <v>300</v>
      </c>
      <c r="E20" s="10" t="s">
        <v>679</v>
      </c>
      <c r="F20" s="10" t="s">
        <v>645</v>
      </c>
      <c r="G20" s="10"/>
      <c r="H20" s="10"/>
      <c r="I20" s="10" t="s">
        <v>594</v>
      </c>
    </row>
    <row r="21" spans="1:9" ht="14.65" thickBot="1" x14ac:dyDescent="0.5">
      <c r="A21">
        <f t="shared" si="0"/>
        <v>19000</v>
      </c>
      <c r="B21">
        <v>1000</v>
      </c>
      <c r="C21" s="10" t="s">
        <v>704</v>
      </c>
      <c r="D21" s="10">
        <v>120</v>
      </c>
      <c r="E21" s="10" t="s">
        <v>679</v>
      </c>
      <c r="F21" s="10" t="s">
        <v>645</v>
      </c>
      <c r="G21" s="10"/>
      <c r="H21" s="10"/>
      <c r="I21" s="10" t="s">
        <v>594</v>
      </c>
    </row>
    <row r="22" spans="1:9" ht="14.65" thickBot="1" x14ac:dyDescent="0.5">
      <c r="A22">
        <f t="shared" si="0"/>
        <v>20000</v>
      </c>
      <c r="B22">
        <v>1000</v>
      </c>
      <c r="C22" s="10" t="s">
        <v>705</v>
      </c>
      <c r="D22" s="10">
        <v>480</v>
      </c>
      <c r="E22" s="10" t="s">
        <v>679</v>
      </c>
      <c r="F22" s="10" t="s">
        <v>645</v>
      </c>
      <c r="G22" s="10"/>
      <c r="H22" s="10"/>
      <c r="I22" s="10" t="s">
        <v>594</v>
      </c>
    </row>
    <row r="23" spans="1:9" ht="14.65" thickBot="1" x14ac:dyDescent="0.5">
      <c r="A23">
        <f t="shared" si="0"/>
        <v>21000</v>
      </c>
      <c r="B23">
        <v>1000</v>
      </c>
      <c r="C23" s="10" t="s">
        <v>706</v>
      </c>
      <c r="D23" s="10">
        <v>960</v>
      </c>
      <c r="E23" s="10" t="s">
        <v>679</v>
      </c>
      <c r="F23" s="10" t="s">
        <v>645</v>
      </c>
      <c r="G23" s="10"/>
      <c r="H23" s="10"/>
      <c r="I23" s="10" t="s">
        <v>561</v>
      </c>
    </row>
    <row r="24" spans="1:9" ht="14.65" thickBot="1" x14ac:dyDescent="0.5">
      <c r="A24">
        <f t="shared" si="0"/>
        <v>22000</v>
      </c>
      <c r="B24">
        <v>1000</v>
      </c>
      <c r="C24" s="10" t="s">
        <v>707</v>
      </c>
      <c r="D24" s="10">
        <v>1000</v>
      </c>
      <c r="E24" s="10" t="s">
        <v>679</v>
      </c>
      <c r="F24" s="10" t="s">
        <v>645</v>
      </c>
      <c r="G24" s="10"/>
      <c r="H24" s="10"/>
      <c r="I24" s="10" t="s">
        <v>547</v>
      </c>
    </row>
    <row r="25" spans="1:9" ht="14.65" thickBot="1" x14ac:dyDescent="0.5">
      <c r="A25">
        <f t="shared" si="0"/>
        <v>23000</v>
      </c>
      <c r="B25">
        <v>1000</v>
      </c>
      <c r="C25" s="10" t="s">
        <v>708</v>
      </c>
      <c r="D25" s="10">
        <v>3000</v>
      </c>
      <c r="E25" s="10" t="s">
        <v>679</v>
      </c>
      <c r="F25" s="10" t="s">
        <v>645</v>
      </c>
      <c r="G25" s="10" t="s">
        <v>539</v>
      </c>
      <c r="H25" s="10"/>
      <c r="I25" s="10" t="s">
        <v>547</v>
      </c>
    </row>
    <row r="26" spans="1:9" ht="14.65" thickBot="1" x14ac:dyDescent="0.5">
      <c r="A26">
        <f t="shared" si="0"/>
        <v>24000</v>
      </c>
      <c r="B26">
        <v>1000</v>
      </c>
      <c r="C26" s="10" t="s">
        <v>709</v>
      </c>
      <c r="D26" s="10">
        <v>2500</v>
      </c>
      <c r="E26" s="10" t="s">
        <v>679</v>
      </c>
      <c r="F26" s="10" t="s">
        <v>645</v>
      </c>
      <c r="G26" s="10"/>
      <c r="H26" s="10"/>
      <c r="I26" s="10" t="s">
        <v>547</v>
      </c>
    </row>
    <row r="27" spans="1:9" ht="14.65" thickBot="1" x14ac:dyDescent="0.5">
      <c r="A27">
        <f t="shared" si="0"/>
        <v>25000</v>
      </c>
      <c r="B27">
        <v>1000</v>
      </c>
      <c r="C27" s="10" t="s">
        <v>710</v>
      </c>
      <c r="D27" s="10">
        <v>2500</v>
      </c>
      <c r="E27" s="10" t="s">
        <v>679</v>
      </c>
      <c r="F27" s="10" t="s">
        <v>645</v>
      </c>
      <c r="G27" s="10" t="s">
        <v>539</v>
      </c>
      <c r="H27" s="10"/>
      <c r="I27" s="10" t="s">
        <v>547</v>
      </c>
    </row>
    <row r="28" spans="1:9" ht="28.9" thickBot="1" x14ac:dyDescent="0.5">
      <c r="A28">
        <f t="shared" si="0"/>
        <v>26000</v>
      </c>
      <c r="B28">
        <v>1000</v>
      </c>
      <c r="C28" s="10" t="s">
        <v>711</v>
      </c>
      <c r="D28" s="10">
        <v>5000</v>
      </c>
      <c r="E28" s="10" t="s">
        <v>679</v>
      </c>
      <c r="F28" s="10" t="s">
        <v>645</v>
      </c>
      <c r="G28" s="10"/>
      <c r="H28" s="10"/>
      <c r="I28" s="10" t="s">
        <v>596</v>
      </c>
    </row>
    <row r="29" spans="1:9" ht="14.65" thickBot="1" x14ac:dyDescent="0.5">
      <c r="A29">
        <f t="shared" si="0"/>
        <v>27000</v>
      </c>
      <c r="B29">
        <v>1000</v>
      </c>
      <c r="C29" s="10" t="s">
        <v>712</v>
      </c>
      <c r="D29" s="10">
        <v>8000</v>
      </c>
      <c r="E29" s="10" t="s">
        <v>679</v>
      </c>
      <c r="F29" s="10" t="s">
        <v>645</v>
      </c>
      <c r="G29" s="10" t="s">
        <v>539</v>
      </c>
      <c r="H29" s="10"/>
      <c r="I29" s="10" t="s">
        <v>620</v>
      </c>
    </row>
    <row r="30" spans="1:9" ht="14.65" thickBot="1" x14ac:dyDescent="0.5">
      <c r="A30">
        <f t="shared" si="0"/>
        <v>28000</v>
      </c>
      <c r="B30">
        <v>1000</v>
      </c>
      <c r="C30" s="10" t="s">
        <v>713</v>
      </c>
      <c r="D30" s="10">
        <v>5000</v>
      </c>
      <c r="E30" s="10" t="s">
        <v>679</v>
      </c>
      <c r="F30" s="10" t="s">
        <v>645</v>
      </c>
      <c r="G30" s="10"/>
      <c r="H30" s="10"/>
      <c r="I30" s="10" t="s">
        <v>620</v>
      </c>
    </row>
    <row r="31" spans="1:9" ht="14.65" thickBot="1" x14ac:dyDescent="0.5">
      <c r="A31">
        <f t="shared" si="0"/>
        <v>29000</v>
      </c>
      <c r="B31">
        <v>1000</v>
      </c>
      <c r="C31" s="10" t="s">
        <v>714</v>
      </c>
      <c r="D31" s="10">
        <v>3000</v>
      </c>
      <c r="E31" s="10" t="s">
        <v>679</v>
      </c>
      <c r="F31" s="10" t="s">
        <v>645</v>
      </c>
      <c r="G31" s="10" t="s">
        <v>539</v>
      </c>
      <c r="H31" s="10"/>
      <c r="I31" s="10" t="s">
        <v>550</v>
      </c>
    </row>
    <row r="32" spans="1:9" ht="14.65" thickBot="1" x14ac:dyDescent="0.5">
      <c r="A32">
        <f t="shared" si="0"/>
        <v>30000</v>
      </c>
      <c r="B32">
        <v>1000</v>
      </c>
      <c r="C32" s="10" t="s">
        <v>715</v>
      </c>
      <c r="D32" s="10">
        <v>2000</v>
      </c>
      <c r="E32" s="10" t="s">
        <v>679</v>
      </c>
      <c r="F32" s="10" t="s">
        <v>645</v>
      </c>
      <c r="G32" s="10" t="s">
        <v>539</v>
      </c>
      <c r="H32" s="10"/>
      <c r="I32" s="10" t="s">
        <v>550</v>
      </c>
    </row>
    <row r="33" spans="1:9" ht="14.65" thickBot="1" x14ac:dyDescent="0.5">
      <c r="A33">
        <f t="shared" si="0"/>
        <v>31000</v>
      </c>
      <c r="B33">
        <v>1000</v>
      </c>
      <c r="C33" s="10" t="s">
        <v>716</v>
      </c>
      <c r="D33" s="10">
        <v>5000</v>
      </c>
      <c r="E33" s="10" t="s">
        <v>679</v>
      </c>
      <c r="F33" s="10" t="s">
        <v>645</v>
      </c>
      <c r="G33" s="10"/>
      <c r="H33" s="10"/>
      <c r="I33" s="10" t="s">
        <v>550</v>
      </c>
    </row>
    <row r="34" spans="1:9" ht="14.65" thickBot="1" x14ac:dyDescent="0.5">
      <c r="A34">
        <f t="shared" si="0"/>
        <v>32000</v>
      </c>
      <c r="B34">
        <v>1000</v>
      </c>
      <c r="C34" s="10" t="s">
        <v>717</v>
      </c>
      <c r="D34" s="10">
        <v>1500</v>
      </c>
      <c r="E34" s="10" t="s">
        <v>679</v>
      </c>
      <c r="F34" s="10" t="s">
        <v>645</v>
      </c>
      <c r="G34" s="10"/>
      <c r="H34" s="10"/>
      <c r="I34" s="10" t="s">
        <v>550</v>
      </c>
    </row>
    <row r="35" spans="1:9" ht="14.65" thickBot="1" x14ac:dyDescent="0.5">
      <c r="A35">
        <f t="shared" si="0"/>
        <v>33000</v>
      </c>
      <c r="B35">
        <v>1000</v>
      </c>
      <c r="C35" s="10" t="s">
        <v>718</v>
      </c>
      <c r="D35" s="10">
        <v>5000</v>
      </c>
      <c r="E35" s="10" t="s">
        <v>679</v>
      </c>
      <c r="F35" s="10" t="s">
        <v>645</v>
      </c>
      <c r="G35" s="10" t="s">
        <v>539</v>
      </c>
      <c r="H35" s="10"/>
      <c r="I35" s="10" t="s">
        <v>634</v>
      </c>
    </row>
    <row r="36" spans="1:9" ht="14.65" thickBot="1" x14ac:dyDescent="0.5">
      <c r="A36">
        <f t="shared" si="0"/>
        <v>34000</v>
      </c>
      <c r="B36">
        <v>1000</v>
      </c>
      <c r="C36" s="10" t="s">
        <v>719</v>
      </c>
      <c r="D36" s="10">
        <v>8000</v>
      </c>
      <c r="E36" s="10" t="s">
        <v>679</v>
      </c>
      <c r="F36" s="10" t="s">
        <v>645</v>
      </c>
      <c r="G36" s="10" t="s">
        <v>539</v>
      </c>
      <c r="H36" s="10"/>
      <c r="I36" s="10" t="s">
        <v>634</v>
      </c>
    </row>
    <row r="37" spans="1:9" ht="14.65" thickBot="1" x14ac:dyDescent="0.5">
      <c r="A37">
        <f t="shared" si="0"/>
        <v>35000</v>
      </c>
      <c r="B37">
        <v>1000</v>
      </c>
      <c r="C37" s="10" t="s">
        <v>720</v>
      </c>
      <c r="D37" s="10">
        <v>500</v>
      </c>
      <c r="E37" s="10" t="s">
        <v>679</v>
      </c>
      <c r="F37" s="10" t="s">
        <v>645</v>
      </c>
      <c r="G37" s="10"/>
      <c r="H37" s="10"/>
      <c r="I37" s="10" t="s">
        <v>634</v>
      </c>
    </row>
    <row r="38" spans="1:9" ht="14.65" thickBot="1" x14ac:dyDescent="0.5">
      <c r="A38">
        <f t="shared" si="0"/>
        <v>36000</v>
      </c>
      <c r="B38">
        <v>1000</v>
      </c>
      <c r="C38" s="10" t="s">
        <v>721</v>
      </c>
      <c r="D38" s="10">
        <v>12000</v>
      </c>
      <c r="E38" s="10" t="s">
        <v>679</v>
      </c>
      <c r="F38" s="10" t="s">
        <v>645</v>
      </c>
      <c r="G38" s="10" t="s">
        <v>539</v>
      </c>
      <c r="H38" s="10"/>
      <c r="I38" s="10" t="s">
        <v>637</v>
      </c>
    </row>
    <row r="39" spans="1:9" ht="14.65" thickBot="1" x14ac:dyDescent="0.5">
      <c r="A39">
        <f t="shared" si="0"/>
        <v>37000</v>
      </c>
      <c r="B39">
        <v>1000</v>
      </c>
      <c r="C39" s="10" t="s">
        <v>722</v>
      </c>
      <c r="D39" s="10">
        <v>28500</v>
      </c>
      <c r="E39" s="10" t="s">
        <v>679</v>
      </c>
      <c r="F39" s="10" t="s">
        <v>645</v>
      </c>
      <c r="G39" s="10" t="s">
        <v>539</v>
      </c>
      <c r="H39" s="10" t="s">
        <v>723</v>
      </c>
      <c r="I39" s="10" t="s">
        <v>724</v>
      </c>
    </row>
    <row r="40" spans="1:9" ht="28.9" thickBot="1" x14ac:dyDescent="0.5">
      <c r="A40">
        <f t="shared" si="0"/>
        <v>38000</v>
      </c>
      <c r="B40">
        <v>1000</v>
      </c>
      <c r="C40" s="10" t="s">
        <v>725</v>
      </c>
      <c r="D40" s="10">
        <v>26500</v>
      </c>
      <c r="E40" s="10" t="s">
        <v>679</v>
      </c>
      <c r="F40" s="10" t="s">
        <v>645</v>
      </c>
      <c r="G40" s="10" t="s">
        <v>539</v>
      </c>
      <c r="H40" s="10" t="s">
        <v>723</v>
      </c>
      <c r="I40" s="10" t="s">
        <v>724</v>
      </c>
    </row>
    <row r="41" spans="1:9" ht="28.9" thickBot="1" x14ac:dyDescent="0.5">
      <c r="A41">
        <f t="shared" si="0"/>
        <v>39000</v>
      </c>
      <c r="B41">
        <v>1000</v>
      </c>
      <c r="C41" s="10" t="s">
        <v>726</v>
      </c>
      <c r="D41" s="10">
        <v>27000</v>
      </c>
      <c r="E41" s="10" t="s">
        <v>679</v>
      </c>
      <c r="F41" s="10" t="s">
        <v>645</v>
      </c>
      <c r="G41" s="10" t="s">
        <v>539</v>
      </c>
      <c r="H41" s="10" t="s">
        <v>723</v>
      </c>
      <c r="I41" s="10" t="s">
        <v>724</v>
      </c>
    </row>
    <row r="42" spans="1:9" ht="14.65" thickBot="1" x14ac:dyDescent="0.5">
      <c r="A42">
        <f t="shared" si="0"/>
        <v>40000</v>
      </c>
      <c r="B42">
        <v>1000</v>
      </c>
      <c r="C42" s="10" t="s">
        <v>727</v>
      </c>
      <c r="D42" s="10">
        <v>120</v>
      </c>
      <c r="E42" s="10" t="s">
        <v>679</v>
      </c>
      <c r="F42" s="10" t="s">
        <v>645</v>
      </c>
      <c r="G42" s="10"/>
      <c r="H42" s="10"/>
      <c r="I42" s="10" t="s">
        <v>601</v>
      </c>
    </row>
    <row r="43" spans="1:9" ht="14.65" thickBot="1" x14ac:dyDescent="0.5">
      <c r="A43">
        <f t="shared" si="0"/>
        <v>41000</v>
      </c>
      <c r="B43">
        <v>1000</v>
      </c>
      <c r="C43" s="10" t="s">
        <v>728</v>
      </c>
      <c r="D43" s="10">
        <v>5000</v>
      </c>
      <c r="E43" s="10" t="s">
        <v>679</v>
      </c>
      <c r="F43" s="10" t="s">
        <v>645</v>
      </c>
      <c r="G43" s="10"/>
      <c r="H43" s="10"/>
      <c r="I43" s="10" t="s">
        <v>601</v>
      </c>
    </row>
    <row r="44" spans="1:9" ht="14.65" thickBot="1" x14ac:dyDescent="0.5">
      <c r="A44">
        <f t="shared" si="0"/>
        <v>42000</v>
      </c>
      <c r="B44">
        <v>1000</v>
      </c>
      <c r="C44" s="10" t="s">
        <v>729</v>
      </c>
      <c r="D44" s="10">
        <v>3000</v>
      </c>
      <c r="E44" s="10" t="s">
        <v>679</v>
      </c>
      <c r="F44" s="10" t="s">
        <v>645</v>
      </c>
      <c r="G44" s="10" t="s">
        <v>539</v>
      </c>
      <c r="H44" s="10"/>
      <c r="I44" s="10" t="s">
        <v>530</v>
      </c>
    </row>
    <row r="45" spans="1:9" ht="14.65" thickBot="1" x14ac:dyDescent="0.5">
      <c r="A45">
        <f t="shared" si="0"/>
        <v>43000</v>
      </c>
      <c r="B45">
        <v>1000</v>
      </c>
      <c r="C45" s="10" t="s">
        <v>730</v>
      </c>
      <c r="D45" s="10">
        <v>1500</v>
      </c>
      <c r="E45" s="10" t="s">
        <v>679</v>
      </c>
      <c r="F45" s="10" t="s">
        <v>645</v>
      </c>
      <c r="G45" s="10" t="s">
        <v>539</v>
      </c>
      <c r="H45" s="10"/>
      <c r="I45" s="10" t="s">
        <v>532</v>
      </c>
    </row>
    <row r="46" spans="1:9" ht="28.9" thickBot="1" x14ac:dyDescent="0.5">
      <c r="A46">
        <f t="shared" si="0"/>
        <v>44000</v>
      </c>
      <c r="B46">
        <v>1000</v>
      </c>
      <c r="C46" s="10" t="s">
        <v>731</v>
      </c>
      <c r="D46" s="10">
        <v>6000</v>
      </c>
      <c r="E46" s="10" t="s">
        <v>679</v>
      </c>
      <c r="F46" s="10" t="s">
        <v>645</v>
      </c>
      <c r="G46" s="10" t="s">
        <v>539</v>
      </c>
      <c r="H46" s="10" t="s">
        <v>732</v>
      </c>
      <c r="I46" s="10" t="s">
        <v>733</v>
      </c>
    </row>
    <row r="47" spans="1:9" ht="14.65" thickBot="1" x14ac:dyDescent="0.5">
      <c r="A47">
        <f t="shared" si="0"/>
        <v>45000</v>
      </c>
      <c r="B47">
        <v>1000</v>
      </c>
      <c r="C47" s="10" t="s">
        <v>734</v>
      </c>
      <c r="D47" s="10">
        <v>5000</v>
      </c>
      <c r="E47" s="10" t="s">
        <v>679</v>
      </c>
      <c r="F47" s="10" t="s">
        <v>645</v>
      </c>
      <c r="G47" s="10"/>
      <c r="H47" s="10"/>
      <c r="I47" s="10" t="s">
        <v>733</v>
      </c>
    </row>
    <row r="48" spans="1:9" ht="14.65" thickBot="1" x14ac:dyDescent="0.5">
      <c r="A48">
        <f t="shared" si="0"/>
        <v>46000</v>
      </c>
      <c r="B48">
        <v>1000</v>
      </c>
      <c r="C48" s="10" t="s">
        <v>735</v>
      </c>
      <c r="D48" s="10">
        <v>5000</v>
      </c>
      <c r="E48" s="10" t="s">
        <v>679</v>
      </c>
      <c r="F48" s="10" t="s">
        <v>645</v>
      </c>
      <c r="G48" s="10" t="s">
        <v>539</v>
      </c>
      <c r="H48" s="10"/>
      <c r="I48" s="10" t="s">
        <v>733</v>
      </c>
    </row>
    <row r="49" spans="1:9" ht="14.65" thickBot="1" x14ac:dyDescent="0.5">
      <c r="A49">
        <f t="shared" si="0"/>
        <v>47000</v>
      </c>
      <c r="B49">
        <v>1000</v>
      </c>
      <c r="C49" s="10" t="s">
        <v>736</v>
      </c>
      <c r="D49" s="10">
        <v>6000</v>
      </c>
      <c r="E49" s="10" t="s">
        <v>679</v>
      </c>
      <c r="F49" s="10" t="s">
        <v>645</v>
      </c>
      <c r="G49" s="10"/>
      <c r="H49" s="10"/>
      <c r="I49" s="10" t="s">
        <v>569</v>
      </c>
    </row>
    <row r="50" spans="1:9" ht="14.65" thickBot="1" x14ac:dyDescent="0.5">
      <c r="A50">
        <f t="shared" si="0"/>
        <v>48000</v>
      </c>
      <c r="B50">
        <v>1000</v>
      </c>
      <c r="C50" s="10" t="s">
        <v>737</v>
      </c>
      <c r="D50" s="10">
        <v>2000</v>
      </c>
      <c r="E50" s="10" t="s">
        <v>679</v>
      </c>
      <c r="F50" s="10" t="s">
        <v>645</v>
      </c>
      <c r="G50" s="10" t="s">
        <v>539</v>
      </c>
      <c r="H50" s="10"/>
      <c r="I50" s="10" t="s">
        <v>569</v>
      </c>
    </row>
    <row r="51" spans="1:9" ht="14.65" thickBot="1" x14ac:dyDescent="0.5">
      <c r="A51">
        <f t="shared" si="0"/>
        <v>49000</v>
      </c>
      <c r="B51">
        <v>1000</v>
      </c>
      <c r="C51" s="10" t="s">
        <v>738</v>
      </c>
      <c r="D51" s="10">
        <v>1000</v>
      </c>
      <c r="E51" s="10" t="s">
        <v>679</v>
      </c>
      <c r="F51" s="10" t="s">
        <v>645</v>
      </c>
      <c r="G51" s="10"/>
      <c r="H51" s="10"/>
      <c r="I51" s="10" t="s">
        <v>654</v>
      </c>
    </row>
    <row r="52" spans="1:9" ht="14.65" thickBot="1" x14ac:dyDescent="0.5">
      <c r="A52">
        <f t="shared" si="0"/>
        <v>50000</v>
      </c>
      <c r="B52">
        <v>1000</v>
      </c>
      <c r="C52" s="10" t="s">
        <v>739</v>
      </c>
      <c r="D52" s="10">
        <v>5000</v>
      </c>
      <c r="E52" s="10" t="s">
        <v>679</v>
      </c>
      <c r="F52" s="10" t="s">
        <v>645</v>
      </c>
      <c r="G52" s="10"/>
      <c r="H52" s="10"/>
      <c r="I52" s="10" t="s">
        <v>740</v>
      </c>
    </row>
    <row r="53" spans="1:9" ht="14.65" thickBot="1" x14ac:dyDescent="0.5">
      <c r="A53">
        <f t="shared" si="0"/>
        <v>51000</v>
      </c>
      <c r="B53">
        <v>1000</v>
      </c>
      <c r="C53" s="10" t="s">
        <v>741</v>
      </c>
      <c r="D53" s="10">
        <v>2000</v>
      </c>
      <c r="E53" s="10" t="s">
        <v>679</v>
      </c>
      <c r="F53" s="10" t="s">
        <v>645</v>
      </c>
      <c r="G53" s="10"/>
      <c r="H53" s="10"/>
      <c r="I53" s="10" t="s">
        <v>742</v>
      </c>
    </row>
    <row r="54" spans="1:9" ht="14.65" thickBot="1" x14ac:dyDescent="0.5">
      <c r="A54">
        <f t="shared" si="0"/>
        <v>52000</v>
      </c>
      <c r="B54">
        <v>1000</v>
      </c>
      <c r="C54" s="10" t="s">
        <v>743</v>
      </c>
      <c r="D54" s="10">
        <v>2000</v>
      </c>
      <c r="E54" s="10" t="s">
        <v>679</v>
      </c>
      <c r="F54" s="10" t="s">
        <v>645</v>
      </c>
      <c r="G54" s="10"/>
      <c r="H54" s="10"/>
      <c r="I54" s="10" t="s">
        <v>535</v>
      </c>
    </row>
    <row r="55" spans="1:9" ht="14.65" thickBot="1" x14ac:dyDescent="0.5">
      <c r="A55">
        <f t="shared" si="0"/>
        <v>53000</v>
      </c>
      <c r="B55">
        <v>1000</v>
      </c>
      <c r="C55" s="10" t="s">
        <v>744</v>
      </c>
      <c r="D55" s="10">
        <v>2000</v>
      </c>
      <c r="E55" s="10" t="s">
        <v>679</v>
      </c>
      <c r="F55" s="10" t="s">
        <v>645</v>
      </c>
      <c r="G55" s="10"/>
      <c r="H55" s="10"/>
      <c r="I55" s="10" t="s">
        <v>535</v>
      </c>
    </row>
    <row r="56" spans="1:9" ht="14.65" thickBot="1" x14ac:dyDescent="0.5">
      <c r="A56">
        <f t="shared" si="0"/>
        <v>54000</v>
      </c>
      <c r="B56">
        <v>1000</v>
      </c>
      <c r="C56" s="10" t="s">
        <v>745</v>
      </c>
      <c r="D56" s="10">
        <v>5000</v>
      </c>
      <c r="E56" s="10" t="s">
        <v>679</v>
      </c>
      <c r="F56" s="10" t="s">
        <v>645</v>
      </c>
      <c r="G56" s="10" t="s">
        <v>539</v>
      </c>
      <c r="H56" s="10"/>
      <c r="I56" s="10" t="s">
        <v>537</v>
      </c>
    </row>
    <row r="57" spans="1:9" ht="14.65" thickBot="1" x14ac:dyDescent="0.5">
      <c r="A57">
        <f t="shared" si="0"/>
        <v>55000</v>
      </c>
      <c r="B57">
        <v>1000</v>
      </c>
      <c r="C57" s="10" t="s">
        <v>746</v>
      </c>
      <c r="D57" s="10">
        <v>4200</v>
      </c>
      <c r="E57" s="10" t="s">
        <v>679</v>
      </c>
      <c r="F57" s="10" t="s">
        <v>645</v>
      </c>
      <c r="G57" s="10" t="s">
        <v>539</v>
      </c>
      <c r="H57" s="10"/>
      <c r="I57" s="10" t="s">
        <v>607</v>
      </c>
    </row>
    <row r="58" spans="1:9" ht="14.65" thickBot="1" x14ac:dyDescent="0.5">
      <c r="A58">
        <f t="shared" si="0"/>
        <v>56000</v>
      </c>
      <c r="B58">
        <v>1000</v>
      </c>
      <c r="C58" s="10" t="s">
        <v>747</v>
      </c>
      <c r="D58" s="10">
        <v>1500</v>
      </c>
      <c r="E58" s="10" t="s">
        <v>679</v>
      </c>
      <c r="F58" s="10" t="s">
        <v>645</v>
      </c>
      <c r="G58" s="10"/>
      <c r="H58" s="10"/>
      <c r="I58" s="10" t="s">
        <v>583</v>
      </c>
    </row>
    <row r="59" spans="1:9" ht="14.65" thickBot="1" x14ac:dyDescent="0.5">
      <c r="A59">
        <f t="shared" si="0"/>
        <v>57000</v>
      </c>
      <c r="B59">
        <v>1000</v>
      </c>
      <c r="C59" s="10" t="s">
        <v>748</v>
      </c>
      <c r="D59" s="10">
        <v>8000</v>
      </c>
      <c r="E59" s="10" t="s">
        <v>679</v>
      </c>
      <c r="F59" s="10" t="s">
        <v>645</v>
      </c>
      <c r="G59" s="10" t="s">
        <v>539</v>
      </c>
      <c r="H59" s="10"/>
      <c r="I59" s="10" t="s">
        <v>749</v>
      </c>
    </row>
    <row r="60" spans="1:9" ht="14.65" thickBot="1" x14ac:dyDescent="0.5">
      <c r="A60">
        <f t="shared" si="0"/>
        <v>58000</v>
      </c>
      <c r="B60">
        <v>500</v>
      </c>
      <c r="C60" s="10" t="s">
        <v>750</v>
      </c>
      <c r="D60" s="10">
        <v>8000</v>
      </c>
      <c r="E60" s="10" t="s">
        <v>679</v>
      </c>
      <c r="F60" s="10" t="s">
        <v>653</v>
      </c>
      <c r="G60" s="10" t="s">
        <v>539</v>
      </c>
      <c r="H60" s="10"/>
      <c r="I60" s="10" t="s">
        <v>528</v>
      </c>
    </row>
    <row r="61" spans="1:9" ht="14.65" thickBot="1" x14ac:dyDescent="0.5">
      <c r="A61">
        <f t="shared" si="0"/>
        <v>58500</v>
      </c>
      <c r="B61">
        <v>500</v>
      </c>
      <c r="C61" s="10" t="s">
        <v>751</v>
      </c>
      <c r="D61" s="10">
        <v>5000</v>
      </c>
      <c r="E61" s="10" t="s">
        <v>679</v>
      </c>
      <c r="F61" s="10" t="s">
        <v>653</v>
      </c>
      <c r="G61" s="10"/>
      <c r="H61" s="10"/>
      <c r="I61" s="10" t="s">
        <v>540</v>
      </c>
    </row>
    <row r="62" spans="1:9" ht="14.65" thickBot="1" x14ac:dyDescent="0.5">
      <c r="A62">
        <f t="shared" si="0"/>
        <v>59000</v>
      </c>
      <c r="B62">
        <v>500</v>
      </c>
      <c r="C62" s="10" t="s">
        <v>752</v>
      </c>
      <c r="D62" s="10">
        <v>960</v>
      </c>
      <c r="E62" s="10" t="s">
        <v>679</v>
      </c>
      <c r="F62" s="10" t="s">
        <v>653</v>
      </c>
      <c r="G62" s="10"/>
      <c r="H62" s="10"/>
      <c r="I62" s="10" t="s">
        <v>684</v>
      </c>
    </row>
    <row r="63" spans="1:9" ht="14.65" thickBot="1" x14ac:dyDescent="0.5">
      <c r="A63">
        <f t="shared" si="0"/>
        <v>59500</v>
      </c>
      <c r="B63">
        <v>500</v>
      </c>
      <c r="C63" s="10" t="s">
        <v>753</v>
      </c>
      <c r="D63" s="10">
        <v>6000</v>
      </c>
      <c r="E63" s="10" t="s">
        <v>679</v>
      </c>
      <c r="F63" s="10" t="s">
        <v>653</v>
      </c>
      <c r="G63" s="10" t="s">
        <v>539</v>
      </c>
      <c r="H63" s="10"/>
      <c r="I63" s="10" t="s">
        <v>589</v>
      </c>
    </row>
    <row r="64" spans="1:9" ht="14.65" thickBot="1" x14ac:dyDescent="0.5">
      <c r="A64">
        <f t="shared" si="0"/>
        <v>60000</v>
      </c>
      <c r="B64">
        <v>500</v>
      </c>
      <c r="C64" s="10" t="s">
        <v>754</v>
      </c>
      <c r="D64" s="10">
        <v>8000</v>
      </c>
      <c r="E64" s="10" t="s">
        <v>679</v>
      </c>
      <c r="F64" s="10" t="s">
        <v>653</v>
      </c>
      <c r="G64" s="10" t="s">
        <v>539</v>
      </c>
      <c r="H64" s="10"/>
      <c r="I64" s="10" t="s">
        <v>589</v>
      </c>
    </row>
    <row r="65" spans="1:9" ht="14.65" thickBot="1" x14ac:dyDescent="0.5">
      <c r="A65">
        <f t="shared" si="0"/>
        <v>60500</v>
      </c>
      <c r="B65">
        <v>500</v>
      </c>
      <c r="C65" s="10" t="s">
        <v>755</v>
      </c>
      <c r="D65" s="10">
        <v>4000</v>
      </c>
      <c r="E65" s="10" t="s">
        <v>679</v>
      </c>
      <c r="F65" s="10" t="s">
        <v>653</v>
      </c>
      <c r="G65" s="10" t="s">
        <v>539</v>
      </c>
      <c r="H65" s="10"/>
      <c r="I65" s="10" t="s">
        <v>589</v>
      </c>
    </row>
    <row r="66" spans="1:9" ht="14.65" thickBot="1" x14ac:dyDescent="0.5">
      <c r="A66">
        <f t="shared" si="0"/>
        <v>61000</v>
      </c>
      <c r="B66">
        <v>500</v>
      </c>
      <c r="C66" s="10" t="s">
        <v>756</v>
      </c>
      <c r="D66" s="10">
        <v>4000</v>
      </c>
      <c r="E66" s="10" t="s">
        <v>679</v>
      </c>
      <c r="F66" s="10" t="s">
        <v>653</v>
      </c>
      <c r="G66" s="10" t="s">
        <v>539</v>
      </c>
      <c r="H66" s="10"/>
      <c r="I66" s="10" t="s">
        <v>589</v>
      </c>
    </row>
    <row r="67" spans="1:9" ht="28.9" thickBot="1" x14ac:dyDescent="0.5">
      <c r="A67">
        <f t="shared" si="0"/>
        <v>61500</v>
      </c>
      <c r="B67">
        <v>500</v>
      </c>
      <c r="C67" s="10" t="s">
        <v>757</v>
      </c>
      <c r="D67" s="10">
        <v>8000</v>
      </c>
      <c r="E67" s="10" t="s">
        <v>679</v>
      </c>
      <c r="F67" s="10" t="s">
        <v>653</v>
      </c>
      <c r="G67" s="10"/>
      <c r="H67" s="10"/>
      <c r="I67" s="10" t="s">
        <v>687</v>
      </c>
    </row>
    <row r="68" spans="1:9" ht="14.65" thickBot="1" x14ac:dyDescent="0.5">
      <c r="A68">
        <f t="shared" ref="A68:A131" si="1">+A67+B67</f>
        <v>62000</v>
      </c>
      <c r="B68">
        <v>500</v>
      </c>
      <c r="C68" s="10" t="s">
        <v>758</v>
      </c>
      <c r="D68" s="10">
        <v>6000</v>
      </c>
      <c r="E68" s="10" t="s">
        <v>679</v>
      </c>
      <c r="F68" s="10" t="s">
        <v>653</v>
      </c>
      <c r="G68" s="10" t="s">
        <v>539</v>
      </c>
      <c r="H68" s="10"/>
      <c r="I68" s="10" t="s">
        <v>687</v>
      </c>
    </row>
    <row r="69" spans="1:9" ht="14.65" thickBot="1" x14ac:dyDescent="0.5">
      <c r="A69">
        <f t="shared" si="1"/>
        <v>62500</v>
      </c>
      <c r="B69">
        <v>500</v>
      </c>
      <c r="C69" s="10" t="s">
        <v>759</v>
      </c>
      <c r="D69" s="10">
        <v>8000</v>
      </c>
      <c r="E69" s="10" t="s">
        <v>679</v>
      </c>
      <c r="F69" s="10" t="s">
        <v>653</v>
      </c>
      <c r="G69" s="10"/>
      <c r="H69" s="10"/>
      <c r="I69" s="10" t="s">
        <v>687</v>
      </c>
    </row>
    <row r="70" spans="1:9" ht="14.65" thickBot="1" x14ac:dyDescent="0.5">
      <c r="A70">
        <f t="shared" si="1"/>
        <v>63000</v>
      </c>
      <c r="B70">
        <v>500</v>
      </c>
      <c r="C70" s="10" t="s">
        <v>760</v>
      </c>
      <c r="D70" s="10">
        <v>8000</v>
      </c>
      <c r="E70" s="10" t="s">
        <v>679</v>
      </c>
      <c r="F70" s="10" t="s">
        <v>653</v>
      </c>
      <c r="G70" s="10"/>
      <c r="H70" s="10"/>
      <c r="I70" s="10" t="s">
        <v>693</v>
      </c>
    </row>
    <row r="71" spans="1:9" ht="14.65" thickBot="1" x14ac:dyDescent="0.5">
      <c r="A71">
        <f t="shared" si="1"/>
        <v>63500</v>
      </c>
      <c r="B71">
        <v>500</v>
      </c>
      <c r="C71" s="10" t="s">
        <v>761</v>
      </c>
      <c r="D71" s="10">
        <v>8000</v>
      </c>
      <c r="E71" s="10" t="s">
        <v>679</v>
      </c>
      <c r="F71" s="10" t="s">
        <v>653</v>
      </c>
      <c r="G71" s="10"/>
      <c r="H71" s="10"/>
      <c r="I71" s="10" t="s">
        <v>695</v>
      </c>
    </row>
    <row r="72" spans="1:9" ht="14.65" thickBot="1" x14ac:dyDescent="0.5">
      <c r="A72">
        <f t="shared" si="1"/>
        <v>64000</v>
      </c>
      <c r="B72">
        <v>500</v>
      </c>
      <c r="C72" s="10" t="s">
        <v>762</v>
      </c>
      <c r="D72" s="10">
        <v>1500</v>
      </c>
      <c r="E72" s="10" t="s">
        <v>679</v>
      </c>
      <c r="F72" s="10" t="s">
        <v>653</v>
      </c>
      <c r="G72" s="10"/>
      <c r="H72" s="10"/>
      <c r="I72" s="10" t="s">
        <v>695</v>
      </c>
    </row>
    <row r="73" spans="1:9" ht="14.65" thickBot="1" x14ac:dyDescent="0.5">
      <c r="A73">
        <f t="shared" si="1"/>
        <v>64500</v>
      </c>
      <c r="B73">
        <v>500</v>
      </c>
      <c r="C73" s="10" t="s">
        <v>763</v>
      </c>
      <c r="D73" s="10">
        <v>60000</v>
      </c>
      <c r="E73" s="10" t="s">
        <v>679</v>
      </c>
      <c r="F73" s="10" t="s">
        <v>653</v>
      </c>
      <c r="G73" s="10" t="s">
        <v>539</v>
      </c>
      <c r="H73" s="10"/>
      <c r="I73" s="10" t="s">
        <v>695</v>
      </c>
    </row>
    <row r="74" spans="1:9" ht="14.65" thickBot="1" x14ac:dyDescent="0.5">
      <c r="A74">
        <f t="shared" si="1"/>
        <v>65000</v>
      </c>
      <c r="B74">
        <v>500</v>
      </c>
      <c r="C74" s="10" t="s">
        <v>764</v>
      </c>
      <c r="D74" s="10">
        <v>6000</v>
      </c>
      <c r="E74" s="10" t="s">
        <v>679</v>
      </c>
      <c r="F74" s="10" t="s">
        <v>653</v>
      </c>
      <c r="G74" s="10" t="s">
        <v>539</v>
      </c>
      <c r="H74" s="10"/>
      <c r="I74" s="10" t="s">
        <v>698</v>
      </c>
    </row>
    <row r="75" spans="1:9" ht="14.65" thickBot="1" x14ac:dyDescent="0.5">
      <c r="A75">
        <f t="shared" si="1"/>
        <v>65500</v>
      </c>
      <c r="B75">
        <v>500</v>
      </c>
      <c r="C75" s="10" t="s">
        <v>765</v>
      </c>
      <c r="D75" s="10">
        <v>16000</v>
      </c>
      <c r="E75" s="10" t="s">
        <v>679</v>
      </c>
      <c r="F75" s="10" t="s">
        <v>653</v>
      </c>
      <c r="G75" s="10" t="s">
        <v>539</v>
      </c>
      <c r="H75" s="10"/>
      <c r="I75" s="10" t="s">
        <v>698</v>
      </c>
    </row>
    <row r="76" spans="1:9" ht="14.65" thickBot="1" x14ac:dyDescent="0.5">
      <c r="A76">
        <f t="shared" si="1"/>
        <v>66000</v>
      </c>
      <c r="B76">
        <v>500</v>
      </c>
      <c r="C76" s="10" t="s">
        <v>766</v>
      </c>
      <c r="D76" s="10">
        <v>75000</v>
      </c>
      <c r="E76" s="10" t="s">
        <v>679</v>
      </c>
      <c r="F76" s="10" t="s">
        <v>653</v>
      </c>
      <c r="G76" s="10"/>
      <c r="H76" s="10"/>
      <c r="I76" s="10" t="s">
        <v>767</v>
      </c>
    </row>
    <row r="77" spans="1:9" ht="14.65" thickBot="1" x14ac:dyDescent="0.5">
      <c r="A77">
        <f t="shared" si="1"/>
        <v>66500</v>
      </c>
      <c r="B77">
        <v>500</v>
      </c>
      <c r="C77" s="10" t="s">
        <v>768</v>
      </c>
      <c r="D77" s="10">
        <v>3000</v>
      </c>
      <c r="E77" s="10" t="s">
        <v>679</v>
      </c>
      <c r="F77" s="10" t="s">
        <v>653</v>
      </c>
      <c r="G77" s="10"/>
      <c r="H77" s="10"/>
      <c r="I77" s="10" t="s">
        <v>557</v>
      </c>
    </row>
    <row r="78" spans="1:9" ht="28.9" thickBot="1" x14ac:dyDescent="0.5">
      <c r="A78">
        <f t="shared" si="1"/>
        <v>67000</v>
      </c>
      <c r="B78">
        <v>500</v>
      </c>
      <c r="C78" s="10" t="s">
        <v>769</v>
      </c>
      <c r="D78" s="10">
        <v>8000</v>
      </c>
      <c r="E78" s="10" t="s">
        <v>679</v>
      </c>
      <c r="F78" s="10" t="s">
        <v>653</v>
      </c>
      <c r="G78" s="10"/>
      <c r="H78" s="10"/>
      <c r="I78" s="10" t="s">
        <v>770</v>
      </c>
    </row>
    <row r="79" spans="1:9" ht="14.65" thickBot="1" x14ac:dyDescent="0.5">
      <c r="A79">
        <f t="shared" si="1"/>
        <v>67500</v>
      </c>
      <c r="B79">
        <v>500</v>
      </c>
      <c r="C79" s="10" t="s">
        <v>771</v>
      </c>
      <c r="D79" s="10">
        <v>6000</v>
      </c>
      <c r="E79" s="10" t="s">
        <v>679</v>
      </c>
      <c r="F79" s="10" t="s">
        <v>653</v>
      </c>
      <c r="G79" s="10"/>
      <c r="H79" s="10"/>
      <c r="I79" s="10" t="s">
        <v>770</v>
      </c>
    </row>
    <row r="80" spans="1:9" ht="28.9" thickBot="1" x14ac:dyDescent="0.5">
      <c r="A80">
        <f t="shared" si="1"/>
        <v>68000</v>
      </c>
      <c r="B80">
        <v>500</v>
      </c>
      <c r="C80" s="10" t="s">
        <v>772</v>
      </c>
      <c r="D80" s="10">
        <v>600</v>
      </c>
      <c r="E80" s="10" t="s">
        <v>679</v>
      </c>
      <c r="F80" s="10" t="s">
        <v>653</v>
      </c>
      <c r="G80" s="10"/>
      <c r="H80" s="10"/>
      <c r="I80" s="10" t="s">
        <v>770</v>
      </c>
    </row>
    <row r="81" spans="1:9" ht="28.9" thickBot="1" x14ac:dyDescent="0.5">
      <c r="A81">
        <f t="shared" si="1"/>
        <v>68500</v>
      </c>
      <c r="B81">
        <v>500</v>
      </c>
      <c r="C81" s="10" t="s">
        <v>773</v>
      </c>
      <c r="D81" s="10">
        <v>400</v>
      </c>
      <c r="E81" s="10" t="s">
        <v>679</v>
      </c>
      <c r="F81" s="10" t="s">
        <v>653</v>
      </c>
      <c r="G81" s="10"/>
      <c r="H81" s="10"/>
      <c r="I81" s="10" t="s">
        <v>770</v>
      </c>
    </row>
    <row r="82" spans="1:9" ht="28.9" thickBot="1" x14ac:dyDescent="0.5">
      <c r="A82">
        <f t="shared" si="1"/>
        <v>69000</v>
      </c>
      <c r="B82">
        <v>500</v>
      </c>
      <c r="C82" s="10" t="s">
        <v>774</v>
      </c>
      <c r="D82" s="10">
        <v>6000</v>
      </c>
      <c r="E82" s="10" t="s">
        <v>679</v>
      </c>
      <c r="F82" s="10" t="s">
        <v>653</v>
      </c>
      <c r="G82" s="10"/>
      <c r="H82" s="10"/>
      <c r="I82" s="10" t="s">
        <v>596</v>
      </c>
    </row>
    <row r="83" spans="1:9" ht="28.9" thickBot="1" x14ac:dyDescent="0.5">
      <c r="A83">
        <f t="shared" si="1"/>
        <v>69500</v>
      </c>
      <c r="B83">
        <v>500</v>
      </c>
      <c r="C83" s="10" t="s">
        <v>775</v>
      </c>
      <c r="D83" s="10">
        <v>3000</v>
      </c>
      <c r="E83" s="10" t="s">
        <v>679</v>
      </c>
      <c r="F83" s="10" t="s">
        <v>653</v>
      </c>
      <c r="G83" s="10"/>
      <c r="H83" s="10"/>
      <c r="I83" s="10" t="s">
        <v>596</v>
      </c>
    </row>
    <row r="84" spans="1:9" ht="28.9" thickBot="1" x14ac:dyDescent="0.5">
      <c r="A84">
        <f t="shared" si="1"/>
        <v>70000</v>
      </c>
      <c r="B84">
        <v>500</v>
      </c>
      <c r="C84" s="10" t="s">
        <v>776</v>
      </c>
      <c r="D84" s="10">
        <v>8000</v>
      </c>
      <c r="E84" s="10" t="s">
        <v>679</v>
      </c>
      <c r="F84" s="10" t="s">
        <v>653</v>
      </c>
      <c r="G84" s="10"/>
      <c r="H84" s="10"/>
      <c r="I84" s="10" t="s">
        <v>596</v>
      </c>
    </row>
    <row r="85" spans="1:9" ht="14.65" thickBot="1" x14ac:dyDescent="0.5">
      <c r="A85">
        <f t="shared" si="1"/>
        <v>70500</v>
      </c>
      <c r="B85">
        <v>500</v>
      </c>
      <c r="C85" s="10" t="s">
        <v>777</v>
      </c>
      <c r="D85" s="10">
        <v>10000</v>
      </c>
      <c r="E85" s="10" t="s">
        <v>679</v>
      </c>
      <c r="F85" s="10" t="s">
        <v>653</v>
      </c>
      <c r="G85" s="10"/>
      <c r="H85" s="10"/>
      <c r="I85" s="10" t="s">
        <v>596</v>
      </c>
    </row>
    <row r="86" spans="1:9" ht="14.65" thickBot="1" x14ac:dyDescent="0.5">
      <c r="A86">
        <f t="shared" si="1"/>
        <v>71000</v>
      </c>
      <c r="B86">
        <v>500</v>
      </c>
      <c r="C86" s="10" t="s">
        <v>778</v>
      </c>
      <c r="D86" s="10">
        <v>32000</v>
      </c>
      <c r="E86" s="10" t="s">
        <v>679</v>
      </c>
      <c r="F86" s="10" t="s">
        <v>653</v>
      </c>
      <c r="G86" s="10" t="s">
        <v>539</v>
      </c>
      <c r="H86" s="10"/>
      <c r="I86" s="10" t="s">
        <v>550</v>
      </c>
    </row>
    <row r="87" spans="1:9" ht="14.65" thickBot="1" x14ac:dyDescent="0.5">
      <c r="A87">
        <f t="shared" si="1"/>
        <v>71500</v>
      </c>
      <c r="B87">
        <v>500</v>
      </c>
      <c r="C87" s="10" t="s">
        <v>779</v>
      </c>
      <c r="D87" s="10">
        <v>64000</v>
      </c>
      <c r="E87" s="10" t="s">
        <v>679</v>
      </c>
      <c r="F87" s="10" t="s">
        <v>653</v>
      </c>
      <c r="G87" s="10" t="s">
        <v>539</v>
      </c>
      <c r="H87" s="10"/>
      <c r="I87" s="10" t="s">
        <v>637</v>
      </c>
    </row>
    <row r="88" spans="1:9" ht="14.65" thickBot="1" x14ac:dyDescent="0.5">
      <c r="A88">
        <f t="shared" si="1"/>
        <v>72000</v>
      </c>
      <c r="B88">
        <v>500</v>
      </c>
      <c r="C88" s="10" t="s">
        <v>780</v>
      </c>
      <c r="D88" s="10">
        <v>2000</v>
      </c>
      <c r="E88" s="10" t="s">
        <v>679</v>
      </c>
      <c r="F88" s="10" t="s">
        <v>653</v>
      </c>
      <c r="G88" s="10"/>
      <c r="H88" s="10"/>
      <c r="I88" s="10" t="s">
        <v>637</v>
      </c>
    </row>
    <row r="89" spans="1:9" ht="14.65" thickBot="1" x14ac:dyDescent="0.5">
      <c r="A89">
        <f t="shared" si="1"/>
        <v>72500</v>
      </c>
      <c r="B89">
        <v>500</v>
      </c>
      <c r="C89" s="10" t="s">
        <v>781</v>
      </c>
      <c r="D89" s="10">
        <v>450</v>
      </c>
      <c r="E89" s="10" t="s">
        <v>679</v>
      </c>
      <c r="F89" s="10" t="s">
        <v>653</v>
      </c>
      <c r="G89" s="10"/>
      <c r="H89" s="10"/>
      <c r="I89" s="10" t="s">
        <v>637</v>
      </c>
    </row>
    <row r="90" spans="1:9" ht="14.65" thickBot="1" x14ac:dyDescent="0.5">
      <c r="A90">
        <f t="shared" si="1"/>
        <v>73000</v>
      </c>
      <c r="B90">
        <v>500</v>
      </c>
      <c r="C90" s="10" t="s">
        <v>782</v>
      </c>
      <c r="D90" s="10">
        <v>8400</v>
      </c>
      <c r="E90" s="10" t="s">
        <v>679</v>
      </c>
      <c r="F90" s="10" t="s">
        <v>653</v>
      </c>
      <c r="G90" s="10"/>
      <c r="H90" s="10"/>
      <c r="I90" s="10" t="s">
        <v>783</v>
      </c>
    </row>
    <row r="91" spans="1:9" ht="14.65" thickBot="1" x14ac:dyDescent="0.5">
      <c r="A91">
        <f t="shared" si="1"/>
        <v>73500</v>
      </c>
      <c r="B91">
        <v>500</v>
      </c>
      <c r="C91" s="10" t="s">
        <v>784</v>
      </c>
      <c r="D91" s="10">
        <v>5600</v>
      </c>
      <c r="E91" s="10" t="s">
        <v>679</v>
      </c>
      <c r="F91" s="10" t="s">
        <v>653</v>
      </c>
      <c r="G91" s="10"/>
      <c r="H91" s="10"/>
      <c r="I91" s="10" t="s">
        <v>783</v>
      </c>
    </row>
    <row r="92" spans="1:9" ht="14.65" thickBot="1" x14ac:dyDescent="0.5">
      <c r="A92">
        <f t="shared" si="1"/>
        <v>74000</v>
      </c>
      <c r="B92">
        <v>500</v>
      </c>
      <c r="C92" s="10" t="s">
        <v>785</v>
      </c>
      <c r="D92" s="10">
        <v>5000</v>
      </c>
      <c r="E92" s="10" t="s">
        <v>679</v>
      </c>
      <c r="F92" s="10" t="s">
        <v>653</v>
      </c>
      <c r="G92" s="10"/>
      <c r="H92" s="10"/>
      <c r="I92" s="10" t="s">
        <v>783</v>
      </c>
    </row>
    <row r="93" spans="1:9" ht="28.9" thickBot="1" x14ac:dyDescent="0.5">
      <c r="A93">
        <f t="shared" si="1"/>
        <v>74500</v>
      </c>
      <c r="B93">
        <v>500</v>
      </c>
      <c r="C93" s="10" t="s">
        <v>786</v>
      </c>
      <c r="D93" s="10">
        <v>30000</v>
      </c>
      <c r="E93" s="10" t="s">
        <v>679</v>
      </c>
      <c r="F93" s="10" t="s">
        <v>653</v>
      </c>
      <c r="G93" s="10" t="s">
        <v>539</v>
      </c>
      <c r="H93" s="10" t="s">
        <v>723</v>
      </c>
      <c r="I93" s="10" t="s">
        <v>724</v>
      </c>
    </row>
    <row r="94" spans="1:9" ht="14.65" thickBot="1" x14ac:dyDescent="0.5">
      <c r="A94">
        <f t="shared" si="1"/>
        <v>75000</v>
      </c>
      <c r="B94">
        <v>500</v>
      </c>
      <c r="C94" s="10" t="s">
        <v>787</v>
      </c>
      <c r="D94" s="10">
        <v>35000</v>
      </c>
      <c r="E94" s="10" t="s">
        <v>679</v>
      </c>
      <c r="F94" s="10" t="s">
        <v>653</v>
      </c>
      <c r="G94" s="10" t="s">
        <v>539</v>
      </c>
      <c r="H94" s="10" t="s">
        <v>723</v>
      </c>
      <c r="I94" s="10" t="s">
        <v>724</v>
      </c>
    </row>
    <row r="95" spans="1:9" ht="14.65" thickBot="1" x14ac:dyDescent="0.5">
      <c r="A95">
        <f t="shared" si="1"/>
        <v>75500</v>
      </c>
      <c r="B95">
        <v>500</v>
      </c>
      <c r="C95" s="10" t="s">
        <v>788</v>
      </c>
      <c r="D95" s="10">
        <v>12000</v>
      </c>
      <c r="E95" s="10" t="s">
        <v>679</v>
      </c>
      <c r="F95" s="10" t="s">
        <v>653</v>
      </c>
      <c r="G95" s="10" t="s">
        <v>539</v>
      </c>
      <c r="H95" s="10"/>
      <c r="I95" s="10" t="s">
        <v>724</v>
      </c>
    </row>
    <row r="96" spans="1:9" ht="14.65" thickBot="1" x14ac:dyDescent="0.5">
      <c r="A96">
        <f t="shared" si="1"/>
        <v>76000</v>
      </c>
      <c r="B96">
        <v>500</v>
      </c>
      <c r="C96" s="10" t="s">
        <v>789</v>
      </c>
      <c r="D96" s="10">
        <v>1200</v>
      </c>
      <c r="E96" s="10" t="s">
        <v>679</v>
      </c>
      <c r="F96" s="10" t="s">
        <v>653</v>
      </c>
      <c r="G96" s="10" t="s">
        <v>539</v>
      </c>
      <c r="H96" s="10"/>
      <c r="I96" s="10" t="s">
        <v>724</v>
      </c>
    </row>
    <row r="97" spans="1:9" ht="14.65" thickBot="1" x14ac:dyDescent="0.5">
      <c r="A97">
        <f t="shared" si="1"/>
        <v>76500</v>
      </c>
      <c r="B97">
        <v>500</v>
      </c>
      <c r="C97" s="10" t="s">
        <v>790</v>
      </c>
      <c r="D97" s="10">
        <v>6000</v>
      </c>
      <c r="E97" s="10" t="s">
        <v>679</v>
      </c>
      <c r="F97" s="10" t="s">
        <v>653</v>
      </c>
      <c r="G97" s="10" t="s">
        <v>539</v>
      </c>
      <c r="H97" s="10"/>
      <c r="I97" s="10" t="s">
        <v>724</v>
      </c>
    </row>
    <row r="98" spans="1:9" ht="14.65" thickBot="1" x14ac:dyDescent="0.5">
      <c r="A98">
        <f t="shared" si="1"/>
        <v>77000</v>
      </c>
      <c r="B98">
        <v>500</v>
      </c>
      <c r="C98" s="10" t="s">
        <v>791</v>
      </c>
      <c r="D98" s="10">
        <v>1000</v>
      </c>
      <c r="E98" s="10" t="s">
        <v>679</v>
      </c>
      <c r="F98" s="10" t="s">
        <v>653</v>
      </c>
      <c r="G98" s="10" t="s">
        <v>539</v>
      </c>
      <c r="H98" s="10"/>
      <c r="I98" s="10" t="s">
        <v>724</v>
      </c>
    </row>
    <row r="99" spans="1:9" ht="14.65" thickBot="1" x14ac:dyDescent="0.5">
      <c r="A99">
        <f t="shared" si="1"/>
        <v>77500</v>
      </c>
      <c r="B99">
        <v>500</v>
      </c>
      <c r="C99" s="10" t="s">
        <v>792</v>
      </c>
      <c r="D99" s="10">
        <v>4000</v>
      </c>
      <c r="E99" s="10" t="s">
        <v>679</v>
      </c>
      <c r="F99" s="10" t="s">
        <v>653</v>
      </c>
      <c r="G99" s="10"/>
      <c r="H99" s="10"/>
      <c r="I99" s="10" t="s">
        <v>793</v>
      </c>
    </row>
    <row r="100" spans="1:9" ht="14.65" thickBot="1" x14ac:dyDescent="0.5">
      <c r="A100">
        <f t="shared" si="1"/>
        <v>78000</v>
      </c>
      <c r="B100">
        <v>500</v>
      </c>
      <c r="C100" s="10" t="s">
        <v>794</v>
      </c>
      <c r="D100" s="10">
        <v>30000</v>
      </c>
      <c r="E100" s="10" t="s">
        <v>679</v>
      </c>
      <c r="F100" s="10" t="s">
        <v>653</v>
      </c>
      <c r="G100" s="10" t="s">
        <v>539</v>
      </c>
      <c r="H100" s="10"/>
      <c r="I100" s="10" t="s">
        <v>604</v>
      </c>
    </row>
    <row r="101" spans="1:9" ht="14.65" thickBot="1" x14ac:dyDescent="0.5">
      <c r="A101">
        <f t="shared" si="1"/>
        <v>78500</v>
      </c>
      <c r="B101">
        <v>500</v>
      </c>
      <c r="C101" s="10" t="s">
        <v>795</v>
      </c>
      <c r="D101" s="10">
        <v>3840</v>
      </c>
      <c r="E101" s="10" t="s">
        <v>679</v>
      </c>
      <c r="F101" s="10" t="s">
        <v>653</v>
      </c>
      <c r="G101" s="10"/>
      <c r="H101" s="10"/>
      <c r="I101" s="10" t="s">
        <v>532</v>
      </c>
    </row>
    <row r="102" spans="1:9" ht="43.15" thickBot="1" x14ac:dyDescent="0.5">
      <c r="A102">
        <f t="shared" si="1"/>
        <v>79000</v>
      </c>
      <c r="B102">
        <v>500</v>
      </c>
      <c r="C102" s="10" t="s">
        <v>796</v>
      </c>
      <c r="D102" s="10">
        <v>10000</v>
      </c>
      <c r="E102" s="10" t="s">
        <v>679</v>
      </c>
      <c r="F102" s="10" t="s">
        <v>653</v>
      </c>
      <c r="G102" s="10" t="s">
        <v>539</v>
      </c>
      <c r="H102" s="10" t="s">
        <v>797</v>
      </c>
      <c r="I102" s="10" t="s">
        <v>532</v>
      </c>
    </row>
    <row r="103" spans="1:9" ht="14.65" thickBot="1" x14ac:dyDescent="0.5">
      <c r="A103">
        <f t="shared" si="1"/>
        <v>79500</v>
      </c>
      <c r="B103">
        <v>500</v>
      </c>
      <c r="C103" s="10" t="s">
        <v>798</v>
      </c>
      <c r="D103" s="10">
        <v>5000</v>
      </c>
      <c r="E103" s="10" t="s">
        <v>679</v>
      </c>
      <c r="F103" s="10" t="s">
        <v>653</v>
      </c>
      <c r="G103" s="10"/>
      <c r="H103" s="10"/>
      <c r="I103" s="10" t="s">
        <v>733</v>
      </c>
    </row>
    <row r="104" spans="1:9" ht="14.65" thickBot="1" x14ac:dyDescent="0.5">
      <c r="A104">
        <f t="shared" si="1"/>
        <v>80000</v>
      </c>
      <c r="B104">
        <v>500</v>
      </c>
      <c r="C104" s="10" t="s">
        <v>799</v>
      </c>
      <c r="D104" s="10">
        <v>8000</v>
      </c>
      <c r="E104" s="10" t="s">
        <v>679</v>
      </c>
      <c r="F104" s="10" t="s">
        <v>653</v>
      </c>
      <c r="G104" s="10"/>
      <c r="H104" s="10"/>
      <c r="I104" s="10" t="s">
        <v>569</v>
      </c>
    </row>
    <row r="105" spans="1:9" ht="14.65" thickBot="1" x14ac:dyDescent="0.5">
      <c r="A105">
        <f t="shared" si="1"/>
        <v>80500</v>
      </c>
      <c r="B105">
        <v>500</v>
      </c>
      <c r="C105" s="10" t="s">
        <v>800</v>
      </c>
      <c r="D105" s="10">
        <v>50</v>
      </c>
      <c r="E105" s="10" t="s">
        <v>679</v>
      </c>
      <c r="F105" s="10" t="s">
        <v>653</v>
      </c>
      <c r="G105" s="10"/>
      <c r="H105" s="10"/>
      <c r="I105" s="10" t="s">
        <v>801</v>
      </c>
    </row>
    <row r="106" spans="1:9" ht="14.65" thickBot="1" x14ac:dyDescent="0.5">
      <c r="A106">
        <f t="shared" si="1"/>
        <v>81000</v>
      </c>
      <c r="B106">
        <v>500</v>
      </c>
      <c r="C106" s="10" t="s">
        <v>802</v>
      </c>
      <c r="D106" s="10">
        <v>30000</v>
      </c>
      <c r="E106" s="10" t="s">
        <v>679</v>
      </c>
      <c r="F106" s="10" t="s">
        <v>653</v>
      </c>
      <c r="G106" s="10" t="s">
        <v>539</v>
      </c>
      <c r="H106" s="10"/>
      <c r="I106" s="10" t="s">
        <v>649</v>
      </c>
    </row>
    <row r="107" spans="1:9" ht="14.65" thickBot="1" x14ac:dyDescent="0.5">
      <c r="A107">
        <f t="shared" si="1"/>
        <v>81500</v>
      </c>
      <c r="B107">
        <v>500</v>
      </c>
      <c r="C107" s="10" t="s">
        <v>803</v>
      </c>
      <c r="D107" s="10">
        <v>4000</v>
      </c>
      <c r="E107" s="10" t="s">
        <v>679</v>
      </c>
      <c r="F107" s="10" t="s">
        <v>653</v>
      </c>
      <c r="G107" s="10"/>
      <c r="H107" s="10"/>
      <c r="I107" s="10" t="s">
        <v>742</v>
      </c>
    </row>
    <row r="108" spans="1:9" ht="14.65" thickBot="1" x14ac:dyDescent="0.5">
      <c r="A108">
        <f t="shared" si="1"/>
        <v>82000</v>
      </c>
      <c r="B108">
        <v>500</v>
      </c>
      <c r="C108" s="10" t="s">
        <v>804</v>
      </c>
      <c r="D108" s="10">
        <v>8000</v>
      </c>
      <c r="E108" s="10" t="s">
        <v>679</v>
      </c>
      <c r="F108" s="10" t="s">
        <v>653</v>
      </c>
      <c r="G108" s="10"/>
      <c r="H108" s="10"/>
      <c r="I108" s="10" t="s">
        <v>607</v>
      </c>
    </row>
    <row r="109" spans="1:9" ht="14.65" thickBot="1" x14ac:dyDescent="0.5">
      <c r="A109">
        <f t="shared" si="1"/>
        <v>82500</v>
      </c>
      <c r="B109">
        <v>500</v>
      </c>
      <c r="C109" s="10" t="s">
        <v>805</v>
      </c>
      <c r="D109" s="10">
        <v>5000</v>
      </c>
      <c r="E109" s="10" t="s">
        <v>679</v>
      </c>
      <c r="F109" s="10" t="s">
        <v>653</v>
      </c>
      <c r="G109" s="10" t="s">
        <v>539</v>
      </c>
      <c r="H109" s="10"/>
      <c r="I109" s="10" t="s">
        <v>749</v>
      </c>
    </row>
    <row r="110" spans="1:9" ht="14.65" thickBot="1" x14ac:dyDescent="0.5">
      <c r="A110">
        <f t="shared" si="1"/>
        <v>83000</v>
      </c>
      <c r="B110">
        <v>200</v>
      </c>
      <c r="C110" s="10" t="s">
        <v>806</v>
      </c>
      <c r="D110" s="10">
        <v>160000</v>
      </c>
      <c r="E110" s="10" t="s">
        <v>679</v>
      </c>
      <c r="F110" s="10" t="s">
        <v>665</v>
      </c>
      <c r="G110" s="10" t="s">
        <v>539</v>
      </c>
      <c r="H110" s="10"/>
      <c r="I110" s="10" t="s">
        <v>528</v>
      </c>
    </row>
    <row r="111" spans="1:9" ht="14.65" thickBot="1" x14ac:dyDescent="0.5">
      <c r="A111">
        <f t="shared" si="1"/>
        <v>83200</v>
      </c>
      <c r="B111">
        <v>200</v>
      </c>
      <c r="C111" s="10" t="s">
        <v>807</v>
      </c>
      <c r="D111" s="10">
        <v>2000</v>
      </c>
      <c r="E111" s="10" t="s">
        <v>679</v>
      </c>
      <c r="F111" s="10" t="s">
        <v>665</v>
      </c>
      <c r="G111" s="10"/>
      <c r="H111" s="10"/>
      <c r="I111" s="10" t="s">
        <v>682</v>
      </c>
    </row>
    <row r="112" spans="1:9" ht="14.65" thickBot="1" x14ac:dyDescent="0.5">
      <c r="A112">
        <f t="shared" si="1"/>
        <v>83400</v>
      </c>
      <c r="B112">
        <v>200</v>
      </c>
      <c r="C112" s="10" t="s">
        <v>808</v>
      </c>
      <c r="D112" s="10">
        <v>30000</v>
      </c>
      <c r="E112" s="10" t="s">
        <v>679</v>
      </c>
      <c r="F112" s="10" t="s">
        <v>665</v>
      </c>
      <c r="G112" s="10" t="s">
        <v>539</v>
      </c>
      <c r="H112" s="10"/>
      <c r="I112" s="10" t="s">
        <v>589</v>
      </c>
    </row>
    <row r="113" spans="1:9" ht="14.65" thickBot="1" x14ac:dyDescent="0.5">
      <c r="A113">
        <f t="shared" si="1"/>
        <v>83600</v>
      </c>
      <c r="B113">
        <v>200</v>
      </c>
      <c r="C113" s="10" t="s">
        <v>809</v>
      </c>
      <c r="D113" s="10">
        <v>10000</v>
      </c>
      <c r="E113" s="10" t="s">
        <v>679</v>
      </c>
      <c r="F113" s="10" t="s">
        <v>665</v>
      </c>
      <c r="G113" s="10" t="s">
        <v>539</v>
      </c>
      <c r="H113" s="10"/>
      <c r="I113" s="10" t="s">
        <v>589</v>
      </c>
    </row>
    <row r="114" spans="1:9" ht="14.65" thickBot="1" x14ac:dyDescent="0.5">
      <c r="A114">
        <f t="shared" si="1"/>
        <v>83800</v>
      </c>
      <c r="B114">
        <v>200</v>
      </c>
      <c r="C114" s="10" t="s">
        <v>810</v>
      </c>
      <c r="D114" s="10">
        <v>10000</v>
      </c>
      <c r="E114" s="10" t="s">
        <v>679</v>
      </c>
      <c r="F114" s="10" t="s">
        <v>665</v>
      </c>
      <c r="G114" s="10" t="s">
        <v>539</v>
      </c>
      <c r="H114" s="10"/>
      <c r="I114" s="10" t="s">
        <v>589</v>
      </c>
    </row>
    <row r="115" spans="1:9" ht="14.65" thickBot="1" x14ac:dyDescent="0.5">
      <c r="A115">
        <f t="shared" si="1"/>
        <v>84000</v>
      </c>
      <c r="B115">
        <v>200</v>
      </c>
      <c r="C115" s="10" t="s">
        <v>811</v>
      </c>
      <c r="D115" s="10">
        <v>20000</v>
      </c>
      <c r="E115" s="10" t="s">
        <v>679</v>
      </c>
      <c r="F115" s="10" t="s">
        <v>665</v>
      </c>
      <c r="G115" s="10" t="s">
        <v>539</v>
      </c>
      <c r="H115" s="10"/>
      <c r="I115" s="10" t="s">
        <v>693</v>
      </c>
    </row>
    <row r="116" spans="1:9" ht="14.65" thickBot="1" x14ac:dyDescent="0.5">
      <c r="A116">
        <f t="shared" si="1"/>
        <v>84200</v>
      </c>
      <c r="B116">
        <v>200</v>
      </c>
      <c r="C116" s="10" t="s">
        <v>812</v>
      </c>
      <c r="D116" s="10">
        <v>12000</v>
      </c>
      <c r="E116" s="10" t="s">
        <v>679</v>
      </c>
      <c r="F116" s="10" t="s">
        <v>665</v>
      </c>
      <c r="G116" s="10"/>
      <c r="H116" s="10"/>
      <c r="I116" s="10" t="s">
        <v>693</v>
      </c>
    </row>
    <row r="117" spans="1:9" ht="14.65" thickBot="1" x14ac:dyDescent="0.5">
      <c r="A117">
        <f t="shared" si="1"/>
        <v>84400</v>
      </c>
      <c r="B117">
        <v>200</v>
      </c>
      <c r="C117" s="10" t="s">
        <v>813</v>
      </c>
      <c r="D117" s="10">
        <v>5000</v>
      </c>
      <c r="E117" s="10" t="s">
        <v>679</v>
      </c>
      <c r="F117" s="10" t="s">
        <v>665</v>
      </c>
      <c r="G117" s="10" t="s">
        <v>539</v>
      </c>
      <c r="H117" s="10"/>
      <c r="I117" s="10" t="s">
        <v>695</v>
      </c>
    </row>
    <row r="118" spans="1:9" ht="14.65" thickBot="1" x14ac:dyDescent="0.5">
      <c r="A118">
        <f t="shared" si="1"/>
        <v>84600</v>
      </c>
      <c r="B118">
        <v>200</v>
      </c>
      <c r="C118" s="10" t="s">
        <v>814</v>
      </c>
      <c r="D118" s="10">
        <v>50000</v>
      </c>
      <c r="E118" s="10" t="s">
        <v>679</v>
      </c>
      <c r="F118" s="10" t="s">
        <v>665</v>
      </c>
      <c r="G118" s="10" t="s">
        <v>539</v>
      </c>
      <c r="H118" s="10"/>
      <c r="I118" s="10" t="s">
        <v>698</v>
      </c>
    </row>
    <row r="119" spans="1:9" ht="14.65" thickBot="1" x14ac:dyDescent="0.5">
      <c r="A119">
        <f t="shared" si="1"/>
        <v>84800</v>
      </c>
      <c r="B119">
        <v>200</v>
      </c>
      <c r="C119" s="10" t="s">
        <v>815</v>
      </c>
      <c r="D119" s="10">
        <v>50000</v>
      </c>
      <c r="E119" s="10" t="s">
        <v>679</v>
      </c>
      <c r="F119" s="10" t="s">
        <v>665</v>
      </c>
      <c r="G119" s="10"/>
      <c r="H119" s="10"/>
      <c r="I119" s="10" t="s">
        <v>561</v>
      </c>
    </row>
    <row r="120" spans="1:9" ht="28.9" thickBot="1" x14ac:dyDescent="0.5">
      <c r="A120">
        <f t="shared" si="1"/>
        <v>85000</v>
      </c>
      <c r="B120">
        <v>200</v>
      </c>
      <c r="C120" s="10" t="s">
        <v>816</v>
      </c>
      <c r="D120" s="10">
        <v>128000</v>
      </c>
      <c r="E120" s="10" t="s">
        <v>679</v>
      </c>
      <c r="F120" s="10" t="s">
        <v>665</v>
      </c>
      <c r="G120" s="10"/>
      <c r="H120" s="10"/>
      <c r="I120" s="10" t="s">
        <v>596</v>
      </c>
    </row>
    <row r="121" spans="1:9" ht="14.65" thickBot="1" x14ac:dyDescent="0.5">
      <c r="A121">
        <f t="shared" si="1"/>
        <v>85200</v>
      </c>
      <c r="B121">
        <v>200</v>
      </c>
      <c r="C121" s="10" t="s">
        <v>817</v>
      </c>
      <c r="D121" s="10">
        <v>140000</v>
      </c>
      <c r="E121" s="10" t="s">
        <v>679</v>
      </c>
      <c r="F121" s="10" t="s">
        <v>665</v>
      </c>
      <c r="G121" s="10" t="s">
        <v>539</v>
      </c>
      <c r="H121" s="10"/>
      <c r="I121" s="10" t="s">
        <v>634</v>
      </c>
    </row>
    <row r="122" spans="1:9" ht="14.65" thickBot="1" x14ac:dyDescent="0.5">
      <c r="A122">
        <f t="shared" si="1"/>
        <v>85400</v>
      </c>
      <c r="B122">
        <v>200</v>
      </c>
      <c r="C122" s="10" t="s">
        <v>818</v>
      </c>
      <c r="D122" s="10">
        <v>11200</v>
      </c>
      <c r="E122" s="10" t="s">
        <v>679</v>
      </c>
      <c r="F122" s="10" t="s">
        <v>665</v>
      </c>
      <c r="G122" s="10"/>
      <c r="H122" s="10"/>
      <c r="I122" s="10" t="s">
        <v>783</v>
      </c>
    </row>
    <row r="123" spans="1:9" ht="14.65" thickBot="1" x14ac:dyDescent="0.5">
      <c r="A123">
        <f t="shared" si="1"/>
        <v>85600</v>
      </c>
      <c r="B123">
        <v>200</v>
      </c>
      <c r="C123" s="10" t="s">
        <v>819</v>
      </c>
      <c r="D123" s="10">
        <v>1500</v>
      </c>
      <c r="E123" s="10" t="s">
        <v>679</v>
      </c>
      <c r="F123" s="10" t="s">
        <v>665</v>
      </c>
      <c r="G123" s="10"/>
      <c r="H123" s="10"/>
      <c r="I123" s="10" t="s">
        <v>783</v>
      </c>
    </row>
    <row r="124" spans="1:9" ht="14.65" thickBot="1" x14ac:dyDescent="0.5">
      <c r="A124">
        <f t="shared" si="1"/>
        <v>85800</v>
      </c>
      <c r="B124">
        <v>200</v>
      </c>
      <c r="C124" s="10" t="s">
        <v>820</v>
      </c>
      <c r="D124" s="10">
        <v>109000</v>
      </c>
      <c r="E124" s="10" t="s">
        <v>679</v>
      </c>
      <c r="F124" s="10" t="s">
        <v>665</v>
      </c>
      <c r="G124" s="10" t="s">
        <v>539</v>
      </c>
      <c r="H124" s="10" t="s">
        <v>723</v>
      </c>
      <c r="I124" s="10" t="s">
        <v>724</v>
      </c>
    </row>
    <row r="125" spans="1:9" ht="14.65" thickBot="1" x14ac:dyDescent="0.5">
      <c r="A125">
        <f t="shared" si="1"/>
        <v>86000</v>
      </c>
      <c r="B125">
        <v>200</v>
      </c>
      <c r="C125" s="10" t="s">
        <v>821</v>
      </c>
      <c r="D125" s="10">
        <v>2400</v>
      </c>
      <c r="E125" s="10" t="s">
        <v>679</v>
      </c>
      <c r="F125" s="10" t="s">
        <v>665</v>
      </c>
      <c r="G125" s="10" t="s">
        <v>539</v>
      </c>
      <c r="H125" s="10"/>
      <c r="I125" s="10" t="s">
        <v>724</v>
      </c>
    </row>
    <row r="126" spans="1:9" ht="14.65" thickBot="1" x14ac:dyDescent="0.5">
      <c r="A126">
        <f t="shared" si="1"/>
        <v>86200</v>
      </c>
      <c r="B126">
        <v>200</v>
      </c>
      <c r="C126" s="10" t="s">
        <v>822</v>
      </c>
      <c r="D126" s="10">
        <v>3000</v>
      </c>
      <c r="E126" s="10" t="s">
        <v>679</v>
      </c>
      <c r="F126" s="10" t="s">
        <v>665</v>
      </c>
      <c r="G126" s="10" t="s">
        <v>539</v>
      </c>
      <c r="H126" s="10"/>
      <c r="I126" s="10" t="s">
        <v>724</v>
      </c>
    </row>
    <row r="127" spans="1:9" ht="14.65" thickBot="1" x14ac:dyDescent="0.5">
      <c r="A127">
        <f t="shared" si="1"/>
        <v>86400</v>
      </c>
      <c r="B127">
        <v>200</v>
      </c>
      <c r="C127" s="10" t="s">
        <v>823</v>
      </c>
      <c r="D127" s="10">
        <v>3000</v>
      </c>
      <c r="E127" s="10" t="s">
        <v>679</v>
      </c>
      <c r="F127" s="10" t="s">
        <v>665</v>
      </c>
      <c r="G127" s="10" t="s">
        <v>539</v>
      </c>
      <c r="H127" s="10"/>
      <c r="I127" s="10" t="s">
        <v>724</v>
      </c>
    </row>
    <row r="128" spans="1:9" ht="14.65" thickBot="1" x14ac:dyDescent="0.5">
      <c r="A128">
        <f t="shared" si="1"/>
        <v>86600</v>
      </c>
      <c r="B128">
        <v>200</v>
      </c>
      <c r="C128" s="10" t="s">
        <v>824</v>
      </c>
      <c r="D128" s="10">
        <v>3000</v>
      </c>
      <c r="E128" s="10" t="s">
        <v>679</v>
      </c>
      <c r="F128" s="10" t="s">
        <v>665</v>
      </c>
      <c r="G128" s="10" t="s">
        <v>539</v>
      </c>
      <c r="H128" s="10"/>
      <c r="I128" s="10" t="s">
        <v>724</v>
      </c>
    </row>
    <row r="129" spans="1:9" ht="14.65" thickBot="1" x14ac:dyDescent="0.5">
      <c r="A129">
        <f t="shared" si="1"/>
        <v>86800</v>
      </c>
      <c r="B129">
        <v>200</v>
      </c>
      <c r="C129" s="10" t="s">
        <v>825</v>
      </c>
      <c r="D129" s="10">
        <v>3000</v>
      </c>
      <c r="E129" s="10" t="s">
        <v>679</v>
      </c>
      <c r="F129" s="10" t="s">
        <v>665</v>
      </c>
      <c r="G129" s="10" t="s">
        <v>539</v>
      </c>
      <c r="H129" s="10"/>
      <c r="I129" s="10" t="s">
        <v>724</v>
      </c>
    </row>
    <row r="130" spans="1:9" ht="14.65" thickBot="1" x14ac:dyDescent="0.5">
      <c r="A130">
        <f t="shared" si="1"/>
        <v>87000</v>
      </c>
      <c r="B130">
        <v>200</v>
      </c>
      <c r="C130" s="10" t="s">
        <v>826</v>
      </c>
      <c r="D130" s="10">
        <v>3000</v>
      </c>
      <c r="E130" s="10" t="s">
        <v>679</v>
      </c>
      <c r="F130" s="10" t="s">
        <v>665</v>
      </c>
      <c r="G130" s="10" t="s">
        <v>539</v>
      </c>
      <c r="H130" s="10"/>
      <c r="I130" s="10" t="s">
        <v>724</v>
      </c>
    </row>
    <row r="131" spans="1:9" ht="14.65" thickBot="1" x14ac:dyDescent="0.5">
      <c r="A131">
        <f t="shared" si="1"/>
        <v>87200</v>
      </c>
      <c r="B131">
        <v>200</v>
      </c>
      <c r="C131" s="10" t="s">
        <v>827</v>
      </c>
      <c r="D131" s="10">
        <v>3000</v>
      </c>
      <c r="E131" s="10" t="s">
        <v>679</v>
      </c>
      <c r="F131" s="10" t="s">
        <v>665</v>
      </c>
      <c r="G131" s="10" t="s">
        <v>539</v>
      </c>
      <c r="H131" s="10"/>
      <c r="I131" s="10" t="s">
        <v>724</v>
      </c>
    </row>
    <row r="132" spans="1:9" ht="14.65" thickBot="1" x14ac:dyDescent="0.5">
      <c r="A132">
        <f t="shared" ref="A132:A167" si="2">+A131+B131</f>
        <v>87400</v>
      </c>
      <c r="B132">
        <v>200</v>
      </c>
      <c r="C132" s="10" t="s">
        <v>828</v>
      </c>
      <c r="D132" s="10">
        <v>12000</v>
      </c>
      <c r="E132" s="10" t="s">
        <v>679</v>
      </c>
      <c r="F132" s="10" t="s">
        <v>665</v>
      </c>
      <c r="G132" s="10"/>
      <c r="H132" s="10"/>
      <c r="I132" s="10" t="s">
        <v>604</v>
      </c>
    </row>
    <row r="133" spans="1:9" ht="14.65" thickBot="1" x14ac:dyDescent="0.5">
      <c r="A133">
        <f t="shared" si="2"/>
        <v>87600</v>
      </c>
      <c r="B133">
        <v>200</v>
      </c>
      <c r="C133" s="10" t="s">
        <v>829</v>
      </c>
      <c r="D133" s="10">
        <v>12000</v>
      </c>
      <c r="E133" s="10" t="s">
        <v>679</v>
      </c>
      <c r="F133" s="10" t="s">
        <v>665</v>
      </c>
      <c r="G133" s="10"/>
      <c r="H133" s="10"/>
      <c r="I133" s="10" t="s">
        <v>604</v>
      </c>
    </row>
    <row r="134" spans="1:9" ht="14.65" thickBot="1" x14ac:dyDescent="0.5">
      <c r="A134">
        <f t="shared" si="2"/>
        <v>87800</v>
      </c>
      <c r="B134">
        <v>200</v>
      </c>
      <c r="C134" s="10" t="s">
        <v>830</v>
      </c>
      <c r="D134" s="10">
        <v>12000</v>
      </c>
      <c r="E134" s="10" t="s">
        <v>679</v>
      </c>
      <c r="F134" s="10" t="s">
        <v>665</v>
      </c>
      <c r="G134" s="10"/>
      <c r="H134" s="10"/>
      <c r="I134" s="10" t="s">
        <v>604</v>
      </c>
    </row>
    <row r="135" spans="1:9" ht="14.65" thickBot="1" x14ac:dyDescent="0.5">
      <c r="A135">
        <f t="shared" si="2"/>
        <v>88000</v>
      </c>
      <c r="B135">
        <v>200</v>
      </c>
      <c r="C135" s="10" t="s">
        <v>831</v>
      </c>
      <c r="D135" s="10">
        <v>12000</v>
      </c>
      <c r="E135" s="10" t="s">
        <v>679</v>
      </c>
      <c r="F135" s="10" t="s">
        <v>665</v>
      </c>
      <c r="G135" s="10"/>
      <c r="H135" s="10"/>
      <c r="I135" s="10" t="s">
        <v>530</v>
      </c>
    </row>
    <row r="136" spans="1:9" ht="14.65" thickBot="1" x14ac:dyDescent="0.5">
      <c r="A136">
        <f t="shared" si="2"/>
        <v>88200</v>
      </c>
      <c r="B136">
        <v>200</v>
      </c>
      <c r="C136" s="10" t="s">
        <v>832</v>
      </c>
      <c r="D136" s="10">
        <v>18000</v>
      </c>
      <c r="E136" s="10" t="s">
        <v>679</v>
      </c>
      <c r="F136" s="10" t="s">
        <v>665</v>
      </c>
      <c r="G136" s="10"/>
      <c r="H136" s="10"/>
      <c r="I136" s="10" t="s">
        <v>530</v>
      </c>
    </row>
    <row r="137" spans="1:9" ht="14.65" thickBot="1" x14ac:dyDescent="0.5">
      <c r="A137">
        <f t="shared" si="2"/>
        <v>88400</v>
      </c>
      <c r="B137">
        <v>200</v>
      </c>
      <c r="C137" s="10" t="s">
        <v>833</v>
      </c>
      <c r="D137" s="10">
        <v>200</v>
      </c>
      <c r="E137" s="10" t="s">
        <v>679</v>
      </c>
      <c r="F137" s="10" t="s">
        <v>665</v>
      </c>
      <c r="G137" s="10"/>
      <c r="H137" s="10"/>
      <c r="I137" s="10" t="s">
        <v>622</v>
      </c>
    </row>
    <row r="138" spans="1:9" ht="14.65" thickBot="1" x14ac:dyDescent="0.5">
      <c r="A138">
        <f t="shared" si="2"/>
        <v>88600</v>
      </c>
      <c r="B138">
        <v>200</v>
      </c>
      <c r="C138" s="10" t="s">
        <v>834</v>
      </c>
      <c r="D138" s="10">
        <v>6000</v>
      </c>
      <c r="E138" s="10" t="s">
        <v>679</v>
      </c>
      <c r="F138" s="10" t="s">
        <v>665</v>
      </c>
      <c r="G138" s="10" t="s">
        <v>539</v>
      </c>
      <c r="H138" s="10"/>
      <c r="I138" s="10" t="s">
        <v>835</v>
      </c>
    </row>
    <row r="139" spans="1:9" ht="14.65" thickBot="1" x14ac:dyDescent="0.5">
      <c r="A139">
        <f t="shared" si="2"/>
        <v>88800</v>
      </c>
      <c r="B139">
        <v>200</v>
      </c>
      <c r="C139" s="10" t="s">
        <v>836</v>
      </c>
      <c r="D139" s="10">
        <v>60000</v>
      </c>
      <c r="E139" s="10" t="s">
        <v>679</v>
      </c>
      <c r="F139" s="10" t="s">
        <v>665</v>
      </c>
      <c r="G139" s="10" t="s">
        <v>539</v>
      </c>
      <c r="H139" s="10"/>
      <c r="I139" s="10" t="s">
        <v>835</v>
      </c>
    </row>
    <row r="140" spans="1:9" ht="14.65" thickBot="1" x14ac:dyDescent="0.5">
      <c r="A140">
        <f t="shared" si="2"/>
        <v>89000</v>
      </c>
      <c r="B140">
        <v>200</v>
      </c>
      <c r="C140" s="10" t="s">
        <v>837</v>
      </c>
      <c r="D140" s="10">
        <v>12000</v>
      </c>
      <c r="E140" s="10" t="s">
        <v>679</v>
      </c>
      <c r="F140" s="10" t="s">
        <v>665</v>
      </c>
      <c r="G140" s="10"/>
      <c r="H140" s="10"/>
      <c r="I140" s="10" t="s">
        <v>838</v>
      </c>
    </row>
    <row r="141" spans="1:9" ht="14.65" thickBot="1" x14ac:dyDescent="0.5">
      <c r="A141">
        <f t="shared" si="2"/>
        <v>89200</v>
      </c>
      <c r="B141">
        <v>200</v>
      </c>
      <c r="C141" s="10" t="s">
        <v>839</v>
      </c>
      <c r="D141" s="10">
        <v>12000</v>
      </c>
      <c r="E141" s="10" t="s">
        <v>679</v>
      </c>
      <c r="F141" s="10" t="s">
        <v>665</v>
      </c>
      <c r="G141" s="10"/>
      <c r="H141" s="10"/>
      <c r="I141" s="10" t="s">
        <v>838</v>
      </c>
    </row>
    <row r="142" spans="1:9" ht="14.65" thickBot="1" x14ac:dyDescent="0.5">
      <c r="A142">
        <f t="shared" si="2"/>
        <v>89400</v>
      </c>
      <c r="B142">
        <v>200</v>
      </c>
      <c r="C142" s="10" t="s">
        <v>840</v>
      </c>
      <c r="D142" s="10">
        <v>12000</v>
      </c>
      <c r="E142" s="10" t="s">
        <v>679</v>
      </c>
      <c r="F142" s="10" t="s">
        <v>665</v>
      </c>
      <c r="G142" s="10"/>
      <c r="H142" s="10"/>
      <c r="I142" s="10" t="s">
        <v>581</v>
      </c>
    </row>
    <row r="143" spans="1:9" ht="14.65" thickBot="1" x14ac:dyDescent="0.5">
      <c r="A143">
        <f t="shared" si="2"/>
        <v>89600</v>
      </c>
      <c r="B143">
        <v>100</v>
      </c>
      <c r="C143" s="10" t="s">
        <v>841</v>
      </c>
      <c r="D143" s="10">
        <v>10000</v>
      </c>
      <c r="E143" s="10" t="s">
        <v>679</v>
      </c>
      <c r="F143" s="10" t="s">
        <v>669</v>
      </c>
      <c r="G143" s="10"/>
      <c r="H143" s="10"/>
      <c r="I143" s="10" t="s">
        <v>554</v>
      </c>
    </row>
    <row r="144" spans="1:9" ht="14.65" thickBot="1" x14ac:dyDescent="0.5">
      <c r="A144">
        <f t="shared" si="2"/>
        <v>89700</v>
      </c>
      <c r="B144">
        <v>100</v>
      </c>
      <c r="C144" s="10" t="s">
        <v>842</v>
      </c>
      <c r="D144" s="10">
        <v>50000</v>
      </c>
      <c r="E144" s="10" t="s">
        <v>679</v>
      </c>
      <c r="F144" s="10" t="s">
        <v>669</v>
      </c>
      <c r="G144" s="10" t="s">
        <v>539</v>
      </c>
      <c r="H144" s="10"/>
      <c r="I144" s="10" t="s">
        <v>589</v>
      </c>
    </row>
    <row r="145" spans="1:9" ht="14.65" thickBot="1" x14ac:dyDescent="0.5">
      <c r="A145">
        <f t="shared" si="2"/>
        <v>89800</v>
      </c>
      <c r="B145">
        <v>100</v>
      </c>
      <c r="C145" s="10" t="s">
        <v>843</v>
      </c>
      <c r="D145" s="10">
        <v>100000</v>
      </c>
      <c r="E145" s="10" t="s">
        <v>679</v>
      </c>
      <c r="F145" s="10" t="s">
        <v>669</v>
      </c>
      <c r="G145" s="10" t="s">
        <v>539</v>
      </c>
      <c r="H145" s="10"/>
      <c r="I145" s="10" t="s">
        <v>589</v>
      </c>
    </row>
    <row r="146" spans="1:9" ht="14.65" thickBot="1" x14ac:dyDescent="0.5">
      <c r="A146">
        <f t="shared" si="2"/>
        <v>89900</v>
      </c>
      <c r="B146">
        <v>100</v>
      </c>
      <c r="C146" s="10" t="s">
        <v>844</v>
      </c>
      <c r="D146" s="10">
        <v>80000</v>
      </c>
      <c r="E146" s="10" t="s">
        <v>679</v>
      </c>
      <c r="F146" s="10" t="s">
        <v>669</v>
      </c>
      <c r="G146" s="10" t="s">
        <v>539</v>
      </c>
      <c r="H146" s="10"/>
      <c r="I146" s="10" t="s">
        <v>695</v>
      </c>
    </row>
    <row r="147" spans="1:9" ht="14.65" thickBot="1" x14ac:dyDescent="0.5">
      <c r="A147">
        <f t="shared" si="2"/>
        <v>90000</v>
      </c>
      <c r="B147">
        <v>100</v>
      </c>
      <c r="C147" s="10" t="s">
        <v>845</v>
      </c>
      <c r="D147" s="10">
        <v>20000</v>
      </c>
      <c r="E147" s="10" t="s">
        <v>679</v>
      </c>
      <c r="F147" s="10" t="s">
        <v>669</v>
      </c>
      <c r="G147" s="10" t="s">
        <v>539</v>
      </c>
      <c r="H147" s="10"/>
      <c r="I147" s="10" t="s">
        <v>698</v>
      </c>
    </row>
    <row r="148" spans="1:9" ht="14.65" thickBot="1" x14ac:dyDescent="0.5">
      <c r="A148">
        <f t="shared" si="2"/>
        <v>90100</v>
      </c>
      <c r="B148">
        <v>100</v>
      </c>
      <c r="C148" s="10" t="s">
        <v>846</v>
      </c>
      <c r="D148" s="10">
        <v>20000</v>
      </c>
      <c r="E148" s="10" t="s">
        <v>679</v>
      </c>
      <c r="F148" s="10" t="s">
        <v>669</v>
      </c>
      <c r="G148" s="10" t="s">
        <v>539</v>
      </c>
      <c r="H148" s="10"/>
      <c r="I148" s="10" t="s">
        <v>698</v>
      </c>
    </row>
    <row r="149" spans="1:9" ht="14.65" thickBot="1" x14ac:dyDescent="0.5">
      <c r="A149">
        <f t="shared" si="2"/>
        <v>90200</v>
      </c>
      <c r="B149">
        <v>100</v>
      </c>
      <c r="C149" s="10" t="s">
        <v>847</v>
      </c>
      <c r="D149" s="10">
        <v>20000</v>
      </c>
      <c r="E149" s="10" t="s">
        <v>679</v>
      </c>
      <c r="F149" s="10" t="s">
        <v>669</v>
      </c>
      <c r="G149" s="10" t="s">
        <v>539</v>
      </c>
      <c r="H149" s="10"/>
      <c r="I149" s="10" t="s">
        <v>698</v>
      </c>
    </row>
    <row r="150" spans="1:9" ht="14.65" thickBot="1" x14ac:dyDescent="0.5">
      <c r="A150">
        <f t="shared" si="2"/>
        <v>90300</v>
      </c>
      <c r="B150">
        <v>100</v>
      </c>
      <c r="C150" s="10" t="s">
        <v>848</v>
      </c>
      <c r="D150" s="10">
        <v>40000</v>
      </c>
      <c r="E150" s="10" t="s">
        <v>679</v>
      </c>
      <c r="F150" s="10" t="s">
        <v>669</v>
      </c>
      <c r="G150" s="10"/>
      <c r="H150" s="10"/>
      <c r="I150" s="10" t="s">
        <v>767</v>
      </c>
    </row>
    <row r="151" spans="1:9" ht="14.65" thickBot="1" x14ac:dyDescent="0.5">
      <c r="A151">
        <f t="shared" si="2"/>
        <v>90400</v>
      </c>
      <c r="B151">
        <v>100</v>
      </c>
      <c r="C151" s="10" t="s">
        <v>849</v>
      </c>
      <c r="D151" s="10">
        <v>50000</v>
      </c>
      <c r="E151" s="10" t="s">
        <v>679</v>
      </c>
      <c r="F151" s="10" t="s">
        <v>669</v>
      </c>
      <c r="G151" s="10"/>
      <c r="H151" s="10"/>
      <c r="I151" s="10" t="s">
        <v>850</v>
      </c>
    </row>
    <row r="152" spans="1:9" ht="14.65" thickBot="1" x14ac:dyDescent="0.5">
      <c r="A152">
        <f t="shared" si="2"/>
        <v>90500</v>
      </c>
      <c r="B152">
        <v>100</v>
      </c>
      <c r="C152" s="10" t="s">
        <v>851</v>
      </c>
      <c r="D152" s="10">
        <v>14000</v>
      </c>
      <c r="E152" s="10" t="s">
        <v>679</v>
      </c>
      <c r="F152" s="10" t="s">
        <v>669</v>
      </c>
      <c r="G152" s="10"/>
      <c r="H152" s="10"/>
      <c r="I152" s="10" t="s">
        <v>783</v>
      </c>
    </row>
    <row r="153" spans="1:9" ht="14.65" thickBot="1" x14ac:dyDescent="0.5">
      <c r="A153">
        <f t="shared" si="2"/>
        <v>90600</v>
      </c>
      <c r="B153">
        <v>100</v>
      </c>
      <c r="C153" s="10" t="s">
        <v>852</v>
      </c>
      <c r="D153" s="10">
        <v>125000</v>
      </c>
      <c r="E153" s="10" t="s">
        <v>679</v>
      </c>
      <c r="F153" s="10" t="s">
        <v>669</v>
      </c>
      <c r="G153" s="10" t="s">
        <v>539</v>
      </c>
      <c r="H153" s="10" t="s">
        <v>723</v>
      </c>
      <c r="I153" s="10" t="s">
        <v>724</v>
      </c>
    </row>
    <row r="154" spans="1:9" ht="14.65" thickBot="1" x14ac:dyDescent="0.5">
      <c r="A154">
        <f t="shared" si="2"/>
        <v>90700</v>
      </c>
      <c r="B154">
        <v>100</v>
      </c>
      <c r="C154" s="10" t="s">
        <v>853</v>
      </c>
      <c r="D154" s="10">
        <v>31000</v>
      </c>
      <c r="E154" s="10" t="s">
        <v>679</v>
      </c>
      <c r="F154" s="10" t="s">
        <v>669</v>
      </c>
      <c r="G154" s="10" t="s">
        <v>539</v>
      </c>
      <c r="H154" s="10"/>
      <c r="I154" s="10" t="s">
        <v>724</v>
      </c>
    </row>
    <row r="155" spans="1:9" ht="14.65" thickBot="1" x14ac:dyDescent="0.5">
      <c r="A155">
        <f t="shared" si="2"/>
        <v>90800</v>
      </c>
      <c r="B155">
        <v>100</v>
      </c>
      <c r="C155" s="10" t="s">
        <v>854</v>
      </c>
      <c r="D155" s="10">
        <v>15000</v>
      </c>
      <c r="E155" s="10" t="s">
        <v>679</v>
      </c>
      <c r="F155" s="10" t="s">
        <v>669</v>
      </c>
      <c r="G155" s="10" t="s">
        <v>539</v>
      </c>
      <c r="H155" s="10"/>
      <c r="I155" s="10" t="s">
        <v>724</v>
      </c>
    </row>
    <row r="156" spans="1:9" ht="14.65" thickBot="1" x14ac:dyDescent="0.5">
      <c r="A156">
        <f t="shared" si="2"/>
        <v>90900</v>
      </c>
      <c r="B156">
        <v>100</v>
      </c>
      <c r="C156" s="10" t="s">
        <v>855</v>
      </c>
      <c r="D156" s="10">
        <v>4000</v>
      </c>
      <c r="E156" s="10" t="s">
        <v>679</v>
      </c>
      <c r="F156" s="10" t="s">
        <v>669</v>
      </c>
      <c r="G156" s="10" t="s">
        <v>539</v>
      </c>
      <c r="H156" s="10"/>
      <c r="I156" s="10" t="s">
        <v>724</v>
      </c>
    </row>
    <row r="157" spans="1:9" ht="14.65" thickBot="1" x14ac:dyDescent="0.5">
      <c r="A157">
        <f t="shared" si="2"/>
        <v>91000</v>
      </c>
      <c r="B157">
        <v>100</v>
      </c>
      <c r="C157" s="10" t="s">
        <v>856</v>
      </c>
      <c r="D157" s="10">
        <v>50000</v>
      </c>
      <c r="E157" s="10" t="s">
        <v>679</v>
      </c>
      <c r="F157" s="10" t="s">
        <v>669</v>
      </c>
      <c r="G157" s="10"/>
      <c r="H157" s="10"/>
      <c r="I157" s="10" t="s">
        <v>575</v>
      </c>
    </row>
    <row r="158" spans="1:9" ht="57.4" thickBot="1" x14ac:dyDescent="0.5">
      <c r="A158">
        <f t="shared" si="2"/>
        <v>91100</v>
      </c>
      <c r="B158">
        <v>100</v>
      </c>
      <c r="C158" s="10" t="s">
        <v>857</v>
      </c>
      <c r="D158" s="10">
        <v>34000</v>
      </c>
      <c r="E158" s="10" t="s">
        <v>679</v>
      </c>
      <c r="F158" s="10" t="s">
        <v>669</v>
      </c>
      <c r="G158" s="10" t="s">
        <v>539</v>
      </c>
      <c r="H158" s="10" t="s">
        <v>858</v>
      </c>
      <c r="I158" s="10" t="s">
        <v>835</v>
      </c>
    </row>
    <row r="159" spans="1:9" ht="14.65" thickBot="1" x14ac:dyDescent="0.5">
      <c r="A159">
        <f t="shared" si="2"/>
        <v>91200</v>
      </c>
      <c r="B159">
        <v>100</v>
      </c>
      <c r="C159" s="10" t="s">
        <v>859</v>
      </c>
      <c r="D159" s="10">
        <v>36000</v>
      </c>
      <c r="E159" s="10" t="s">
        <v>679</v>
      </c>
      <c r="F159" s="10" t="s">
        <v>669</v>
      </c>
      <c r="G159" s="10" t="s">
        <v>539</v>
      </c>
      <c r="H159" s="10"/>
      <c r="I159" s="10" t="s">
        <v>535</v>
      </c>
    </row>
    <row r="160" spans="1:9" ht="14.65" thickBot="1" x14ac:dyDescent="0.5">
      <c r="A160">
        <f t="shared" si="2"/>
        <v>91300</v>
      </c>
      <c r="B160">
        <v>100</v>
      </c>
      <c r="C160" s="10" t="s">
        <v>860</v>
      </c>
      <c r="D160" s="10">
        <v>400</v>
      </c>
      <c r="E160" s="10" t="s">
        <v>679</v>
      </c>
      <c r="F160" s="10" t="s">
        <v>669</v>
      </c>
      <c r="G160" s="10"/>
      <c r="H160" s="10"/>
      <c r="I160" s="10" t="s">
        <v>537</v>
      </c>
    </row>
    <row r="161" spans="1:9" ht="14.65" thickBot="1" x14ac:dyDescent="0.5">
      <c r="A161">
        <f t="shared" si="2"/>
        <v>91400</v>
      </c>
      <c r="B161">
        <v>100</v>
      </c>
      <c r="C161" s="10" t="s">
        <v>861</v>
      </c>
      <c r="D161" s="10">
        <v>15000</v>
      </c>
      <c r="E161" s="10" t="s">
        <v>679</v>
      </c>
      <c r="F161" s="10" t="s">
        <v>669</v>
      </c>
      <c r="G161" s="10"/>
      <c r="H161" s="10"/>
      <c r="I161" s="10" t="s">
        <v>564</v>
      </c>
    </row>
    <row r="162" spans="1:9" ht="43.15" thickBot="1" x14ac:dyDescent="0.5">
      <c r="A162">
        <f t="shared" si="2"/>
        <v>91500</v>
      </c>
      <c r="B162">
        <v>100</v>
      </c>
      <c r="C162" s="10" t="s">
        <v>862</v>
      </c>
      <c r="D162" s="10">
        <v>71680</v>
      </c>
      <c r="E162" s="10" t="s">
        <v>679</v>
      </c>
      <c r="F162" s="10" t="s">
        <v>669</v>
      </c>
      <c r="G162" s="10" t="s">
        <v>539</v>
      </c>
      <c r="H162" s="10" t="s">
        <v>863</v>
      </c>
      <c r="I162" s="10" t="s">
        <v>610</v>
      </c>
    </row>
    <row r="163" spans="1:9" ht="43.15" thickBot="1" x14ac:dyDescent="0.5">
      <c r="A163">
        <f t="shared" si="2"/>
        <v>91600</v>
      </c>
      <c r="B163">
        <v>100</v>
      </c>
      <c r="C163" s="10" t="s">
        <v>864</v>
      </c>
      <c r="D163" s="10">
        <v>61440</v>
      </c>
      <c r="E163" s="10" t="s">
        <v>679</v>
      </c>
      <c r="F163" s="10" t="s">
        <v>669</v>
      </c>
      <c r="G163" s="10" t="s">
        <v>539</v>
      </c>
      <c r="H163" s="10" t="s">
        <v>865</v>
      </c>
      <c r="I163" s="10" t="s">
        <v>610</v>
      </c>
    </row>
    <row r="164" spans="1:9" ht="14.65" thickBot="1" x14ac:dyDescent="0.5">
      <c r="A164">
        <f t="shared" si="2"/>
        <v>91700</v>
      </c>
      <c r="B164">
        <v>100</v>
      </c>
      <c r="C164" s="10" t="s">
        <v>866</v>
      </c>
      <c r="D164" s="10">
        <v>20000</v>
      </c>
      <c r="E164" s="10" t="s">
        <v>679</v>
      </c>
      <c r="F164" s="10" t="s">
        <v>669</v>
      </c>
      <c r="G164" s="10" t="s">
        <v>539</v>
      </c>
      <c r="H164" s="10"/>
      <c r="I164" s="10" t="s">
        <v>610</v>
      </c>
    </row>
    <row r="165" spans="1:9" ht="14.65" thickBot="1" x14ac:dyDescent="0.5">
      <c r="A165">
        <f t="shared" si="2"/>
        <v>91800</v>
      </c>
      <c r="B165">
        <v>100</v>
      </c>
      <c r="C165" s="10" t="s">
        <v>867</v>
      </c>
      <c r="D165" s="10">
        <v>80000</v>
      </c>
      <c r="E165" s="10" t="s">
        <v>679</v>
      </c>
      <c r="F165" s="10" t="s">
        <v>669</v>
      </c>
      <c r="G165" s="10" t="s">
        <v>539</v>
      </c>
      <c r="H165" s="10" t="s">
        <v>868</v>
      </c>
      <c r="I165" s="10" t="s">
        <v>838</v>
      </c>
    </row>
    <row r="166" spans="1:9" ht="14.65" thickBot="1" x14ac:dyDescent="0.5">
      <c r="A166">
        <f t="shared" si="2"/>
        <v>91900</v>
      </c>
      <c r="B166">
        <v>100</v>
      </c>
      <c r="C166" s="10" t="s">
        <v>869</v>
      </c>
      <c r="D166" s="10">
        <v>300</v>
      </c>
      <c r="E166" s="10" t="s">
        <v>679</v>
      </c>
      <c r="F166" s="10" t="s">
        <v>669</v>
      </c>
      <c r="G166" s="10"/>
      <c r="H166" s="10"/>
      <c r="I166" s="10" t="s">
        <v>581</v>
      </c>
    </row>
    <row r="167" spans="1:9" x14ac:dyDescent="0.45">
      <c r="A167">
        <f t="shared" si="2"/>
        <v>92000</v>
      </c>
      <c r="B167">
        <v>100</v>
      </c>
      <c r="C167" s="12" t="s">
        <v>870</v>
      </c>
      <c r="D167" s="12">
        <v>80000</v>
      </c>
      <c r="E167" s="12" t="s">
        <v>679</v>
      </c>
      <c r="F167" s="12" t="s">
        <v>669</v>
      </c>
      <c r="G16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40"/>
  <sheetViews>
    <sheetView topLeftCell="A13" workbookViewId="0">
      <selection activeCell="C40" sqref="C40"/>
    </sheetView>
  </sheetViews>
  <sheetFormatPr defaultRowHeight="14.25" x14ac:dyDescent="0.45"/>
  <cols>
    <col min="1" max="1" width="11.59765625" customWidth="1"/>
    <col min="2" max="2" width="13.86328125" customWidth="1"/>
    <col min="3" max="3" width="30.3984375" customWidth="1"/>
    <col min="7" max="7" width="19" customWidth="1"/>
    <col min="8" max="8" width="51.1328125" customWidth="1"/>
    <col min="9" max="9" width="25.265625" customWidth="1"/>
  </cols>
  <sheetData>
    <row r="1" spans="1:9" ht="27.75" x14ac:dyDescent="0.45">
      <c r="A1" t="s">
        <v>2</v>
      </c>
      <c r="B1" t="s">
        <v>871</v>
      </c>
      <c r="C1" s="3" t="s">
        <v>520</v>
      </c>
      <c r="D1" s="3" t="s">
        <v>4</v>
      </c>
      <c r="E1" s="3" t="s">
        <v>521</v>
      </c>
      <c r="F1" s="3" t="s">
        <v>519</v>
      </c>
      <c r="G1" s="3" t="s">
        <v>522</v>
      </c>
      <c r="H1" s="3" t="s">
        <v>523</v>
      </c>
      <c r="I1" s="3" t="s">
        <v>524</v>
      </c>
    </row>
    <row r="2" spans="1:9" ht="27.4" thickBot="1" x14ac:dyDescent="0.5">
      <c r="A2">
        <v>0</v>
      </c>
      <c r="B2">
        <v>1000</v>
      </c>
      <c r="C2" s="2" t="s">
        <v>872</v>
      </c>
      <c r="D2" s="2">
        <v>1800</v>
      </c>
      <c r="E2" s="2" t="s">
        <v>873</v>
      </c>
      <c r="F2" s="2" t="s">
        <v>645</v>
      </c>
      <c r="G2" s="2" t="s">
        <v>539</v>
      </c>
      <c r="H2" s="2" t="s">
        <v>874</v>
      </c>
      <c r="I2" s="2" t="s">
        <v>875</v>
      </c>
    </row>
    <row r="3" spans="1:9" ht="27.4" thickBot="1" x14ac:dyDescent="0.5">
      <c r="A3">
        <f>+A2+B2</f>
        <v>1000</v>
      </c>
      <c r="B3">
        <v>1000</v>
      </c>
      <c r="C3" s="2" t="s">
        <v>876</v>
      </c>
      <c r="D3" s="2">
        <v>2000</v>
      </c>
      <c r="E3" s="2" t="s">
        <v>873</v>
      </c>
      <c r="F3" s="2" t="s">
        <v>645</v>
      </c>
      <c r="G3" s="2" t="s">
        <v>539</v>
      </c>
      <c r="H3" s="2" t="s">
        <v>874</v>
      </c>
      <c r="I3" s="2" t="s">
        <v>877</v>
      </c>
    </row>
    <row r="4" spans="1:9" ht="14.65" thickBot="1" x14ac:dyDescent="0.5">
      <c r="A4">
        <f t="shared" ref="A4:A40" si="0">+A3+B3</f>
        <v>2000</v>
      </c>
      <c r="B4">
        <v>500</v>
      </c>
      <c r="C4" s="2" t="s">
        <v>878</v>
      </c>
      <c r="D4" s="2">
        <v>12000</v>
      </c>
      <c r="E4" s="2" t="s">
        <v>873</v>
      </c>
      <c r="F4" s="2" t="s">
        <v>653</v>
      </c>
      <c r="G4" s="2" t="s">
        <v>539</v>
      </c>
      <c r="H4" s="2" t="s">
        <v>879</v>
      </c>
      <c r="I4" s="2" t="s">
        <v>564</v>
      </c>
    </row>
    <row r="5" spans="1:9" ht="14.65" thickBot="1" x14ac:dyDescent="0.5">
      <c r="A5">
        <f t="shared" si="0"/>
        <v>2500</v>
      </c>
      <c r="B5">
        <v>500</v>
      </c>
      <c r="C5" s="2" t="s">
        <v>880</v>
      </c>
      <c r="D5" s="2">
        <v>13000</v>
      </c>
      <c r="E5" s="2" t="s">
        <v>873</v>
      </c>
      <c r="F5" s="2" t="s">
        <v>653</v>
      </c>
      <c r="G5" s="2" t="s">
        <v>539</v>
      </c>
      <c r="H5" s="2" t="s">
        <v>881</v>
      </c>
      <c r="I5" s="2" t="s">
        <v>882</v>
      </c>
    </row>
    <row r="6" spans="1:9" ht="14.65" thickBot="1" x14ac:dyDescent="0.5">
      <c r="A6">
        <f t="shared" si="0"/>
        <v>3000</v>
      </c>
      <c r="B6">
        <v>500</v>
      </c>
      <c r="C6" s="2" t="s">
        <v>883</v>
      </c>
      <c r="D6" s="2">
        <v>16000</v>
      </c>
      <c r="E6" s="2" t="s">
        <v>873</v>
      </c>
      <c r="F6" s="2" t="s">
        <v>653</v>
      </c>
      <c r="G6" s="2" t="s">
        <v>539</v>
      </c>
      <c r="H6" s="2" t="s">
        <v>879</v>
      </c>
      <c r="I6" s="2" t="s">
        <v>875</v>
      </c>
    </row>
    <row r="7" spans="1:9" ht="14.65" thickBot="1" x14ac:dyDescent="0.5">
      <c r="A7">
        <f t="shared" si="0"/>
        <v>3500</v>
      </c>
      <c r="B7">
        <v>500</v>
      </c>
      <c r="C7" s="2" t="s">
        <v>884</v>
      </c>
      <c r="D7" s="2">
        <v>3000</v>
      </c>
      <c r="E7" s="2" t="s">
        <v>873</v>
      </c>
      <c r="F7" s="2" t="s">
        <v>653</v>
      </c>
      <c r="G7" s="2" t="s">
        <v>539</v>
      </c>
      <c r="H7" s="2" t="s">
        <v>874</v>
      </c>
      <c r="I7" s="2" t="s">
        <v>607</v>
      </c>
    </row>
    <row r="8" spans="1:9" ht="14.65" thickBot="1" x14ac:dyDescent="0.5">
      <c r="A8">
        <f t="shared" si="0"/>
        <v>4000</v>
      </c>
      <c r="B8">
        <v>500</v>
      </c>
      <c r="C8" s="2" t="s">
        <v>885</v>
      </c>
      <c r="D8" s="2">
        <v>44000</v>
      </c>
      <c r="E8" s="2" t="s">
        <v>873</v>
      </c>
      <c r="F8" s="2" t="s">
        <v>653</v>
      </c>
      <c r="G8" s="2" t="s">
        <v>539</v>
      </c>
      <c r="H8" s="2" t="s">
        <v>886</v>
      </c>
      <c r="I8" s="2" t="s">
        <v>877</v>
      </c>
    </row>
    <row r="9" spans="1:9" ht="27.4" thickBot="1" x14ac:dyDescent="0.5">
      <c r="A9">
        <f t="shared" si="0"/>
        <v>4500</v>
      </c>
      <c r="B9">
        <v>200</v>
      </c>
      <c r="C9" s="2" t="s">
        <v>887</v>
      </c>
      <c r="D9" s="2">
        <v>16000</v>
      </c>
      <c r="E9" s="2" t="s">
        <v>873</v>
      </c>
      <c r="F9" s="2" t="s">
        <v>665</v>
      </c>
      <c r="G9" s="2" t="s">
        <v>539</v>
      </c>
      <c r="H9" s="2" t="s">
        <v>888</v>
      </c>
      <c r="I9" s="2" t="s">
        <v>564</v>
      </c>
    </row>
    <row r="10" spans="1:9" ht="27.4" thickBot="1" x14ac:dyDescent="0.5">
      <c r="A10">
        <f t="shared" si="0"/>
        <v>4700</v>
      </c>
      <c r="B10">
        <v>200</v>
      </c>
      <c r="C10" s="2" t="s">
        <v>889</v>
      </c>
      <c r="D10" s="2">
        <v>26000</v>
      </c>
      <c r="E10" s="2" t="s">
        <v>873</v>
      </c>
      <c r="F10" s="2" t="s">
        <v>665</v>
      </c>
      <c r="G10" s="2" t="s">
        <v>539</v>
      </c>
      <c r="H10" s="2" t="s">
        <v>888</v>
      </c>
      <c r="I10" s="2" t="s">
        <v>882</v>
      </c>
    </row>
    <row r="11" spans="1:9" ht="27.4" thickBot="1" x14ac:dyDescent="0.5">
      <c r="A11">
        <f t="shared" si="0"/>
        <v>4900</v>
      </c>
      <c r="B11">
        <v>200</v>
      </c>
      <c r="C11" s="2" t="s">
        <v>890</v>
      </c>
      <c r="D11" s="2">
        <v>95500</v>
      </c>
      <c r="E11" s="2" t="s">
        <v>873</v>
      </c>
      <c r="F11" s="2" t="s">
        <v>665</v>
      </c>
      <c r="G11" s="2" t="s">
        <v>539</v>
      </c>
      <c r="H11" s="2" t="s">
        <v>858</v>
      </c>
      <c r="I11" s="2" t="s">
        <v>882</v>
      </c>
    </row>
    <row r="12" spans="1:9" ht="27.4" thickBot="1" x14ac:dyDescent="0.5">
      <c r="A12">
        <f t="shared" si="0"/>
        <v>5100</v>
      </c>
      <c r="B12">
        <v>200</v>
      </c>
      <c r="C12" s="2" t="s">
        <v>891</v>
      </c>
      <c r="D12" s="2">
        <v>21000</v>
      </c>
      <c r="E12" s="2" t="s">
        <v>873</v>
      </c>
      <c r="F12" s="2" t="s">
        <v>665</v>
      </c>
      <c r="G12" s="2" t="s">
        <v>539</v>
      </c>
      <c r="H12" s="2"/>
      <c r="I12" s="2" t="s">
        <v>875</v>
      </c>
    </row>
    <row r="13" spans="1:9" ht="27.4" thickBot="1" x14ac:dyDescent="0.5">
      <c r="A13">
        <f t="shared" si="0"/>
        <v>5300</v>
      </c>
      <c r="B13">
        <v>200</v>
      </c>
      <c r="C13" s="2" t="s">
        <v>892</v>
      </c>
      <c r="D13" s="2">
        <v>10000</v>
      </c>
      <c r="E13" s="2" t="s">
        <v>873</v>
      </c>
      <c r="F13" s="2" t="s">
        <v>665</v>
      </c>
      <c r="G13" s="2" t="s">
        <v>539</v>
      </c>
      <c r="H13" s="2"/>
      <c r="I13" s="2" t="s">
        <v>877</v>
      </c>
    </row>
    <row r="14" spans="1:9" ht="27" x14ac:dyDescent="0.45">
      <c r="A14">
        <f t="shared" si="0"/>
        <v>5500</v>
      </c>
      <c r="B14">
        <v>100</v>
      </c>
      <c r="C14" s="4" t="s">
        <v>893</v>
      </c>
      <c r="D14" s="4">
        <v>100000</v>
      </c>
      <c r="E14" s="4" t="s">
        <v>873</v>
      </c>
      <c r="F14" s="4" t="s">
        <v>669</v>
      </c>
      <c r="G14" s="4" t="s">
        <v>539</v>
      </c>
      <c r="H14" s="4" t="s">
        <v>858</v>
      </c>
      <c r="I14" s="4" t="s">
        <v>875</v>
      </c>
    </row>
    <row r="15" spans="1:9" ht="27.4" thickBot="1" x14ac:dyDescent="0.5">
      <c r="A15">
        <f t="shared" si="0"/>
        <v>5600</v>
      </c>
      <c r="B15">
        <v>1000</v>
      </c>
      <c r="C15" s="2" t="s">
        <v>894</v>
      </c>
      <c r="D15" s="4">
        <v>1500</v>
      </c>
      <c r="E15" s="2" t="s">
        <v>895</v>
      </c>
      <c r="F15" s="2" t="s">
        <v>645</v>
      </c>
      <c r="G15" s="2"/>
      <c r="H15" s="2"/>
      <c r="I15" s="2" t="s">
        <v>896</v>
      </c>
    </row>
    <row r="16" spans="1:9" ht="27.4" thickBot="1" x14ac:dyDescent="0.5">
      <c r="A16">
        <f t="shared" si="0"/>
        <v>6600</v>
      </c>
      <c r="B16">
        <v>1000</v>
      </c>
      <c r="C16" s="2" t="s">
        <v>897</v>
      </c>
      <c r="D16" s="4">
        <v>8000</v>
      </c>
      <c r="E16" s="2" t="s">
        <v>895</v>
      </c>
      <c r="F16" s="2" t="s">
        <v>645</v>
      </c>
      <c r="G16" s="2"/>
      <c r="H16" s="2"/>
      <c r="I16" s="2" t="s">
        <v>896</v>
      </c>
    </row>
    <row r="17" spans="1:9" ht="27.4" thickBot="1" x14ac:dyDescent="0.5">
      <c r="A17">
        <f t="shared" si="0"/>
        <v>7600</v>
      </c>
      <c r="B17">
        <v>1000</v>
      </c>
      <c r="C17" s="2" t="s">
        <v>898</v>
      </c>
      <c r="D17" s="4">
        <v>1500</v>
      </c>
      <c r="E17" s="2" t="s">
        <v>895</v>
      </c>
      <c r="F17" s="2" t="s">
        <v>645</v>
      </c>
      <c r="G17" s="2"/>
      <c r="H17" s="2"/>
      <c r="I17" s="2" t="s">
        <v>896</v>
      </c>
    </row>
    <row r="18" spans="1:9" ht="27.4" thickBot="1" x14ac:dyDescent="0.5">
      <c r="A18">
        <f t="shared" si="0"/>
        <v>8600</v>
      </c>
      <c r="B18">
        <v>1000</v>
      </c>
      <c r="C18" s="2" t="s">
        <v>899</v>
      </c>
      <c r="D18" s="4">
        <v>8000</v>
      </c>
      <c r="E18" s="2" t="s">
        <v>895</v>
      </c>
      <c r="F18" s="2" t="s">
        <v>645</v>
      </c>
      <c r="G18" s="2" t="s">
        <v>539</v>
      </c>
      <c r="H18" s="2" t="s">
        <v>732</v>
      </c>
      <c r="I18" s="2" t="s">
        <v>900</v>
      </c>
    </row>
    <row r="19" spans="1:9" ht="27.4" thickBot="1" x14ac:dyDescent="0.5">
      <c r="A19">
        <f t="shared" si="0"/>
        <v>9600</v>
      </c>
      <c r="B19">
        <v>1000</v>
      </c>
      <c r="C19" s="2" t="s">
        <v>901</v>
      </c>
      <c r="D19" s="4">
        <v>1200</v>
      </c>
      <c r="E19" s="2" t="s">
        <v>895</v>
      </c>
      <c r="F19" s="2" t="s">
        <v>645</v>
      </c>
      <c r="G19" s="2" t="s">
        <v>539</v>
      </c>
      <c r="H19" s="2" t="s">
        <v>732</v>
      </c>
      <c r="I19" s="2" t="s">
        <v>900</v>
      </c>
    </row>
    <row r="20" spans="1:9" ht="14.65" thickBot="1" x14ac:dyDescent="0.5">
      <c r="A20">
        <f t="shared" si="0"/>
        <v>10600</v>
      </c>
      <c r="B20">
        <v>500</v>
      </c>
      <c r="C20" s="2" t="s">
        <v>902</v>
      </c>
      <c r="D20" s="4">
        <v>10000</v>
      </c>
      <c r="E20" s="2" t="s">
        <v>895</v>
      </c>
      <c r="F20" s="2" t="s">
        <v>653</v>
      </c>
      <c r="G20" s="2" t="s">
        <v>539</v>
      </c>
      <c r="H20" s="2" t="s">
        <v>732</v>
      </c>
      <c r="I20" s="2" t="s">
        <v>581</v>
      </c>
    </row>
    <row r="21" spans="1:9" ht="14.65" thickBot="1" x14ac:dyDescent="0.5">
      <c r="A21">
        <f t="shared" si="0"/>
        <v>11100</v>
      </c>
      <c r="B21">
        <v>500</v>
      </c>
      <c r="C21" s="2" t="s">
        <v>903</v>
      </c>
      <c r="D21" s="4">
        <v>4000</v>
      </c>
      <c r="E21" s="2" t="s">
        <v>895</v>
      </c>
      <c r="F21" s="2" t="s">
        <v>653</v>
      </c>
      <c r="G21" s="2" t="s">
        <v>539</v>
      </c>
      <c r="H21" s="2"/>
      <c r="I21" s="2" t="s">
        <v>904</v>
      </c>
    </row>
    <row r="22" spans="1:9" ht="14.65" thickBot="1" x14ac:dyDescent="0.5">
      <c r="A22">
        <f t="shared" si="0"/>
        <v>11600</v>
      </c>
      <c r="B22">
        <v>500</v>
      </c>
      <c r="C22" s="2" t="s">
        <v>905</v>
      </c>
      <c r="D22" s="4">
        <v>10000</v>
      </c>
      <c r="E22" s="2" t="s">
        <v>895</v>
      </c>
      <c r="F22" s="2" t="s">
        <v>653</v>
      </c>
      <c r="G22" s="2" t="s">
        <v>539</v>
      </c>
      <c r="H22" s="2"/>
      <c r="I22" s="2" t="s">
        <v>904</v>
      </c>
    </row>
    <row r="23" spans="1:9" ht="14.65" thickBot="1" x14ac:dyDescent="0.5">
      <c r="A23">
        <f t="shared" si="0"/>
        <v>12100</v>
      </c>
      <c r="B23">
        <v>500</v>
      </c>
      <c r="C23" s="2" t="s">
        <v>906</v>
      </c>
      <c r="D23" s="4">
        <v>32000</v>
      </c>
      <c r="E23" s="2" t="s">
        <v>895</v>
      </c>
      <c r="F23" s="2" t="s">
        <v>653</v>
      </c>
      <c r="G23" s="2" t="s">
        <v>539</v>
      </c>
      <c r="H23" s="2" t="s">
        <v>732</v>
      </c>
      <c r="I23" s="2" t="s">
        <v>904</v>
      </c>
    </row>
    <row r="24" spans="1:9" ht="14.65" thickBot="1" x14ac:dyDescent="0.5">
      <c r="A24">
        <f t="shared" si="0"/>
        <v>12600</v>
      </c>
      <c r="B24">
        <v>500</v>
      </c>
      <c r="C24" s="2" t="s">
        <v>907</v>
      </c>
      <c r="D24" s="4">
        <v>32000</v>
      </c>
      <c r="E24" s="2" t="s">
        <v>895</v>
      </c>
      <c r="F24" s="2" t="s">
        <v>653</v>
      </c>
      <c r="G24" s="2" t="s">
        <v>539</v>
      </c>
      <c r="H24" s="2" t="s">
        <v>732</v>
      </c>
      <c r="I24" s="2" t="s">
        <v>896</v>
      </c>
    </row>
    <row r="25" spans="1:9" ht="14.65" thickBot="1" x14ac:dyDescent="0.5">
      <c r="A25">
        <f t="shared" si="0"/>
        <v>13100</v>
      </c>
      <c r="B25">
        <v>500</v>
      </c>
      <c r="C25" s="2" t="s">
        <v>908</v>
      </c>
      <c r="D25" s="4">
        <v>16000</v>
      </c>
      <c r="E25" s="2" t="s">
        <v>895</v>
      </c>
      <c r="F25" s="2" t="s">
        <v>653</v>
      </c>
      <c r="G25" s="2" t="s">
        <v>539</v>
      </c>
      <c r="H25" s="2" t="s">
        <v>732</v>
      </c>
      <c r="I25" s="2" t="s">
        <v>896</v>
      </c>
    </row>
    <row r="26" spans="1:9" ht="14.65" thickBot="1" x14ac:dyDescent="0.5">
      <c r="A26">
        <f t="shared" si="0"/>
        <v>13600</v>
      </c>
      <c r="B26">
        <v>500</v>
      </c>
      <c r="C26" s="2" t="s">
        <v>909</v>
      </c>
      <c r="D26" s="4">
        <v>10000</v>
      </c>
      <c r="E26" s="2" t="s">
        <v>895</v>
      </c>
      <c r="F26" s="2" t="s">
        <v>653</v>
      </c>
      <c r="G26" s="2" t="s">
        <v>539</v>
      </c>
      <c r="H26" s="2" t="s">
        <v>732</v>
      </c>
      <c r="I26" s="2" t="s">
        <v>900</v>
      </c>
    </row>
    <row r="27" spans="1:9" ht="14.65" thickBot="1" x14ac:dyDescent="0.5">
      <c r="A27">
        <f t="shared" si="0"/>
        <v>14100</v>
      </c>
      <c r="B27">
        <v>500</v>
      </c>
      <c r="C27" s="2" t="s">
        <v>910</v>
      </c>
      <c r="D27" s="4">
        <v>4800</v>
      </c>
      <c r="E27" s="2" t="s">
        <v>895</v>
      </c>
      <c r="F27" s="2" t="s">
        <v>653</v>
      </c>
      <c r="G27" s="2" t="s">
        <v>539</v>
      </c>
      <c r="H27" s="2" t="s">
        <v>732</v>
      </c>
      <c r="I27" s="2" t="s">
        <v>900</v>
      </c>
    </row>
    <row r="28" spans="1:9" ht="27.4" thickBot="1" x14ac:dyDescent="0.5">
      <c r="A28">
        <f t="shared" si="0"/>
        <v>14600</v>
      </c>
      <c r="B28">
        <v>200</v>
      </c>
      <c r="C28" s="2" t="s">
        <v>911</v>
      </c>
      <c r="D28" s="4">
        <v>32000</v>
      </c>
      <c r="E28" s="2" t="s">
        <v>895</v>
      </c>
      <c r="F28" s="2" t="s">
        <v>665</v>
      </c>
      <c r="G28" s="2" t="s">
        <v>539</v>
      </c>
      <c r="H28" s="2" t="s">
        <v>732</v>
      </c>
      <c r="I28" s="2" t="s">
        <v>896</v>
      </c>
    </row>
    <row r="29" spans="1:9" ht="27" x14ac:dyDescent="0.45">
      <c r="A29">
        <f t="shared" si="0"/>
        <v>14800</v>
      </c>
      <c r="B29">
        <v>200</v>
      </c>
      <c r="C29" s="4" t="s">
        <v>912</v>
      </c>
      <c r="D29" s="4">
        <v>19200</v>
      </c>
      <c r="E29" s="4" t="s">
        <v>895</v>
      </c>
      <c r="F29" s="4" t="s">
        <v>665</v>
      </c>
      <c r="G29" s="4" t="s">
        <v>539</v>
      </c>
      <c r="H29" s="4" t="s">
        <v>732</v>
      </c>
      <c r="I29" s="4" t="s">
        <v>900</v>
      </c>
    </row>
    <row r="30" spans="1:9" ht="27.4" thickBot="1" x14ac:dyDescent="0.5">
      <c r="A30">
        <f t="shared" si="0"/>
        <v>15000</v>
      </c>
      <c r="B30">
        <v>1000</v>
      </c>
      <c r="C30" s="2" t="s">
        <v>913</v>
      </c>
      <c r="D30" s="4">
        <v>5000</v>
      </c>
      <c r="E30" s="2" t="s">
        <v>914</v>
      </c>
      <c r="F30" s="2" t="s">
        <v>645</v>
      </c>
      <c r="G30" s="2"/>
      <c r="H30" s="2"/>
      <c r="I30" s="2" t="s">
        <v>783</v>
      </c>
    </row>
    <row r="31" spans="1:9" ht="27.4" thickBot="1" x14ac:dyDescent="0.5">
      <c r="A31">
        <f t="shared" si="0"/>
        <v>16000</v>
      </c>
      <c r="B31">
        <v>1000</v>
      </c>
      <c r="C31" s="2" t="s">
        <v>915</v>
      </c>
      <c r="D31" s="4">
        <v>12000</v>
      </c>
      <c r="E31" s="2" t="s">
        <v>914</v>
      </c>
      <c r="F31" s="2" t="s">
        <v>645</v>
      </c>
      <c r="G31" s="2" t="s">
        <v>539</v>
      </c>
      <c r="H31" s="2" t="s">
        <v>916</v>
      </c>
      <c r="I31" s="2" t="s">
        <v>742</v>
      </c>
    </row>
    <row r="32" spans="1:9" ht="14.65" thickBot="1" x14ac:dyDescent="0.5">
      <c r="A32">
        <f t="shared" si="0"/>
        <v>17000</v>
      </c>
      <c r="B32">
        <v>500</v>
      </c>
      <c r="C32" s="2" t="s">
        <v>917</v>
      </c>
      <c r="D32" s="4">
        <v>16000</v>
      </c>
      <c r="E32" s="2" t="s">
        <v>914</v>
      </c>
      <c r="F32" s="2" t="s">
        <v>653</v>
      </c>
      <c r="G32" s="2" t="s">
        <v>539</v>
      </c>
      <c r="H32" s="2"/>
      <c r="I32" s="2" t="s">
        <v>742</v>
      </c>
    </row>
    <row r="33" spans="1:9" ht="14.65" thickBot="1" x14ac:dyDescent="0.5">
      <c r="A33">
        <f t="shared" si="0"/>
        <v>17500</v>
      </c>
      <c r="B33">
        <v>500</v>
      </c>
      <c r="C33" s="2" t="s">
        <v>918</v>
      </c>
      <c r="D33" s="4">
        <v>16000</v>
      </c>
      <c r="E33" s="2" t="s">
        <v>914</v>
      </c>
      <c r="F33" s="2" t="s">
        <v>653</v>
      </c>
      <c r="G33" s="2" t="s">
        <v>539</v>
      </c>
      <c r="H33" s="2" t="s">
        <v>916</v>
      </c>
      <c r="I33" s="2" t="s">
        <v>742</v>
      </c>
    </row>
    <row r="34" spans="1:9" ht="14.65" thickBot="1" x14ac:dyDescent="0.5">
      <c r="A34">
        <f t="shared" si="0"/>
        <v>18000</v>
      </c>
      <c r="B34">
        <v>500</v>
      </c>
      <c r="C34" s="2" t="s">
        <v>919</v>
      </c>
      <c r="D34" s="4">
        <v>5000</v>
      </c>
      <c r="E34" s="2" t="s">
        <v>914</v>
      </c>
      <c r="F34" s="2" t="s">
        <v>653</v>
      </c>
      <c r="G34" s="2" t="s">
        <v>539</v>
      </c>
      <c r="H34" s="2"/>
      <c r="I34" s="2" t="s">
        <v>838</v>
      </c>
    </row>
    <row r="35" spans="1:9" ht="27.4" thickBot="1" x14ac:dyDescent="0.5">
      <c r="A35">
        <f t="shared" si="0"/>
        <v>18500</v>
      </c>
      <c r="B35">
        <v>200</v>
      </c>
      <c r="C35" s="2" t="s">
        <v>920</v>
      </c>
      <c r="D35" s="4">
        <v>50000</v>
      </c>
      <c r="E35" s="2" t="s">
        <v>914</v>
      </c>
      <c r="F35" s="2" t="s">
        <v>665</v>
      </c>
      <c r="G35" s="2" t="s">
        <v>539</v>
      </c>
      <c r="H35" s="2"/>
      <c r="I35" s="2" t="s">
        <v>740</v>
      </c>
    </row>
    <row r="36" spans="1:9" ht="27.4" thickBot="1" x14ac:dyDescent="0.5">
      <c r="A36">
        <f t="shared" si="0"/>
        <v>18700</v>
      </c>
      <c r="B36">
        <v>200</v>
      </c>
      <c r="C36" s="2" t="s">
        <v>921</v>
      </c>
      <c r="D36" s="4">
        <v>25000</v>
      </c>
      <c r="E36" s="2" t="s">
        <v>914</v>
      </c>
      <c r="F36" s="2" t="s">
        <v>665</v>
      </c>
      <c r="G36" s="2" t="s">
        <v>539</v>
      </c>
      <c r="H36" s="2"/>
      <c r="I36" s="2" t="s">
        <v>922</v>
      </c>
    </row>
    <row r="37" spans="1:9" ht="27.4" thickBot="1" x14ac:dyDescent="0.5">
      <c r="A37">
        <f t="shared" si="0"/>
        <v>18900</v>
      </c>
      <c r="B37">
        <v>200</v>
      </c>
      <c r="C37" s="2" t="s">
        <v>923</v>
      </c>
      <c r="D37" s="4">
        <v>90000</v>
      </c>
      <c r="E37" s="2" t="s">
        <v>914</v>
      </c>
      <c r="F37" s="2" t="s">
        <v>665</v>
      </c>
      <c r="G37" s="2"/>
      <c r="H37" s="2"/>
      <c r="I37" s="2" t="s">
        <v>742</v>
      </c>
    </row>
    <row r="38" spans="1:9" ht="27.4" thickBot="1" x14ac:dyDescent="0.5">
      <c r="A38">
        <f t="shared" si="0"/>
        <v>19100</v>
      </c>
      <c r="B38">
        <v>200</v>
      </c>
      <c r="C38" s="2" t="s">
        <v>924</v>
      </c>
      <c r="D38">
        <v>28000</v>
      </c>
      <c r="E38" s="2" t="s">
        <v>914</v>
      </c>
      <c r="F38" s="2" t="s">
        <v>665</v>
      </c>
      <c r="G38" s="2" t="s">
        <v>539</v>
      </c>
      <c r="H38" s="2" t="s">
        <v>916</v>
      </c>
      <c r="I38" s="2" t="s">
        <v>742</v>
      </c>
    </row>
    <row r="39" spans="1:9" ht="27.4" thickBot="1" x14ac:dyDescent="0.5">
      <c r="A39">
        <f t="shared" si="0"/>
        <v>19300</v>
      </c>
      <c r="B39">
        <v>100</v>
      </c>
      <c r="C39" s="2" t="s">
        <v>925</v>
      </c>
      <c r="D39" s="4">
        <v>28000</v>
      </c>
      <c r="E39" s="2" t="s">
        <v>914</v>
      </c>
      <c r="F39" s="2" t="s">
        <v>669</v>
      </c>
      <c r="G39" s="2" t="s">
        <v>539</v>
      </c>
      <c r="H39" s="2"/>
      <c r="I39" s="2" t="s">
        <v>922</v>
      </c>
    </row>
    <row r="40" spans="1:9" ht="27" x14ac:dyDescent="0.45">
      <c r="A40">
        <f t="shared" si="0"/>
        <v>19400</v>
      </c>
      <c r="B40">
        <v>100</v>
      </c>
      <c r="C40" s="4" t="s">
        <v>926</v>
      </c>
      <c r="D40" s="4">
        <v>500000</v>
      </c>
      <c r="E40" s="4" t="s">
        <v>914</v>
      </c>
      <c r="F40" s="4" t="s">
        <v>669</v>
      </c>
      <c r="G40" s="4" t="s">
        <v>539</v>
      </c>
      <c r="H40" s="4" t="s">
        <v>797</v>
      </c>
      <c r="I40" s="4" t="s">
        <v>742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Town Sheet</vt:lpstr>
      <vt:lpstr>ShopNames</vt:lpstr>
      <vt:lpstr>Random Treasure</vt:lpstr>
      <vt:lpstr>NPCs</vt:lpstr>
      <vt:lpstr>Potions</vt:lpstr>
      <vt:lpstr>Blacksmith</vt:lpstr>
      <vt:lpstr>Jeweler</vt:lpstr>
      <vt:lpstr>Enchanter</vt:lpstr>
      <vt:lpstr>MagicWeapons</vt:lpstr>
      <vt:lpstr>AllMagicItems</vt:lpstr>
      <vt:lpstr>'Town 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connor</dc:creator>
  <cp:keywords/>
  <dc:description/>
  <cp:lastModifiedBy>scott_000</cp:lastModifiedBy>
  <cp:revision/>
  <dcterms:created xsi:type="dcterms:W3CDTF">2017-02-12T14:45:19Z</dcterms:created>
  <dcterms:modified xsi:type="dcterms:W3CDTF">2017-02-22T21:00:31Z</dcterms:modified>
  <cp:category/>
  <cp:contentStatus/>
</cp:coreProperties>
</file>