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activeTab="5"/>
  </bookViews>
  <sheets>
    <sheet name="区域运费DHL" sheetId="7" r:id="rId1"/>
    <sheet name="区域" sheetId="2" state="hidden" r:id="rId2"/>
    <sheet name="区域运费FedEX" sheetId="9" r:id="rId3"/>
    <sheet name="2KG内文件" sheetId="1" state="hidden" r:id="rId4"/>
    <sheet name="广诚FedEx运费" sheetId="8" r:id="rId5"/>
    <sheet name="体积公式" sheetId="5" r:id="rId6"/>
    <sheet name="物流询价" sheetId="12" state="hidden" r:id="rId7"/>
    <sheet name="物流询价2" sheetId="13" r:id="rId8"/>
    <sheet name="广诚DHL运费" sheetId="6" state="hidden" r:id="rId9"/>
    <sheet name="Sheet1" sheetId="11" state="hidden" r:id="rId10"/>
  </sheets>
  <definedNames>
    <definedName name="_xlnm._FilterDatabase" localSheetId="2" hidden="1">区域运费FedEX!$A$1:$BK$381</definedName>
    <definedName name="_xlnm._FilterDatabase" localSheetId="1" hidden="1">区域!#REF!</definedName>
    <definedName name="_xlnm._FilterDatabase" localSheetId="0" hidden="1">区域运费DHL!$A$1:$BJ$293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E999DDDF59444D1B6322B74B65003E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26310" y="1295400"/>
          <a:ext cx="5715000" cy="571500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<sst xmlns="http://schemas.openxmlformats.org/spreadsheetml/2006/main" count="2255" uniqueCount="1047">
  <si>
    <t>国家地区</t>
  </si>
  <si>
    <t>代码</t>
  </si>
  <si>
    <t>中国香港特别行政区</t>
  </si>
  <si>
    <t>中国澳门特别行政区</t>
  </si>
  <si>
    <t>韩国</t>
  </si>
  <si>
    <t>中国台湾地区</t>
  </si>
  <si>
    <t>日本</t>
  </si>
  <si>
    <t>文莱</t>
  </si>
  <si>
    <t>印度尼西亚</t>
  </si>
  <si>
    <t>柬埔寨</t>
  </si>
  <si>
    <t>老挝</t>
  </si>
  <si>
    <t>马来西亚</t>
  </si>
  <si>
    <t>菲律宾</t>
  </si>
  <si>
    <t>新加坡</t>
  </si>
  <si>
    <t>泰国</t>
  </si>
  <si>
    <t>越南</t>
  </si>
  <si>
    <t>澳大利亚</t>
  </si>
  <si>
    <t>新西兰</t>
  </si>
  <si>
    <t>加拿大</t>
  </si>
  <si>
    <t>墨西哥</t>
  </si>
  <si>
    <t>美国</t>
  </si>
  <si>
    <t>安道尔</t>
  </si>
  <si>
    <t>奥地利</t>
  </si>
  <si>
    <t>比利时</t>
  </si>
  <si>
    <t>保加利亚</t>
  </si>
  <si>
    <t>瑞士</t>
  </si>
  <si>
    <t>塞浦路斯</t>
  </si>
  <si>
    <t>捷克共和国</t>
  </si>
  <si>
    <t>德国</t>
  </si>
  <si>
    <t>丹麦</t>
  </si>
  <si>
    <t>爱沙尼亚</t>
  </si>
  <si>
    <t>西班牙</t>
  </si>
  <si>
    <t>芬兰</t>
  </si>
  <si>
    <t>法国</t>
  </si>
  <si>
    <t>英国</t>
  </si>
  <si>
    <t>根西岛</t>
  </si>
  <si>
    <t>直布罗陀</t>
  </si>
  <si>
    <t>格陵兰岛</t>
  </si>
  <si>
    <t>希腊</t>
  </si>
  <si>
    <t>克罗地亚</t>
  </si>
  <si>
    <t>匈牙利</t>
  </si>
  <si>
    <t>加那利群岛</t>
  </si>
  <si>
    <t>爱尔兰</t>
  </si>
  <si>
    <t>印度</t>
  </si>
  <si>
    <t>冰岛</t>
  </si>
  <si>
    <t>意大利</t>
  </si>
  <si>
    <t>泽西岛</t>
  </si>
  <si>
    <t>列支敦士登</t>
  </si>
  <si>
    <t>立陶宛</t>
  </si>
  <si>
    <t>卢森堡</t>
  </si>
  <si>
    <t>拉脱维亚</t>
  </si>
  <si>
    <t>摩纳哥</t>
  </si>
  <si>
    <t>马耳他</t>
  </si>
  <si>
    <t>荷兰</t>
  </si>
  <si>
    <t>挪威</t>
  </si>
  <si>
    <t>波兰</t>
  </si>
  <si>
    <t>葡萄牙</t>
  </si>
  <si>
    <t>瑞典</t>
  </si>
  <si>
    <t>斯洛文尼亚</t>
  </si>
  <si>
    <t>斯洛伐克</t>
  </si>
  <si>
    <t>圣马力诺</t>
  </si>
  <si>
    <t>梵蒂冈</t>
  </si>
  <si>
    <t>阿拉伯联合酋长国</t>
  </si>
  <si>
    <t>巴林</t>
  </si>
  <si>
    <t>埃及</t>
  </si>
  <si>
    <t>以色列</t>
  </si>
  <si>
    <t>科威特</t>
  </si>
  <si>
    <t>沙特阿拉伯</t>
  </si>
  <si>
    <t>土耳其</t>
  </si>
  <si>
    <t>阿富汗</t>
  </si>
  <si>
    <t>安提瓜</t>
  </si>
  <si>
    <t>安圭拉</t>
  </si>
  <si>
    <t>阿尔巴尼亚</t>
  </si>
  <si>
    <t>亚美尼亚</t>
  </si>
  <si>
    <t>安哥拉</t>
  </si>
  <si>
    <t>阿根廷</t>
  </si>
  <si>
    <t>美属萨摩亚</t>
  </si>
  <si>
    <t>阿鲁巴</t>
  </si>
  <si>
    <t>阿塞拜疆</t>
  </si>
  <si>
    <t>波斯尼亚和黑塞哥维那</t>
  </si>
  <si>
    <t>巴巴多斯</t>
  </si>
  <si>
    <t>孟加拉</t>
  </si>
  <si>
    <t>布基纳法索</t>
  </si>
  <si>
    <t>布隆迪</t>
  </si>
  <si>
    <t>贝宁</t>
  </si>
  <si>
    <t>百慕大</t>
  </si>
  <si>
    <t>玻利维亚</t>
  </si>
  <si>
    <t>巴西</t>
  </si>
  <si>
    <t>巴哈马</t>
  </si>
  <si>
    <t>不丹</t>
  </si>
  <si>
    <t>博茨瓦那</t>
  </si>
  <si>
    <t>白俄罗斯</t>
  </si>
  <si>
    <t>伯利兹</t>
  </si>
  <si>
    <t>刚果民主共和国</t>
  </si>
  <si>
    <t>中非共和国</t>
  </si>
  <si>
    <t>刚果</t>
  </si>
  <si>
    <t>科特迪瓦</t>
  </si>
  <si>
    <t>库克群岛</t>
  </si>
  <si>
    <t>智利</t>
  </si>
  <si>
    <t>喀麦隆</t>
  </si>
  <si>
    <t>哥伦比亚</t>
  </si>
  <si>
    <t>哥斯达黎加</t>
  </si>
  <si>
    <t>古巴</t>
  </si>
  <si>
    <t>佛得角</t>
  </si>
  <si>
    <t>吉布提</t>
  </si>
  <si>
    <t>多米尼克</t>
  </si>
  <si>
    <t>多米尼加共和国</t>
  </si>
  <si>
    <t>阿尔及利亚</t>
  </si>
  <si>
    <t>厄瓜多尔</t>
  </si>
  <si>
    <t>厄立特里亚</t>
  </si>
  <si>
    <t>埃塞俄比亚</t>
  </si>
  <si>
    <t>斐济群岛</t>
  </si>
  <si>
    <t>福克兰群岛</t>
  </si>
  <si>
    <t>密克罗尼西亚</t>
  </si>
  <si>
    <t>法罗群岛</t>
  </si>
  <si>
    <t>加蓬</t>
  </si>
  <si>
    <t>凯伦</t>
  </si>
  <si>
    <t>格林纳达 格鲁吉亚</t>
  </si>
  <si>
    <t>法属圭亚那</t>
  </si>
  <si>
    <t>加纳</t>
  </si>
  <si>
    <t>冈比亚</t>
  </si>
  <si>
    <t>几内亚</t>
  </si>
  <si>
    <t>瓜德罗普</t>
  </si>
  <si>
    <t>赤道几内亚</t>
  </si>
  <si>
    <t>危地马拉</t>
  </si>
  <si>
    <t>关岛</t>
  </si>
  <si>
    <t>几内亚比绍</t>
  </si>
  <si>
    <t>圭亚那</t>
  </si>
  <si>
    <t>洪都拉斯</t>
  </si>
  <si>
    <t>海地</t>
  </si>
  <si>
    <t>伊拉克</t>
  </si>
  <si>
    <t>伊朗</t>
  </si>
  <si>
    <t>牙买加</t>
  </si>
  <si>
    <t>约旦</t>
  </si>
  <si>
    <t>肯尼亚</t>
  </si>
  <si>
    <t>吉尔吉斯斯坦</t>
  </si>
  <si>
    <t>基里巴斯</t>
  </si>
  <si>
    <t>科摩罗</t>
  </si>
  <si>
    <t>圣基茨</t>
  </si>
  <si>
    <t>朝鲜</t>
  </si>
  <si>
    <t>科索沃</t>
  </si>
  <si>
    <t>开曼群岛</t>
  </si>
  <si>
    <t>哈萨克斯坦</t>
  </si>
  <si>
    <t>黎巴嫩</t>
  </si>
  <si>
    <t>圣卢西亚岛</t>
  </si>
  <si>
    <t>斯里兰卡</t>
  </si>
  <si>
    <t>利比里亚</t>
  </si>
  <si>
    <t>菜索托</t>
  </si>
  <si>
    <t>利比亚</t>
  </si>
  <si>
    <t>摩洛哥</t>
  </si>
  <si>
    <t>摩尔多瓦</t>
  </si>
  <si>
    <t>黑山</t>
  </si>
  <si>
    <t>马达加斯加</t>
  </si>
  <si>
    <t>马绍尔群岛</t>
  </si>
  <si>
    <t>北马其顿</t>
  </si>
  <si>
    <t>马里</t>
  </si>
  <si>
    <t>缅甸</t>
  </si>
  <si>
    <t>蒙古</t>
  </si>
  <si>
    <t>北马里亚纳群岛</t>
  </si>
  <si>
    <t>马提尼克</t>
  </si>
  <si>
    <t>毛里塔尼亚</t>
  </si>
  <si>
    <t>蒙特塞拉特岛</t>
  </si>
  <si>
    <t>毛里求斯</t>
  </si>
  <si>
    <t>马尔代夫</t>
  </si>
  <si>
    <t>马拉维</t>
  </si>
  <si>
    <t>莫桑比克</t>
  </si>
  <si>
    <t>纳米比亚</t>
  </si>
  <si>
    <t>新喀里多尼亚</t>
  </si>
  <si>
    <t>尼日尔</t>
  </si>
  <si>
    <t>尼日利亚</t>
  </si>
  <si>
    <t>尼加拉瓜</t>
  </si>
  <si>
    <t>尼泊尔</t>
  </si>
  <si>
    <t>瑙鲁</t>
  </si>
  <si>
    <t>纽埃岛</t>
  </si>
  <si>
    <t>阿曼</t>
  </si>
  <si>
    <t>巴拿马</t>
  </si>
  <si>
    <t>秘鲁</t>
  </si>
  <si>
    <t>大溪地</t>
  </si>
  <si>
    <t>巴布亚新几内亚</t>
  </si>
  <si>
    <t>巴基斯坦</t>
  </si>
  <si>
    <t>波多聚各</t>
  </si>
  <si>
    <t>帕劳</t>
  </si>
  <si>
    <t>巴拉圭</t>
  </si>
  <si>
    <t>卡塔尔</t>
  </si>
  <si>
    <t>留尼汪岛</t>
  </si>
  <si>
    <t>罗马尼亚</t>
  </si>
  <si>
    <t>塞尔维亚</t>
  </si>
  <si>
    <t>俄罗斯</t>
  </si>
  <si>
    <t>卢旺达</t>
  </si>
  <si>
    <t>所罗门群岛</t>
  </si>
  <si>
    <t>塞舌尔</t>
  </si>
  <si>
    <t>苏丹</t>
  </si>
  <si>
    <t>圣赫勒拿岛</t>
  </si>
  <si>
    <t>塞拉利昂</t>
  </si>
  <si>
    <t>塞内加尔</t>
  </si>
  <si>
    <t>索马里</t>
  </si>
  <si>
    <t>苏里南</t>
  </si>
  <si>
    <t>南苏丹共和国</t>
  </si>
  <si>
    <t>圣多美和普林西比</t>
  </si>
  <si>
    <t>萨尔瓦多</t>
  </si>
  <si>
    <t>叙利亚</t>
  </si>
  <si>
    <t>斯威士兰</t>
  </si>
  <si>
    <t>特克斯和凯科斯群岛</t>
  </si>
  <si>
    <t>乍得</t>
  </si>
  <si>
    <t>多哥</t>
  </si>
  <si>
    <t>塔吉克斯坦</t>
  </si>
  <si>
    <t>东帝汶</t>
  </si>
  <si>
    <t>土库曼斯坦</t>
  </si>
  <si>
    <t>突尼斯</t>
  </si>
  <si>
    <t>汤加</t>
  </si>
  <si>
    <t>特立尼达和多巴哥</t>
  </si>
  <si>
    <t>图瓦卢</t>
  </si>
  <si>
    <t>坦桑尼亚</t>
  </si>
  <si>
    <t>乌克兰</t>
  </si>
  <si>
    <t>乌干达</t>
  </si>
  <si>
    <t>乌拉圭</t>
  </si>
  <si>
    <t>乌兹别克斯坦</t>
  </si>
  <si>
    <t>圣文森特岛</t>
  </si>
  <si>
    <t>委内瑞拉</t>
  </si>
  <si>
    <t>英属维尔京群岛</t>
  </si>
  <si>
    <t>美属维尔京群岛</t>
  </si>
  <si>
    <t>瓦努网图</t>
  </si>
  <si>
    <t>萨摩亚</t>
  </si>
  <si>
    <t>伯奈尔</t>
  </si>
  <si>
    <t>库拉索</t>
  </si>
  <si>
    <t>圣尤斯达求斯</t>
  </si>
  <si>
    <t>圣马丁</t>
  </si>
  <si>
    <t>尼维斯</t>
  </si>
  <si>
    <t>索马里兰</t>
  </si>
  <si>
    <t>圣巴夫林米</t>
  </si>
  <si>
    <t>也门</t>
  </si>
  <si>
    <t>马约特岛</t>
  </si>
  <si>
    <t>南非</t>
  </si>
  <si>
    <t>赞比亚</t>
  </si>
  <si>
    <t>津巴布韦</t>
  </si>
  <si>
    <t>KG</t>
  </si>
  <si>
    <t>1区</t>
  </si>
  <si>
    <t>2区</t>
  </si>
  <si>
    <t>3区</t>
  </si>
  <si>
    <t>4区</t>
  </si>
  <si>
    <t>5区</t>
  </si>
  <si>
    <t>6区</t>
  </si>
  <si>
    <t>7区</t>
  </si>
  <si>
    <t>8区</t>
  </si>
  <si>
    <t>9区</t>
  </si>
  <si>
    <t>30.1-70</t>
  </si>
  <si>
    <t>70.1-300</t>
  </si>
  <si>
    <t>300.1-999</t>
  </si>
  <si>
    <t>区域</t>
  </si>
  <si>
    <t>重量</t>
  </si>
  <si>
    <t>欧元</t>
  </si>
  <si>
    <t>美元</t>
  </si>
  <si>
    <t>加包装重量</t>
  </si>
  <si>
    <t>价格</t>
  </si>
  <si>
    <t>34kg 以上</t>
  </si>
  <si>
    <t>V</t>
  </si>
  <si>
    <t>A</t>
  </si>
  <si>
    <t>Z</t>
  </si>
  <si>
    <t>X</t>
  </si>
  <si>
    <t>P</t>
  </si>
  <si>
    <t>E</t>
  </si>
  <si>
    <t>T</t>
  </si>
  <si>
    <t>Q</t>
  </si>
  <si>
    <t>S</t>
  </si>
  <si>
    <t>Y</t>
  </si>
  <si>
    <t>R</t>
  </si>
  <si>
    <t>B</t>
  </si>
  <si>
    <t>U</t>
  </si>
  <si>
    <t>N</t>
  </si>
  <si>
    <t>M</t>
  </si>
  <si>
    <t>K</t>
  </si>
  <si>
    <t>F</t>
  </si>
  <si>
    <t>O</t>
  </si>
  <si>
    <t>H</t>
  </si>
  <si>
    <t>G</t>
  </si>
  <si>
    <t>D</t>
  </si>
  <si>
    <t>21-44</t>
  </si>
  <si>
    <t>45-70</t>
  </si>
  <si>
    <t>71-99</t>
  </si>
  <si>
    <t>100-299</t>
  </si>
  <si>
    <t>300-499</t>
  </si>
  <si>
    <t>500-999</t>
  </si>
  <si>
    <t>1000-999</t>
  </si>
  <si>
    <t>联邦</t>
  </si>
  <si>
    <t>DHL</t>
  </si>
  <si>
    <t>33kg</t>
  </si>
  <si>
    <t>22kg</t>
  </si>
  <si>
    <t>价差欧元</t>
  </si>
  <si>
    <t>价差美元</t>
  </si>
  <si>
    <t>22kg 以上</t>
  </si>
  <si>
    <t>广诚精密联邦运输表（人名币费率表）</t>
  </si>
  <si>
    <t>澳门</t>
  </si>
  <si>
    <t>以色列/土耳其</t>
  </si>
  <si>
    <t>南美</t>
  </si>
  <si>
    <t>南非/阿联酋</t>
  </si>
  <si>
    <t>德/法</t>
  </si>
  <si>
    <t>芬/奥/俄</t>
  </si>
  <si>
    <t>加/墨</t>
  </si>
  <si>
    <t>澳洲</t>
  </si>
  <si>
    <t>香港</t>
  </si>
  <si>
    <t>台湾省</t>
  </si>
  <si>
    <t>公斤</t>
  </si>
  <si>
    <t>重货区价格</t>
  </si>
  <si>
    <t>21.0 - 44.0</t>
  </si>
  <si>
    <t>45.0 - 70.0</t>
  </si>
  <si>
    <t>71.0 - 99.0</t>
  </si>
  <si>
    <t>100.0 - 299.0</t>
  </si>
  <si>
    <t>300.0 - 499.0</t>
  </si>
  <si>
    <t>500.0 - 999.0</t>
  </si>
  <si>
    <t>1,000.0 - 9,999.0</t>
  </si>
  <si>
    <t>加了8</t>
  </si>
  <si>
    <t>加了11.2</t>
  </si>
  <si>
    <t>2026-5-12 加8</t>
  </si>
  <si>
    <t>圆柱体</t>
  </si>
  <si>
    <t>质量</t>
  </si>
  <si>
    <t>六角体带法兰</t>
  </si>
  <si>
    <t>直径</t>
  </si>
  <si>
    <t>体积</t>
  </si>
  <si>
    <t>螺栓杆的外径</t>
  </si>
  <si>
    <t>高度/长度</t>
  </si>
  <si>
    <t>密度</t>
  </si>
  <si>
    <t>螺栓的长度</t>
  </si>
  <si>
    <t>六角体边长a</t>
  </si>
  <si>
    <t>8.4*8.4*17.75</t>
  </si>
  <si>
    <t>六角体对角线2a</t>
  </si>
  <si>
    <t>对边长 扳手宽 1.732a</t>
  </si>
  <si>
    <t>六角体高h</t>
  </si>
  <si>
    <t>圆柱体空心</t>
  </si>
  <si>
    <t>螺丝</t>
  </si>
  <si>
    <t>法直径</t>
  </si>
  <si>
    <t>外直径</t>
  </si>
  <si>
    <t>法高</t>
  </si>
  <si>
    <t>内直径</t>
  </si>
  <si>
    <t>头部直径</t>
  </si>
  <si>
    <t>头部高度</t>
  </si>
  <si>
    <t>弹簧质量</t>
  </si>
  <si>
    <t>总体积</t>
  </si>
  <si>
    <t>弹丝直径t</t>
  </si>
  <si>
    <t>自由长度L</t>
  </si>
  <si>
    <t>弹簧圈数N</t>
  </si>
  <si>
    <t>梯形质量</t>
  </si>
  <si>
    <t>底部边长a</t>
  </si>
  <si>
    <t>顶部边长b</t>
  </si>
  <si>
    <t>高度H</t>
  </si>
  <si>
    <t>圆台（锥台）</t>
  </si>
  <si>
    <t>高度h</t>
  </si>
  <si>
    <t>底圆半径r1（输入直径）</t>
  </si>
  <si>
    <t>顶圆半径r2（输入直径）</t>
  </si>
  <si>
    <t>圆台（锥台）空心</t>
  </si>
  <si>
    <t>厚度</t>
  </si>
  <si>
    <t>底圆半径r外1</t>
  </si>
  <si>
    <t>顶圆半径r外2</t>
  </si>
  <si>
    <t>底圆半径r内1</t>
  </si>
  <si>
    <t>顶圆半径R内2</t>
  </si>
  <si>
    <t>产品名称：</t>
  </si>
  <si>
    <t>传动轴及轮毂以外的零件</t>
  </si>
  <si>
    <t>材质：</t>
  </si>
  <si>
    <t>Q355B</t>
  </si>
  <si>
    <t>海关代码：</t>
  </si>
  <si>
    <t>8483 9000.90</t>
  </si>
  <si>
    <t>体积：</t>
  </si>
  <si>
    <t>12.5CBM</t>
  </si>
  <si>
    <t>单箱重量：</t>
  </si>
  <si>
    <t>15.5kg</t>
  </si>
  <si>
    <t>箱数：</t>
  </si>
  <si>
    <t>重量：</t>
  </si>
  <si>
    <t>7735kg</t>
  </si>
  <si>
    <t>目的地： 荷兰鹿特丹</t>
  </si>
  <si>
    <t>贸易方式：CIF 海运</t>
  </si>
  <si>
    <t>焊接套筒</t>
  </si>
  <si>
    <t>7307.9311.00</t>
  </si>
  <si>
    <t>6 CBM</t>
  </si>
  <si>
    <t>21.7kg</t>
  </si>
  <si>
    <t>2853kg</t>
  </si>
  <si>
    <t>21.7CBM</t>
  </si>
  <si>
    <t>6.8kg</t>
  </si>
  <si>
    <t>5417kg</t>
  </si>
  <si>
    <t>合计</t>
  </si>
  <si>
    <t>共16吨 ,25.3CBM</t>
  </si>
  <si>
    <t>序号</t>
  </si>
  <si>
    <t>描述</t>
  </si>
  <si>
    <t>图片</t>
  </si>
  <si>
    <t>材质</t>
  </si>
  <si>
    <t>海关代码</t>
  </si>
  <si>
    <t>单重</t>
  </si>
  <si>
    <t>尺寸</t>
  </si>
  <si>
    <t>HS code</t>
  </si>
  <si>
    <t>数量</t>
  </si>
  <si>
    <t>总体积/CBM</t>
  </si>
  <si>
    <t>单箱重量/kg</t>
  </si>
  <si>
    <t>箱数</t>
  </si>
  <si>
    <t>总毛重/kg</t>
  </si>
  <si>
    <t>目的地</t>
  </si>
  <si>
    <t>贸易方式：</t>
  </si>
  <si>
    <t>其他钢铁制品</t>
  </si>
  <si>
    <t>AISI 316</t>
  </si>
  <si>
    <t>170*17.4*24</t>
  </si>
  <si>
    <t>Nantes (44)” 法国的 南特市</t>
  </si>
  <si>
    <t>空运 法国的 南特市，客人自提</t>
  </si>
  <si>
    <t>DHL运费表</t>
  </si>
  <si>
    <r>
      <rPr>
        <sz val="24"/>
        <color theme="1"/>
        <rFont val="宋体"/>
        <charset val="134"/>
        <scheme val="minor"/>
      </rPr>
      <t>广诚精密运费表(USD)</t>
    </r>
    <r>
      <rPr>
        <sz val="14"/>
        <color theme="1"/>
        <rFont val="宋体"/>
        <charset val="134"/>
        <scheme val="minor"/>
      </rPr>
      <t>5kg以内向上增加1-1.5kg；5kg-10kg向上取2kg,10-20kg以内向上取3KG；20kg-30kg以内,以10-20kg的运费进行计算。单件重量大于10kg,考虑木箱进行固定费用。30-70kg以内向上取5-10kg.70-300以内向上取10-15kg.</t>
    </r>
  </si>
  <si>
    <r>
      <rPr>
        <sz val="24"/>
        <color theme="1"/>
        <rFont val="宋体"/>
        <charset val="134"/>
        <scheme val="minor"/>
      </rPr>
      <t>广诚精密运费表(EUR)</t>
    </r>
    <r>
      <rPr>
        <sz val="14"/>
        <color theme="1"/>
        <rFont val="宋体"/>
        <charset val="134"/>
        <scheme val="minor"/>
      </rPr>
      <t>5kg以内向上增加1-1.5kg；5kg-10kg向上取2kg,10-20kg以内向上取3KG；20kg-30kg以内,以10-20kg的运费进行计算。单件重量大于10kg,考虑木箱进行固定费用。30-70kg以内向上取5-10kg.70-300以内向上取10-15kg.</t>
    </r>
  </si>
  <si>
    <r>
      <rPr>
        <b/>
        <sz val="13"/>
        <color rgb="FF000000"/>
        <rFont val="Calibri"/>
        <charset val="134"/>
      </rPr>
      <t>KG</t>
    </r>
  </si>
  <si>
    <r>
      <rPr>
        <b/>
        <sz val="13"/>
        <color rgb="FF000000"/>
        <rFont val="Calibri"/>
        <charset val="134"/>
      </rPr>
      <t>1 区</t>
    </r>
  </si>
  <si>
    <r>
      <rPr>
        <b/>
        <sz val="13"/>
        <color rgb="FF000000"/>
        <rFont val="Calibri"/>
        <charset val="134"/>
      </rPr>
      <t>2 区</t>
    </r>
  </si>
  <si>
    <r>
      <rPr>
        <b/>
        <sz val="13"/>
        <color rgb="FF000000"/>
        <rFont val="Calibri"/>
        <charset val="134"/>
      </rPr>
      <t>3 区</t>
    </r>
  </si>
  <si>
    <r>
      <rPr>
        <b/>
        <sz val="13"/>
        <color rgb="FF000000"/>
        <rFont val="Calibri"/>
        <charset val="134"/>
      </rPr>
      <t>4 区</t>
    </r>
  </si>
  <si>
    <r>
      <rPr>
        <b/>
        <sz val="13"/>
        <color rgb="FF000000"/>
        <rFont val="Calibri"/>
        <charset val="134"/>
      </rPr>
      <t>5 区</t>
    </r>
  </si>
  <si>
    <r>
      <rPr>
        <b/>
        <sz val="13"/>
        <color rgb="FF000000"/>
        <rFont val="Calibri"/>
        <charset val="134"/>
      </rPr>
      <t>6 区</t>
    </r>
  </si>
  <si>
    <r>
      <rPr>
        <b/>
        <sz val="13"/>
        <color rgb="FF000000"/>
        <rFont val="Calibri"/>
        <charset val="134"/>
      </rPr>
      <t>7 区</t>
    </r>
  </si>
  <si>
    <r>
      <rPr>
        <b/>
        <sz val="13"/>
        <color rgb="FF000000"/>
        <rFont val="Calibri"/>
        <charset val="134"/>
      </rPr>
      <t>8 区</t>
    </r>
  </si>
  <si>
    <r>
      <rPr>
        <b/>
        <sz val="13"/>
        <color rgb="FF000000"/>
        <rFont val="Calibri"/>
        <charset val="134"/>
      </rPr>
      <t>9 区</t>
    </r>
  </si>
  <si>
    <t>0.5</t>
  </si>
  <si>
    <t>97.50</t>
  </si>
  <si>
    <t>132.00</t>
  </si>
  <si>
    <t>123.30</t>
  </si>
  <si>
    <t>146.40</t>
  </si>
  <si>
    <t>147.30</t>
  </si>
  <si>
    <t>151.50</t>
  </si>
  <si>
    <t>192.60</t>
  </si>
  <si>
    <t>246.90</t>
  </si>
  <si>
    <t>370.50</t>
  </si>
  <si>
    <t>1.0</t>
  </si>
  <si>
    <t>118.50</t>
  </si>
  <si>
    <t>162.30</t>
  </si>
  <si>
    <t>156.00</t>
  </si>
  <si>
    <t>178.50</t>
  </si>
  <si>
    <t>193.50</t>
  </si>
  <si>
    <t>201.00</t>
  </si>
  <si>
    <t>242.70</t>
  </si>
  <si>
    <t>311.70</t>
  </si>
  <si>
    <t>453.00</t>
  </si>
  <si>
    <t>1.5</t>
  </si>
  <si>
    <t>139.50</t>
  </si>
  <si>
    <t>188.70</t>
  </si>
  <si>
    <t>210.60</t>
  </si>
  <si>
    <t>239.70</t>
  </si>
  <si>
    <t>250.50</t>
  </si>
  <si>
    <t>292.80</t>
  </si>
  <si>
    <t>376.50</t>
  </si>
  <si>
    <t>535.50</t>
  </si>
  <si>
    <t>2.0</t>
  </si>
  <si>
    <t>160.50</t>
  </si>
  <si>
    <t>222.90</t>
  </si>
  <si>
    <t>221.40</t>
  </si>
  <si>
    <t>285.90</t>
  </si>
  <si>
    <t>300.00</t>
  </si>
  <si>
    <t>342.90</t>
  </si>
  <si>
    <t>441.30</t>
  </si>
  <si>
    <t>618.00</t>
  </si>
  <si>
    <t>2.5</t>
  </si>
  <si>
    <t>181.50</t>
  </si>
  <si>
    <t>253.20</t>
  </si>
  <si>
    <t>254.10</t>
  </si>
  <si>
    <t>275.40</t>
  </si>
  <si>
    <t>332.10</t>
  </si>
  <si>
    <t>349.20</t>
  </si>
  <si>
    <t>393.00</t>
  </si>
  <si>
    <t>506.10</t>
  </si>
  <si>
    <t>700.50</t>
  </si>
  <si>
    <t>3.0</t>
  </si>
  <si>
    <t>201.90</t>
  </si>
  <si>
    <t>283.20</t>
  </si>
  <si>
    <t>284.10</t>
  </si>
  <si>
    <t>306.60</t>
  </si>
  <si>
    <t>376.20</t>
  </si>
  <si>
    <t>396.90</t>
  </si>
  <si>
    <t>446.10</t>
  </si>
  <si>
    <t>570.90</t>
  </si>
  <si>
    <t>782.70</t>
  </si>
  <si>
    <t>3.5</t>
  </si>
  <si>
    <t>222.30</t>
  </si>
  <si>
    <t>313.20</t>
  </si>
  <si>
    <t>314.10</t>
  </si>
  <si>
    <t>337.80</t>
  </si>
  <si>
    <t>420.30</t>
  </si>
  <si>
    <t>444.60</t>
  </si>
  <si>
    <t>499.20</t>
  </si>
  <si>
    <t>635.70</t>
  </si>
  <si>
    <t>864.90</t>
  </si>
  <si>
    <t>4.0</t>
  </si>
  <si>
    <t>343.20</t>
  </si>
  <si>
    <t>344.10</t>
  </si>
  <si>
    <t>369.00</t>
  </si>
  <si>
    <t>464.40</t>
  </si>
  <si>
    <t>492.30</t>
  </si>
  <si>
    <t>552.30</t>
  </si>
  <si>
    <t>947.10</t>
  </si>
  <si>
    <t>4.5</t>
  </si>
  <si>
    <t>263.10</t>
  </si>
  <si>
    <t>373.20</t>
  </si>
  <si>
    <t>374.10</t>
  </si>
  <si>
    <t>400.20</t>
  </si>
  <si>
    <t>508.50</t>
  </si>
  <si>
    <t>540.00</t>
  </si>
  <si>
    <t>605.40</t>
  </si>
  <si>
    <t>765.30</t>
  </si>
  <si>
    <t>1,029.30</t>
  </si>
  <si>
    <t>5.0</t>
  </si>
  <si>
    <t>283.50</t>
  </si>
  <si>
    <t>403.20</t>
  </si>
  <si>
    <t>404.10</t>
  </si>
  <si>
    <t>431.40</t>
  </si>
  <si>
    <t>552.60</t>
  </si>
  <si>
    <t>587.70</t>
  </si>
  <si>
    <t>658.50</t>
  </si>
  <si>
    <t>830.10</t>
  </si>
  <si>
    <t>1,111.50</t>
  </si>
  <si>
    <t>5.5</t>
  </si>
  <si>
    <t>302.70</t>
  </si>
  <si>
    <t>431.70</t>
  </si>
  <si>
    <t>433.50</t>
  </si>
  <si>
    <t>462.30</t>
  </si>
  <si>
    <t>592.50</t>
  </si>
  <si>
    <t>635.40</t>
  </si>
  <si>
    <t>706.50</t>
  </si>
  <si>
    <t>888.30</t>
  </si>
  <si>
    <t>1,185.60</t>
  </si>
  <si>
    <t>6.0</t>
  </si>
  <si>
    <t>321.90</t>
  </si>
  <si>
    <t>460.20</t>
  </si>
  <si>
    <t>462.90</t>
  </si>
  <si>
    <t>493.20</t>
  </si>
  <si>
    <t>632.40</t>
  </si>
  <si>
    <t>683.10</t>
  </si>
  <si>
    <t>754.50</t>
  </si>
  <si>
    <t>946.50</t>
  </si>
  <si>
    <t>1,259.70</t>
  </si>
  <si>
    <t>6.5</t>
  </si>
  <si>
    <t>341.10</t>
  </si>
  <si>
    <t>488.70</t>
  </si>
  <si>
    <t>524.10</t>
  </si>
  <si>
    <t>672.30</t>
  </si>
  <si>
    <t>730.80</t>
  </si>
  <si>
    <t>802.50</t>
  </si>
  <si>
    <t>1,004.70</t>
  </si>
  <si>
    <t>1,333.80</t>
  </si>
  <si>
    <t>7.0</t>
  </si>
  <si>
    <t>360.30</t>
  </si>
  <si>
    <t>517.20</t>
  </si>
  <si>
    <t>521.70</t>
  </si>
  <si>
    <t>555.00</t>
  </si>
  <si>
    <t>712.20</t>
  </si>
  <si>
    <t>778.50</t>
  </si>
  <si>
    <t>850.50</t>
  </si>
  <si>
    <t>1,062.90</t>
  </si>
  <si>
    <t>1,407.90</t>
  </si>
  <si>
    <t>7.5</t>
  </si>
  <si>
    <t>379.50</t>
  </si>
  <si>
    <t>545.70</t>
  </si>
  <si>
    <t>551.10</t>
  </si>
  <si>
    <t>585.90</t>
  </si>
  <si>
    <t>752.10</t>
  </si>
  <si>
    <t>826.20</t>
  </si>
  <si>
    <t>898.50</t>
  </si>
  <si>
    <t>1,121.10</t>
  </si>
  <si>
    <t>1,482.00</t>
  </si>
  <si>
    <t>8.0</t>
  </si>
  <si>
    <t>398.70</t>
  </si>
  <si>
    <t>574.20</t>
  </si>
  <si>
    <t>580.50</t>
  </si>
  <si>
    <t>616.80</t>
  </si>
  <si>
    <t>792.00</t>
  </si>
  <si>
    <t>873.90</t>
  </si>
  <si>
    <t>1,179.30</t>
  </si>
  <si>
    <t>1,556.10</t>
  </si>
  <si>
    <t>8.5</t>
  </si>
  <si>
    <t>417.90</t>
  </si>
  <si>
    <t>602.70</t>
  </si>
  <si>
    <t>609.90</t>
  </si>
  <si>
    <t>647.70</t>
  </si>
  <si>
    <t>831.90</t>
  </si>
  <si>
    <t>921.60</t>
  </si>
  <si>
    <t>994.50</t>
  </si>
  <si>
    <t>1,237.50</t>
  </si>
  <si>
    <t>1,630.20</t>
  </si>
  <si>
    <t>9.0</t>
  </si>
  <si>
    <t>437.10</t>
  </si>
  <si>
    <t>631.20</t>
  </si>
  <si>
    <t>639.30</t>
  </si>
  <si>
    <t>678.60</t>
  </si>
  <si>
    <t>871.80</t>
  </si>
  <si>
    <t>969.30</t>
  </si>
  <si>
    <t>1,042.50</t>
  </si>
  <si>
    <t>1,295.70</t>
  </si>
  <si>
    <t>1,704.30</t>
  </si>
  <si>
    <t>9.5</t>
  </si>
  <si>
    <t>456.30</t>
  </si>
  <si>
    <t>659.70</t>
  </si>
  <si>
    <t>668.70</t>
  </si>
  <si>
    <t>709.50</t>
  </si>
  <si>
    <t>911.70</t>
  </si>
  <si>
    <t>1,017.00</t>
  </si>
  <si>
    <t>1,090.50</t>
  </si>
  <si>
    <t>1,353.90</t>
  </si>
  <si>
    <t>1,778.40</t>
  </si>
  <si>
    <t>10.0</t>
  </si>
  <si>
    <t>475.50</t>
  </si>
  <si>
    <t>688.20</t>
  </si>
  <si>
    <t>698.10</t>
  </si>
  <si>
    <t>740.40</t>
  </si>
  <si>
    <t>951.60</t>
  </si>
  <si>
    <t>1,064.70</t>
  </si>
  <si>
    <t>1,138.50</t>
  </si>
  <si>
    <t>1,412.10</t>
  </si>
  <si>
    <t>1,852.50</t>
  </si>
  <si>
    <t>10.5</t>
  </si>
  <si>
    <t>491.10</t>
  </si>
  <si>
    <t>712.80</t>
  </si>
  <si>
    <t>725.70</t>
  </si>
  <si>
    <t>771.00</t>
  </si>
  <si>
    <t>988.80</t>
  </si>
  <si>
    <t>1,109.70</t>
  </si>
  <si>
    <t>1,181.10</t>
  </si>
  <si>
    <t>1,463.10</t>
  </si>
  <si>
    <t>1,920.60</t>
  </si>
  <si>
    <t>11.0</t>
  </si>
  <si>
    <t>506.70</t>
  </si>
  <si>
    <t>737.40</t>
  </si>
  <si>
    <t>753.30</t>
  </si>
  <si>
    <t>801.60</t>
  </si>
  <si>
    <t>1,026.00</t>
  </si>
  <si>
    <t>1,154.70</t>
  </si>
  <si>
    <t>1,223.70</t>
  </si>
  <si>
    <t>1,514.10</t>
  </si>
  <si>
    <t>1,988.70</t>
  </si>
  <si>
    <t>11.5</t>
  </si>
  <si>
    <t>522.30</t>
  </si>
  <si>
    <t>762.00</t>
  </si>
  <si>
    <t>780.90</t>
  </si>
  <si>
    <t>832.20</t>
  </si>
  <si>
    <t>1,063.20</t>
  </si>
  <si>
    <t>1,199.70</t>
  </si>
  <si>
    <t>1,266.30</t>
  </si>
  <si>
    <t>1,565.10</t>
  </si>
  <si>
    <t>2,056.80</t>
  </si>
  <si>
    <t>12.0</t>
  </si>
  <si>
    <t>537.90</t>
  </si>
  <si>
    <t>786.60</t>
  </si>
  <si>
    <t>808.50</t>
  </si>
  <si>
    <t>862.80</t>
  </si>
  <si>
    <t>1,100.40</t>
  </si>
  <si>
    <t>1,244.70</t>
  </si>
  <si>
    <t>1,308.90</t>
  </si>
  <si>
    <t>1,616.10</t>
  </si>
  <si>
    <t>2,124.90</t>
  </si>
  <si>
    <t>12.5</t>
  </si>
  <si>
    <t>553.50</t>
  </si>
  <si>
    <t>811.20</t>
  </si>
  <si>
    <t>836.10</t>
  </si>
  <si>
    <t>893.40</t>
  </si>
  <si>
    <t>1,137.60</t>
  </si>
  <si>
    <t>1,289.70</t>
  </si>
  <si>
    <t>1,351.50</t>
  </si>
  <si>
    <t>1,667.10</t>
  </si>
  <si>
    <t>2,193.00</t>
  </si>
  <si>
    <t>13.0</t>
  </si>
  <si>
    <t>569.10</t>
  </si>
  <si>
    <t>835.80</t>
  </si>
  <si>
    <t>863.70</t>
  </si>
  <si>
    <t>924.00</t>
  </si>
  <si>
    <t>1,174.80</t>
  </si>
  <si>
    <t>1,334.70</t>
  </si>
  <si>
    <t>1,394.10</t>
  </si>
  <si>
    <t>1,718.10</t>
  </si>
  <si>
    <t>2,261.10</t>
  </si>
  <si>
    <t>13.5</t>
  </si>
  <si>
    <t>584.70</t>
  </si>
  <si>
    <t>860.40</t>
  </si>
  <si>
    <t>891.30</t>
  </si>
  <si>
    <t>954.60</t>
  </si>
  <si>
    <t>1,212.00</t>
  </si>
  <si>
    <t>1,379.70</t>
  </si>
  <si>
    <t>1,436.70</t>
  </si>
  <si>
    <t>1,769.10</t>
  </si>
  <si>
    <t>2,329.20</t>
  </si>
  <si>
    <t>14.0</t>
  </si>
  <si>
    <t>600.30</t>
  </si>
  <si>
    <t>885.00</t>
  </si>
  <si>
    <t>918.90</t>
  </si>
  <si>
    <t>985.20</t>
  </si>
  <si>
    <t>1,249.20</t>
  </si>
  <si>
    <t>1,424.70</t>
  </si>
  <si>
    <t>1,479.30</t>
  </si>
  <si>
    <t>1,820.10</t>
  </si>
  <si>
    <t>2,397.30</t>
  </si>
  <si>
    <t>14.5</t>
  </si>
  <si>
    <t>615.90</t>
  </si>
  <si>
    <t>909.60</t>
  </si>
  <si>
    <t>1,015.80</t>
  </si>
  <si>
    <t>1,286.40</t>
  </si>
  <si>
    <t>1,469.70</t>
  </si>
  <si>
    <t>1,521.90</t>
  </si>
  <si>
    <t>1,871.10</t>
  </si>
  <si>
    <t>2,465.40</t>
  </si>
  <si>
    <t>15.0</t>
  </si>
  <si>
    <t>631.50</t>
  </si>
  <si>
    <t>934.20</t>
  </si>
  <si>
    <t>974.10</t>
  </si>
  <si>
    <t>1,046.40</t>
  </si>
  <si>
    <t>1,323.60</t>
  </si>
  <si>
    <t>1,514.70</t>
  </si>
  <si>
    <t>1,564.50</t>
  </si>
  <si>
    <t>1,922.10</t>
  </si>
  <si>
    <t>2,533.50</t>
  </si>
  <si>
    <t>15.5</t>
  </si>
  <si>
    <t>647.10</t>
  </si>
  <si>
    <t>958.80</t>
  </si>
  <si>
    <t>1,001.70</t>
  </si>
  <si>
    <t>1,077.00</t>
  </si>
  <si>
    <t>1,360.80</t>
  </si>
  <si>
    <t>1,559.70</t>
  </si>
  <si>
    <t>1,607.10</t>
  </si>
  <si>
    <t>1,973.10</t>
  </si>
  <si>
    <t>2,601.60</t>
  </si>
  <si>
    <t>16.0</t>
  </si>
  <si>
    <t>662.70</t>
  </si>
  <si>
    <t>983.40</t>
  </si>
  <si>
    <t>1,107.60</t>
  </si>
  <si>
    <t>1,398.00</t>
  </si>
  <si>
    <t>1,604.70</t>
  </si>
  <si>
    <t>1,649.70</t>
  </si>
  <si>
    <t>2,024.10</t>
  </si>
  <si>
    <t>2,669.70</t>
  </si>
  <si>
    <t>16.5</t>
  </si>
  <si>
    <t>678.30</t>
  </si>
  <si>
    <t>1,008.00</t>
  </si>
  <si>
    <t>1,056.90</t>
  </si>
  <si>
    <t>1,138.20</t>
  </si>
  <si>
    <t>1,435.20</t>
  </si>
  <si>
    <t>1,692.30</t>
  </si>
  <si>
    <t>2,075.10</t>
  </si>
  <si>
    <t>2,737.80</t>
  </si>
  <si>
    <t>17.0</t>
  </si>
  <si>
    <t>693.90</t>
  </si>
  <si>
    <t>1,032.60</t>
  </si>
  <si>
    <t>1,084.50</t>
  </si>
  <si>
    <t>1,168.80</t>
  </si>
  <si>
    <t>1,472.40</t>
  </si>
  <si>
    <t>1,694.70</t>
  </si>
  <si>
    <t>1,734.90</t>
  </si>
  <si>
    <t>2,126.10</t>
  </si>
  <si>
    <t>2,805.90</t>
  </si>
  <si>
    <t>17.5</t>
  </si>
  <si>
    <t>1,057.20</t>
  </si>
  <si>
    <t>1,112.10</t>
  </si>
  <si>
    <t>1,199.40</t>
  </si>
  <si>
    <t>1,509.60</t>
  </si>
  <si>
    <t>1,739.70</t>
  </si>
  <si>
    <t>1,777.50</t>
  </si>
  <si>
    <t>2,177.10</t>
  </si>
  <si>
    <t>2,874.00</t>
  </si>
  <si>
    <t>18.0</t>
  </si>
  <si>
    <t>725.10</t>
  </si>
  <si>
    <t>1,081.80</t>
  </si>
  <si>
    <t>1,139.70</t>
  </si>
  <si>
    <t>1,230.00</t>
  </si>
  <si>
    <t>1,546.80</t>
  </si>
  <si>
    <t>1,784.70</t>
  </si>
  <si>
    <t>2,228.10</t>
  </si>
  <si>
    <t>2,942.10</t>
  </si>
  <si>
    <t>18.5</t>
  </si>
  <si>
    <t>740.70</t>
  </si>
  <si>
    <t>1,106.40</t>
  </si>
  <si>
    <t>1,167.30</t>
  </si>
  <si>
    <t>1,260.60</t>
  </si>
  <si>
    <t>1,584.00</t>
  </si>
  <si>
    <t>1,829.70</t>
  </si>
  <si>
    <t>1,862.70</t>
  </si>
  <si>
    <t>2,279.10</t>
  </si>
  <si>
    <t>3,010.20</t>
  </si>
  <si>
    <t>19.0</t>
  </si>
  <si>
    <t>756.30</t>
  </si>
  <si>
    <t>1,131.00</t>
  </si>
  <si>
    <t>1,194.90</t>
  </si>
  <si>
    <t>1,291.20</t>
  </si>
  <si>
    <t>1,621.20</t>
  </si>
  <si>
    <t>1,874.70</t>
  </si>
  <si>
    <t>1,905.30</t>
  </si>
  <si>
    <t>2,330.10</t>
  </si>
  <si>
    <t>3,078.30</t>
  </si>
  <si>
    <t>19.5</t>
  </si>
  <si>
    <t>771.90</t>
  </si>
  <si>
    <t>1,155.60</t>
  </si>
  <si>
    <t>1,222.50</t>
  </si>
  <si>
    <t>1,321.80</t>
  </si>
  <si>
    <t>1,658.40</t>
  </si>
  <si>
    <t>1,919.70</t>
  </si>
  <si>
    <t>1,947.90</t>
  </si>
  <si>
    <t>2,381.10</t>
  </si>
  <si>
    <t>3,146.40</t>
  </si>
  <si>
    <t>20.0</t>
  </si>
  <si>
    <t>787.50</t>
  </si>
  <si>
    <t>1,180.20</t>
  </si>
  <si>
    <t>1,250.10</t>
  </si>
  <si>
    <t>1,352.40</t>
  </si>
  <si>
    <t>1,695.60</t>
  </si>
  <si>
    <t>1,964.70</t>
  </si>
  <si>
    <t>1,990.50</t>
  </si>
  <si>
    <t>2,432.10</t>
  </si>
  <si>
    <t>3,214.50</t>
  </si>
  <si>
    <t>20.5</t>
  </si>
  <si>
    <t>346.19</t>
  </si>
  <si>
    <t>443.08</t>
  </si>
  <si>
    <t>510.36</t>
  </si>
  <si>
    <t>597.87</t>
  </si>
  <si>
    <t>1,097.82</t>
  </si>
  <si>
    <t>1,130.84</t>
  </si>
  <si>
    <t>1,015.95</t>
  </si>
  <si>
    <t>1,075.62</t>
  </si>
  <si>
    <t>1,533.56</t>
  </si>
  <si>
    <t>21.0</t>
  </si>
  <si>
    <t>351.13</t>
  </si>
  <si>
    <t>453.42</t>
  </si>
  <si>
    <t>520.68</t>
  </si>
  <si>
    <t>609.70</t>
  </si>
  <si>
    <t>1,121.76</t>
  </si>
  <si>
    <t>1,148.35</t>
  </si>
  <si>
    <t>1,036.65</t>
  </si>
  <si>
    <t>1,097.33</t>
  </si>
  <si>
    <t>1,567.02</t>
  </si>
  <si>
    <t>21.5</t>
  </si>
  <si>
    <t>356.07</t>
  </si>
  <si>
    <t>463.76</t>
  </si>
  <si>
    <t>531.00</t>
  </si>
  <si>
    <t>621.53</t>
  </si>
  <si>
    <t>1,145.70</t>
  </si>
  <si>
    <t>1,165.86</t>
  </si>
  <si>
    <t>1,057.35</t>
  </si>
  <si>
    <t>1,119.04</t>
  </si>
  <si>
    <t>1,600.48</t>
  </si>
  <si>
    <t>22.0</t>
  </si>
  <si>
    <t>361.01</t>
  </si>
  <si>
    <t>474.10</t>
  </si>
  <si>
    <t>541.32</t>
  </si>
  <si>
    <t>633.36</t>
  </si>
  <si>
    <t>1,169.64</t>
  </si>
  <si>
    <t>1,183.37</t>
  </si>
  <si>
    <t>1,078.05</t>
  </si>
  <si>
    <t>1,140.75</t>
  </si>
  <si>
    <t>1,633.94</t>
  </si>
  <si>
    <t>22.5</t>
  </si>
  <si>
    <t>365.95</t>
  </si>
  <si>
    <t>484.44</t>
  </si>
  <si>
    <t>551.64</t>
  </si>
  <si>
    <t>645.19</t>
  </si>
  <si>
    <t>1,193.58</t>
  </si>
  <si>
    <t>1,200.88</t>
  </si>
  <si>
    <t>1,098.75</t>
  </si>
  <si>
    <t>1,162.46</t>
  </si>
  <si>
    <t>1,667.40</t>
  </si>
  <si>
    <t>23.0</t>
  </si>
  <si>
    <t>370.89</t>
  </si>
  <si>
    <t>494.78</t>
  </si>
  <si>
    <t>561.96</t>
  </si>
  <si>
    <t>657.02</t>
  </si>
  <si>
    <t>1,217.52</t>
  </si>
  <si>
    <t>1,218.39</t>
  </si>
  <si>
    <t>1,119.45</t>
  </si>
  <si>
    <t>1,184.17</t>
  </si>
  <si>
    <t>1,700.86</t>
  </si>
  <si>
    <t>23.5</t>
  </si>
  <si>
    <t>375.83</t>
  </si>
  <si>
    <t>505.12</t>
  </si>
  <si>
    <t>572.28</t>
  </si>
  <si>
    <t>668.85</t>
  </si>
  <si>
    <t>1,241.46</t>
  </si>
  <si>
    <t>1,235.90</t>
  </si>
  <si>
    <t>1,140.15</t>
  </si>
  <si>
    <t>1,205.88</t>
  </si>
  <si>
    <t>1,734.32</t>
  </si>
  <si>
    <t>24.0</t>
  </si>
  <si>
    <t>380.77</t>
  </si>
  <si>
    <t>515.46</t>
  </si>
  <si>
    <t>582.60</t>
  </si>
  <si>
    <t>680.68</t>
  </si>
  <si>
    <t>1,265.40</t>
  </si>
  <si>
    <t>1,253.41</t>
  </si>
  <si>
    <t>1,160.85</t>
  </si>
  <si>
    <t>1,227.59</t>
  </si>
  <si>
    <t>1,767.78</t>
  </si>
  <si>
    <t>24.5</t>
  </si>
  <si>
    <t>385.71</t>
  </si>
  <si>
    <t>525.80</t>
  </si>
  <si>
    <t>592.92</t>
  </si>
  <si>
    <t>692.51</t>
  </si>
  <si>
    <t>1,289.34</t>
  </si>
  <si>
    <t>1,270.92</t>
  </si>
  <si>
    <t>1,181.55</t>
  </si>
  <si>
    <t>1,249.30</t>
  </si>
  <si>
    <t>1,801.24</t>
  </si>
  <si>
    <t>25.0</t>
  </si>
  <si>
    <t>390.65</t>
  </si>
  <si>
    <t>536.14</t>
  </si>
  <si>
    <t>603.24</t>
  </si>
  <si>
    <t>704.34</t>
  </si>
  <si>
    <t>1,313.28</t>
  </si>
  <si>
    <t>1,288.43</t>
  </si>
  <si>
    <t>1,202.25</t>
  </si>
  <si>
    <t>1,271.01</t>
  </si>
  <si>
    <t>1,834.70</t>
  </si>
  <si>
    <t>25.5</t>
  </si>
  <si>
    <t>395.59</t>
  </si>
  <si>
    <t>546.48</t>
  </si>
  <si>
    <t>613.56</t>
  </si>
  <si>
    <t>716.17</t>
  </si>
  <si>
    <t>1,337.22</t>
  </si>
  <si>
    <t>1,305.94</t>
  </si>
  <si>
    <t>1,222.95</t>
  </si>
  <si>
    <t>1,292.72</t>
  </si>
  <si>
    <t>1,868.16</t>
  </si>
  <si>
    <t>26.0</t>
  </si>
  <si>
    <t>400.53</t>
  </si>
  <si>
    <t>556.82</t>
  </si>
  <si>
    <t>623.88</t>
  </si>
  <si>
    <t>728.00</t>
  </si>
  <si>
    <t>1,361.16</t>
  </si>
  <si>
    <t>1,323.45</t>
  </si>
  <si>
    <t>1,243.65</t>
  </si>
  <si>
    <t>1,314.43</t>
  </si>
  <si>
    <t>1,901.62</t>
  </si>
  <si>
    <t>26.5</t>
  </si>
  <si>
    <t>405.47</t>
  </si>
  <si>
    <t>567.16</t>
  </si>
  <si>
    <t>634.20</t>
  </si>
  <si>
    <t>739.83</t>
  </si>
  <si>
    <t>1,385.10</t>
  </si>
  <si>
    <t>1,340.96</t>
  </si>
  <si>
    <t>1,264.35</t>
  </si>
  <si>
    <t>1,336.14</t>
  </si>
  <si>
    <t>1,935.08</t>
  </si>
  <si>
    <t>27.0</t>
  </si>
  <si>
    <t>410.41</t>
  </si>
  <si>
    <t>577.50</t>
  </si>
  <si>
    <t>644.52</t>
  </si>
  <si>
    <t>751.66</t>
  </si>
  <si>
    <t>1,409.04</t>
  </si>
  <si>
    <t>1,358.47</t>
  </si>
  <si>
    <t>1,285.05</t>
  </si>
  <si>
    <t>1,357.85</t>
  </si>
  <si>
    <t>1,968.54</t>
  </si>
  <si>
    <t>27.5</t>
  </si>
  <si>
    <t>415.35</t>
  </si>
  <si>
    <t>587.84</t>
  </si>
  <si>
    <t>654.84</t>
  </si>
  <si>
    <t>763.49</t>
  </si>
  <si>
    <t>1,432.98</t>
  </si>
  <si>
    <t>1,375.98</t>
  </si>
  <si>
    <t>1,305.75</t>
  </si>
  <si>
    <t>1,379.56</t>
  </si>
  <si>
    <t>2,002.00</t>
  </si>
  <si>
    <t>28.0</t>
  </si>
  <si>
    <t>420.29</t>
  </si>
  <si>
    <t>598.18</t>
  </si>
  <si>
    <t>665.16</t>
  </si>
  <si>
    <t>775.32</t>
  </si>
  <si>
    <t>1,456.92</t>
  </si>
  <si>
    <t>1,393.49</t>
  </si>
  <si>
    <t>1,326.45</t>
  </si>
  <si>
    <t>1,401.27</t>
  </si>
  <si>
    <t>2,035.46</t>
  </si>
  <si>
    <t>28.5</t>
  </si>
  <si>
    <t>425.23</t>
  </si>
  <si>
    <t>608.52</t>
  </si>
  <si>
    <t>675.48</t>
  </si>
  <si>
    <t>787.15</t>
  </si>
  <si>
    <t>1,480.86</t>
  </si>
  <si>
    <t>1,411.00</t>
  </si>
  <si>
    <t>1,347.15</t>
  </si>
  <si>
    <t>1,422.98</t>
  </si>
  <si>
    <t>2,068.92</t>
  </si>
  <si>
    <t>29.0</t>
  </si>
  <si>
    <t>430.17</t>
  </si>
  <si>
    <t>618.86</t>
  </si>
  <si>
    <t>685.80</t>
  </si>
  <si>
    <t>798.98</t>
  </si>
  <si>
    <t>1,504.80</t>
  </si>
  <si>
    <t>1,428.51</t>
  </si>
  <si>
    <t>1,367.85</t>
  </si>
  <si>
    <t>1,444.69</t>
  </si>
  <si>
    <t>2,102.38</t>
  </si>
  <si>
    <t>29.5</t>
  </si>
  <si>
    <t>435.11</t>
  </si>
  <si>
    <t>629.20</t>
  </si>
  <si>
    <t>696.12</t>
  </si>
  <si>
    <t>810.81</t>
  </si>
  <si>
    <t>1,528.74</t>
  </si>
  <si>
    <t>1,446.02</t>
  </si>
  <si>
    <t>1,388.55</t>
  </si>
  <si>
    <t>1,466.40</t>
  </si>
  <si>
    <t>2,135.84</t>
  </si>
  <si>
    <t>30.0</t>
  </si>
  <si>
    <t>440.05</t>
  </si>
  <si>
    <t>639.54</t>
  </si>
  <si>
    <t>706.44</t>
  </si>
  <si>
    <t>822.64</t>
  </si>
  <si>
    <t>1,552.68</t>
  </si>
  <si>
    <t>1,463.53</t>
  </si>
  <si>
    <t>1,409.25</t>
  </si>
  <si>
    <t>1,488.11</t>
  </si>
  <si>
    <t>2,169.30</t>
  </si>
  <si>
    <r>
      <rPr>
        <b/>
        <sz val="16"/>
        <color rgb="FFC8000F"/>
        <rFont val="Calibri"/>
        <charset val="134"/>
      </rPr>
      <t>30.1 KG起，每1 KG 公斤单价(乘以快件总重量，向上取整至整公斤)</t>
    </r>
  </si>
  <si>
    <r>
      <rPr>
        <b/>
        <sz val="13"/>
        <color rgb="FF000000"/>
        <rFont val="Calibri"/>
        <charset val="134"/>
      </rPr>
      <t>自</t>
    </r>
  </si>
  <si>
    <r>
      <rPr>
        <b/>
        <sz val="13"/>
        <color rgb="FF000000"/>
        <rFont val="Calibri"/>
        <charset val="134"/>
      </rPr>
      <t>至</t>
    </r>
  </si>
  <si>
    <t>30.1</t>
  </si>
  <si>
    <t>70</t>
  </si>
  <si>
    <t>15.40</t>
  </si>
  <si>
    <t>18.90</t>
  </si>
  <si>
    <t>21.01</t>
  </si>
  <si>
    <t>24.72</t>
  </si>
  <si>
    <t>47.52</t>
  </si>
  <si>
    <t>50.22</t>
  </si>
  <si>
    <t>42.56</t>
  </si>
  <si>
    <t>44.40</t>
  </si>
  <si>
    <t>70.00</t>
  </si>
  <si>
    <t>70.1</t>
  </si>
  <si>
    <t>300</t>
  </si>
  <si>
    <t>17.60</t>
  </si>
  <si>
    <t>22.68</t>
  </si>
  <si>
    <t>24.83</t>
  </si>
  <si>
    <t>28.84</t>
  </si>
  <si>
    <t>50.16</t>
  </si>
  <si>
    <t>53.01</t>
  </si>
  <si>
    <t>45.60</t>
  </si>
  <si>
    <t>51.80</t>
  </si>
  <si>
    <t>80.00</t>
  </si>
  <si>
    <t>300.1</t>
  </si>
  <si>
    <t>99,999</t>
  </si>
  <si>
    <t>19.04</t>
  </si>
  <si>
    <t>25.20</t>
  </si>
  <si>
    <t>27.43</t>
  </si>
  <si>
    <t>29.64</t>
  </si>
  <si>
    <t>52.92</t>
  </si>
  <si>
    <t>55.98</t>
  </si>
  <si>
    <t>47.60</t>
  </si>
  <si>
    <t>52.91</t>
  </si>
  <si>
    <t>82.80</t>
  </si>
  <si>
    <t>国家/地区</t>
  </si>
  <si>
    <t>1. 亚洲:包括美属萨摩亚、文莱、柬埔寨、库克群岛、东帝汶、斐济、法属波利尼西亚、关岛、中国香港特别行政区、印度尼西亚、日本、老挝、中国澳门特别行政区、马来西亚、马绍尔群岛、密克罗尼西亚、蒙古、法属新喀里多尼亚、北马里亚纳群岛、帕劳、巴布亚新几内亚、菲律宾、罗塔岛、塞班岛、萨摩亚、新加坡、韩国、塔希提岛、 中国台湾、泰国、天宁岛、汤加、瓦努阿图、越南及瓦利斯和富图纳群岛。</t>
  </si>
  <si>
    <t>2. 欧洲:包括阿尔巴尼亚、安道尔、亚美尼亚、奥地利、阿塞拜疆、白俄罗斯、比利时、波黑、保加利亚、加那利群岛、海峡群岛、克罗地亚、塞浦路斯、捷克共和国、丹麦、爱沙尼亚、法罗群岛、芬兰、法国、格鲁吉亚、德国、 直布罗陀、希腊、格陵兰岛、匈牙利、冰岛、爱尔兰、意大利、拉脱维亚、列支敦士登、立陶宛、卢森堡、北马其顿、马耳他、摩尔多瓦、摩纳哥、黑山共和国、荷兰、挪威、波兰、葡萄牙、罗马尼亚、俄罗斯、圣马力诺、塞尔维亚、斯洛伐克共和国、斯洛文尼亚、西班牙、瑞典、瑞士、土耳其、乌克兰、英国和梵蒂冈城。</t>
  </si>
  <si>
    <t>3. 中东、印度次大陆和非洲(MEISA):包括阿富汗、阿尔及利亚、安哥拉、巴林、孟加拉国、贝宁、不丹、博茨瓦</t>
  </si>
  <si>
    <t>纳、布基纳法索、布隆迪、喀麦隆、佛得角、乍得、刚果、刚果民主共和国、吉布提、埃及、厄立特里亚、埃塞俄比亚、加蓬、冈比亚、加纳、几内亚、伊拉克、科特迪瓦、约旦、哈萨克斯坦、肯尼亚、科威特、吉尔吉斯斯坦、 黎巴嫩、莱索托、利比里亚、利比亚、马达加斯加、马拉维、马尔代夫、马里、毛里塔尼亚、毛里求斯、摩洛哥、 莫桑比克、纳米比亚、尼泊尔、尼日尔、尼日利亚、阿曼、巴基斯坦、巴勒斯坦自治地区、卡塔尔、留尼汪岛、卢旺达、沙特阿拉伯(仅作为目的地)、塞内加尔、塞舌尔、南非、斯里兰卡、斯威士兰、坦桑尼亚、多哥、突尼斯、 乌干达、阿联酋、乌兹别克斯坦、赞比亚和津巴布韦。</t>
  </si>
  <si>
    <t>4. 拉丁美洲和加勒比地区(LAC):包括安圭拉、安提瓜、阿根廷、阿鲁巴、巴哈马、巴巴多斯、巴布达、伯利兹、 百慕大群岛、玻利维亚、博奈尔岛、巴西、英属维尔京群岛、开曼群岛、智利、哥伦比亚、哥斯达黎加、库拉索岛、 多米尼克、多米尼加共和国、厄瓜多尔、萨尔瓦多、法属圭亚那、大开曼群岛、大塔奇岛、大多巴哥群岛、格林纳达、瓜德罗普岛、危地马拉、圭亚那、海地、洪都拉斯、牙买加、约斯特·范·代克群岛、马提尼克岛、蒙特塞拉特岛、尼维斯岛、尼加拉瓜、诺曼岛、巴拿马、巴拉圭、秘鲁、萨巴岛、圣巴泰勒米岛、圣克里斯托弗岛、圣克鲁斯</t>
  </si>
  <si>
    <t>岛、圣尤斯特歇斯岛、圣约翰岛、圣基茨和尼维斯、圣卢西亚、荷属圣马丁、法属圣马丁、圣托马斯岛、圣文森特岛、苏里南、托尔托拉岛、特立尼达和多巴哥、特克斯和凯科斯群岛、美属维尔京群岛、尤宁岛、乌拉圭和委内瑞拉。</t>
  </si>
  <si>
    <t>5. 亚洲(作为G3P始发地):包括柬埔寨、关岛、印度尼西亚、日本、马来西亚、菲律宾、新加坡、韩国、中国台湾、泰国及越南。</t>
  </si>
  <si>
    <t>6. 东南亚(作为G3P目的地):包括关岛、印度尼西亚、中国澳门特别行政区、马来西亚、菲律宾、泰国及越南。</t>
  </si>
  <si>
    <t>7. 亚洲(作为G3P目的地):包括美属萨摩亚、文莱、柬埔寨、库克群岛、东帝汶、斐济、法属波利尼西亚、中国香港特别行政区、日本、老挝、马绍尔群岛、密克罗尼西亚、蒙古、法属新喀里多尼亚、北马里亚纳群岛、帕劳、 巴布亚新几内亚、罗塔岛、塞班岛、萨摩亚、新加坡、韩国、塔希提岛、中国台湾、天宁岛、汤加、瓦努阿图及瓦利斯和富图纳群岛。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</si>
</sst>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0_ "/>
    <numFmt numFmtId="178" formatCode="0.0_ "/>
    <numFmt numFmtId="179" formatCode="0.00_ "/>
  </numFmts>
  <fonts count="44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3"/>
      <color rgb="FF000000"/>
      <name val="Calibri"/>
      <charset val="134"/>
    </font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6"/>
      <color rgb="FFC8000F"/>
      <name val="Calibri"/>
      <charset val="134"/>
    </font>
    <font>
      <sz val="9"/>
      <name val="Arial"/>
      <charset val="0"/>
    </font>
    <font>
      <sz val="9"/>
      <color rgb="FF000000"/>
      <name val="Arial"/>
      <charset val="0"/>
    </font>
    <font>
      <sz val="11"/>
      <color rgb="FF000000"/>
      <name val="Arial"/>
      <charset val="0"/>
    </font>
    <font>
      <b/>
      <sz val="15"/>
      <name val="微软雅黑"/>
      <charset val="134"/>
    </font>
    <font>
      <sz val="12"/>
      <name val="Arial Black"/>
      <charset val="0"/>
    </font>
    <font>
      <sz val="12"/>
      <color rgb="FF000000"/>
      <name val="微软雅黑"/>
      <charset val="134"/>
    </font>
    <font>
      <sz val="12"/>
      <name val="微软雅黑"/>
      <charset val="134"/>
    </font>
    <font>
      <sz val="11"/>
      <color rgb="FF000000"/>
      <name val="宋体"/>
      <charset val="0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.25"/>
      <color rgb="FF404040"/>
      <name val="Segoe UI"/>
      <charset val="134"/>
    </font>
    <font>
      <sz val="11.5"/>
      <color rgb="FF404040"/>
      <name val="宋体"/>
      <charset val="134"/>
    </font>
    <font>
      <sz val="7"/>
      <name val="SimSun"/>
      <charset val="134"/>
    </font>
    <font>
      <sz val="8"/>
      <color rgb="FF000000"/>
      <name val="Arial"/>
      <charset val="134"/>
    </font>
    <font>
      <sz val="11"/>
      <color theme="1"/>
      <name val="微软雅黑"/>
      <charset val="134"/>
    </font>
    <font>
      <sz val="2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rgb="FF000000"/>
      <name val="Calibri"/>
      <charset val="134"/>
    </font>
    <font>
      <sz val="14"/>
      <color theme="1"/>
      <name val="宋体"/>
      <charset val="134"/>
      <scheme val="minor"/>
    </font>
    <font>
      <b/>
      <sz val="16"/>
      <color rgb="FFC8000F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thick">
        <color rgb="FFC8000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13" applyNumberFormat="0" applyAlignment="0" applyProtection="0">
      <alignment vertical="center"/>
    </xf>
    <xf numFmtId="0" fontId="31" fillId="9" borderId="14" applyNumberFormat="0" applyAlignment="0" applyProtection="0">
      <alignment vertical="center"/>
    </xf>
    <xf numFmtId="0" fontId="32" fillId="9" borderId="13" applyNumberFormat="0" applyAlignment="0" applyProtection="0">
      <alignment vertical="center"/>
    </xf>
    <xf numFmtId="0" fontId="33" fillId="10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3" fillId="0" borderId="0" xfId="0" applyFont="1" applyFill="1" applyAlignment="1">
      <alignment vertical="center"/>
    </xf>
    <xf numFmtId="176" fontId="4" fillId="0" borderId="3" xfId="0" applyNumberFormat="1" applyFont="1" applyFill="1" applyBorder="1" applyAlignment="1">
      <alignment horizontal="right" shrinkToFit="1"/>
    </xf>
    <xf numFmtId="0" fontId="4" fillId="0" borderId="4" xfId="0" applyFont="1" applyFill="1" applyBorder="1" applyAlignment="1">
      <alignment horizontal="right"/>
    </xf>
    <xf numFmtId="4" fontId="4" fillId="0" borderId="3" xfId="0" applyNumberFormat="1" applyFont="1" applyFill="1" applyBorder="1" applyAlignment="1">
      <alignment horizontal="right" shrinkToFit="1"/>
    </xf>
    <xf numFmtId="4" fontId="4" fillId="2" borderId="3" xfId="0" applyNumberFormat="1" applyFont="1" applyFill="1" applyBorder="1" applyAlignment="1">
      <alignment horizontal="right" shrinkToFit="1"/>
    </xf>
    <xf numFmtId="0" fontId="3" fillId="0" borderId="0" xfId="0" applyFont="1" applyFill="1" applyAlignment="1"/>
    <xf numFmtId="0" fontId="3" fillId="2" borderId="0" xfId="0" applyFont="1" applyFill="1" applyAlignment="1"/>
    <xf numFmtId="0" fontId="5" fillId="0" borderId="5" xfId="0" applyFont="1" applyFill="1" applyBorder="1" applyAlignment="1"/>
    <xf numFmtId="0" fontId="5" fillId="2" borderId="5" xfId="0" applyFont="1" applyFill="1" applyBorder="1" applyAlignment="1"/>
    <xf numFmtId="3" fontId="4" fillId="0" borderId="4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177" fontId="11" fillId="0" borderId="6" xfId="0" applyNumberFormat="1" applyFont="1" applyFill="1" applyBorder="1" applyAlignment="1">
      <alignment horizontal="center" vertical="center" wrapText="1"/>
    </xf>
    <xf numFmtId="0" fontId="12" fillId="0" borderId="6" xfId="0" applyNumberFormat="1" applyFont="1" applyFill="1" applyBorder="1" applyAlignment="1">
      <alignment horizontal="center" vertical="center" wrapText="1"/>
    </xf>
    <xf numFmtId="177" fontId="11" fillId="0" borderId="7" xfId="0" applyNumberFormat="1" applyFont="1" applyFill="1" applyBorder="1" applyAlignment="1">
      <alignment horizontal="center" vertical="center" wrapText="1"/>
    </xf>
    <xf numFmtId="0" fontId="12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14" fillId="3" borderId="0" xfId="0" applyFont="1" applyFill="1">
      <alignment vertical="center"/>
    </xf>
    <xf numFmtId="0" fontId="15" fillId="0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16" fillId="5" borderId="0" xfId="0" applyFont="1" applyFill="1" applyAlignment="1">
      <alignment vertical="center" wrapText="1"/>
    </xf>
    <xf numFmtId="0" fontId="16" fillId="5" borderId="8" xfId="0" applyFont="1" applyFill="1" applyBorder="1" applyAlignment="1">
      <alignment vertical="center" wrapText="1"/>
    </xf>
    <xf numFmtId="0" fontId="17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14" fontId="15" fillId="0" borderId="0" xfId="0" applyNumberFormat="1" applyFont="1" applyFill="1" applyAlignment="1">
      <alignment horizontal="center" vertical="center"/>
    </xf>
    <xf numFmtId="14" fontId="15" fillId="0" borderId="0" xfId="0" applyNumberFormat="1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top" wrapText="1"/>
    </xf>
    <xf numFmtId="178" fontId="19" fillId="0" borderId="1" xfId="0" applyNumberFormat="1" applyFont="1" applyFill="1" applyBorder="1" applyAlignment="1">
      <alignment horizontal="center" vertical="top" wrapText="1"/>
    </xf>
    <xf numFmtId="0" fontId="19" fillId="0" borderId="1" xfId="0" applyNumberFormat="1" applyFont="1" applyFill="1" applyBorder="1" applyAlignment="1">
      <alignment horizontal="center" vertical="top" wrapText="1"/>
    </xf>
    <xf numFmtId="0" fontId="0" fillId="0" borderId="0" xfId="0" applyAlignment="1" applyProtection="1">
      <alignment horizontal="center" vertical="center"/>
    </xf>
    <xf numFmtId="0" fontId="0" fillId="0" borderId="0" xfId="0" applyProtection="1">
      <alignment vertical="center"/>
    </xf>
    <xf numFmtId="0" fontId="0" fillId="0" borderId="0" xfId="0" applyAlignment="1" applyProtection="1">
      <alignment horizontal="left" vertical="center"/>
    </xf>
    <xf numFmtId="177" fontId="0" fillId="0" borderId="0" xfId="0" applyNumberFormat="1" applyAlignment="1" applyProtection="1">
      <alignment horizontal="center" vertical="center"/>
    </xf>
    <xf numFmtId="177" fontId="0" fillId="0" borderId="0" xfId="0" applyNumberFormat="1" applyProtection="1">
      <alignment vertical="center"/>
    </xf>
    <xf numFmtId="179" fontId="0" fillId="0" borderId="0" xfId="0" applyNumberFormat="1" applyAlignment="1" applyProtection="1">
      <alignment horizontal="left" vertical="center"/>
    </xf>
    <xf numFmtId="179" fontId="0" fillId="0" borderId="0" xfId="0" applyNumberFormat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49" fontId="0" fillId="0" borderId="0" xfId="0" applyNumberFormat="1" applyAlignment="1" applyProtection="1">
      <alignment horizontal="center" vertical="center"/>
    </xf>
    <xf numFmtId="0" fontId="20" fillId="0" borderId="0" xfId="0" applyFont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21" fillId="2" borderId="0" xfId="0" applyFont="1" applyFill="1" applyAlignment="1" applyProtection="1">
      <alignment horizontal="center" vertical="center"/>
    </xf>
    <xf numFmtId="0" fontId="21" fillId="0" borderId="0" xfId="0" applyFont="1" applyProtection="1">
      <alignment vertical="center"/>
    </xf>
    <xf numFmtId="0" fontId="21" fillId="0" borderId="0" xfId="0" applyFont="1" applyAlignment="1" applyProtection="1">
      <alignment horizontal="center" vertical="center"/>
    </xf>
    <xf numFmtId="177" fontId="21" fillId="2" borderId="0" xfId="0" applyNumberFormat="1" applyFont="1" applyFill="1" applyAlignment="1" applyProtection="1">
      <alignment horizontal="center" vertical="center"/>
    </xf>
    <xf numFmtId="177" fontId="20" fillId="0" borderId="0" xfId="0" applyNumberFormat="1" applyFont="1" applyAlignment="1" applyProtection="1">
      <alignment horizontal="center" vertical="center"/>
    </xf>
    <xf numFmtId="0" fontId="20" fillId="0" borderId="0" xfId="0" applyFont="1" applyProtection="1">
      <alignment vertical="center"/>
    </xf>
    <xf numFmtId="0" fontId="20" fillId="2" borderId="0" xfId="0" applyFont="1" applyFill="1" applyAlignment="1" applyProtection="1">
      <alignment horizontal="center" vertical="center"/>
    </xf>
    <xf numFmtId="0" fontId="20" fillId="6" borderId="0" xfId="0" applyFont="1" applyFill="1" applyAlignment="1" applyProtection="1">
      <alignment horizontal="center" vertical="center"/>
    </xf>
    <xf numFmtId="0" fontId="20" fillId="0" borderId="1" xfId="0" applyFont="1" applyBorder="1" applyAlignment="1" applyProtection="1">
      <alignment horizontal="center" vertical="center"/>
    </xf>
    <xf numFmtId="0" fontId="20" fillId="2" borderId="1" xfId="0" applyFont="1" applyFill="1" applyBorder="1" applyAlignment="1" applyProtection="1">
      <alignment horizontal="center" vertical="center"/>
    </xf>
    <xf numFmtId="0" fontId="20" fillId="6" borderId="1" xfId="0" applyFont="1" applyFill="1" applyBorder="1" applyAlignment="1" applyProtection="1">
      <alignment horizontal="center" vertical="center"/>
    </xf>
    <xf numFmtId="0" fontId="20" fillId="2" borderId="1" xfId="0" applyNumberFormat="1" applyFont="1" applyFill="1" applyBorder="1" applyAlignment="1" applyProtection="1">
      <alignment horizontal="center" vertical="center"/>
    </xf>
    <xf numFmtId="177" fontId="20" fillId="0" borderId="1" xfId="0" applyNumberFormat="1" applyFont="1" applyBorder="1" applyAlignment="1" applyProtection="1">
      <alignment horizontal="center" vertical="center"/>
    </xf>
    <xf numFmtId="177" fontId="20" fillId="0" borderId="9" xfId="0" applyNumberFormat="1" applyFont="1" applyBorder="1" applyAlignment="1" applyProtection="1">
      <alignment horizontal="center" vertical="center"/>
    </xf>
    <xf numFmtId="0" fontId="0" fillId="0" borderId="0" xfId="0" applyAlignment="1" applyProtection="1">
      <alignment vertical="center" wrapText="1"/>
    </xf>
    <xf numFmtId="0" fontId="20" fillId="0" borderId="1" xfId="0" applyFont="1" applyFill="1" applyBorder="1" applyAlignment="1" applyProtection="1">
      <alignment horizontal="center" vertical="center"/>
    </xf>
    <xf numFmtId="177" fontId="20" fillId="0" borderId="0" xfId="0" applyNumberFormat="1" applyFont="1" applyProtection="1">
      <alignment vertical="center"/>
    </xf>
    <xf numFmtId="177" fontId="20" fillId="0" borderId="0" xfId="0" applyNumberFormat="1" applyFont="1" applyAlignment="1" applyProtection="1">
      <alignment horizontal="center" vertical="center" wrapText="1"/>
    </xf>
    <xf numFmtId="179" fontId="20" fillId="0" borderId="0" xfId="0" applyNumberFormat="1" applyFont="1" applyProtection="1">
      <alignment vertical="center"/>
    </xf>
    <xf numFmtId="179" fontId="20" fillId="0" borderId="0" xfId="0" applyNumberFormat="1" applyFont="1" applyAlignment="1" applyProtection="1">
      <alignment horizontal="center" vertical="center"/>
    </xf>
    <xf numFmtId="0" fontId="20" fillId="2" borderId="1" xfId="0" applyFont="1" applyFill="1" applyBorder="1" applyAlignment="1" applyProtection="1">
      <alignment horizontal="center" vertical="center" wrapText="1"/>
    </xf>
    <xf numFmtId="177" fontId="20" fillId="0" borderId="9" xfId="0" applyNumberFormat="1" applyFont="1" applyBorder="1" applyAlignment="1" applyProtection="1">
      <alignment horizontal="center" vertical="center" wrapText="1"/>
    </xf>
    <xf numFmtId="177" fontId="20" fillId="0" borderId="1" xfId="0" applyNumberFormat="1" applyFont="1" applyBorder="1" applyAlignment="1" applyProtection="1">
      <alignment horizontal="center" vertical="center" wrapText="1"/>
    </xf>
    <xf numFmtId="4" fontId="0" fillId="0" borderId="0" xfId="0" applyNumberFormat="1" applyAlignment="1" applyProtection="1">
      <alignment horizontal="center" vertical="center"/>
    </xf>
    <xf numFmtId="177" fontId="0" fillId="0" borderId="0" xfId="0" applyNumberFormat="1" applyAlignment="1" applyProtection="1">
      <alignment horizontal="center" vertical="center" wrapText="1"/>
    </xf>
    <xf numFmtId="177" fontId="0" fillId="0" borderId="0" xfId="0" applyNumberFormat="1" applyBorder="1" applyProtection="1">
      <alignment vertical="center"/>
    </xf>
    <xf numFmtId="0" fontId="0" fillId="0" borderId="0" xfId="0" applyBorder="1" applyProtection="1">
      <alignment vertical="center"/>
    </xf>
    <xf numFmtId="177" fontId="0" fillId="0" borderId="0" xfId="0" applyNumberFormat="1" applyBorder="1" applyAlignment="1" applyProtection="1">
      <alignment vertical="center" wrapText="1"/>
    </xf>
    <xf numFmtId="0" fontId="0" fillId="0" borderId="0" xfId="0" applyAlignment="1">
      <alignment horizontal="left" vertical="center"/>
    </xf>
    <xf numFmtId="179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 applyProtection="1">
      <alignment horizontal="left" vertical="center"/>
    </xf>
    <xf numFmtId="0" fontId="0" fillId="2" borderId="0" xfId="0" applyFill="1" applyAlignment="1" applyProtection="1">
      <alignment horizontal="center" vertical="center"/>
    </xf>
    <xf numFmtId="0" fontId="0" fillId="6" borderId="0" xfId="0" applyFill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2" borderId="1" xfId="0" applyNumberFormat="1" applyFill="1" applyBorder="1" applyAlignment="1" applyProtection="1">
      <alignment horizontal="center" vertical="center"/>
    </xf>
    <xf numFmtId="177" fontId="0" fillId="0" borderId="1" xfId="0" applyNumberForma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 wrapText="1"/>
    </xf>
    <xf numFmtId="179" fontId="0" fillId="0" borderId="0" xfId="0" applyNumberFormat="1" applyProtection="1">
      <alignment vertical="center"/>
    </xf>
    <xf numFmtId="0" fontId="0" fillId="2" borderId="1" xfId="0" applyFill="1" applyBorder="1" applyAlignment="1" applyProtection="1">
      <alignment horizontal="center" vertical="center" wrapText="1"/>
    </xf>
    <xf numFmtId="177" fontId="0" fillId="2" borderId="1" xfId="0" applyNumberForma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www.wps.cn/officeDocument/2020/cellImage" Target="cellimag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133350</xdr:rowOff>
    </xdr:to>
    <xdr:pic>
      <xdr:nvPicPr>
        <xdr:cNvPr id="2" name="图片 1" descr="1223444444444556667077777777777777777777777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743075" y="102870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133350</xdr:rowOff>
    </xdr:to>
    <xdr:pic>
      <xdr:nvPicPr>
        <xdr:cNvPr id="3" name="图片 2" descr="1223444444444556667077777777777777777777777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743075" y="102870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133350</xdr:rowOff>
    </xdr:to>
    <xdr:pic>
      <xdr:nvPicPr>
        <xdr:cNvPr id="4" name="图片 3" descr="1223444444444556667077777777777777777777777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743075" y="202311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19050</xdr:colOff>
      <xdr:row>0</xdr:row>
      <xdr:rowOff>352425</xdr:rowOff>
    </xdr:from>
    <xdr:to>
      <xdr:col>18</xdr:col>
      <xdr:colOff>523875</xdr:colOff>
      <xdr:row>21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19480" y="352425"/>
          <a:ext cx="5581650" cy="7648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241935</xdr:colOff>
      <xdr:row>10</xdr:row>
      <xdr:rowOff>46355</xdr:rowOff>
    </xdr:from>
    <xdr:to>
      <xdr:col>3</xdr:col>
      <xdr:colOff>669290</xdr:colOff>
      <xdr:row>17</xdr:row>
      <xdr:rowOff>48895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56960" y="1760855"/>
          <a:ext cx="1113155" cy="1202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185420</xdr:colOff>
      <xdr:row>0</xdr:row>
      <xdr:rowOff>44450</xdr:rowOff>
    </xdr:from>
    <xdr:to>
      <xdr:col>4</xdr:col>
      <xdr:colOff>207645</xdr:colOff>
      <xdr:row>7</xdr:row>
      <xdr:rowOff>13335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00445" y="44450"/>
          <a:ext cx="1393825" cy="1169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158750</xdr:colOff>
      <xdr:row>20</xdr:row>
      <xdr:rowOff>109855</xdr:rowOff>
    </xdr:from>
    <xdr:to>
      <xdr:col>4</xdr:col>
      <xdr:colOff>149860</xdr:colOff>
      <xdr:row>27</xdr:row>
      <xdr:rowOff>130175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73775" y="3538855"/>
          <a:ext cx="1362710" cy="12204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438785</xdr:colOff>
      <xdr:row>2</xdr:row>
      <xdr:rowOff>533400</xdr:rowOff>
    </xdr:from>
    <xdr:to>
      <xdr:col>12</xdr:col>
      <xdr:colOff>188595</xdr:colOff>
      <xdr:row>10</xdr:row>
      <xdr:rowOff>101600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3715" y="1727200"/>
          <a:ext cx="6896100" cy="4648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J307"/>
  <sheetViews>
    <sheetView topLeftCell="A244" workbookViewId="0">
      <selection activeCell="H248" sqref="H248"/>
    </sheetView>
  </sheetViews>
  <sheetFormatPr defaultColWidth="9" defaultRowHeight="13.5"/>
  <cols>
    <col min="1" max="1" width="22.875" style="57" customWidth="1"/>
    <col min="2" max="2" width="9" style="57"/>
    <col min="3" max="3" width="13.25" style="56" customWidth="1"/>
    <col min="4" max="4" width="12.625" style="56"/>
    <col min="5" max="5" width="13.875" style="56" customWidth="1"/>
    <col min="6" max="6" width="12.5" style="56" customWidth="1"/>
    <col min="7" max="7" width="12.625" style="56"/>
    <col min="8" max="8" width="10.375" style="56" customWidth="1"/>
    <col min="9" max="9" width="13.75" style="56"/>
    <col min="10" max="10" width="19.75" style="56" customWidth="1"/>
    <col min="11" max="11" width="14.375" style="55" customWidth="1"/>
    <col min="12" max="13" width="12.625" style="56"/>
    <col min="14" max="14" width="12.625" style="55"/>
    <col min="15" max="15" width="9.75" style="56" customWidth="1"/>
    <col min="16" max="16" width="12.625" style="56"/>
    <col min="17" max="17" width="9.375" style="56"/>
    <col min="18" max="18" width="12.625" style="60"/>
    <col min="19" max="20" width="9.375" style="56"/>
    <col min="21" max="21" width="12.625" style="56"/>
    <col min="22" max="62" width="9.375" style="56"/>
    <col min="63" max="16384" width="9" style="56"/>
  </cols>
  <sheetData>
    <row r="1" hidden="1" spans="1:62">
      <c r="A1" s="57" t="s">
        <v>0</v>
      </c>
      <c r="B1" s="57" t="s">
        <v>1</v>
      </c>
      <c r="C1" s="61">
        <v>0.5</v>
      </c>
      <c r="D1" s="61">
        <v>1</v>
      </c>
      <c r="E1" s="61">
        <v>1.5</v>
      </c>
      <c r="F1" s="61">
        <v>2</v>
      </c>
      <c r="G1" s="61">
        <v>2.5</v>
      </c>
      <c r="H1" s="61">
        <v>3</v>
      </c>
      <c r="I1" s="61">
        <v>3.5</v>
      </c>
      <c r="J1" s="61">
        <v>4</v>
      </c>
      <c r="K1" s="61">
        <v>4.5</v>
      </c>
      <c r="L1" s="61">
        <v>5</v>
      </c>
      <c r="M1" s="61">
        <v>5.5</v>
      </c>
      <c r="N1" s="61">
        <v>6</v>
      </c>
      <c r="O1" s="61">
        <v>6.5</v>
      </c>
      <c r="P1" s="61">
        <v>7</v>
      </c>
      <c r="Q1" s="61">
        <v>7.5</v>
      </c>
      <c r="R1" s="60">
        <v>8</v>
      </c>
      <c r="S1" s="61">
        <v>8.5</v>
      </c>
      <c r="T1" s="61">
        <v>9</v>
      </c>
      <c r="U1" s="61">
        <v>9.5</v>
      </c>
      <c r="V1" s="61">
        <v>10</v>
      </c>
      <c r="W1" s="61">
        <v>10.5</v>
      </c>
      <c r="X1" s="61">
        <v>11</v>
      </c>
      <c r="Y1" s="61">
        <v>11.5</v>
      </c>
      <c r="Z1" s="61">
        <v>12</v>
      </c>
      <c r="AA1" s="61">
        <v>12.5</v>
      </c>
      <c r="AB1" s="61">
        <v>13</v>
      </c>
      <c r="AC1" s="61">
        <v>13.5</v>
      </c>
      <c r="AD1" s="61">
        <v>14</v>
      </c>
      <c r="AE1" s="61">
        <v>14.5</v>
      </c>
      <c r="AF1" s="61">
        <v>15</v>
      </c>
      <c r="AG1" s="61">
        <v>15.5</v>
      </c>
      <c r="AH1" s="61">
        <v>16</v>
      </c>
      <c r="AI1" s="61">
        <v>16.5</v>
      </c>
      <c r="AJ1" s="61">
        <v>17</v>
      </c>
      <c r="AK1" s="61">
        <v>17.5</v>
      </c>
      <c r="AL1" s="61">
        <v>18</v>
      </c>
      <c r="AM1" s="61">
        <v>18.5</v>
      </c>
      <c r="AN1" s="61">
        <v>19</v>
      </c>
      <c r="AO1" s="61">
        <v>19.5</v>
      </c>
      <c r="AP1" s="61">
        <v>20</v>
      </c>
      <c r="AQ1" s="61">
        <v>20.5</v>
      </c>
      <c r="AR1" s="61">
        <v>21</v>
      </c>
      <c r="AS1" s="61">
        <v>21.5</v>
      </c>
      <c r="AT1" s="61">
        <v>22</v>
      </c>
      <c r="AU1" s="61">
        <v>22.5</v>
      </c>
      <c r="AV1" s="61">
        <v>23</v>
      </c>
      <c r="AW1" s="61">
        <v>23.5</v>
      </c>
      <c r="AX1" s="61">
        <v>24</v>
      </c>
      <c r="AY1" s="61">
        <v>24.5</v>
      </c>
      <c r="AZ1" s="61">
        <v>25</v>
      </c>
      <c r="BA1" s="61">
        <v>25.5</v>
      </c>
      <c r="BB1" s="61">
        <v>26</v>
      </c>
      <c r="BC1" s="61">
        <v>26.5</v>
      </c>
      <c r="BD1" s="61">
        <v>27</v>
      </c>
      <c r="BE1" s="61">
        <v>27.5</v>
      </c>
      <c r="BF1" s="61">
        <v>28</v>
      </c>
      <c r="BG1" s="61">
        <v>28.5</v>
      </c>
      <c r="BH1" s="61">
        <v>29</v>
      </c>
      <c r="BI1" s="61">
        <v>29.5</v>
      </c>
      <c r="BJ1" s="61">
        <v>30</v>
      </c>
    </row>
    <row r="2" hidden="1" spans="1:62">
      <c r="A2" s="57" t="s">
        <v>2</v>
      </c>
      <c r="B2" s="97">
        <v>1</v>
      </c>
      <c r="C2" s="61" t="str">
        <f>广诚DHL运费!C3</f>
        <v>97.50</v>
      </c>
      <c r="D2" s="61" t="str">
        <f>广诚DHL运费!C4</f>
        <v>118.50</v>
      </c>
      <c r="E2" s="61" t="str">
        <f>广诚DHL运费!C5</f>
        <v>139.50</v>
      </c>
      <c r="F2" s="61" t="str">
        <f>广诚DHL运费!C6</f>
        <v>160.50</v>
      </c>
      <c r="G2" s="61" t="str">
        <f>广诚DHL运费!C7</f>
        <v>181.50</v>
      </c>
      <c r="H2" s="61" t="str">
        <f>广诚DHL运费!C8</f>
        <v>201.90</v>
      </c>
      <c r="I2" s="61" t="str">
        <f>广诚DHL运费!C9</f>
        <v>222.30</v>
      </c>
      <c r="J2" s="61" t="str">
        <f>广诚DHL运费!C10</f>
        <v>242.70</v>
      </c>
      <c r="K2" s="61" t="str">
        <f>广诚DHL运费!C11</f>
        <v>263.10</v>
      </c>
      <c r="L2" s="61" t="str">
        <f>广诚DHL运费!C12</f>
        <v>283.50</v>
      </c>
      <c r="M2" s="61" t="str">
        <f>广诚DHL运费!C13</f>
        <v>302.70</v>
      </c>
      <c r="N2" s="61" t="str">
        <f>广诚DHL运费!C14</f>
        <v>321.90</v>
      </c>
      <c r="O2" s="61" t="str">
        <f>广诚DHL运费!C15</f>
        <v>341.10</v>
      </c>
      <c r="P2" s="61" t="str">
        <f>广诚DHL运费!C16</f>
        <v>360.30</v>
      </c>
      <c r="Q2" s="61" t="str">
        <f>广诚DHL运费!C17</f>
        <v>379.50</v>
      </c>
      <c r="R2" s="60" t="str">
        <f>广诚DHL运费!C18</f>
        <v>398.70</v>
      </c>
      <c r="S2" s="61" t="str">
        <f>广诚DHL运费!C19</f>
        <v>417.90</v>
      </c>
      <c r="T2" s="61" t="str">
        <f>广诚DHL运费!C20</f>
        <v>437.10</v>
      </c>
      <c r="U2" s="61" t="str">
        <f>广诚DHL运费!C21</f>
        <v>456.30</v>
      </c>
      <c r="V2" s="61" t="str">
        <f>广诚DHL运费!C22</f>
        <v>475.50</v>
      </c>
      <c r="W2" s="61" t="str">
        <f>广诚DHL运费!C23</f>
        <v>491.10</v>
      </c>
      <c r="X2" s="61" t="str">
        <f>广诚DHL运费!C24</f>
        <v>506.70</v>
      </c>
      <c r="Y2" s="61" t="str">
        <f>广诚DHL运费!C25</f>
        <v>522.30</v>
      </c>
      <c r="Z2" s="61" t="str">
        <f>广诚DHL运费!C26</f>
        <v>537.90</v>
      </c>
      <c r="AA2" s="61" t="str">
        <f>广诚DHL运费!C27</f>
        <v>553.50</v>
      </c>
      <c r="AB2" s="61" t="str">
        <f>广诚DHL运费!C28</f>
        <v>569.10</v>
      </c>
      <c r="AC2" s="61" t="str">
        <f>广诚DHL运费!C29</f>
        <v>584.70</v>
      </c>
      <c r="AD2" s="61" t="str">
        <f>广诚DHL运费!C30</f>
        <v>600.30</v>
      </c>
      <c r="AE2" s="61" t="str">
        <f>广诚DHL运费!C31</f>
        <v>615.90</v>
      </c>
      <c r="AF2" s="61" t="str">
        <f>广诚DHL运费!C32</f>
        <v>631.50</v>
      </c>
      <c r="AG2" s="61" t="str">
        <f>广诚DHL运费!C33</f>
        <v>647.10</v>
      </c>
      <c r="AH2" s="61" t="str">
        <f>广诚DHL运费!C34</f>
        <v>662.70</v>
      </c>
      <c r="AI2" s="61" t="str">
        <f>广诚DHL运费!C35</f>
        <v>678.30</v>
      </c>
      <c r="AJ2" s="61" t="str">
        <f>广诚DHL运费!C36</f>
        <v>693.90</v>
      </c>
      <c r="AK2" s="61" t="str">
        <f>广诚DHL运费!C37</f>
        <v>709.50</v>
      </c>
      <c r="AL2" s="61" t="str">
        <f>广诚DHL运费!C38</f>
        <v>725.10</v>
      </c>
      <c r="AM2" s="61" t="str">
        <f>广诚DHL运费!C39</f>
        <v>740.70</v>
      </c>
      <c r="AN2" s="61" t="str">
        <f>广诚DHL运费!C40</f>
        <v>756.30</v>
      </c>
      <c r="AO2" s="61" t="str">
        <f>广诚DHL运费!C41</f>
        <v>771.90</v>
      </c>
      <c r="AP2" s="61" t="str">
        <f>广诚DHL运费!C42</f>
        <v>787.50</v>
      </c>
      <c r="AQ2" s="61">
        <v>331.37</v>
      </c>
      <c r="AR2" s="61">
        <v>336.05</v>
      </c>
      <c r="AS2" s="61">
        <v>340.73</v>
      </c>
      <c r="AT2" s="61">
        <v>345.41</v>
      </c>
      <c r="AU2" s="61">
        <v>350.09</v>
      </c>
      <c r="AV2" s="61">
        <v>354.77</v>
      </c>
      <c r="AW2" s="61">
        <v>359.45</v>
      </c>
      <c r="AX2" s="61">
        <v>364.13</v>
      </c>
      <c r="AY2" s="61">
        <v>368.81</v>
      </c>
      <c r="AZ2" s="61">
        <v>373.49</v>
      </c>
      <c r="BA2" s="61">
        <v>378.17</v>
      </c>
      <c r="BB2" s="61">
        <v>382.85</v>
      </c>
      <c r="BC2" s="61">
        <v>387.53</v>
      </c>
      <c r="BD2" s="61">
        <v>392.21</v>
      </c>
      <c r="BE2" s="61">
        <v>396.89</v>
      </c>
      <c r="BF2" s="61">
        <v>401.57</v>
      </c>
      <c r="BG2" s="61">
        <v>406.25</v>
      </c>
      <c r="BH2" s="61">
        <v>410.93</v>
      </c>
      <c r="BI2" s="61">
        <v>415.61</v>
      </c>
      <c r="BJ2" s="61">
        <v>420.29</v>
      </c>
    </row>
    <row r="3" hidden="1" spans="1:62">
      <c r="A3" s="57" t="s">
        <v>3</v>
      </c>
      <c r="B3" s="97">
        <v>1</v>
      </c>
      <c r="C3" s="61" t="str">
        <f>广诚DHL运费!C3</f>
        <v>97.50</v>
      </c>
      <c r="D3" s="61" t="str">
        <f>广诚DHL运费!C4</f>
        <v>118.50</v>
      </c>
      <c r="E3" s="61" t="str">
        <f>广诚DHL运费!C5</f>
        <v>139.50</v>
      </c>
      <c r="F3" s="61" t="str">
        <f>广诚DHL运费!C6</f>
        <v>160.50</v>
      </c>
      <c r="G3" s="61" t="str">
        <f>广诚DHL运费!C7</f>
        <v>181.50</v>
      </c>
      <c r="H3" s="61" t="str">
        <f>广诚DHL运费!C8</f>
        <v>201.90</v>
      </c>
      <c r="I3" s="61" t="str">
        <f>广诚DHL运费!C9</f>
        <v>222.30</v>
      </c>
      <c r="J3" s="61" t="str">
        <f>广诚DHL运费!C10</f>
        <v>242.70</v>
      </c>
      <c r="K3" s="61" t="str">
        <f>广诚DHL运费!C11</f>
        <v>263.10</v>
      </c>
      <c r="L3" s="61" t="str">
        <f>广诚DHL运费!C12</f>
        <v>283.50</v>
      </c>
      <c r="M3" s="61" t="str">
        <f>广诚DHL运费!C13</f>
        <v>302.70</v>
      </c>
      <c r="N3" s="61" t="str">
        <f>广诚DHL运费!C14</f>
        <v>321.90</v>
      </c>
      <c r="O3" s="61" t="str">
        <f>广诚DHL运费!C15</f>
        <v>341.10</v>
      </c>
      <c r="P3" s="61" t="str">
        <f>广诚DHL运费!C16</f>
        <v>360.30</v>
      </c>
      <c r="Q3" s="61" t="str">
        <f>广诚DHL运费!C17</f>
        <v>379.50</v>
      </c>
      <c r="R3" s="60" t="str">
        <f>广诚DHL运费!C18</f>
        <v>398.70</v>
      </c>
      <c r="S3" s="61" t="str">
        <f>广诚DHL运费!C19</f>
        <v>417.90</v>
      </c>
      <c r="T3" s="61" t="str">
        <f>广诚DHL运费!C20</f>
        <v>437.10</v>
      </c>
      <c r="U3" s="61" t="str">
        <f>广诚DHL运费!C21</f>
        <v>456.30</v>
      </c>
      <c r="V3" s="61" t="str">
        <f>广诚DHL运费!C22</f>
        <v>475.50</v>
      </c>
      <c r="W3" s="61" t="str">
        <f>广诚DHL运费!C23</f>
        <v>491.10</v>
      </c>
      <c r="X3" s="61" t="str">
        <f>广诚DHL运费!C24</f>
        <v>506.70</v>
      </c>
      <c r="Y3" s="61" t="str">
        <f>广诚DHL运费!C25</f>
        <v>522.30</v>
      </c>
      <c r="Z3" s="61" t="str">
        <f>广诚DHL运费!C26</f>
        <v>537.90</v>
      </c>
      <c r="AA3" s="61" t="str">
        <f>广诚DHL运费!C27</f>
        <v>553.50</v>
      </c>
      <c r="AB3" s="61" t="str">
        <f>广诚DHL运费!C28</f>
        <v>569.10</v>
      </c>
      <c r="AC3" s="61" t="str">
        <f>广诚DHL运费!C29</f>
        <v>584.70</v>
      </c>
      <c r="AD3" s="61" t="str">
        <f>广诚DHL运费!C30</f>
        <v>600.30</v>
      </c>
      <c r="AE3" s="61" t="str">
        <f>广诚DHL运费!C31</f>
        <v>615.90</v>
      </c>
      <c r="AF3" s="61" t="str">
        <f>广诚DHL运费!C32</f>
        <v>631.50</v>
      </c>
      <c r="AG3" s="61" t="str">
        <f>广诚DHL运费!C33</f>
        <v>647.10</v>
      </c>
      <c r="AH3" s="61" t="str">
        <f>广诚DHL运费!C34</f>
        <v>662.70</v>
      </c>
      <c r="AI3" s="61" t="str">
        <f>广诚DHL运费!C35</f>
        <v>678.30</v>
      </c>
      <c r="AJ3" s="61" t="str">
        <f>广诚DHL运费!C36</f>
        <v>693.90</v>
      </c>
      <c r="AK3" s="61" t="str">
        <f>广诚DHL运费!C37</f>
        <v>709.50</v>
      </c>
      <c r="AL3" s="61" t="str">
        <f>广诚DHL运费!C38</f>
        <v>725.10</v>
      </c>
      <c r="AM3" s="61" t="str">
        <f>广诚DHL运费!C39</f>
        <v>740.70</v>
      </c>
      <c r="AN3" s="61" t="str">
        <f>广诚DHL运费!C40</f>
        <v>756.30</v>
      </c>
      <c r="AO3" s="61" t="str">
        <f>广诚DHL运费!C41</f>
        <v>771.90</v>
      </c>
      <c r="AP3" s="61" t="str">
        <f>广诚DHL运费!C42</f>
        <v>787.50</v>
      </c>
      <c r="AQ3" s="61">
        <v>331.37</v>
      </c>
      <c r="AR3" s="61">
        <v>336.05</v>
      </c>
      <c r="AS3" s="61">
        <v>340.73</v>
      </c>
      <c r="AT3" s="61">
        <v>345.41</v>
      </c>
      <c r="AU3" s="61">
        <v>350.09</v>
      </c>
      <c r="AV3" s="61">
        <v>354.77</v>
      </c>
      <c r="AW3" s="61">
        <v>359.45</v>
      </c>
      <c r="AX3" s="61">
        <v>364.13</v>
      </c>
      <c r="AY3" s="61">
        <v>368.81</v>
      </c>
      <c r="AZ3" s="61">
        <v>373.49</v>
      </c>
      <c r="BA3" s="61">
        <v>378.17</v>
      </c>
      <c r="BB3" s="61">
        <v>382.85</v>
      </c>
      <c r="BC3" s="61">
        <v>387.53</v>
      </c>
      <c r="BD3" s="61">
        <v>392.21</v>
      </c>
      <c r="BE3" s="61">
        <v>396.89</v>
      </c>
      <c r="BF3" s="61">
        <v>401.57</v>
      </c>
      <c r="BG3" s="61">
        <v>406.25</v>
      </c>
      <c r="BH3" s="61">
        <v>410.93</v>
      </c>
      <c r="BI3" s="61">
        <v>415.61</v>
      </c>
      <c r="BJ3" s="61">
        <v>420.29</v>
      </c>
    </row>
    <row r="4" hidden="1" spans="1:62">
      <c r="A4" s="57" t="s">
        <v>4</v>
      </c>
      <c r="B4" s="97">
        <v>2</v>
      </c>
      <c r="C4" s="61" t="str">
        <f>广诚DHL运费!D3</f>
        <v>132.00</v>
      </c>
      <c r="D4" s="61" t="str">
        <f>广诚DHL运费!D4</f>
        <v>162.30</v>
      </c>
      <c r="E4" s="61" t="str">
        <f>广诚DHL运费!D5</f>
        <v>192.60</v>
      </c>
      <c r="F4" s="61" t="str">
        <f>广诚DHL运费!D6</f>
        <v>222.90</v>
      </c>
      <c r="G4" s="61" t="str">
        <f>广诚DHL运费!D7</f>
        <v>253.20</v>
      </c>
      <c r="H4" s="61" t="str">
        <f>广诚DHL运费!D8</f>
        <v>283.20</v>
      </c>
      <c r="I4" s="61" t="str">
        <f>广诚DHL运费!D9</f>
        <v>313.20</v>
      </c>
      <c r="J4" s="61" t="str">
        <f>广诚DHL运费!D10</f>
        <v>343.20</v>
      </c>
      <c r="K4" s="61" t="str">
        <f>广诚DHL运费!D11</f>
        <v>373.20</v>
      </c>
      <c r="L4" s="61" t="str">
        <f>广诚DHL运费!D12</f>
        <v>403.20</v>
      </c>
      <c r="M4" s="61" t="str">
        <f>广诚DHL运费!D13</f>
        <v>431.70</v>
      </c>
      <c r="N4" s="61" t="str">
        <f>广诚DHL运费!D14</f>
        <v>460.20</v>
      </c>
      <c r="O4" s="61" t="str">
        <f>广诚DHL运费!D15</f>
        <v>488.70</v>
      </c>
      <c r="P4" s="61" t="str">
        <f>广诚DHL运费!D16</f>
        <v>517.20</v>
      </c>
      <c r="Q4" s="61" t="str">
        <f>广诚DHL运费!D17</f>
        <v>545.70</v>
      </c>
      <c r="R4" s="60" t="str">
        <f>广诚DHL运费!D18</f>
        <v>574.20</v>
      </c>
      <c r="S4" s="61" t="str">
        <f>广诚DHL运费!D19</f>
        <v>602.70</v>
      </c>
      <c r="T4" s="61" t="str">
        <f>广诚DHL运费!D20</f>
        <v>631.20</v>
      </c>
      <c r="U4" s="61" t="str">
        <f>广诚DHL运费!D21</f>
        <v>659.70</v>
      </c>
      <c r="V4" s="61" t="str">
        <f>广诚DHL运费!D22</f>
        <v>688.20</v>
      </c>
      <c r="W4" s="61" t="str">
        <f>广诚DHL运费!D23</f>
        <v>712.80</v>
      </c>
      <c r="X4" s="61" t="str">
        <f>广诚DHL运费!D24</f>
        <v>737.40</v>
      </c>
      <c r="Y4" s="61" t="str">
        <f>广诚DHL运费!D25</f>
        <v>762.00</v>
      </c>
      <c r="Z4" s="61" t="str">
        <f>广诚DHL运费!D26</f>
        <v>786.60</v>
      </c>
      <c r="AA4" s="61" t="str">
        <f>广诚DHL运费!D27</f>
        <v>811.20</v>
      </c>
      <c r="AB4" s="61" t="str">
        <f>广诚DHL运费!D28</f>
        <v>835.80</v>
      </c>
      <c r="AC4" s="61" t="str">
        <f>广诚DHL运费!D29</f>
        <v>860.40</v>
      </c>
      <c r="AD4" s="61" t="str">
        <f>广诚DHL运费!D30</f>
        <v>885.00</v>
      </c>
      <c r="AE4" s="61" t="str">
        <f>广诚DHL运费!D31</f>
        <v>909.60</v>
      </c>
      <c r="AF4" s="61" t="str">
        <f>广诚DHL运费!D32</f>
        <v>934.20</v>
      </c>
      <c r="AG4" s="61" t="str">
        <f>广诚DHL运费!D33</f>
        <v>958.80</v>
      </c>
      <c r="AH4" s="61" t="str">
        <f>广诚DHL运费!D34</f>
        <v>983.40</v>
      </c>
      <c r="AI4" s="61" t="str">
        <f>广诚DHL运费!D35</f>
        <v>1,008.00</v>
      </c>
      <c r="AJ4" s="61" t="str">
        <f>广诚DHL运费!D36</f>
        <v>1,032.60</v>
      </c>
      <c r="AK4" s="61" t="str">
        <f>广诚DHL运费!D37</f>
        <v>1,057.20</v>
      </c>
      <c r="AL4" s="61" t="str">
        <f>广诚DHL运费!D38</f>
        <v>1,081.80</v>
      </c>
      <c r="AM4" s="61" t="str">
        <f>广诚DHL运费!D39</f>
        <v>1,106.40</v>
      </c>
      <c r="AN4" s="61" t="str">
        <f>广诚DHL运费!D40</f>
        <v>1,131.00</v>
      </c>
      <c r="AO4" s="61" t="str">
        <f>广诚DHL运费!D41</f>
        <v>1,155.60</v>
      </c>
      <c r="AP4" s="61" t="str">
        <f>广诚DHL运费!D42</f>
        <v>1,180.20</v>
      </c>
      <c r="AQ4" s="61">
        <v>423.83</v>
      </c>
      <c r="AR4" s="61">
        <v>433.73</v>
      </c>
      <c r="AS4" s="61">
        <v>443.63</v>
      </c>
      <c r="AT4" s="61">
        <v>453.53</v>
      </c>
      <c r="AU4" s="61">
        <v>463.43</v>
      </c>
      <c r="AV4" s="61">
        <v>473.33</v>
      </c>
      <c r="AW4" s="61">
        <v>483.23</v>
      </c>
      <c r="AX4" s="61">
        <v>493.13</v>
      </c>
      <c r="AY4" s="61">
        <v>503.03</v>
      </c>
      <c r="AZ4" s="61">
        <v>512.93</v>
      </c>
      <c r="BA4" s="61">
        <v>522.83</v>
      </c>
      <c r="BB4" s="61">
        <v>532.73</v>
      </c>
      <c r="BC4" s="61">
        <v>542.63</v>
      </c>
      <c r="BD4" s="61">
        <v>552.53</v>
      </c>
      <c r="BE4" s="61">
        <v>562.43</v>
      </c>
      <c r="BF4" s="61">
        <v>572.33</v>
      </c>
      <c r="BG4" s="61">
        <v>582.23</v>
      </c>
      <c r="BH4" s="61">
        <v>592.13</v>
      </c>
      <c r="BI4" s="61">
        <v>602.03</v>
      </c>
      <c r="BJ4" s="61">
        <v>611.93</v>
      </c>
    </row>
    <row r="5" hidden="1" spans="1:62">
      <c r="A5" s="57" t="s">
        <v>5</v>
      </c>
      <c r="B5" s="97">
        <v>2</v>
      </c>
      <c r="C5" s="61" t="str">
        <f>广诚DHL运费!D3</f>
        <v>132.00</v>
      </c>
      <c r="D5" s="61" t="str">
        <f>广诚DHL运费!D4</f>
        <v>162.30</v>
      </c>
      <c r="E5" s="61" t="str">
        <f>广诚DHL运费!D5</f>
        <v>192.60</v>
      </c>
      <c r="F5" s="61" t="str">
        <f>广诚DHL运费!D6</f>
        <v>222.90</v>
      </c>
      <c r="G5" s="61" t="str">
        <f>广诚DHL运费!D7</f>
        <v>253.20</v>
      </c>
      <c r="H5" s="61" t="str">
        <f>广诚DHL运费!D8</f>
        <v>283.20</v>
      </c>
      <c r="I5" s="61" t="str">
        <f>广诚DHL运费!D9</f>
        <v>313.20</v>
      </c>
      <c r="J5" s="61" t="str">
        <f>广诚DHL运费!D10</f>
        <v>343.20</v>
      </c>
      <c r="K5" s="61" t="str">
        <f>广诚DHL运费!D11</f>
        <v>373.20</v>
      </c>
      <c r="L5" s="61" t="str">
        <f>广诚DHL运费!D12</f>
        <v>403.20</v>
      </c>
      <c r="M5" s="61" t="str">
        <f>广诚DHL运费!D13</f>
        <v>431.70</v>
      </c>
      <c r="N5" s="61" t="str">
        <f>广诚DHL运费!D14</f>
        <v>460.20</v>
      </c>
      <c r="O5" s="61" t="str">
        <f>广诚DHL运费!D15</f>
        <v>488.70</v>
      </c>
      <c r="P5" s="61" t="str">
        <f>广诚DHL运费!D16</f>
        <v>517.20</v>
      </c>
      <c r="Q5" s="61" t="str">
        <f>广诚DHL运费!D17</f>
        <v>545.70</v>
      </c>
      <c r="R5" s="60" t="str">
        <f>广诚DHL运费!D18</f>
        <v>574.20</v>
      </c>
      <c r="S5" s="61" t="str">
        <f>广诚DHL运费!D19</f>
        <v>602.70</v>
      </c>
      <c r="T5" s="61" t="str">
        <f>广诚DHL运费!D20</f>
        <v>631.20</v>
      </c>
      <c r="U5" s="61" t="str">
        <f>广诚DHL运费!D21</f>
        <v>659.70</v>
      </c>
      <c r="V5" s="61" t="str">
        <f>广诚DHL运费!D22</f>
        <v>688.20</v>
      </c>
      <c r="W5" s="61" t="str">
        <f>广诚DHL运费!D23</f>
        <v>712.80</v>
      </c>
      <c r="X5" s="61" t="str">
        <f>广诚DHL运费!D24</f>
        <v>737.40</v>
      </c>
      <c r="Y5" s="61" t="str">
        <f>广诚DHL运费!D25</f>
        <v>762.00</v>
      </c>
      <c r="Z5" s="61" t="str">
        <f>广诚DHL运费!D26</f>
        <v>786.60</v>
      </c>
      <c r="AA5" s="61" t="str">
        <f>广诚DHL运费!D27</f>
        <v>811.20</v>
      </c>
      <c r="AB5" s="61" t="str">
        <f>广诚DHL运费!D28</f>
        <v>835.80</v>
      </c>
      <c r="AC5" s="61" t="str">
        <f>广诚DHL运费!D29</f>
        <v>860.40</v>
      </c>
      <c r="AD5" s="61" t="str">
        <f>广诚DHL运费!D30</f>
        <v>885.00</v>
      </c>
      <c r="AE5" s="61" t="str">
        <f>广诚DHL运费!D31</f>
        <v>909.60</v>
      </c>
      <c r="AF5" s="61" t="str">
        <f>广诚DHL运费!D32</f>
        <v>934.20</v>
      </c>
      <c r="AG5" s="61" t="str">
        <f>广诚DHL运费!D33</f>
        <v>958.80</v>
      </c>
      <c r="AH5" s="61" t="str">
        <f>广诚DHL运费!D34</f>
        <v>983.40</v>
      </c>
      <c r="AI5" s="61" t="str">
        <f>广诚DHL运费!D35</f>
        <v>1,008.00</v>
      </c>
      <c r="AJ5" s="61" t="str">
        <f>广诚DHL运费!D36</f>
        <v>1,032.60</v>
      </c>
      <c r="AK5" s="61" t="str">
        <f>广诚DHL运费!D37</f>
        <v>1,057.20</v>
      </c>
      <c r="AL5" s="61" t="str">
        <f>广诚DHL运费!D38</f>
        <v>1,081.80</v>
      </c>
      <c r="AM5" s="61" t="str">
        <f>广诚DHL运费!D39</f>
        <v>1,106.40</v>
      </c>
      <c r="AN5" s="61" t="str">
        <f>广诚DHL运费!D40</f>
        <v>1,131.00</v>
      </c>
      <c r="AO5" s="61" t="str">
        <f>广诚DHL运费!D41</f>
        <v>1,155.60</v>
      </c>
      <c r="AP5" s="61" t="str">
        <f>广诚DHL运费!D42</f>
        <v>1,180.20</v>
      </c>
      <c r="AQ5" s="61">
        <v>423.83</v>
      </c>
      <c r="AR5" s="61">
        <v>433.73</v>
      </c>
      <c r="AS5" s="61">
        <v>443.63</v>
      </c>
      <c r="AT5" s="61">
        <v>453.53</v>
      </c>
      <c r="AU5" s="61">
        <v>463.43</v>
      </c>
      <c r="AV5" s="61">
        <v>473.33</v>
      </c>
      <c r="AW5" s="61">
        <v>483.23</v>
      </c>
      <c r="AX5" s="61">
        <v>493.13</v>
      </c>
      <c r="AY5" s="61">
        <v>503.03</v>
      </c>
      <c r="AZ5" s="61">
        <v>512.93</v>
      </c>
      <c r="BA5" s="61">
        <v>522.83</v>
      </c>
      <c r="BB5" s="61">
        <v>532.73</v>
      </c>
      <c r="BC5" s="61">
        <v>542.63</v>
      </c>
      <c r="BD5" s="61">
        <v>552.53</v>
      </c>
      <c r="BE5" s="61">
        <v>562.43</v>
      </c>
      <c r="BF5" s="61">
        <v>572.33</v>
      </c>
      <c r="BG5" s="61">
        <v>582.23</v>
      </c>
      <c r="BH5" s="61">
        <v>592.13</v>
      </c>
      <c r="BI5" s="61">
        <v>602.03</v>
      </c>
      <c r="BJ5" s="61">
        <v>611.93</v>
      </c>
    </row>
    <row r="6" hidden="1" spans="1:62">
      <c r="A6" s="57" t="s">
        <v>6</v>
      </c>
      <c r="B6" s="97">
        <v>3</v>
      </c>
      <c r="C6" s="61" t="str">
        <f>广诚DHL运费!E3</f>
        <v>123.30</v>
      </c>
      <c r="D6" s="61" t="str">
        <f>广诚DHL运费!E4</f>
        <v>156.00</v>
      </c>
      <c r="E6" s="61" t="str">
        <f>广诚DHL运费!E5</f>
        <v>188.70</v>
      </c>
      <c r="F6" s="61" t="str">
        <f>广诚DHL运费!E6</f>
        <v>221.40</v>
      </c>
      <c r="G6" s="61" t="str">
        <f>广诚DHL运费!E7</f>
        <v>254.10</v>
      </c>
      <c r="H6" s="61" t="str">
        <f>广诚DHL运费!E8</f>
        <v>284.10</v>
      </c>
      <c r="I6" s="61" t="str">
        <f>广诚DHL运费!E9</f>
        <v>314.10</v>
      </c>
      <c r="J6" s="61" t="str">
        <f>广诚DHL运费!E10</f>
        <v>344.10</v>
      </c>
      <c r="K6" s="61" t="str">
        <f>广诚DHL运费!E11</f>
        <v>374.10</v>
      </c>
      <c r="L6" s="61" t="str">
        <f>广诚DHL运费!E12</f>
        <v>404.10</v>
      </c>
      <c r="M6" s="61" t="str">
        <f>广诚DHL运费!E13</f>
        <v>433.50</v>
      </c>
      <c r="N6" s="61" t="str">
        <f>广诚DHL运费!E14</f>
        <v>462.90</v>
      </c>
      <c r="O6" s="61" t="str">
        <f>广诚DHL运费!E15</f>
        <v>492.30</v>
      </c>
      <c r="P6" s="61" t="str">
        <f>广诚DHL运费!E16</f>
        <v>521.70</v>
      </c>
      <c r="Q6" s="61" t="str">
        <f>广诚DHL运费!E17</f>
        <v>551.10</v>
      </c>
      <c r="R6" s="60" t="str">
        <f>广诚DHL运费!E18</f>
        <v>580.50</v>
      </c>
      <c r="S6" s="61" t="str">
        <f>广诚DHL运费!E19</f>
        <v>609.90</v>
      </c>
      <c r="T6" s="61" t="str">
        <f>广诚DHL运费!E20</f>
        <v>639.30</v>
      </c>
      <c r="U6" s="61" t="str">
        <f>广诚DHL运费!E21</f>
        <v>668.70</v>
      </c>
      <c r="V6" s="61" t="str">
        <f>广诚DHL运费!E22</f>
        <v>698.10</v>
      </c>
      <c r="W6" s="61" t="str">
        <f>广诚DHL运费!E23</f>
        <v>725.70</v>
      </c>
      <c r="X6" s="61" t="str">
        <f>广诚DHL运费!E24</f>
        <v>753.30</v>
      </c>
      <c r="Y6" s="61" t="str">
        <f>广诚DHL运费!E25</f>
        <v>780.90</v>
      </c>
      <c r="Z6" s="61" t="str">
        <f>广诚DHL运费!E26</f>
        <v>808.50</v>
      </c>
      <c r="AA6" s="61" t="str">
        <f>广诚DHL运费!E27</f>
        <v>836.10</v>
      </c>
      <c r="AB6" s="61" t="str">
        <f>广诚DHL运费!E28</f>
        <v>863.70</v>
      </c>
      <c r="AC6" s="61" t="str">
        <f>广诚DHL运费!E29</f>
        <v>891.30</v>
      </c>
      <c r="AD6" s="61" t="str">
        <f>广诚DHL运费!E30</f>
        <v>918.90</v>
      </c>
      <c r="AE6" s="61" t="str">
        <f>广诚DHL运费!E31</f>
        <v>946.50</v>
      </c>
      <c r="AF6" s="61" t="str">
        <f>广诚DHL运费!E32</f>
        <v>974.10</v>
      </c>
      <c r="AG6" s="61" t="str">
        <f>广诚DHL运费!E33</f>
        <v>1,001.70</v>
      </c>
      <c r="AH6" s="61" t="str">
        <f>广诚DHL运费!E34</f>
        <v>1,029.30</v>
      </c>
      <c r="AI6" s="61" t="str">
        <f>广诚DHL运费!E35</f>
        <v>1,056.90</v>
      </c>
      <c r="AJ6" s="61" t="str">
        <f>广诚DHL运费!E36</f>
        <v>1,084.50</v>
      </c>
      <c r="AK6" s="61" t="str">
        <f>广诚DHL运费!E37</f>
        <v>1,112.10</v>
      </c>
      <c r="AL6" s="61" t="str">
        <f>广诚DHL运费!E38</f>
        <v>1,139.70</v>
      </c>
      <c r="AM6" s="61" t="str">
        <f>广诚DHL运费!E39</f>
        <v>1,167.30</v>
      </c>
      <c r="AN6" s="61" t="str">
        <f>广诚DHL运费!E40</f>
        <v>1,194.90</v>
      </c>
      <c r="AO6" s="61" t="str">
        <f>广诚DHL运费!E41</f>
        <v>1,222.50</v>
      </c>
      <c r="AP6" s="61" t="str">
        <f>广诚DHL运费!E42</f>
        <v>1,250.10</v>
      </c>
      <c r="AQ6" s="61">
        <v>486.6</v>
      </c>
      <c r="AR6" s="61">
        <v>496.44</v>
      </c>
      <c r="AS6" s="61">
        <v>506.28</v>
      </c>
      <c r="AT6" s="61">
        <v>516.12</v>
      </c>
      <c r="AU6" s="61">
        <v>525.96</v>
      </c>
      <c r="AV6" s="61">
        <v>535.8</v>
      </c>
      <c r="AW6" s="61">
        <v>545.64</v>
      </c>
      <c r="AX6" s="61">
        <v>555.48</v>
      </c>
      <c r="AY6" s="61">
        <v>565.32</v>
      </c>
      <c r="AZ6" s="61">
        <v>575.16</v>
      </c>
      <c r="BA6" s="61">
        <v>585</v>
      </c>
      <c r="BB6" s="61">
        <v>594.84</v>
      </c>
      <c r="BC6" s="61">
        <v>604.68</v>
      </c>
      <c r="BD6" s="61">
        <v>614.52</v>
      </c>
      <c r="BE6" s="61">
        <v>624.36</v>
      </c>
      <c r="BF6" s="61">
        <v>634.2</v>
      </c>
      <c r="BG6" s="61">
        <v>644.04</v>
      </c>
      <c r="BH6" s="61">
        <v>653.88</v>
      </c>
      <c r="BI6" s="61">
        <v>663.72</v>
      </c>
      <c r="BJ6" s="61">
        <v>673.56</v>
      </c>
    </row>
    <row r="7" hidden="1" spans="1:62">
      <c r="A7" s="57" t="s">
        <v>7</v>
      </c>
      <c r="B7" s="97">
        <v>4</v>
      </c>
      <c r="C7" s="61" t="str">
        <f>广诚DHL运费!F3</f>
        <v>146.40</v>
      </c>
      <c r="D7" s="61" t="str">
        <f>广诚DHL运费!F4</f>
        <v>178.50</v>
      </c>
      <c r="E7" s="61" t="str">
        <f>广诚DHL运费!F5</f>
        <v>210.60</v>
      </c>
      <c r="F7" s="61" t="str">
        <f>广诚DHL运费!F6</f>
        <v>242.70</v>
      </c>
      <c r="G7" s="61" t="str">
        <f>广诚DHL运费!F7</f>
        <v>275.40</v>
      </c>
      <c r="H7" s="61" t="str">
        <f>广诚DHL运费!F8</f>
        <v>306.60</v>
      </c>
      <c r="I7" s="61" t="str">
        <f>广诚DHL运费!F9</f>
        <v>337.80</v>
      </c>
      <c r="J7" s="61" t="str">
        <f>广诚DHL运费!F10</f>
        <v>369.00</v>
      </c>
      <c r="K7" s="61" t="str">
        <f>广诚DHL运费!F11</f>
        <v>400.20</v>
      </c>
      <c r="L7" s="61" t="str">
        <f>广诚DHL运费!F12</f>
        <v>431.40</v>
      </c>
      <c r="M7" s="61" t="str">
        <f>广诚DHL运费!F13</f>
        <v>462.30</v>
      </c>
      <c r="N7" s="61" t="str">
        <f>广诚DHL运费!F14</f>
        <v>493.20</v>
      </c>
      <c r="O7" s="61" t="str">
        <f>广诚DHL运费!F15</f>
        <v>524.10</v>
      </c>
      <c r="P7" s="61" t="str">
        <f>广诚DHL运费!F16</f>
        <v>555.00</v>
      </c>
      <c r="Q7" s="61" t="str">
        <f>广诚DHL运费!F17</f>
        <v>585.90</v>
      </c>
      <c r="R7" s="60" t="str">
        <f>广诚DHL运费!F18</f>
        <v>616.80</v>
      </c>
      <c r="S7" s="61" t="str">
        <f>广诚DHL运费!F19</f>
        <v>647.70</v>
      </c>
      <c r="T7" s="61" t="str">
        <f>广诚DHL运费!F20</f>
        <v>678.60</v>
      </c>
      <c r="U7" s="61" t="str">
        <f>广诚DHL运费!F21</f>
        <v>709.50</v>
      </c>
      <c r="V7" s="61" t="str">
        <f>广诚DHL运费!F22</f>
        <v>740.40</v>
      </c>
      <c r="W7" s="61" t="str">
        <f>广诚DHL运费!F23</f>
        <v>771.00</v>
      </c>
      <c r="X7" s="61" t="str">
        <f>广诚DHL运费!F24</f>
        <v>801.60</v>
      </c>
      <c r="Y7" s="61" t="str">
        <f>广诚DHL运费!F25</f>
        <v>832.20</v>
      </c>
      <c r="Z7" s="61" t="str">
        <f>广诚DHL运费!F26</f>
        <v>862.80</v>
      </c>
      <c r="AA7" s="61" t="str">
        <f>广诚DHL运费!F27</f>
        <v>893.40</v>
      </c>
      <c r="AB7" s="61" t="str">
        <f>广诚DHL运费!F28</f>
        <v>924.00</v>
      </c>
      <c r="AC7" s="61" t="str">
        <f>广诚DHL运费!F29</f>
        <v>954.60</v>
      </c>
      <c r="AD7" s="61" t="str">
        <f>广诚DHL运费!F30</f>
        <v>985.20</v>
      </c>
      <c r="AE7" s="61" t="str">
        <f>广诚DHL运费!F31</f>
        <v>1,015.80</v>
      </c>
      <c r="AF7" s="61" t="str">
        <f>广诚DHL运费!F32</f>
        <v>1,046.40</v>
      </c>
      <c r="AG7" s="61" t="str">
        <f>广诚DHL运费!F33</f>
        <v>1,077.00</v>
      </c>
      <c r="AH7" s="61" t="str">
        <f>广诚DHL运费!F34</f>
        <v>1,107.60</v>
      </c>
      <c r="AI7" s="61" t="str">
        <f>广诚DHL运费!F35</f>
        <v>1,138.20</v>
      </c>
      <c r="AJ7" s="61" t="str">
        <f>广诚DHL运费!F36</f>
        <v>1,168.80</v>
      </c>
      <c r="AK7" s="61" t="str">
        <f>广诚DHL运费!F37</f>
        <v>1,199.40</v>
      </c>
      <c r="AL7" s="61" t="str">
        <f>广诚DHL运费!F38</f>
        <v>1,230.00</v>
      </c>
      <c r="AM7" s="61" t="str">
        <f>广诚DHL运费!F39</f>
        <v>1,260.60</v>
      </c>
      <c r="AN7" s="61" t="str">
        <f>广诚DHL运费!F40</f>
        <v>1,291.20</v>
      </c>
      <c r="AO7" s="61" t="str">
        <f>广诚DHL运费!F41</f>
        <v>1,321.80</v>
      </c>
      <c r="AP7" s="61" t="str">
        <f>广诚DHL运费!F42</f>
        <v>1,352.40</v>
      </c>
      <c r="AQ7" s="61">
        <v>569.01</v>
      </c>
      <c r="AR7" s="61">
        <v>580.32</v>
      </c>
      <c r="AS7" s="61">
        <v>591.63</v>
      </c>
      <c r="AT7" s="61">
        <v>602.94</v>
      </c>
      <c r="AU7" s="61">
        <v>614.25</v>
      </c>
      <c r="AV7" s="61">
        <v>625.56</v>
      </c>
      <c r="AW7" s="61">
        <v>636.87</v>
      </c>
      <c r="AX7" s="61">
        <v>648.18</v>
      </c>
      <c r="AY7" s="61">
        <v>659.49</v>
      </c>
      <c r="AZ7" s="61">
        <v>670.8</v>
      </c>
      <c r="BA7" s="61">
        <v>682.11</v>
      </c>
      <c r="BB7" s="61">
        <v>693.42</v>
      </c>
      <c r="BC7" s="61">
        <v>704.73</v>
      </c>
      <c r="BD7" s="61">
        <v>716.04</v>
      </c>
      <c r="BE7" s="61">
        <v>727.35</v>
      </c>
      <c r="BF7" s="61">
        <v>738.66</v>
      </c>
      <c r="BG7" s="61">
        <v>749.97</v>
      </c>
      <c r="BH7" s="61">
        <v>761.28</v>
      </c>
      <c r="BI7" s="61">
        <v>772.59</v>
      </c>
      <c r="BJ7" s="61">
        <v>783.9</v>
      </c>
    </row>
    <row r="8" hidden="1" spans="1:62">
      <c r="A8" s="57" t="s">
        <v>8</v>
      </c>
      <c r="B8" s="97">
        <v>4</v>
      </c>
      <c r="C8" s="61" t="str">
        <f>广诚DHL运费!F3</f>
        <v>146.40</v>
      </c>
      <c r="D8" s="61" t="str">
        <f>广诚DHL运费!F4</f>
        <v>178.50</v>
      </c>
      <c r="E8" s="61" t="str">
        <f>广诚DHL运费!F5</f>
        <v>210.60</v>
      </c>
      <c r="F8" s="61" t="str">
        <f>广诚DHL运费!F6</f>
        <v>242.70</v>
      </c>
      <c r="G8" s="61" t="str">
        <f>广诚DHL运费!F7</f>
        <v>275.40</v>
      </c>
      <c r="H8" s="61" t="str">
        <f>广诚DHL运费!F8</f>
        <v>306.60</v>
      </c>
      <c r="I8" s="61" t="str">
        <f>广诚DHL运费!F9</f>
        <v>337.80</v>
      </c>
      <c r="J8" s="61" t="str">
        <f>广诚DHL运费!F10</f>
        <v>369.00</v>
      </c>
      <c r="K8" s="61" t="str">
        <f>广诚DHL运费!F11</f>
        <v>400.20</v>
      </c>
      <c r="L8" s="61" t="str">
        <f>广诚DHL运费!F12</f>
        <v>431.40</v>
      </c>
      <c r="M8" s="61" t="str">
        <f>广诚DHL运费!F13</f>
        <v>462.30</v>
      </c>
      <c r="N8" s="61" t="str">
        <f>广诚DHL运费!F14</f>
        <v>493.20</v>
      </c>
      <c r="O8" s="61" t="str">
        <f>广诚DHL运费!F15</f>
        <v>524.10</v>
      </c>
      <c r="P8" s="61" t="str">
        <f>广诚DHL运费!F16</f>
        <v>555.00</v>
      </c>
      <c r="Q8" s="61" t="str">
        <f>广诚DHL运费!F17</f>
        <v>585.90</v>
      </c>
      <c r="R8" s="60" t="str">
        <f>广诚DHL运费!F18</f>
        <v>616.80</v>
      </c>
      <c r="S8" s="61" t="str">
        <f>广诚DHL运费!F19</f>
        <v>647.70</v>
      </c>
      <c r="T8" s="61" t="str">
        <f>广诚DHL运费!F20</f>
        <v>678.60</v>
      </c>
      <c r="U8" s="61" t="str">
        <f>广诚DHL运费!F21</f>
        <v>709.50</v>
      </c>
      <c r="V8" s="61" t="str">
        <f>广诚DHL运费!F22</f>
        <v>740.40</v>
      </c>
      <c r="W8" s="61" t="str">
        <f>广诚DHL运费!F23</f>
        <v>771.00</v>
      </c>
      <c r="X8" s="61" t="str">
        <f>广诚DHL运费!F24</f>
        <v>801.60</v>
      </c>
      <c r="Y8" s="61" t="str">
        <f>广诚DHL运费!F25</f>
        <v>832.20</v>
      </c>
      <c r="Z8" s="61" t="str">
        <f>广诚DHL运费!F26</f>
        <v>862.80</v>
      </c>
      <c r="AA8" s="61" t="str">
        <f>广诚DHL运费!F27</f>
        <v>893.40</v>
      </c>
      <c r="AB8" s="61" t="str">
        <f>广诚DHL运费!F28</f>
        <v>924.00</v>
      </c>
      <c r="AC8" s="61" t="str">
        <f>广诚DHL运费!F29</f>
        <v>954.60</v>
      </c>
      <c r="AD8" s="61" t="str">
        <f>广诚DHL运费!F30</f>
        <v>985.20</v>
      </c>
      <c r="AE8" s="61" t="str">
        <f>广诚DHL运费!F31</f>
        <v>1,015.80</v>
      </c>
      <c r="AF8" s="61" t="str">
        <f>广诚DHL运费!F32</f>
        <v>1,046.40</v>
      </c>
      <c r="AG8" s="61" t="str">
        <f>广诚DHL运费!F33</f>
        <v>1,077.00</v>
      </c>
      <c r="AH8" s="61" t="str">
        <f>广诚DHL运费!F34</f>
        <v>1,107.60</v>
      </c>
      <c r="AI8" s="61" t="str">
        <f>广诚DHL运费!F35</f>
        <v>1,138.20</v>
      </c>
      <c r="AJ8" s="61" t="str">
        <f>广诚DHL运费!F36</f>
        <v>1,168.80</v>
      </c>
      <c r="AK8" s="61" t="str">
        <f>广诚DHL运费!F37</f>
        <v>1,199.40</v>
      </c>
      <c r="AL8" s="61" t="str">
        <f>广诚DHL运费!F38</f>
        <v>1,230.00</v>
      </c>
      <c r="AM8" s="61" t="str">
        <f>广诚DHL运费!F39</f>
        <v>1,260.60</v>
      </c>
      <c r="AN8" s="61" t="str">
        <f>广诚DHL运费!F40</f>
        <v>1,291.20</v>
      </c>
      <c r="AO8" s="61" t="str">
        <f>广诚DHL运费!F41</f>
        <v>1,321.80</v>
      </c>
      <c r="AP8" s="61" t="str">
        <f>广诚DHL运费!F42</f>
        <v>1,352.40</v>
      </c>
      <c r="AQ8" s="61">
        <v>569.01</v>
      </c>
      <c r="AR8" s="61">
        <v>580.32</v>
      </c>
      <c r="AS8" s="61">
        <v>591.63</v>
      </c>
      <c r="AT8" s="61">
        <v>602.94</v>
      </c>
      <c r="AU8" s="61">
        <v>614.25</v>
      </c>
      <c r="AV8" s="61">
        <v>625.56</v>
      </c>
      <c r="AW8" s="61">
        <v>636.87</v>
      </c>
      <c r="AX8" s="61">
        <v>648.18</v>
      </c>
      <c r="AY8" s="61">
        <v>659.49</v>
      </c>
      <c r="AZ8" s="61">
        <v>670.8</v>
      </c>
      <c r="BA8" s="61">
        <v>682.11</v>
      </c>
      <c r="BB8" s="61">
        <v>693.42</v>
      </c>
      <c r="BC8" s="61">
        <v>704.73</v>
      </c>
      <c r="BD8" s="61">
        <v>716.04</v>
      </c>
      <c r="BE8" s="61">
        <v>727.35</v>
      </c>
      <c r="BF8" s="61">
        <v>738.66</v>
      </c>
      <c r="BG8" s="61">
        <v>749.97</v>
      </c>
      <c r="BH8" s="61">
        <v>761.28</v>
      </c>
      <c r="BI8" s="61">
        <v>772.59</v>
      </c>
      <c r="BJ8" s="61">
        <v>783.9</v>
      </c>
    </row>
    <row r="9" hidden="1" spans="1:62">
      <c r="A9" s="57" t="s">
        <v>9</v>
      </c>
      <c r="B9" s="97">
        <v>4</v>
      </c>
      <c r="C9" s="61" t="str">
        <f>广诚DHL运费!F3</f>
        <v>146.40</v>
      </c>
      <c r="D9" s="61" t="str">
        <f>广诚DHL运费!F4</f>
        <v>178.50</v>
      </c>
      <c r="E9" s="61" t="str">
        <f>广诚DHL运费!F5</f>
        <v>210.60</v>
      </c>
      <c r="F9" s="61" t="str">
        <f>广诚DHL运费!F6</f>
        <v>242.70</v>
      </c>
      <c r="G9" s="61" t="str">
        <f>广诚DHL运费!F7</f>
        <v>275.40</v>
      </c>
      <c r="H9" s="61" t="str">
        <f>广诚DHL运费!F8</f>
        <v>306.60</v>
      </c>
      <c r="I9" s="61" t="str">
        <f>广诚DHL运费!F9</f>
        <v>337.80</v>
      </c>
      <c r="J9" s="61" t="str">
        <f>广诚DHL运费!F10</f>
        <v>369.00</v>
      </c>
      <c r="K9" s="61" t="str">
        <f>广诚DHL运费!F11</f>
        <v>400.20</v>
      </c>
      <c r="L9" s="61" t="str">
        <f>广诚DHL运费!F12</f>
        <v>431.40</v>
      </c>
      <c r="M9" s="61" t="str">
        <f>广诚DHL运费!F13</f>
        <v>462.30</v>
      </c>
      <c r="N9" s="61" t="str">
        <f>广诚DHL运费!F14</f>
        <v>493.20</v>
      </c>
      <c r="O9" s="61" t="str">
        <f>广诚DHL运费!F15</f>
        <v>524.10</v>
      </c>
      <c r="P9" s="61" t="str">
        <f>广诚DHL运费!F16</f>
        <v>555.00</v>
      </c>
      <c r="Q9" s="61" t="str">
        <f>广诚DHL运费!F17</f>
        <v>585.90</v>
      </c>
      <c r="R9" s="60" t="str">
        <f>广诚DHL运费!F18</f>
        <v>616.80</v>
      </c>
      <c r="S9" s="61" t="str">
        <f>广诚DHL运费!F19</f>
        <v>647.70</v>
      </c>
      <c r="T9" s="61" t="str">
        <f>广诚DHL运费!F20</f>
        <v>678.60</v>
      </c>
      <c r="U9" s="61" t="str">
        <f>广诚DHL运费!F21</f>
        <v>709.50</v>
      </c>
      <c r="V9" s="61" t="str">
        <f>广诚DHL运费!F22</f>
        <v>740.40</v>
      </c>
      <c r="W9" s="61" t="str">
        <f>广诚DHL运费!F23</f>
        <v>771.00</v>
      </c>
      <c r="X9" s="61" t="str">
        <f>广诚DHL运费!F24</f>
        <v>801.60</v>
      </c>
      <c r="Y9" s="61" t="str">
        <f>广诚DHL运费!F25</f>
        <v>832.20</v>
      </c>
      <c r="Z9" s="61" t="str">
        <f>广诚DHL运费!F26</f>
        <v>862.80</v>
      </c>
      <c r="AA9" s="61" t="str">
        <f>广诚DHL运费!F27</f>
        <v>893.40</v>
      </c>
      <c r="AB9" s="61" t="str">
        <f>广诚DHL运费!F28</f>
        <v>924.00</v>
      </c>
      <c r="AC9" s="61" t="str">
        <f>广诚DHL运费!F29</f>
        <v>954.60</v>
      </c>
      <c r="AD9" s="61" t="str">
        <f>广诚DHL运费!F30</f>
        <v>985.20</v>
      </c>
      <c r="AE9" s="61" t="str">
        <f>广诚DHL运费!F31</f>
        <v>1,015.80</v>
      </c>
      <c r="AF9" s="61" t="str">
        <f>广诚DHL运费!F32</f>
        <v>1,046.40</v>
      </c>
      <c r="AG9" s="61" t="str">
        <f>广诚DHL运费!F33</f>
        <v>1,077.00</v>
      </c>
      <c r="AH9" s="61" t="str">
        <f>广诚DHL运费!F34</f>
        <v>1,107.60</v>
      </c>
      <c r="AI9" s="61" t="str">
        <f>广诚DHL运费!F35</f>
        <v>1,138.20</v>
      </c>
      <c r="AJ9" s="61" t="str">
        <f>广诚DHL运费!F36</f>
        <v>1,168.80</v>
      </c>
      <c r="AK9" s="61" t="str">
        <f>广诚DHL运费!F37</f>
        <v>1,199.40</v>
      </c>
      <c r="AL9" s="61" t="str">
        <f>广诚DHL运费!F38</f>
        <v>1,230.00</v>
      </c>
      <c r="AM9" s="61" t="str">
        <f>广诚DHL运费!F39</f>
        <v>1,260.60</v>
      </c>
      <c r="AN9" s="61" t="str">
        <f>广诚DHL运费!F40</f>
        <v>1,291.20</v>
      </c>
      <c r="AO9" s="61" t="str">
        <f>广诚DHL运费!F41</f>
        <v>1,321.80</v>
      </c>
      <c r="AP9" s="61" t="str">
        <f>广诚DHL运费!F42</f>
        <v>1,352.40</v>
      </c>
      <c r="AQ9" s="61">
        <v>569.01</v>
      </c>
      <c r="AR9" s="61">
        <v>580.32</v>
      </c>
      <c r="AS9" s="61">
        <v>591.63</v>
      </c>
      <c r="AT9" s="61">
        <v>602.94</v>
      </c>
      <c r="AU9" s="61">
        <v>614.25</v>
      </c>
      <c r="AV9" s="61">
        <v>625.56</v>
      </c>
      <c r="AW9" s="61">
        <v>636.87</v>
      </c>
      <c r="AX9" s="61">
        <v>648.18</v>
      </c>
      <c r="AY9" s="61">
        <v>659.49</v>
      </c>
      <c r="AZ9" s="61">
        <v>670.8</v>
      </c>
      <c r="BA9" s="61">
        <v>682.11</v>
      </c>
      <c r="BB9" s="61">
        <v>693.42</v>
      </c>
      <c r="BC9" s="61">
        <v>704.73</v>
      </c>
      <c r="BD9" s="61">
        <v>716.04</v>
      </c>
      <c r="BE9" s="61">
        <v>727.35</v>
      </c>
      <c r="BF9" s="61">
        <v>738.66</v>
      </c>
      <c r="BG9" s="61">
        <v>749.97</v>
      </c>
      <c r="BH9" s="61">
        <v>761.28</v>
      </c>
      <c r="BI9" s="61">
        <v>772.59</v>
      </c>
      <c r="BJ9" s="61">
        <v>783.9</v>
      </c>
    </row>
    <row r="10" hidden="1" spans="1:62">
      <c r="A10" s="57" t="s">
        <v>10</v>
      </c>
      <c r="B10" s="97">
        <v>4</v>
      </c>
      <c r="C10" s="61" t="str">
        <f>广诚DHL运费!F3</f>
        <v>146.40</v>
      </c>
      <c r="D10" s="61" t="str">
        <f>广诚DHL运费!F4</f>
        <v>178.50</v>
      </c>
      <c r="E10" s="61" t="str">
        <f>广诚DHL运费!F5</f>
        <v>210.60</v>
      </c>
      <c r="F10" s="61" t="str">
        <f>广诚DHL运费!F6</f>
        <v>242.70</v>
      </c>
      <c r="G10" s="61" t="str">
        <f>广诚DHL运费!F7</f>
        <v>275.40</v>
      </c>
      <c r="H10" s="61" t="str">
        <f>广诚DHL运费!F8</f>
        <v>306.60</v>
      </c>
      <c r="I10" s="61" t="str">
        <f>广诚DHL运费!F9</f>
        <v>337.80</v>
      </c>
      <c r="J10" s="61" t="str">
        <f>广诚DHL运费!F10</f>
        <v>369.00</v>
      </c>
      <c r="K10" s="61" t="str">
        <f>广诚DHL运费!F11</f>
        <v>400.20</v>
      </c>
      <c r="L10" s="61" t="str">
        <f>广诚DHL运费!F12</f>
        <v>431.40</v>
      </c>
      <c r="M10" s="61" t="str">
        <f>广诚DHL运费!F13</f>
        <v>462.30</v>
      </c>
      <c r="N10" s="61" t="str">
        <f>广诚DHL运费!F14</f>
        <v>493.20</v>
      </c>
      <c r="O10" s="61" t="str">
        <f>广诚DHL运费!F15</f>
        <v>524.10</v>
      </c>
      <c r="P10" s="61" t="str">
        <f>广诚DHL运费!F16</f>
        <v>555.00</v>
      </c>
      <c r="Q10" s="61" t="str">
        <f>广诚DHL运费!F17</f>
        <v>585.90</v>
      </c>
      <c r="R10" s="60" t="str">
        <f>广诚DHL运费!F18</f>
        <v>616.80</v>
      </c>
      <c r="S10" s="61" t="str">
        <f>广诚DHL运费!F19</f>
        <v>647.70</v>
      </c>
      <c r="T10" s="61" t="str">
        <f>广诚DHL运费!F20</f>
        <v>678.60</v>
      </c>
      <c r="U10" s="61" t="str">
        <f>广诚DHL运费!F21</f>
        <v>709.50</v>
      </c>
      <c r="V10" s="61" t="str">
        <f>广诚DHL运费!F22</f>
        <v>740.40</v>
      </c>
      <c r="W10" s="61" t="str">
        <f>广诚DHL运费!F23</f>
        <v>771.00</v>
      </c>
      <c r="X10" s="61" t="str">
        <f>广诚DHL运费!F24</f>
        <v>801.60</v>
      </c>
      <c r="Y10" s="61" t="str">
        <f>广诚DHL运费!F25</f>
        <v>832.20</v>
      </c>
      <c r="Z10" s="61" t="str">
        <f>广诚DHL运费!F26</f>
        <v>862.80</v>
      </c>
      <c r="AA10" s="61" t="str">
        <f>广诚DHL运费!F27</f>
        <v>893.40</v>
      </c>
      <c r="AB10" s="61" t="str">
        <f>广诚DHL运费!F28</f>
        <v>924.00</v>
      </c>
      <c r="AC10" s="61" t="str">
        <f>广诚DHL运费!F29</f>
        <v>954.60</v>
      </c>
      <c r="AD10" s="61" t="str">
        <f>广诚DHL运费!F30</f>
        <v>985.20</v>
      </c>
      <c r="AE10" s="61" t="str">
        <f>广诚DHL运费!F31</f>
        <v>1,015.80</v>
      </c>
      <c r="AF10" s="61" t="str">
        <f>广诚DHL运费!F32</f>
        <v>1,046.40</v>
      </c>
      <c r="AG10" s="61" t="str">
        <f>广诚DHL运费!F33</f>
        <v>1,077.00</v>
      </c>
      <c r="AH10" s="61" t="str">
        <f>广诚DHL运费!F34</f>
        <v>1,107.60</v>
      </c>
      <c r="AI10" s="61" t="str">
        <f>广诚DHL运费!F35</f>
        <v>1,138.20</v>
      </c>
      <c r="AJ10" s="61" t="str">
        <f>广诚DHL运费!F36</f>
        <v>1,168.80</v>
      </c>
      <c r="AK10" s="61" t="str">
        <f>广诚DHL运费!F37</f>
        <v>1,199.40</v>
      </c>
      <c r="AL10" s="61" t="str">
        <f>广诚DHL运费!F38</f>
        <v>1,230.00</v>
      </c>
      <c r="AM10" s="61" t="str">
        <f>广诚DHL运费!F39</f>
        <v>1,260.60</v>
      </c>
      <c r="AN10" s="61" t="str">
        <f>广诚DHL运费!F40</f>
        <v>1,291.20</v>
      </c>
      <c r="AO10" s="61" t="str">
        <f>广诚DHL运费!F41</f>
        <v>1,321.80</v>
      </c>
      <c r="AP10" s="61" t="str">
        <f>广诚DHL运费!F42</f>
        <v>1,352.40</v>
      </c>
      <c r="AQ10" s="61">
        <v>569.01</v>
      </c>
      <c r="AR10" s="61">
        <v>580.32</v>
      </c>
      <c r="AS10" s="61">
        <v>591.63</v>
      </c>
      <c r="AT10" s="61">
        <v>602.94</v>
      </c>
      <c r="AU10" s="61">
        <v>614.25</v>
      </c>
      <c r="AV10" s="61">
        <v>625.56</v>
      </c>
      <c r="AW10" s="61">
        <v>636.87</v>
      </c>
      <c r="AX10" s="61">
        <v>648.18</v>
      </c>
      <c r="AY10" s="61">
        <v>659.49</v>
      </c>
      <c r="AZ10" s="61">
        <v>670.8</v>
      </c>
      <c r="BA10" s="61">
        <v>682.11</v>
      </c>
      <c r="BB10" s="61">
        <v>693.42</v>
      </c>
      <c r="BC10" s="61">
        <v>704.73</v>
      </c>
      <c r="BD10" s="61">
        <v>716.04</v>
      </c>
      <c r="BE10" s="61">
        <v>727.35</v>
      </c>
      <c r="BF10" s="61">
        <v>738.66</v>
      </c>
      <c r="BG10" s="61">
        <v>749.97</v>
      </c>
      <c r="BH10" s="61">
        <v>761.28</v>
      </c>
      <c r="BI10" s="61">
        <v>772.59</v>
      </c>
      <c r="BJ10" s="61">
        <v>783.9</v>
      </c>
    </row>
    <row r="11" hidden="1" spans="1:62">
      <c r="A11" s="57" t="s">
        <v>11</v>
      </c>
      <c r="B11" s="97">
        <v>4</v>
      </c>
      <c r="C11" s="61" t="str">
        <f>广诚DHL运费!F3</f>
        <v>146.40</v>
      </c>
      <c r="D11" s="61" t="str">
        <f>广诚DHL运费!F4</f>
        <v>178.50</v>
      </c>
      <c r="E11" s="61" t="str">
        <f>广诚DHL运费!F5</f>
        <v>210.60</v>
      </c>
      <c r="F11" s="61" t="str">
        <f>广诚DHL运费!F6</f>
        <v>242.70</v>
      </c>
      <c r="G11" s="61" t="str">
        <f>广诚DHL运费!F7</f>
        <v>275.40</v>
      </c>
      <c r="H11" s="61" t="str">
        <f>广诚DHL运费!F8</f>
        <v>306.60</v>
      </c>
      <c r="I11" s="61" t="str">
        <f>广诚DHL运费!F9</f>
        <v>337.80</v>
      </c>
      <c r="J11" s="61" t="str">
        <f>广诚DHL运费!F10</f>
        <v>369.00</v>
      </c>
      <c r="K11" s="61" t="str">
        <f>广诚DHL运费!F11</f>
        <v>400.20</v>
      </c>
      <c r="L11" s="61" t="str">
        <f>广诚DHL运费!F12</f>
        <v>431.40</v>
      </c>
      <c r="M11" s="61" t="str">
        <f>广诚DHL运费!F13</f>
        <v>462.30</v>
      </c>
      <c r="N11" s="61" t="str">
        <f>广诚DHL运费!F14</f>
        <v>493.20</v>
      </c>
      <c r="O11" s="61" t="str">
        <f>广诚DHL运费!F15</f>
        <v>524.10</v>
      </c>
      <c r="P11" s="61" t="str">
        <f>广诚DHL运费!F16</f>
        <v>555.00</v>
      </c>
      <c r="Q11" s="61" t="str">
        <f>广诚DHL运费!F17</f>
        <v>585.90</v>
      </c>
      <c r="R11" s="60" t="str">
        <f>广诚DHL运费!F18</f>
        <v>616.80</v>
      </c>
      <c r="S11" s="61" t="str">
        <f>广诚DHL运费!F19</f>
        <v>647.70</v>
      </c>
      <c r="T11" s="61" t="str">
        <f>广诚DHL运费!F20</f>
        <v>678.60</v>
      </c>
      <c r="U11" s="61" t="str">
        <f>广诚DHL运费!F21</f>
        <v>709.50</v>
      </c>
      <c r="V11" s="61" t="str">
        <f>广诚DHL运费!F22</f>
        <v>740.40</v>
      </c>
      <c r="W11" s="61" t="str">
        <f>广诚DHL运费!F23</f>
        <v>771.00</v>
      </c>
      <c r="X11" s="61" t="str">
        <f>广诚DHL运费!F24</f>
        <v>801.60</v>
      </c>
      <c r="Y11" s="61" t="str">
        <f>广诚DHL运费!F25</f>
        <v>832.20</v>
      </c>
      <c r="Z11" s="61" t="str">
        <f>广诚DHL运费!F26</f>
        <v>862.80</v>
      </c>
      <c r="AA11" s="61" t="str">
        <f>广诚DHL运费!F27</f>
        <v>893.40</v>
      </c>
      <c r="AB11" s="61" t="str">
        <f>广诚DHL运费!F28</f>
        <v>924.00</v>
      </c>
      <c r="AC11" s="61" t="str">
        <f>广诚DHL运费!F29</f>
        <v>954.60</v>
      </c>
      <c r="AD11" s="61" t="str">
        <f>广诚DHL运费!F30</f>
        <v>985.20</v>
      </c>
      <c r="AE11" s="61" t="str">
        <f>广诚DHL运费!F31</f>
        <v>1,015.80</v>
      </c>
      <c r="AF11" s="61" t="str">
        <f>广诚DHL运费!F32</f>
        <v>1,046.40</v>
      </c>
      <c r="AG11" s="61" t="str">
        <f>广诚DHL运费!F33</f>
        <v>1,077.00</v>
      </c>
      <c r="AH11" s="61" t="str">
        <f>广诚DHL运费!F34</f>
        <v>1,107.60</v>
      </c>
      <c r="AI11" s="61" t="str">
        <f>广诚DHL运费!F35</f>
        <v>1,138.20</v>
      </c>
      <c r="AJ11" s="61" t="str">
        <f>广诚DHL运费!F36</f>
        <v>1,168.80</v>
      </c>
      <c r="AK11" s="61" t="str">
        <f>广诚DHL运费!F37</f>
        <v>1,199.40</v>
      </c>
      <c r="AL11" s="61" t="str">
        <f>广诚DHL运费!F38</f>
        <v>1,230.00</v>
      </c>
      <c r="AM11" s="61" t="str">
        <f>广诚DHL运费!F39</f>
        <v>1,260.60</v>
      </c>
      <c r="AN11" s="61" t="str">
        <f>广诚DHL运费!F40</f>
        <v>1,291.20</v>
      </c>
      <c r="AO11" s="61" t="str">
        <f>广诚DHL运费!F41</f>
        <v>1,321.80</v>
      </c>
      <c r="AP11" s="61" t="str">
        <f>广诚DHL运费!F42</f>
        <v>1,352.40</v>
      </c>
      <c r="AQ11" s="61">
        <v>569.01</v>
      </c>
      <c r="AR11" s="61">
        <v>580.32</v>
      </c>
      <c r="AS11" s="61">
        <v>591.63</v>
      </c>
      <c r="AT11" s="61">
        <v>602.94</v>
      </c>
      <c r="AU11" s="61">
        <v>614.25</v>
      </c>
      <c r="AV11" s="61">
        <v>625.56</v>
      </c>
      <c r="AW11" s="61">
        <v>636.87</v>
      </c>
      <c r="AX11" s="61">
        <v>648.18</v>
      </c>
      <c r="AY11" s="61">
        <v>659.49</v>
      </c>
      <c r="AZ11" s="61">
        <v>670.8</v>
      </c>
      <c r="BA11" s="61">
        <v>682.11</v>
      </c>
      <c r="BB11" s="61">
        <v>693.42</v>
      </c>
      <c r="BC11" s="61">
        <v>704.73</v>
      </c>
      <c r="BD11" s="61">
        <v>716.04</v>
      </c>
      <c r="BE11" s="61">
        <v>727.35</v>
      </c>
      <c r="BF11" s="61">
        <v>738.66</v>
      </c>
      <c r="BG11" s="61">
        <v>749.97</v>
      </c>
      <c r="BH11" s="61">
        <v>761.28</v>
      </c>
      <c r="BI11" s="61">
        <v>772.59</v>
      </c>
      <c r="BJ11" s="61">
        <v>783.9</v>
      </c>
    </row>
    <row r="12" hidden="1" spans="1:62">
      <c r="A12" s="57" t="s">
        <v>12</v>
      </c>
      <c r="B12" s="97">
        <v>4</v>
      </c>
      <c r="C12" s="61" t="str">
        <f>广诚DHL运费!F3</f>
        <v>146.40</v>
      </c>
      <c r="D12" s="61" t="str">
        <f>广诚DHL运费!F4</f>
        <v>178.50</v>
      </c>
      <c r="E12" s="61" t="str">
        <f>广诚DHL运费!F5</f>
        <v>210.60</v>
      </c>
      <c r="F12" s="61" t="str">
        <f>广诚DHL运费!F6</f>
        <v>242.70</v>
      </c>
      <c r="G12" s="61" t="str">
        <f>广诚DHL运费!F7</f>
        <v>275.40</v>
      </c>
      <c r="H12" s="61" t="str">
        <f>广诚DHL运费!F8</f>
        <v>306.60</v>
      </c>
      <c r="I12" s="61" t="str">
        <f>广诚DHL运费!F9</f>
        <v>337.80</v>
      </c>
      <c r="J12" s="61" t="str">
        <f>广诚DHL运费!F10</f>
        <v>369.00</v>
      </c>
      <c r="K12" s="61" t="str">
        <f>广诚DHL运费!F11</f>
        <v>400.20</v>
      </c>
      <c r="L12" s="61" t="str">
        <f>广诚DHL运费!F12</f>
        <v>431.40</v>
      </c>
      <c r="M12" s="61" t="str">
        <f>广诚DHL运费!F13</f>
        <v>462.30</v>
      </c>
      <c r="N12" s="61" t="str">
        <f>广诚DHL运费!F14</f>
        <v>493.20</v>
      </c>
      <c r="O12" s="61" t="str">
        <f>广诚DHL运费!F15</f>
        <v>524.10</v>
      </c>
      <c r="P12" s="61" t="str">
        <f>广诚DHL运费!F16</f>
        <v>555.00</v>
      </c>
      <c r="Q12" s="61" t="str">
        <f>广诚DHL运费!F17</f>
        <v>585.90</v>
      </c>
      <c r="R12" s="60" t="str">
        <f>广诚DHL运费!F18</f>
        <v>616.80</v>
      </c>
      <c r="S12" s="61" t="str">
        <f>广诚DHL运费!F19</f>
        <v>647.70</v>
      </c>
      <c r="T12" s="61" t="str">
        <f>广诚DHL运费!F20</f>
        <v>678.60</v>
      </c>
      <c r="U12" s="61" t="str">
        <f>广诚DHL运费!F21</f>
        <v>709.50</v>
      </c>
      <c r="V12" s="61" t="str">
        <f>广诚DHL运费!F22</f>
        <v>740.40</v>
      </c>
      <c r="W12" s="61" t="str">
        <f>广诚DHL运费!F23</f>
        <v>771.00</v>
      </c>
      <c r="X12" s="61" t="str">
        <f>广诚DHL运费!F24</f>
        <v>801.60</v>
      </c>
      <c r="Y12" s="61" t="str">
        <f>广诚DHL运费!F25</f>
        <v>832.20</v>
      </c>
      <c r="Z12" s="61" t="str">
        <f>广诚DHL运费!F26</f>
        <v>862.80</v>
      </c>
      <c r="AA12" s="61" t="str">
        <f>广诚DHL运费!F27</f>
        <v>893.40</v>
      </c>
      <c r="AB12" s="61" t="str">
        <f>广诚DHL运费!F28</f>
        <v>924.00</v>
      </c>
      <c r="AC12" s="61" t="str">
        <f>广诚DHL运费!F29</f>
        <v>954.60</v>
      </c>
      <c r="AD12" s="61" t="str">
        <f>广诚DHL运费!F30</f>
        <v>985.20</v>
      </c>
      <c r="AE12" s="61" t="str">
        <f>广诚DHL运费!F31</f>
        <v>1,015.80</v>
      </c>
      <c r="AF12" s="61" t="str">
        <f>广诚DHL运费!F32</f>
        <v>1,046.40</v>
      </c>
      <c r="AG12" s="61" t="str">
        <f>广诚DHL运费!F33</f>
        <v>1,077.00</v>
      </c>
      <c r="AH12" s="61" t="str">
        <f>广诚DHL运费!F34</f>
        <v>1,107.60</v>
      </c>
      <c r="AI12" s="61" t="str">
        <f>广诚DHL运费!F35</f>
        <v>1,138.20</v>
      </c>
      <c r="AJ12" s="61" t="str">
        <f>广诚DHL运费!F36</f>
        <v>1,168.80</v>
      </c>
      <c r="AK12" s="61" t="str">
        <f>广诚DHL运费!F37</f>
        <v>1,199.40</v>
      </c>
      <c r="AL12" s="61" t="str">
        <f>广诚DHL运费!F38</f>
        <v>1,230.00</v>
      </c>
      <c r="AM12" s="61" t="str">
        <f>广诚DHL运费!F39</f>
        <v>1,260.60</v>
      </c>
      <c r="AN12" s="61" t="str">
        <f>广诚DHL运费!F40</f>
        <v>1,291.20</v>
      </c>
      <c r="AO12" s="61" t="str">
        <f>广诚DHL运费!F41</f>
        <v>1,321.80</v>
      </c>
      <c r="AP12" s="61" t="str">
        <f>广诚DHL运费!F42</f>
        <v>1,352.40</v>
      </c>
      <c r="AQ12" s="61">
        <v>569.01</v>
      </c>
      <c r="AR12" s="61">
        <v>580.32</v>
      </c>
      <c r="AS12" s="61">
        <v>591.63</v>
      </c>
      <c r="AT12" s="61">
        <v>602.94</v>
      </c>
      <c r="AU12" s="61">
        <v>614.25</v>
      </c>
      <c r="AV12" s="61">
        <v>625.56</v>
      </c>
      <c r="AW12" s="61">
        <v>636.87</v>
      </c>
      <c r="AX12" s="61">
        <v>648.18</v>
      </c>
      <c r="AY12" s="61">
        <v>659.49</v>
      </c>
      <c r="AZ12" s="61">
        <v>670.8</v>
      </c>
      <c r="BA12" s="61">
        <v>682.11</v>
      </c>
      <c r="BB12" s="61">
        <v>693.42</v>
      </c>
      <c r="BC12" s="61">
        <v>704.73</v>
      </c>
      <c r="BD12" s="61">
        <v>716.04</v>
      </c>
      <c r="BE12" s="61">
        <v>727.35</v>
      </c>
      <c r="BF12" s="61">
        <v>738.66</v>
      </c>
      <c r="BG12" s="61">
        <v>749.97</v>
      </c>
      <c r="BH12" s="61">
        <v>761.28</v>
      </c>
      <c r="BI12" s="61">
        <v>772.59</v>
      </c>
      <c r="BJ12" s="61">
        <v>783.9</v>
      </c>
    </row>
    <row r="13" hidden="1" spans="1:62">
      <c r="A13" s="57" t="s">
        <v>13</v>
      </c>
      <c r="B13" s="97">
        <v>4</v>
      </c>
      <c r="C13" s="61" t="str">
        <f>广诚DHL运费!F3</f>
        <v>146.40</v>
      </c>
      <c r="D13" s="61" t="str">
        <f>广诚DHL运费!F4</f>
        <v>178.50</v>
      </c>
      <c r="E13" s="61" t="str">
        <f>广诚DHL运费!F5</f>
        <v>210.60</v>
      </c>
      <c r="F13" s="61" t="str">
        <f>广诚DHL运费!F6</f>
        <v>242.70</v>
      </c>
      <c r="G13" s="61" t="str">
        <f>广诚DHL运费!F7</f>
        <v>275.40</v>
      </c>
      <c r="H13" s="61" t="str">
        <f>广诚DHL运费!F8</f>
        <v>306.60</v>
      </c>
      <c r="I13" s="61" t="str">
        <f>广诚DHL运费!F9</f>
        <v>337.80</v>
      </c>
      <c r="J13" s="61" t="str">
        <f>广诚DHL运费!F10</f>
        <v>369.00</v>
      </c>
      <c r="K13" s="61" t="str">
        <f>广诚DHL运费!F11</f>
        <v>400.20</v>
      </c>
      <c r="L13" s="61" t="str">
        <f>广诚DHL运费!F12</f>
        <v>431.40</v>
      </c>
      <c r="M13" s="61" t="str">
        <f>广诚DHL运费!F13</f>
        <v>462.30</v>
      </c>
      <c r="N13" s="61" t="str">
        <f>广诚DHL运费!F14</f>
        <v>493.20</v>
      </c>
      <c r="O13" s="61" t="str">
        <f>广诚DHL运费!F15</f>
        <v>524.10</v>
      </c>
      <c r="P13" s="61" t="str">
        <f>广诚DHL运费!F16</f>
        <v>555.00</v>
      </c>
      <c r="Q13" s="61" t="str">
        <f>广诚DHL运费!F17</f>
        <v>585.90</v>
      </c>
      <c r="R13" s="60" t="str">
        <f>广诚DHL运费!F18</f>
        <v>616.80</v>
      </c>
      <c r="S13" s="61" t="str">
        <f>广诚DHL运费!F19</f>
        <v>647.70</v>
      </c>
      <c r="T13" s="61" t="str">
        <f>广诚DHL运费!F20</f>
        <v>678.60</v>
      </c>
      <c r="U13" s="61" t="str">
        <f>广诚DHL运费!F21</f>
        <v>709.50</v>
      </c>
      <c r="V13" s="61" t="str">
        <f>广诚DHL运费!F22</f>
        <v>740.40</v>
      </c>
      <c r="W13" s="61" t="str">
        <f>广诚DHL运费!F23</f>
        <v>771.00</v>
      </c>
      <c r="X13" s="61" t="str">
        <f>广诚DHL运费!F24</f>
        <v>801.60</v>
      </c>
      <c r="Y13" s="61" t="str">
        <f>广诚DHL运费!F25</f>
        <v>832.20</v>
      </c>
      <c r="Z13" s="61" t="str">
        <f>广诚DHL运费!F26</f>
        <v>862.80</v>
      </c>
      <c r="AA13" s="61" t="str">
        <f>广诚DHL运费!F27</f>
        <v>893.40</v>
      </c>
      <c r="AB13" s="61" t="str">
        <f>广诚DHL运费!F28</f>
        <v>924.00</v>
      </c>
      <c r="AC13" s="61" t="str">
        <f>广诚DHL运费!F29</f>
        <v>954.60</v>
      </c>
      <c r="AD13" s="61" t="str">
        <f>广诚DHL运费!F30</f>
        <v>985.20</v>
      </c>
      <c r="AE13" s="61" t="str">
        <f>广诚DHL运费!F31</f>
        <v>1,015.80</v>
      </c>
      <c r="AF13" s="61" t="str">
        <f>广诚DHL运费!F32</f>
        <v>1,046.40</v>
      </c>
      <c r="AG13" s="61" t="str">
        <f>广诚DHL运费!F33</f>
        <v>1,077.00</v>
      </c>
      <c r="AH13" s="61" t="str">
        <f>广诚DHL运费!F34</f>
        <v>1,107.60</v>
      </c>
      <c r="AI13" s="61" t="str">
        <f>广诚DHL运费!F35</f>
        <v>1,138.20</v>
      </c>
      <c r="AJ13" s="61" t="str">
        <f>广诚DHL运费!F36</f>
        <v>1,168.80</v>
      </c>
      <c r="AK13" s="61" t="str">
        <f>广诚DHL运费!F37</f>
        <v>1,199.40</v>
      </c>
      <c r="AL13" s="61" t="str">
        <f>广诚DHL运费!F38</f>
        <v>1,230.00</v>
      </c>
      <c r="AM13" s="61" t="str">
        <f>广诚DHL运费!F39</f>
        <v>1,260.60</v>
      </c>
      <c r="AN13" s="61" t="str">
        <f>广诚DHL运费!F40</f>
        <v>1,291.20</v>
      </c>
      <c r="AO13" s="61" t="str">
        <f>广诚DHL运费!F41</f>
        <v>1,321.80</v>
      </c>
      <c r="AP13" s="61" t="str">
        <f>广诚DHL运费!F42</f>
        <v>1,352.40</v>
      </c>
      <c r="AQ13" s="61">
        <v>569.01</v>
      </c>
      <c r="AR13" s="61">
        <v>580.32</v>
      </c>
      <c r="AS13" s="61">
        <v>591.63</v>
      </c>
      <c r="AT13" s="61">
        <v>602.94</v>
      </c>
      <c r="AU13" s="61">
        <v>614.25</v>
      </c>
      <c r="AV13" s="61">
        <v>625.56</v>
      </c>
      <c r="AW13" s="61">
        <v>636.87</v>
      </c>
      <c r="AX13" s="61">
        <v>648.18</v>
      </c>
      <c r="AY13" s="61">
        <v>659.49</v>
      </c>
      <c r="AZ13" s="61">
        <v>670.8</v>
      </c>
      <c r="BA13" s="61">
        <v>682.11</v>
      </c>
      <c r="BB13" s="61">
        <v>693.42</v>
      </c>
      <c r="BC13" s="61">
        <v>704.73</v>
      </c>
      <c r="BD13" s="61">
        <v>716.04</v>
      </c>
      <c r="BE13" s="61">
        <v>727.35</v>
      </c>
      <c r="BF13" s="61">
        <v>738.66</v>
      </c>
      <c r="BG13" s="61">
        <v>749.97</v>
      </c>
      <c r="BH13" s="61">
        <v>761.28</v>
      </c>
      <c r="BI13" s="61">
        <v>772.59</v>
      </c>
      <c r="BJ13" s="61">
        <v>783.9</v>
      </c>
    </row>
    <row r="14" hidden="1" spans="1:62">
      <c r="A14" s="57" t="s">
        <v>14</v>
      </c>
      <c r="B14" s="97">
        <v>4</v>
      </c>
      <c r="C14" s="61" t="str">
        <f>广诚DHL运费!F3</f>
        <v>146.40</v>
      </c>
      <c r="D14" s="61" t="str">
        <f>广诚DHL运费!F4</f>
        <v>178.50</v>
      </c>
      <c r="E14" s="61" t="str">
        <f>广诚DHL运费!F5</f>
        <v>210.60</v>
      </c>
      <c r="F14" s="61" t="str">
        <f>广诚DHL运费!F6</f>
        <v>242.70</v>
      </c>
      <c r="G14" s="61" t="str">
        <f>广诚DHL运费!F7</f>
        <v>275.40</v>
      </c>
      <c r="H14" s="61" t="str">
        <f>广诚DHL运费!F8</f>
        <v>306.60</v>
      </c>
      <c r="I14" s="61" t="str">
        <f>广诚DHL运费!F9</f>
        <v>337.80</v>
      </c>
      <c r="J14" s="61" t="str">
        <f>广诚DHL运费!F10</f>
        <v>369.00</v>
      </c>
      <c r="K14" s="61" t="str">
        <f>广诚DHL运费!F11</f>
        <v>400.20</v>
      </c>
      <c r="L14" s="61" t="str">
        <f>广诚DHL运费!F12</f>
        <v>431.40</v>
      </c>
      <c r="M14" s="61" t="str">
        <f>广诚DHL运费!F13</f>
        <v>462.30</v>
      </c>
      <c r="N14" s="61" t="str">
        <f>广诚DHL运费!F14</f>
        <v>493.20</v>
      </c>
      <c r="O14" s="61" t="str">
        <f>广诚DHL运费!F15</f>
        <v>524.10</v>
      </c>
      <c r="P14" s="61" t="str">
        <f>广诚DHL运费!F16</f>
        <v>555.00</v>
      </c>
      <c r="Q14" s="61" t="str">
        <f>广诚DHL运费!F17</f>
        <v>585.90</v>
      </c>
      <c r="R14" s="60" t="str">
        <f>广诚DHL运费!F18</f>
        <v>616.80</v>
      </c>
      <c r="S14" s="61" t="str">
        <f>广诚DHL运费!F19</f>
        <v>647.70</v>
      </c>
      <c r="T14" s="61" t="str">
        <f>广诚DHL运费!F20</f>
        <v>678.60</v>
      </c>
      <c r="U14" s="61" t="str">
        <f>广诚DHL运费!F21</f>
        <v>709.50</v>
      </c>
      <c r="V14" s="61" t="str">
        <f>广诚DHL运费!F22</f>
        <v>740.40</v>
      </c>
      <c r="W14" s="61" t="str">
        <f>广诚DHL运费!F23</f>
        <v>771.00</v>
      </c>
      <c r="X14" s="61" t="str">
        <f>广诚DHL运费!F24</f>
        <v>801.60</v>
      </c>
      <c r="Y14" s="61" t="str">
        <f>广诚DHL运费!F25</f>
        <v>832.20</v>
      </c>
      <c r="Z14" s="61" t="str">
        <f>广诚DHL运费!F26</f>
        <v>862.80</v>
      </c>
      <c r="AA14" s="61" t="str">
        <f>广诚DHL运费!F27</f>
        <v>893.40</v>
      </c>
      <c r="AB14" s="61" t="str">
        <f>广诚DHL运费!F28</f>
        <v>924.00</v>
      </c>
      <c r="AC14" s="61" t="str">
        <f>广诚DHL运费!F29</f>
        <v>954.60</v>
      </c>
      <c r="AD14" s="61" t="str">
        <f>广诚DHL运费!F30</f>
        <v>985.20</v>
      </c>
      <c r="AE14" s="61" t="str">
        <f>广诚DHL运费!F31</f>
        <v>1,015.80</v>
      </c>
      <c r="AF14" s="61" t="str">
        <f>广诚DHL运费!F32</f>
        <v>1,046.40</v>
      </c>
      <c r="AG14" s="61" t="str">
        <f>广诚DHL运费!F33</f>
        <v>1,077.00</v>
      </c>
      <c r="AH14" s="61" t="str">
        <f>广诚DHL运费!F34</f>
        <v>1,107.60</v>
      </c>
      <c r="AI14" s="61" t="str">
        <f>广诚DHL运费!F35</f>
        <v>1,138.20</v>
      </c>
      <c r="AJ14" s="61" t="str">
        <f>广诚DHL运费!F36</f>
        <v>1,168.80</v>
      </c>
      <c r="AK14" s="61" t="str">
        <f>广诚DHL运费!F37</f>
        <v>1,199.40</v>
      </c>
      <c r="AL14" s="61" t="str">
        <f>广诚DHL运费!F38</f>
        <v>1,230.00</v>
      </c>
      <c r="AM14" s="61" t="str">
        <f>广诚DHL运费!F39</f>
        <v>1,260.60</v>
      </c>
      <c r="AN14" s="61" t="str">
        <f>广诚DHL运费!F40</f>
        <v>1,291.20</v>
      </c>
      <c r="AO14" s="61" t="str">
        <f>广诚DHL运费!F41</f>
        <v>1,321.80</v>
      </c>
      <c r="AP14" s="61" t="str">
        <f>广诚DHL运费!F42</f>
        <v>1,352.40</v>
      </c>
      <c r="AQ14" s="61">
        <v>569.01</v>
      </c>
      <c r="AR14" s="61">
        <v>580.32</v>
      </c>
      <c r="AS14" s="61">
        <v>591.63</v>
      </c>
      <c r="AT14" s="61">
        <v>602.94</v>
      </c>
      <c r="AU14" s="61">
        <v>614.25</v>
      </c>
      <c r="AV14" s="61">
        <v>625.56</v>
      </c>
      <c r="AW14" s="61">
        <v>636.87</v>
      </c>
      <c r="AX14" s="61">
        <v>648.18</v>
      </c>
      <c r="AY14" s="61">
        <v>659.49</v>
      </c>
      <c r="AZ14" s="61">
        <v>670.8</v>
      </c>
      <c r="BA14" s="61">
        <v>682.11</v>
      </c>
      <c r="BB14" s="61">
        <v>693.42</v>
      </c>
      <c r="BC14" s="61">
        <v>704.73</v>
      </c>
      <c r="BD14" s="61">
        <v>716.04</v>
      </c>
      <c r="BE14" s="61">
        <v>727.35</v>
      </c>
      <c r="BF14" s="61">
        <v>738.66</v>
      </c>
      <c r="BG14" s="61">
        <v>749.97</v>
      </c>
      <c r="BH14" s="61">
        <v>761.28</v>
      </c>
      <c r="BI14" s="61">
        <v>772.59</v>
      </c>
      <c r="BJ14" s="61">
        <v>783.9</v>
      </c>
    </row>
    <row r="15" hidden="1" spans="1:62">
      <c r="A15" s="57" t="s">
        <v>15</v>
      </c>
      <c r="B15" s="97">
        <v>4</v>
      </c>
      <c r="C15" s="61" t="str">
        <f>广诚DHL运费!F3</f>
        <v>146.40</v>
      </c>
      <c r="D15" s="61" t="str">
        <f>广诚DHL运费!F4</f>
        <v>178.50</v>
      </c>
      <c r="E15" s="61" t="str">
        <f>广诚DHL运费!F5</f>
        <v>210.60</v>
      </c>
      <c r="F15" s="61" t="str">
        <f>广诚DHL运费!F6</f>
        <v>242.70</v>
      </c>
      <c r="G15" s="61" t="str">
        <f>广诚DHL运费!F7</f>
        <v>275.40</v>
      </c>
      <c r="H15" s="61" t="str">
        <f>广诚DHL运费!F8</f>
        <v>306.60</v>
      </c>
      <c r="I15" s="61" t="str">
        <f>广诚DHL运费!F9</f>
        <v>337.80</v>
      </c>
      <c r="J15" s="61" t="str">
        <f>广诚DHL运费!F10</f>
        <v>369.00</v>
      </c>
      <c r="K15" s="61" t="str">
        <f>广诚DHL运费!F11</f>
        <v>400.20</v>
      </c>
      <c r="L15" s="61" t="str">
        <f>广诚DHL运费!F12</f>
        <v>431.40</v>
      </c>
      <c r="M15" s="61" t="str">
        <f>广诚DHL运费!F13</f>
        <v>462.30</v>
      </c>
      <c r="N15" s="61" t="str">
        <f>广诚DHL运费!F14</f>
        <v>493.20</v>
      </c>
      <c r="O15" s="61" t="str">
        <f>广诚DHL运费!F15</f>
        <v>524.10</v>
      </c>
      <c r="P15" s="61" t="str">
        <f>广诚DHL运费!F16</f>
        <v>555.00</v>
      </c>
      <c r="Q15" s="61" t="str">
        <f>广诚DHL运费!F17</f>
        <v>585.90</v>
      </c>
      <c r="R15" s="60" t="str">
        <f>广诚DHL运费!F18</f>
        <v>616.80</v>
      </c>
      <c r="S15" s="61" t="str">
        <f>广诚DHL运费!F19</f>
        <v>647.70</v>
      </c>
      <c r="T15" s="61" t="str">
        <f>广诚DHL运费!F20</f>
        <v>678.60</v>
      </c>
      <c r="U15" s="61" t="str">
        <f>广诚DHL运费!F21</f>
        <v>709.50</v>
      </c>
      <c r="V15" s="61" t="str">
        <f>广诚DHL运费!F22</f>
        <v>740.40</v>
      </c>
      <c r="W15" s="61" t="str">
        <f>广诚DHL运费!F23</f>
        <v>771.00</v>
      </c>
      <c r="X15" s="61" t="str">
        <f>广诚DHL运费!F24</f>
        <v>801.60</v>
      </c>
      <c r="Y15" s="61" t="str">
        <f>广诚DHL运费!F25</f>
        <v>832.20</v>
      </c>
      <c r="Z15" s="61" t="str">
        <f>广诚DHL运费!F26</f>
        <v>862.80</v>
      </c>
      <c r="AA15" s="61" t="str">
        <f>广诚DHL运费!F27</f>
        <v>893.40</v>
      </c>
      <c r="AB15" s="61" t="str">
        <f>广诚DHL运费!F28</f>
        <v>924.00</v>
      </c>
      <c r="AC15" s="61" t="str">
        <f>广诚DHL运费!F29</f>
        <v>954.60</v>
      </c>
      <c r="AD15" s="61" t="str">
        <f>广诚DHL运费!F30</f>
        <v>985.20</v>
      </c>
      <c r="AE15" s="61" t="str">
        <f>广诚DHL运费!F31</f>
        <v>1,015.80</v>
      </c>
      <c r="AF15" s="61" t="str">
        <f>广诚DHL运费!F32</f>
        <v>1,046.40</v>
      </c>
      <c r="AG15" s="61" t="str">
        <f>广诚DHL运费!F33</f>
        <v>1,077.00</v>
      </c>
      <c r="AH15" s="61" t="str">
        <f>广诚DHL运费!F34</f>
        <v>1,107.60</v>
      </c>
      <c r="AI15" s="61" t="str">
        <f>广诚DHL运费!F35</f>
        <v>1,138.20</v>
      </c>
      <c r="AJ15" s="61" t="str">
        <f>广诚DHL运费!F36</f>
        <v>1,168.80</v>
      </c>
      <c r="AK15" s="61" t="str">
        <f>广诚DHL运费!F37</f>
        <v>1,199.40</v>
      </c>
      <c r="AL15" s="61" t="str">
        <f>广诚DHL运费!F38</f>
        <v>1,230.00</v>
      </c>
      <c r="AM15" s="61" t="str">
        <f>广诚DHL运费!F39</f>
        <v>1,260.60</v>
      </c>
      <c r="AN15" s="61" t="str">
        <f>广诚DHL运费!F40</f>
        <v>1,291.20</v>
      </c>
      <c r="AO15" s="61" t="str">
        <f>广诚DHL运费!F41</f>
        <v>1,321.80</v>
      </c>
      <c r="AP15" s="61" t="str">
        <f>广诚DHL运费!F42</f>
        <v>1,352.40</v>
      </c>
      <c r="AQ15" s="61">
        <v>569.01</v>
      </c>
      <c r="AR15" s="61">
        <v>580.32</v>
      </c>
      <c r="AS15" s="61">
        <v>591.63</v>
      </c>
      <c r="AT15" s="61">
        <v>602.94</v>
      </c>
      <c r="AU15" s="61">
        <v>614.25</v>
      </c>
      <c r="AV15" s="61">
        <v>625.56</v>
      </c>
      <c r="AW15" s="61">
        <v>636.87</v>
      </c>
      <c r="AX15" s="61">
        <v>648.18</v>
      </c>
      <c r="AY15" s="61">
        <v>659.49</v>
      </c>
      <c r="AZ15" s="61">
        <v>670.8</v>
      </c>
      <c r="BA15" s="61">
        <v>682.11</v>
      </c>
      <c r="BB15" s="61">
        <v>693.42</v>
      </c>
      <c r="BC15" s="61">
        <v>704.73</v>
      </c>
      <c r="BD15" s="61">
        <v>716.04</v>
      </c>
      <c r="BE15" s="61">
        <v>727.35</v>
      </c>
      <c r="BF15" s="61">
        <v>738.66</v>
      </c>
      <c r="BG15" s="61">
        <v>749.97</v>
      </c>
      <c r="BH15" s="61">
        <v>761.28</v>
      </c>
      <c r="BI15" s="61">
        <v>772.59</v>
      </c>
      <c r="BJ15" s="61">
        <v>783.9</v>
      </c>
    </row>
    <row r="16" hidden="1" spans="1:62">
      <c r="A16" s="57" t="s">
        <v>16</v>
      </c>
      <c r="B16" s="97">
        <v>5</v>
      </c>
      <c r="C16" s="61" t="str">
        <f>广诚DHL运费!G3</f>
        <v>147.30</v>
      </c>
      <c r="D16" s="61" t="str">
        <f>广诚DHL运费!G4</f>
        <v>193.50</v>
      </c>
      <c r="E16" s="61" t="str">
        <f>广诚DHL运费!G5</f>
        <v>239.70</v>
      </c>
      <c r="F16" s="61" t="str">
        <f>广诚DHL运费!G6</f>
        <v>285.90</v>
      </c>
      <c r="G16" s="61" t="str">
        <f>广诚DHL运费!G7</f>
        <v>332.10</v>
      </c>
      <c r="H16" s="61" t="str">
        <f>广诚DHL运费!G8</f>
        <v>376.20</v>
      </c>
      <c r="I16" s="61" t="str">
        <f>广诚DHL运费!G9</f>
        <v>420.30</v>
      </c>
      <c r="J16" s="61" t="str">
        <f>广诚DHL运费!G10</f>
        <v>464.40</v>
      </c>
      <c r="K16" s="61" t="str">
        <f>广诚DHL运费!G11</f>
        <v>508.50</v>
      </c>
      <c r="L16" s="61" t="str">
        <f>广诚DHL运费!G12</f>
        <v>552.60</v>
      </c>
      <c r="M16" s="61" t="str">
        <f>广诚DHL运费!G13</f>
        <v>592.50</v>
      </c>
      <c r="N16" s="61" t="str">
        <f>广诚DHL运费!G14</f>
        <v>632.40</v>
      </c>
      <c r="O16" s="61" t="str">
        <f>广诚DHL运费!G15</f>
        <v>672.30</v>
      </c>
      <c r="P16" s="61" t="str">
        <f>广诚DHL运费!G16</f>
        <v>712.20</v>
      </c>
      <c r="Q16" s="61" t="str">
        <f>广诚DHL运费!G17</f>
        <v>752.10</v>
      </c>
      <c r="R16" s="60" t="str">
        <f>广诚DHL运费!G18</f>
        <v>792.00</v>
      </c>
      <c r="S16" s="61" t="str">
        <f>广诚DHL运费!G19</f>
        <v>831.90</v>
      </c>
      <c r="T16" s="61" t="str">
        <f>广诚DHL运费!G20</f>
        <v>871.80</v>
      </c>
      <c r="U16" s="61" t="str">
        <f>广诚DHL运费!G21</f>
        <v>911.70</v>
      </c>
      <c r="V16" s="61" t="str">
        <f>广诚DHL运费!G22</f>
        <v>951.60</v>
      </c>
      <c r="W16" s="61" t="str">
        <f>广诚DHL运费!G23</f>
        <v>988.80</v>
      </c>
      <c r="X16" s="61" t="str">
        <f>广诚DHL运费!G24</f>
        <v>1,026.00</v>
      </c>
      <c r="Y16" s="61" t="str">
        <f>广诚DHL运费!G25</f>
        <v>1,063.20</v>
      </c>
      <c r="Z16" s="61" t="str">
        <f>广诚DHL运费!G26</f>
        <v>1,100.40</v>
      </c>
      <c r="AA16" s="61" t="str">
        <f>广诚DHL运费!G27</f>
        <v>1,137.60</v>
      </c>
      <c r="AB16" s="61" t="str">
        <f>广诚DHL运费!G28</f>
        <v>1,174.80</v>
      </c>
      <c r="AC16" s="61" t="str">
        <f>广诚DHL运费!G29</f>
        <v>1,212.00</v>
      </c>
      <c r="AD16" s="61" t="str">
        <f>广诚DHL运费!G30</f>
        <v>1,249.20</v>
      </c>
      <c r="AE16" s="61" t="str">
        <f>广诚DHL运费!G31</f>
        <v>1,286.40</v>
      </c>
      <c r="AF16" s="61" t="str">
        <f>广诚DHL运费!G32</f>
        <v>1,323.60</v>
      </c>
      <c r="AG16" s="61" t="str">
        <f>广诚DHL运费!G33</f>
        <v>1,360.80</v>
      </c>
      <c r="AH16" s="61" t="str">
        <f>广诚DHL运费!G34</f>
        <v>1,398.00</v>
      </c>
      <c r="AI16" s="61" t="str">
        <f>广诚DHL运费!G35</f>
        <v>1,435.20</v>
      </c>
      <c r="AJ16" s="61" t="str">
        <f>广诚DHL运费!G36</f>
        <v>1,472.40</v>
      </c>
      <c r="AK16" s="61" t="str">
        <f>广诚DHL运费!G37</f>
        <v>1,509.60</v>
      </c>
      <c r="AL16" s="61" t="str">
        <f>广诚DHL运费!G38</f>
        <v>1,546.80</v>
      </c>
      <c r="AM16" s="61" t="str">
        <f>广诚DHL运费!G39</f>
        <v>1,584.00</v>
      </c>
      <c r="AN16" s="61" t="str">
        <f>广诚DHL运费!G40</f>
        <v>1,621.20</v>
      </c>
      <c r="AO16" s="61" t="str">
        <f>广诚DHL运费!G41</f>
        <v>1,658.40</v>
      </c>
      <c r="AP16" s="61" t="str">
        <f>广诚DHL运费!G42</f>
        <v>1,695.60</v>
      </c>
      <c r="AQ16" s="61">
        <v>1046.14</v>
      </c>
      <c r="AR16" s="61">
        <v>1068.94</v>
      </c>
      <c r="AS16" s="61">
        <v>1091.74</v>
      </c>
      <c r="AT16" s="61">
        <v>1114.54</v>
      </c>
      <c r="AU16" s="61">
        <v>1137.34</v>
      </c>
      <c r="AV16" s="61">
        <v>1160.14</v>
      </c>
      <c r="AW16" s="61">
        <v>1182.94</v>
      </c>
      <c r="AX16" s="61">
        <v>1205.74</v>
      </c>
      <c r="AY16" s="61">
        <v>1228.54</v>
      </c>
      <c r="AZ16" s="61">
        <v>1251.34</v>
      </c>
      <c r="BA16" s="61">
        <v>1274.14</v>
      </c>
      <c r="BB16" s="61">
        <v>1296.94</v>
      </c>
      <c r="BC16" s="61">
        <v>1319.74</v>
      </c>
      <c r="BD16" s="61">
        <v>1342.54</v>
      </c>
      <c r="BE16" s="61">
        <v>1365.34</v>
      </c>
      <c r="BF16" s="61">
        <v>1388.14</v>
      </c>
      <c r="BG16" s="61">
        <v>1410.94</v>
      </c>
      <c r="BH16" s="61">
        <v>1433.74</v>
      </c>
      <c r="BI16" s="61">
        <v>1456.54</v>
      </c>
      <c r="BJ16" s="61">
        <v>1479.34</v>
      </c>
    </row>
    <row r="17" hidden="1" spans="1:62">
      <c r="A17" s="57" t="s">
        <v>17</v>
      </c>
      <c r="B17" s="97">
        <v>5</v>
      </c>
      <c r="C17" s="61" t="str">
        <f>广诚DHL运费!G3</f>
        <v>147.30</v>
      </c>
      <c r="D17" s="61" t="str">
        <f>广诚DHL运费!G4</f>
        <v>193.50</v>
      </c>
      <c r="E17" s="61" t="str">
        <f>广诚DHL运费!G5</f>
        <v>239.70</v>
      </c>
      <c r="F17" s="61" t="str">
        <f>广诚DHL运费!G6</f>
        <v>285.90</v>
      </c>
      <c r="G17" s="61" t="str">
        <f>广诚DHL运费!G7</f>
        <v>332.10</v>
      </c>
      <c r="H17" s="61" t="str">
        <f>广诚DHL运费!G8</f>
        <v>376.20</v>
      </c>
      <c r="I17" s="61" t="str">
        <f>广诚DHL运费!G9</f>
        <v>420.30</v>
      </c>
      <c r="J17" s="61" t="str">
        <f>广诚DHL运费!G10</f>
        <v>464.40</v>
      </c>
      <c r="K17" s="61" t="str">
        <f>广诚DHL运费!G11</f>
        <v>508.50</v>
      </c>
      <c r="L17" s="61" t="str">
        <f>广诚DHL运费!G12</f>
        <v>552.60</v>
      </c>
      <c r="M17" s="61" t="str">
        <f>广诚DHL运费!G13</f>
        <v>592.50</v>
      </c>
      <c r="N17" s="61" t="str">
        <f>广诚DHL运费!G14</f>
        <v>632.40</v>
      </c>
      <c r="O17" s="61" t="str">
        <f>广诚DHL运费!G15</f>
        <v>672.30</v>
      </c>
      <c r="P17" s="61" t="str">
        <f>广诚DHL运费!G16</f>
        <v>712.20</v>
      </c>
      <c r="Q17" s="61" t="str">
        <f>广诚DHL运费!G17</f>
        <v>752.10</v>
      </c>
      <c r="R17" s="60" t="str">
        <f>广诚DHL运费!G18</f>
        <v>792.00</v>
      </c>
      <c r="S17" s="61" t="str">
        <f>广诚DHL运费!G19</f>
        <v>831.90</v>
      </c>
      <c r="T17" s="61" t="str">
        <f>广诚DHL运费!G20</f>
        <v>871.80</v>
      </c>
      <c r="U17" s="61" t="str">
        <f>广诚DHL运费!G21</f>
        <v>911.70</v>
      </c>
      <c r="V17" s="61" t="str">
        <f>广诚DHL运费!G22</f>
        <v>951.60</v>
      </c>
      <c r="W17" s="61" t="str">
        <f>广诚DHL运费!G23</f>
        <v>988.80</v>
      </c>
      <c r="X17" s="61" t="str">
        <f>广诚DHL运费!G24</f>
        <v>1,026.00</v>
      </c>
      <c r="Y17" s="61" t="str">
        <f>广诚DHL运费!G25</f>
        <v>1,063.20</v>
      </c>
      <c r="Z17" s="61" t="str">
        <f>广诚DHL运费!G26</f>
        <v>1,100.40</v>
      </c>
      <c r="AA17" s="61" t="str">
        <f>广诚DHL运费!G27</f>
        <v>1,137.60</v>
      </c>
      <c r="AB17" s="61" t="str">
        <f>广诚DHL运费!G28</f>
        <v>1,174.80</v>
      </c>
      <c r="AC17" s="61" t="str">
        <f>广诚DHL运费!G29</f>
        <v>1,212.00</v>
      </c>
      <c r="AD17" s="61" t="str">
        <f>广诚DHL运费!G30</f>
        <v>1,249.20</v>
      </c>
      <c r="AE17" s="61" t="str">
        <f>广诚DHL运费!G31</f>
        <v>1,286.40</v>
      </c>
      <c r="AF17" s="61" t="str">
        <f>广诚DHL运费!G32</f>
        <v>1,323.60</v>
      </c>
      <c r="AG17" s="61" t="str">
        <f>广诚DHL运费!G33</f>
        <v>1,360.80</v>
      </c>
      <c r="AH17" s="61" t="str">
        <f>广诚DHL运费!G34</f>
        <v>1,398.00</v>
      </c>
      <c r="AI17" s="61" t="str">
        <f>广诚DHL运费!G35</f>
        <v>1,435.20</v>
      </c>
      <c r="AJ17" s="61" t="str">
        <f>广诚DHL运费!G36</f>
        <v>1,472.40</v>
      </c>
      <c r="AK17" s="61" t="str">
        <f>广诚DHL运费!G37</f>
        <v>1,509.60</v>
      </c>
      <c r="AL17" s="61" t="str">
        <f>广诚DHL运费!G38</f>
        <v>1,546.80</v>
      </c>
      <c r="AM17" s="61" t="str">
        <f>广诚DHL运费!G39</f>
        <v>1,584.00</v>
      </c>
      <c r="AN17" s="61" t="str">
        <f>广诚DHL运费!G40</f>
        <v>1,621.20</v>
      </c>
      <c r="AO17" s="61" t="str">
        <f>广诚DHL运费!G41</f>
        <v>1,658.40</v>
      </c>
      <c r="AP17" s="61" t="str">
        <f>广诚DHL运费!G42</f>
        <v>1,695.60</v>
      </c>
      <c r="AQ17" s="61">
        <v>1046.14</v>
      </c>
      <c r="AR17" s="61">
        <v>1068.94</v>
      </c>
      <c r="AS17" s="61">
        <v>1091.74</v>
      </c>
      <c r="AT17" s="61">
        <v>1114.54</v>
      </c>
      <c r="AU17" s="61">
        <v>1137.34</v>
      </c>
      <c r="AV17" s="61">
        <v>1160.14</v>
      </c>
      <c r="AW17" s="61">
        <v>1182.94</v>
      </c>
      <c r="AX17" s="61">
        <v>1205.74</v>
      </c>
      <c r="AY17" s="61">
        <v>1228.54</v>
      </c>
      <c r="AZ17" s="61">
        <v>1251.34</v>
      </c>
      <c r="BA17" s="61">
        <v>1274.14</v>
      </c>
      <c r="BB17" s="61">
        <v>1296.94</v>
      </c>
      <c r="BC17" s="61">
        <v>1319.74</v>
      </c>
      <c r="BD17" s="61">
        <v>1342.54</v>
      </c>
      <c r="BE17" s="61">
        <v>1365.34</v>
      </c>
      <c r="BF17" s="61">
        <v>1388.14</v>
      </c>
      <c r="BG17" s="61">
        <v>1410.94</v>
      </c>
      <c r="BH17" s="61">
        <v>1433.74</v>
      </c>
      <c r="BI17" s="61">
        <v>1456.54</v>
      </c>
      <c r="BJ17" s="61">
        <v>1479.34</v>
      </c>
    </row>
    <row r="18" hidden="1" spans="1:62">
      <c r="A18" s="57" t="s">
        <v>18</v>
      </c>
      <c r="B18" s="97">
        <v>6</v>
      </c>
      <c r="C18" s="61" t="str">
        <f>广诚DHL运费!H3</f>
        <v>151.50</v>
      </c>
      <c r="D18" s="61" t="str">
        <f>广诚DHL运费!H4</f>
        <v>201.00</v>
      </c>
      <c r="E18" s="61" t="str">
        <f>广诚DHL运费!H5</f>
        <v>250.50</v>
      </c>
      <c r="F18" s="61" t="str">
        <f>广诚DHL运费!H6</f>
        <v>300.00</v>
      </c>
      <c r="G18" s="61" t="str">
        <f>广诚DHL运费!H7</f>
        <v>349.20</v>
      </c>
      <c r="H18" s="61" t="str">
        <f>广诚DHL运费!H8</f>
        <v>396.90</v>
      </c>
      <c r="I18" s="61" t="str">
        <f>广诚DHL运费!H9</f>
        <v>444.60</v>
      </c>
      <c r="J18" s="61" t="str">
        <f>广诚DHL运费!H10</f>
        <v>492.30</v>
      </c>
      <c r="K18" s="61" t="str">
        <f>广诚DHL运费!H11</f>
        <v>540.00</v>
      </c>
      <c r="L18" s="61" t="str">
        <f>广诚DHL运费!H12</f>
        <v>587.70</v>
      </c>
      <c r="M18" s="61" t="str">
        <f>广诚DHL运费!H13</f>
        <v>635.40</v>
      </c>
      <c r="N18" s="61" t="str">
        <f>广诚DHL运费!H14</f>
        <v>683.10</v>
      </c>
      <c r="O18" s="61" t="str">
        <f>广诚DHL运费!H15</f>
        <v>730.80</v>
      </c>
      <c r="P18" s="61" t="str">
        <f>广诚DHL运费!H16</f>
        <v>778.50</v>
      </c>
      <c r="Q18" s="61" t="str">
        <f>广诚DHL运费!H17</f>
        <v>826.20</v>
      </c>
      <c r="R18" s="60" t="str">
        <f>广诚DHL运费!H18</f>
        <v>873.90</v>
      </c>
      <c r="S18" s="61" t="str">
        <f>广诚DHL运费!H19</f>
        <v>921.60</v>
      </c>
      <c r="T18" s="61" t="str">
        <f>广诚DHL运费!H20</f>
        <v>969.30</v>
      </c>
      <c r="U18" s="61" t="str">
        <f>广诚DHL运费!H21</f>
        <v>1,017.00</v>
      </c>
      <c r="V18" s="61" t="str">
        <f>广诚DHL运费!H22</f>
        <v>1,064.70</v>
      </c>
      <c r="W18" s="61" t="str">
        <f>广诚DHL运费!H23</f>
        <v>1,109.70</v>
      </c>
      <c r="X18" s="61" t="str">
        <f>广诚DHL运费!H24</f>
        <v>1,154.70</v>
      </c>
      <c r="Y18" s="61" t="str">
        <f>广诚DHL运费!H25</f>
        <v>1,199.70</v>
      </c>
      <c r="Z18" s="61" t="str">
        <f>广诚DHL运费!H26</f>
        <v>1,244.70</v>
      </c>
      <c r="AA18" s="61" t="str">
        <f>广诚DHL运费!H27</f>
        <v>1,289.70</v>
      </c>
      <c r="AB18" s="61" t="str">
        <f>广诚DHL运费!H28</f>
        <v>1,334.70</v>
      </c>
      <c r="AC18" s="61" t="str">
        <f>广诚DHL运费!H29</f>
        <v>1,379.70</v>
      </c>
      <c r="AD18" s="61" t="str">
        <f>广诚DHL运费!H30</f>
        <v>1,424.70</v>
      </c>
      <c r="AE18" s="61" t="str">
        <f>广诚DHL运费!H31</f>
        <v>1,469.70</v>
      </c>
      <c r="AF18" s="61" t="str">
        <f>广诚DHL运费!H32</f>
        <v>1,514.70</v>
      </c>
      <c r="AG18" s="61" t="str">
        <f>广诚DHL运费!H33</f>
        <v>1,559.70</v>
      </c>
      <c r="AH18" s="61" t="str">
        <f>广诚DHL运费!H34</f>
        <v>1,604.70</v>
      </c>
      <c r="AI18" s="61" t="str">
        <f>广诚DHL运费!H35</f>
        <v>1,649.70</v>
      </c>
      <c r="AJ18" s="61" t="str">
        <f>广诚DHL运费!H36</f>
        <v>1,694.70</v>
      </c>
      <c r="AK18" s="61" t="str">
        <f>广诚DHL运费!H37</f>
        <v>1,739.70</v>
      </c>
      <c r="AL18" s="61" t="str">
        <f>广诚DHL运费!H38</f>
        <v>1,784.70</v>
      </c>
      <c r="AM18" s="61" t="str">
        <f>广诚DHL运费!H39</f>
        <v>1,829.70</v>
      </c>
      <c r="AN18" s="61" t="str">
        <f>广诚DHL运费!H40</f>
        <v>1,874.70</v>
      </c>
      <c r="AO18" s="61" t="str">
        <f>广诚DHL运费!H41</f>
        <v>1,919.70</v>
      </c>
      <c r="AP18" s="61" t="str">
        <f>广诚DHL运费!H42</f>
        <v>1,964.70</v>
      </c>
      <c r="AQ18" s="61">
        <v>1078.14</v>
      </c>
      <c r="AR18" s="61">
        <v>1094.8</v>
      </c>
      <c r="AS18" s="61">
        <v>1111.46</v>
      </c>
      <c r="AT18" s="61">
        <v>1128.12</v>
      </c>
      <c r="AU18" s="61">
        <v>1144.78</v>
      </c>
      <c r="AV18" s="61">
        <v>1161.44</v>
      </c>
      <c r="AW18" s="61">
        <v>1178.1</v>
      </c>
      <c r="AX18" s="61">
        <v>1194.76</v>
      </c>
      <c r="AY18" s="61">
        <v>1211.42</v>
      </c>
      <c r="AZ18" s="61">
        <v>1228.08</v>
      </c>
      <c r="BA18" s="61">
        <v>1244.74</v>
      </c>
      <c r="BB18" s="61">
        <v>1261.4</v>
      </c>
      <c r="BC18" s="61">
        <v>1278.06</v>
      </c>
      <c r="BD18" s="61">
        <v>1294.72</v>
      </c>
      <c r="BE18" s="61">
        <v>1311.38</v>
      </c>
      <c r="BF18" s="61">
        <v>1328.04</v>
      </c>
      <c r="BG18" s="61">
        <v>1344.7</v>
      </c>
      <c r="BH18" s="61">
        <v>1361.36</v>
      </c>
      <c r="BI18" s="61">
        <v>1378.02</v>
      </c>
      <c r="BJ18" s="61">
        <v>1394.68</v>
      </c>
    </row>
    <row r="19" hidden="1" spans="1:62">
      <c r="A19" s="57" t="s">
        <v>19</v>
      </c>
      <c r="B19" s="97">
        <v>6</v>
      </c>
      <c r="C19" s="61" t="str">
        <f>广诚DHL运费!H3</f>
        <v>151.50</v>
      </c>
      <c r="D19" s="61" t="str">
        <f>广诚DHL运费!H4</f>
        <v>201.00</v>
      </c>
      <c r="E19" s="61" t="str">
        <f>广诚DHL运费!H5</f>
        <v>250.50</v>
      </c>
      <c r="F19" s="61" t="str">
        <f>广诚DHL运费!H6</f>
        <v>300.00</v>
      </c>
      <c r="G19" s="61" t="str">
        <f>广诚DHL运费!H7</f>
        <v>349.20</v>
      </c>
      <c r="H19" s="61" t="str">
        <f>广诚DHL运费!H8</f>
        <v>396.90</v>
      </c>
      <c r="I19" s="61" t="str">
        <f>广诚DHL运费!H9</f>
        <v>444.60</v>
      </c>
      <c r="J19" s="61" t="str">
        <f>广诚DHL运费!H10</f>
        <v>492.30</v>
      </c>
      <c r="K19" s="61" t="str">
        <f>广诚DHL运费!H11</f>
        <v>540.00</v>
      </c>
      <c r="L19" s="61" t="str">
        <f>广诚DHL运费!H12</f>
        <v>587.70</v>
      </c>
      <c r="M19" s="61" t="str">
        <f>广诚DHL运费!H13</f>
        <v>635.40</v>
      </c>
      <c r="N19" s="61" t="str">
        <f>广诚DHL运费!H14</f>
        <v>683.10</v>
      </c>
      <c r="O19" s="61" t="str">
        <f>广诚DHL运费!H15</f>
        <v>730.80</v>
      </c>
      <c r="P19" s="61" t="str">
        <f>广诚DHL运费!H16</f>
        <v>778.50</v>
      </c>
      <c r="Q19" s="61" t="str">
        <f>广诚DHL运费!H17</f>
        <v>826.20</v>
      </c>
      <c r="R19" s="60" t="str">
        <f>广诚DHL运费!H18</f>
        <v>873.90</v>
      </c>
      <c r="S19" s="61" t="str">
        <f>广诚DHL运费!H19</f>
        <v>921.60</v>
      </c>
      <c r="T19" s="61" t="str">
        <f>广诚DHL运费!H20</f>
        <v>969.30</v>
      </c>
      <c r="U19" s="61" t="str">
        <f>广诚DHL运费!H21</f>
        <v>1,017.00</v>
      </c>
      <c r="V19" s="61" t="str">
        <f>广诚DHL运费!H22</f>
        <v>1,064.70</v>
      </c>
      <c r="W19" s="61" t="str">
        <f>广诚DHL运费!H23</f>
        <v>1,109.70</v>
      </c>
      <c r="X19" s="61" t="str">
        <f>广诚DHL运费!H24</f>
        <v>1,154.70</v>
      </c>
      <c r="Y19" s="61" t="str">
        <f>广诚DHL运费!H25</f>
        <v>1,199.70</v>
      </c>
      <c r="Z19" s="61" t="str">
        <f>广诚DHL运费!H26</f>
        <v>1,244.70</v>
      </c>
      <c r="AA19" s="61" t="str">
        <f>广诚DHL运费!H27</f>
        <v>1,289.70</v>
      </c>
      <c r="AB19" s="61" t="str">
        <f>广诚DHL运费!H28</f>
        <v>1,334.70</v>
      </c>
      <c r="AC19" s="61" t="str">
        <f>广诚DHL运费!H29</f>
        <v>1,379.70</v>
      </c>
      <c r="AD19" s="61" t="str">
        <f>广诚DHL运费!H30</f>
        <v>1,424.70</v>
      </c>
      <c r="AE19" s="61" t="str">
        <f>广诚DHL运费!H31</f>
        <v>1,469.70</v>
      </c>
      <c r="AF19" s="61" t="str">
        <f>广诚DHL运费!H32</f>
        <v>1,514.70</v>
      </c>
      <c r="AG19" s="61" t="str">
        <f>广诚DHL运费!H33</f>
        <v>1,559.70</v>
      </c>
      <c r="AH19" s="61" t="str">
        <f>广诚DHL运费!H34</f>
        <v>1,604.70</v>
      </c>
      <c r="AI19" s="61" t="str">
        <f>广诚DHL运费!H35</f>
        <v>1,649.70</v>
      </c>
      <c r="AJ19" s="61" t="str">
        <f>广诚DHL运费!H36</f>
        <v>1,694.70</v>
      </c>
      <c r="AK19" s="61" t="str">
        <f>广诚DHL运费!H37</f>
        <v>1,739.70</v>
      </c>
      <c r="AL19" s="61" t="str">
        <f>广诚DHL运费!H38</f>
        <v>1,784.70</v>
      </c>
      <c r="AM19" s="61" t="str">
        <f>广诚DHL运费!H39</f>
        <v>1,829.70</v>
      </c>
      <c r="AN19" s="61" t="str">
        <f>广诚DHL运费!H40</f>
        <v>1,874.70</v>
      </c>
      <c r="AO19" s="61" t="str">
        <f>广诚DHL运费!H41</f>
        <v>1,919.70</v>
      </c>
      <c r="AP19" s="61" t="str">
        <f>广诚DHL运费!H42</f>
        <v>1,964.70</v>
      </c>
      <c r="AQ19" s="61">
        <v>1078.14</v>
      </c>
      <c r="AR19" s="61">
        <v>1094.8</v>
      </c>
      <c r="AS19" s="61">
        <v>1111.46</v>
      </c>
      <c r="AT19" s="61">
        <v>1128.12</v>
      </c>
      <c r="AU19" s="61">
        <v>1144.78</v>
      </c>
      <c r="AV19" s="61">
        <v>1161.44</v>
      </c>
      <c r="AW19" s="61">
        <v>1178.1</v>
      </c>
      <c r="AX19" s="61">
        <v>1194.76</v>
      </c>
      <c r="AY19" s="61">
        <v>1211.42</v>
      </c>
      <c r="AZ19" s="61">
        <v>1228.08</v>
      </c>
      <c r="BA19" s="61">
        <v>1244.74</v>
      </c>
      <c r="BB19" s="61">
        <v>1261.4</v>
      </c>
      <c r="BC19" s="61">
        <v>1278.06</v>
      </c>
      <c r="BD19" s="61">
        <v>1294.72</v>
      </c>
      <c r="BE19" s="61">
        <v>1311.38</v>
      </c>
      <c r="BF19" s="61">
        <v>1328.04</v>
      </c>
      <c r="BG19" s="61">
        <v>1344.7</v>
      </c>
      <c r="BH19" s="61">
        <v>1361.36</v>
      </c>
      <c r="BI19" s="61">
        <v>1378.02</v>
      </c>
      <c r="BJ19" s="61">
        <v>1394.68</v>
      </c>
    </row>
    <row r="20" hidden="1" spans="1:62">
      <c r="A20" s="57" t="s">
        <v>20</v>
      </c>
      <c r="B20" s="97">
        <v>6</v>
      </c>
      <c r="C20" s="61" t="str">
        <f>广诚DHL运费!H3</f>
        <v>151.50</v>
      </c>
      <c r="D20" s="61" t="str">
        <f>广诚DHL运费!H4</f>
        <v>201.00</v>
      </c>
      <c r="E20" s="61" t="str">
        <f>广诚DHL运费!H5</f>
        <v>250.50</v>
      </c>
      <c r="F20" s="61" t="str">
        <f>广诚DHL运费!H6</f>
        <v>300.00</v>
      </c>
      <c r="G20" s="61" t="str">
        <f>广诚DHL运费!H7</f>
        <v>349.20</v>
      </c>
      <c r="H20" s="61" t="str">
        <f>广诚DHL运费!H8</f>
        <v>396.90</v>
      </c>
      <c r="I20" s="61" t="str">
        <f>广诚DHL运费!H9</f>
        <v>444.60</v>
      </c>
      <c r="J20" s="61" t="str">
        <f>广诚DHL运费!H10</f>
        <v>492.30</v>
      </c>
      <c r="K20" s="61" t="str">
        <f>广诚DHL运费!H11</f>
        <v>540.00</v>
      </c>
      <c r="L20" s="61" t="str">
        <f>广诚DHL运费!H12</f>
        <v>587.70</v>
      </c>
      <c r="M20" s="61" t="str">
        <f>广诚DHL运费!H13</f>
        <v>635.40</v>
      </c>
      <c r="N20" s="61" t="str">
        <f>广诚DHL运费!H14</f>
        <v>683.10</v>
      </c>
      <c r="O20" s="61" t="str">
        <f>广诚DHL运费!H15</f>
        <v>730.80</v>
      </c>
      <c r="P20" s="61" t="str">
        <f>广诚DHL运费!H16</f>
        <v>778.50</v>
      </c>
      <c r="Q20" s="61" t="str">
        <f>广诚DHL运费!H17</f>
        <v>826.20</v>
      </c>
      <c r="R20" s="60" t="str">
        <f>广诚DHL运费!H18</f>
        <v>873.90</v>
      </c>
      <c r="S20" s="61" t="str">
        <f>广诚DHL运费!H19</f>
        <v>921.60</v>
      </c>
      <c r="T20" s="61" t="str">
        <f>广诚DHL运费!H20</f>
        <v>969.30</v>
      </c>
      <c r="U20" s="61" t="str">
        <f>广诚DHL运费!H21</f>
        <v>1,017.00</v>
      </c>
      <c r="V20" s="61" t="str">
        <f>广诚DHL运费!H22</f>
        <v>1,064.70</v>
      </c>
      <c r="W20" s="61" t="str">
        <f>广诚DHL运费!H23</f>
        <v>1,109.70</v>
      </c>
      <c r="X20" s="61" t="str">
        <f>广诚DHL运费!H24</f>
        <v>1,154.70</v>
      </c>
      <c r="Y20" s="61" t="str">
        <f>广诚DHL运费!H25</f>
        <v>1,199.70</v>
      </c>
      <c r="Z20" s="61" t="str">
        <f>广诚DHL运费!H26</f>
        <v>1,244.70</v>
      </c>
      <c r="AA20" s="61" t="str">
        <f>广诚DHL运费!H27</f>
        <v>1,289.70</v>
      </c>
      <c r="AB20" s="61" t="str">
        <f>广诚DHL运费!H28</f>
        <v>1,334.70</v>
      </c>
      <c r="AC20" s="61" t="str">
        <f>广诚DHL运费!H29</f>
        <v>1,379.70</v>
      </c>
      <c r="AD20" s="61" t="str">
        <f>广诚DHL运费!H30</f>
        <v>1,424.70</v>
      </c>
      <c r="AE20" s="61" t="str">
        <f>广诚DHL运费!H31</f>
        <v>1,469.70</v>
      </c>
      <c r="AF20" s="61" t="str">
        <f>广诚DHL运费!H32</f>
        <v>1,514.70</v>
      </c>
      <c r="AG20" s="61" t="str">
        <f>广诚DHL运费!H33</f>
        <v>1,559.70</v>
      </c>
      <c r="AH20" s="61" t="str">
        <f>广诚DHL运费!H34</f>
        <v>1,604.70</v>
      </c>
      <c r="AI20" s="61" t="str">
        <f>广诚DHL运费!H35</f>
        <v>1,649.70</v>
      </c>
      <c r="AJ20" s="61" t="str">
        <f>广诚DHL运费!H36</f>
        <v>1,694.70</v>
      </c>
      <c r="AK20" s="61" t="str">
        <f>广诚DHL运费!H37</f>
        <v>1,739.70</v>
      </c>
      <c r="AL20" s="61" t="str">
        <f>广诚DHL运费!H38</f>
        <v>1,784.70</v>
      </c>
      <c r="AM20" s="61" t="str">
        <f>广诚DHL运费!H39</f>
        <v>1,829.70</v>
      </c>
      <c r="AN20" s="61" t="str">
        <f>广诚DHL运费!H40</f>
        <v>1,874.70</v>
      </c>
      <c r="AO20" s="61" t="str">
        <f>广诚DHL运费!H41</f>
        <v>1,919.70</v>
      </c>
      <c r="AP20" s="61" t="str">
        <f>广诚DHL运费!H42</f>
        <v>1,964.70</v>
      </c>
      <c r="AQ20" s="61">
        <v>1078.14</v>
      </c>
      <c r="AR20" s="61">
        <v>1094.8</v>
      </c>
      <c r="AS20" s="61">
        <v>1111.46</v>
      </c>
      <c r="AT20" s="61">
        <v>1128.12</v>
      </c>
      <c r="AU20" s="61">
        <v>1144.78</v>
      </c>
      <c r="AV20" s="61">
        <v>1161.44</v>
      </c>
      <c r="AW20" s="61">
        <v>1178.1</v>
      </c>
      <c r="AX20" s="61">
        <v>1194.76</v>
      </c>
      <c r="AY20" s="61">
        <v>1211.42</v>
      </c>
      <c r="AZ20" s="61">
        <v>1228.08</v>
      </c>
      <c r="BA20" s="61">
        <v>1244.74</v>
      </c>
      <c r="BB20" s="61">
        <v>1261.4</v>
      </c>
      <c r="BC20" s="61">
        <v>1278.06</v>
      </c>
      <c r="BD20" s="61">
        <v>1294.72</v>
      </c>
      <c r="BE20" s="61">
        <v>1311.38</v>
      </c>
      <c r="BF20" s="61">
        <v>1328.04</v>
      </c>
      <c r="BG20" s="61">
        <v>1344.7</v>
      </c>
      <c r="BH20" s="61">
        <v>1361.36</v>
      </c>
      <c r="BI20" s="61">
        <v>1378.02</v>
      </c>
      <c r="BJ20" s="61">
        <v>1394.68</v>
      </c>
    </row>
    <row r="21" hidden="1" spans="1:62">
      <c r="A21" s="57" t="s">
        <v>21</v>
      </c>
      <c r="B21" s="57">
        <v>7</v>
      </c>
      <c r="C21" s="61" t="str">
        <f>广诚DHL运费!I3</f>
        <v>192.60</v>
      </c>
      <c r="D21" s="61" t="str">
        <f>广诚DHL运费!I4</f>
        <v>242.70</v>
      </c>
      <c r="E21" s="61" t="str">
        <f>广诚DHL运费!I5</f>
        <v>292.80</v>
      </c>
      <c r="F21" s="61" t="str">
        <f>广诚DHL运费!I6</f>
        <v>342.90</v>
      </c>
      <c r="G21" s="61" t="str">
        <f>广诚DHL运费!I7</f>
        <v>393.00</v>
      </c>
      <c r="H21" s="61" t="str">
        <f>广诚DHL运费!I8</f>
        <v>446.10</v>
      </c>
      <c r="I21" s="61" t="str">
        <f>广诚DHL运费!I9</f>
        <v>499.20</v>
      </c>
      <c r="J21" s="61" t="str">
        <f>广诚DHL运费!I10</f>
        <v>552.30</v>
      </c>
      <c r="K21" s="61" t="str">
        <f>广诚DHL运费!I11</f>
        <v>605.40</v>
      </c>
      <c r="L21" s="61" t="str">
        <f>广诚DHL运费!I12</f>
        <v>658.50</v>
      </c>
      <c r="M21" s="61" t="str">
        <f>广诚DHL运费!I13</f>
        <v>706.50</v>
      </c>
      <c r="N21" s="61" t="str">
        <f>广诚DHL运费!I14</f>
        <v>754.50</v>
      </c>
      <c r="O21" s="61" t="str">
        <f>广诚DHL运费!I15</f>
        <v>802.50</v>
      </c>
      <c r="P21" s="61" t="str">
        <f>广诚DHL运费!I16</f>
        <v>850.50</v>
      </c>
      <c r="Q21" s="61" t="str">
        <f>广诚DHL运费!I17</f>
        <v>898.50</v>
      </c>
      <c r="R21" s="60" t="str">
        <f>广诚DHL运费!I18</f>
        <v>946.50</v>
      </c>
      <c r="S21" s="61" t="str">
        <f>广诚DHL运费!I19</f>
        <v>994.50</v>
      </c>
      <c r="T21" s="61" t="str">
        <f>广诚DHL运费!I20</f>
        <v>1,042.50</v>
      </c>
      <c r="U21" s="61" t="str">
        <f>广诚DHL运费!I21</f>
        <v>1,090.50</v>
      </c>
      <c r="V21" s="61" t="str">
        <f>广诚DHL运费!I22</f>
        <v>1,138.50</v>
      </c>
      <c r="W21" s="61" t="str">
        <f>广诚DHL运费!I23</f>
        <v>1,181.10</v>
      </c>
      <c r="X21" s="61" t="str">
        <f>广诚DHL运费!I24</f>
        <v>1,223.70</v>
      </c>
      <c r="Y21" s="61" t="str">
        <f>广诚DHL运费!I25</f>
        <v>1,266.30</v>
      </c>
      <c r="Z21" s="61" t="str">
        <f>广诚DHL运费!I26</f>
        <v>1,308.90</v>
      </c>
      <c r="AA21" s="61" t="str">
        <f>广诚DHL运费!I27</f>
        <v>1,351.50</v>
      </c>
      <c r="AB21" s="61" t="str">
        <f>广诚DHL运费!I28</f>
        <v>1,394.10</v>
      </c>
      <c r="AC21" s="61" t="str">
        <f>广诚DHL运费!I29</f>
        <v>1,436.70</v>
      </c>
      <c r="AD21" s="61" t="str">
        <f>广诚DHL运费!I30</f>
        <v>1,479.30</v>
      </c>
      <c r="AE21" s="61" t="str">
        <f>广诚DHL运费!I31</f>
        <v>1,521.90</v>
      </c>
      <c r="AF21" s="61" t="str">
        <f>广诚DHL运费!I32</f>
        <v>1,564.50</v>
      </c>
      <c r="AG21" s="61" t="str">
        <f>广诚DHL运费!I33</f>
        <v>1,607.10</v>
      </c>
      <c r="AH21" s="61" t="str">
        <f>广诚DHL运费!I34</f>
        <v>1,649.70</v>
      </c>
      <c r="AI21" s="61" t="str">
        <f>广诚DHL运费!I35</f>
        <v>1,692.30</v>
      </c>
      <c r="AJ21" s="61" t="str">
        <f>广诚DHL运费!I36</f>
        <v>1,734.90</v>
      </c>
      <c r="AK21" s="61" t="str">
        <f>广诚DHL运费!I37</f>
        <v>1,777.50</v>
      </c>
      <c r="AL21" s="61" t="str">
        <f>广诚DHL运费!I38</f>
        <v>1,820.10</v>
      </c>
      <c r="AM21" s="61" t="str">
        <f>广诚DHL运费!I39</f>
        <v>1,862.70</v>
      </c>
      <c r="AN21" s="61" t="str">
        <f>广诚DHL运费!I40</f>
        <v>1,905.30</v>
      </c>
      <c r="AO21" s="61" t="str">
        <f>广诚DHL运费!I41</f>
        <v>1,947.90</v>
      </c>
      <c r="AP21" s="61" t="str">
        <f>广诚DHL运费!I42</f>
        <v>1,990.50</v>
      </c>
      <c r="AQ21" s="61">
        <v>968.25</v>
      </c>
      <c r="AR21" s="61">
        <v>988.05</v>
      </c>
      <c r="AS21" s="61">
        <v>1007.85</v>
      </c>
      <c r="AT21" s="61">
        <v>1027.65</v>
      </c>
      <c r="AU21" s="61">
        <v>1047.45</v>
      </c>
      <c r="AV21" s="61">
        <v>1067.25</v>
      </c>
      <c r="AW21" s="61">
        <v>1087.05</v>
      </c>
      <c r="AX21" s="61">
        <v>1106.85</v>
      </c>
      <c r="AY21" s="61">
        <v>1126.65</v>
      </c>
      <c r="AZ21" s="61">
        <v>1146.45</v>
      </c>
      <c r="BA21" s="61">
        <v>1166.25</v>
      </c>
      <c r="BB21" s="61">
        <v>1186.05</v>
      </c>
      <c r="BC21" s="61">
        <v>1205.85</v>
      </c>
      <c r="BD21" s="61">
        <v>1225.65</v>
      </c>
      <c r="BE21" s="61">
        <v>1245.45</v>
      </c>
      <c r="BF21" s="61">
        <v>1265.25</v>
      </c>
      <c r="BG21" s="61">
        <v>1285.05</v>
      </c>
      <c r="BH21" s="61">
        <v>1304.85</v>
      </c>
      <c r="BI21" s="61">
        <v>1324.65</v>
      </c>
      <c r="BJ21" s="61">
        <v>1344.45</v>
      </c>
    </row>
    <row r="22" hidden="1" spans="1:62">
      <c r="A22" s="57" t="s">
        <v>22</v>
      </c>
      <c r="B22" s="57">
        <v>7</v>
      </c>
      <c r="C22" s="61" t="str">
        <f>广诚DHL运费!I3</f>
        <v>192.60</v>
      </c>
      <c r="D22" s="61" t="str">
        <f>广诚DHL运费!I4</f>
        <v>242.70</v>
      </c>
      <c r="E22" s="61" t="str">
        <f>广诚DHL运费!I5</f>
        <v>292.80</v>
      </c>
      <c r="F22" s="61" t="str">
        <f>广诚DHL运费!I6</f>
        <v>342.90</v>
      </c>
      <c r="G22" s="61" t="str">
        <f>广诚DHL运费!I7</f>
        <v>393.00</v>
      </c>
      <c r="H22" s="61" t="str">
        <f>广诚DHL运费!I8</f>
        <v>446.10</v>
      </c>
      <c r="I22" s="61" t="str">
        <f>广诚DHL运费!I9</f>
        <v>499.20</v>
      </c>
      <c r="J22" s="61" t="str">
        <f>广诚DHL运费!I10</f>
        <v>552.30</v>
      </c>
      <c r="K22" s="61" t="str">
        <f>广诚DHL运费!I11</f>
        <v>605.40</v>
      </c>
      <c r="L22" s="61" t="str">
        <f>广诚DHL运费!I12</f>
        <v>658.50</v>
      </c>
      <c r="M22" s="61" t="str">
        <f>广诚DHL运费!I13</f>
        <v>706.50</v>
      </c>
      <c r="N22" s="61" t="str">
        <f>广诚DHL运费!I14</f>
        <v>754.50</v>
      </c>
      <c r="O22" s="61" t="str">
        <f>广诚DHL运费!I15</f>
        <v>802.50</v>
      </c>
      <c r="P22" s="61" t="str">
        <f>广诚DHL运费!I16</f>
        <v>850.50</v>
      </c>
      <c r="Q22" s="61" t="str">
        <f>广诚DHL运费!I17</f>
        <v>898.50</v>
      </c>
      <c r="R22" s="60" t="str">
        <f>广诚DHL运费!I18</f>
        <v>946.50</v>
      </c>
      <c r="S22" s="61" t="str">
        <f>广诚DHL运费!I19</f>
        <v>994.50</v>
      </c>
      <c r="T22" s="61" t="str">
        <f>广诚DHL运费!I20</f>
        <v>1,042.50</v>
      </c>
      <c r="U22" s="61" t="str">
        <f>广诚DHL运费!I21</f>
        <v>1,090.50</v>
      </c>
      <c r="V22" s="61" t="str">
        <f>广诚DHL运费!I22</f>
        <v>1,138.50</v>
      </c>
      <c r="W22" s="61" t="str">
        <f>广诚DHL运费!I23</f>
        <v>1,181.10</v>
      </c>
      <c r="X22" s="61" t="str">
        <f>广诚DHL运费!I24</f>
        <v>1,223.70</v>
      </c>
      <c r="Y22" s="61" t="str">
        <f>广诚DHL运费!I25</f>
        <v>1,266.30</v>
      </c>
      <c r="Z22" s="61" t="str">
        <f>广诚DHL运费!I26</f>
        <v>1,308.90</v>
      </c>
      <c r="AA22" s="61" t="str">
        <f>广诚DHL运费!I27</f>
        <v>1,351.50</v>
      </c>
      <c r="AB22" s="61" t="str">
        <f>广诚DHL运费!I28</f>
        <v>1,394.10</v>
      </c>
      <c r="AC22" s="61" t="str">
        <f>广诚DHL运费!I29</f>
        <v>1,436.70</v>
      </c>
      <c r="AD22" s="61" t="str">
        <f>广诚DHL运费!I30</f>
        <v>1,479.30</v>
      </c>
      <c r="AE22" s="61" t="str">
        <f>广诚DHL运费!I31</f>
        <v>1,521.90</v>
      </c>
      <c r="AF22" s="61" t="str">
        <f>广诚DHL运费!I32</f>
        <v>1,564.50</v>
      </c>
      <c r="AG22" s="61" t="str">
        <f>广诚DHL运费!I33</f>
        <v>1,607.10</v>
      </c>
      <c r="AH22" s="61" t="str">
        <f>广诚DHL运费!I34</f>
        <v>1,649.70</v>
      </c>
      <c r="AI22" s="61" t="str">
        <f>广诚DHL运费!I35</f>
        <v>1,692.30</v>
      </c>
      <c r="AJ22" s="61" t="str">
        <f>广诚DHL运费!I36</f>
        <v>1,734.90</v>
      </c>
      <c r="AK22" s="61" t="str">
        <f>广诚DHL运费!I37</f>
        <v>1,777.50</v>
      </c>
      <c r="AL22" s="61" t="str">
        <f>广诚DHL运费!I38</f>
        <v>1,820.10</v>
      </c>
      <c r="AM22" s="61" t="str">
        <f>广诚DHL运费!I39</f>
        <v>1,862.70</v>
      </c>
      <c r="AN22" s="61" t="str">
        <f>广诚DHL运费!I40</f>
        <v>1,905.30</v>
      </c>
      <c r="AO22" s="61" t="str">
        <f>广诚DHL运费!I41</f>
        <v>1,947.90</v>
      </c>
      <c r="AP22" s="61" t="str">
        <f>广诚DHL运费!I42</f>
        <v>1,990.50</v>
      </c>
      <c r="AQ22" s="61">
        <v>968.25</v>
      </c>
      <c r="AR22" s="61">
        <v>988.05</v>
      </c>
      <c r="AS22" s="61">
        <v>1007.85</v>
      </c>
      <c r="AT22" s="61">
        <v>1027.65</v>
      </c>
      <c r="AU22" s="61">
        <v>1047.45</v>
      </c>
      <c r="AV22" s="61">
        <v>1067.25</v>
      </c>
      <c r="AW22" s="61">
        <v>1087.05</v>
      </c>
      <c r="AX22" s="61">
        <v>1106.85</v>
      </c>
      <c r="AY22" s="61">
        <v>1126.65</v>
      </c>
      <c r="AZ22" s="61">
        <v>1146.45</v>
      </c>
      <c r="BA22" s="61">
        <v>1166.25</v>
      </c>
      <c r="BB22" s="61">
        <v>1186.05</v>
      </c>
      <c r="BC22" s="61">
        <v>1205.85</v>
      </c>
      <c r="BD22" s="61">
        <v>1225.65</v>
      </c>
      <c r="BE22" s="61">
        <v>1245.45</v>
      </c>
      <c r="BF22" s="61">
        <v>1265.25</v>
      </c>
      <c r="BG22" s="61">
        <v>1285.05</v>
      </c>
      <c r="BH22" s="61">
        <v>1304.85</v>
      </c>
      <c r="BI22" s="61">
        <v>1324.65</v>
      </c>
      <c r="BJ22" s="61">
        <v>1344.45</v>
      </c>
    </row>
    <row r="23" hidden="1" spans="1:62">
      <c r="A23" s="57" t="s">
        <v>23</v>
      </c>
      <c r="B23" s="57">
        <v>7</v>
      </c>
      <c r="C23" s="61" t="str">
        <f>广诚DHL运费!I3</f>
        <v>192.60</v>
      </c>
      <c r="D23" s="61" t="str">
        <f>广诚DHL运费!I4</f>
        <v>242.70</v>
      </c>
      <c r="E23" s="61" t="str">
        <f>广诚DHL运费!I5</f>
        <v>292.80</v>
      </c>
      <c r="F23" s="61" t="str">
        <f>广诚DHL运费!I6</f>
        <v>342.90</v>
      </c>
      <c r="G23" s="61" t="str">
        <f>广诚DHL运费!I7</f>
        <v>393.00</v>
      </c>
      <c r="H23" s="61" t="str">
        <f>广诚DHL运费!I8</f>
        <v>446.10</v>
      </c>
      <c r="I23" s="61" t="str">
        <f>广诚DHL运费!I9</f>
        <v>499.20</v>
      </c>
      <c r="J23" s="61" t="str">
        <f>广诚DHL运费!I10</f>
        <v>552.30</v>
      </c>
      <c r="K23" s="61" t="str">
        <f>广诚DHL运费!I11</f>
        <v>605.40</v>
      </c>
      <c r="L23" s="61" t="str">
        <f>广诚DHL运费!I12</f>
        <v>658.50</v>
      </c>
      <c r="M23" s="61" t="str">
        <f>广诚DHL运费!I13</f>
        <v>706.50</v>
      </c>
      <c r="N23" s="61" t="str">
        <f>广诚DHL运费!I14</f>
        <v>754.50</v>
      </c>
      <c r="O23" s="61" t="str">
        <f>广诚DHL运费!I15</f>
        <v>802.50</v>
      </c>
      <c r="P23" s="61" t="str">
        <f>广诚DHL运费!I16</f>
        <v>850.50</v>
      </c>
      <c r="Q23" s="61" t="str">
        <f>广诚DHL运费!I17</f>
        <v>898.50</v>
      </c>
      <c r="R23" s="60" t="str">
        <f>广诚DHL运费!I18</f>
        <v>946.50</v>
      </c>
      <c r="S23" s="61" t="str">
        <f>广诚DHL运费!I19</f>
        <v>994.50</v>
      </c>
      <c r="T23" s="61" t="str">
        <f>广诚DHL运费!I20</f>
        <v>1,042.50</v>
      </c>
      <c r="U23" s="61" t="str">
        <f>广诚DHL运费!I21</f>
        <v>1,090.50</v>
      </c>
      <c r="V23" s="61" t="str">
        <f>广诚DHL运费!I22</f>
        <v>1,138.50</v>
      </c>
      <c r="W23" s="61" t="str">
        <f>广诚DHL运费!I23</f>
        <v>1,181.10</v>
      </c>
      <c r="X23" s="61" t="str">
        <f>广诚DHL运费!I24</f>
        <v>1,223.70</v>
      </c>
      <c r="Y23" s="61" t="str">
        <f>广诚DHL运费!I25</f>
        <v>1,266.30</v>
      </c>
      <c r="Z23" s="61" t="str">
        <f>广诚DHL运费!I26</f>
        <v>1,308.90</v>
      </c>
      <c r="AA23" s="61" t="str">
        <f>广诚DHL运费!I27</f>
        <v>1,351.50</v>
      </c>
      <c r="AB23" s="61" t="str">
        <f>广诚DHL运费!I28</f>
        <v>1,394.10</v>
      </c>
      <c r="AC23" s="61" t="str">
        <f>广诚DHL运费!I29</f>
        <v>1,436.70</v>
      </c>
      <c r="AD23" s="61" t="str">
        <f>广诚DHL运费!I30</f>
        <v>1,479.30</v>
      </c>
      <c r="AE23" s="61" t="str">
        <f>广诚DHL运费!I31</f>
        <v>1,521.90</v>
      </c>
      <c r="AF23" s="61" t="str">
        <f>广诚DHL运费!I32</f>
        <v>1,564.50</v>
      </c>
      <c r="AG23" s="61" t="str">
        <f>广诚DHL运费!I33</f>
        <v>1,607.10</v>
      </c>
      <c r="AH23" s="61" t="str">
        <f>广诚DHL运费!I34</f>
        <v>1,649.70</v>
      </c>
      <c r="AI23" s="61" t="str">
        <f>广诚DHL运费!I35</f>
        <v>1,692.30</v>
      </c>
      <c r="AJ23" s="61" t="str">
        <f>广诚DHL运费!I36</f>
        <v>1,734.90</v>
      </c>
      <c r="AK23" s="61" t="str">
        <f>广诚DHL运费!I37</f>
        <v>1,777.50</v>
      </c>
      <c r="AL23" s="61" t="str">
        <f>广诚DHL运费!I38</f>
        <v>1,820.10</v>
      </c>
      <c r="AM23" s="61" t="str">
        <f>广诚DHL运费!I39</f>
        <v>1,862.70</v>
      </c>
      <c r="AN23" s="61" t="str">
        <f>广诚DHL运费!I40</f>
        <v>1,905.30</v>
      </c>
      <c r="AO23" s="61" t="str">
        <f>广诚DHL运费!I41</f>
        <v>1,947.90</v>
      </c>
      <c r="AP23" s="61" t="str">
        <f>广诚DHL运费!I42</f>
        <v>1,990.50</v>
      </c>
      <c r="AQ23" s="61">
        <v>968.25</v>
      </c>
      <c r="AR23" s="61">
        <v>988.05</v>
      </c>
      <c r="AS23" s="61">
        <v>1007.85</v>
      </c>
      <c r="AT23" s="61">
        <v>1027.65</v>
      </c>
      <c r="AU23" s="61">
        <v>1047.45</v>
      </c>
      <c r="AV23" s="61">
        <v>1067.25</v>
      </c>
      <c r="AW23" s="61">
        <v>1087.05</v>
      </c>
      <c r="AX23" s="61">
        <v>1106.85</v>
      </c>
      <c r="AY23" s="61">
        <v>1126.65</v>
      </c>
      <c r="AZ23" s="61">
        <v>1146.45</v>
      </c>
      <c r="BA23" s="61">
        <v>1166.25</v>
      </c>
      <c r="BB23" s="61">
        <v>1186.05</v>
      </c>
      <c r="BC23" s="61">
        <v>1205.85</v>
      </c>
      <c r="BD23" s="61">
        <v>1225.65</v>
      </c>
      <c r="BE23" s="61">
        <v>1245.45</v>
      </c>
      <c r="BF23" s="61">
        <v>1265.25</v>
      </c>
      <c r="BG23" s="61">
        <v>1285.05</v>
      </c>
      <c r="BH23" s="61">
        <v>1304.85</v>
      </c>
      <c r="BI23" s="61">
        <v>1324.65</v>
      </c>
      <c r="BJ23" s="61">
        <v>1344.45</v>
      </c>
    </row>
    <row r="24" hidden="1" spans="1:62">
      <c r="A24" s="57" t="s">
        <v>24</v>
      </c>
      <c r="B24" s="57">
        <v>7</v>
      </c>
      <c r="C24" s="61" t="str">
        <f>广诚DHL运费!I3</f>
        <v>192.60</v>
      </c>
      <c r="D24" s="61" t="str">
        <f>广诚DHL运费!I4</f>
        <v>242.70</v>
      </c>
      <c r="E24" s="61" t="str">
        <f>广诚DHL运费!I5</f>
        <v>292.80</v>
      </c>
      <c r="F24" s="61" t="str">
        <f>广诚DHL运费!I6</f>
        <v>342.90</v>
      </c>
      <c r="G24" s="61" t="str">
        <f>广诚DHL运费!I7</f>
        <v>393.00</v>
      </c>
      <c r="H24" s="61" t="str">
        <f>广诚DHL运费!I8</f>
        <v>446.10</v>
      </c>
      <c r="I24" s="61" t="str">
        <f>广诚DHL运费!I9</f>
        <v>499.20</v>
      </c>
      <c r="J24" s="61" t="str">
        <f>广诚DHL运费!I10</f>
        <v>552.30</v>
      </c>
      <c r="K24" s="61" t="str">
        <f>广诚DHL运费!I11</f>
        <v>605.40</v>
      </c>
      <c r="L24" s="61" t="str">
        <f>广诚DHL运费!I12</f>
        <v>658.50</v>
      </c>
      <c r="M24" s="61" t="str">
        <f>广诚DHL运费!I13</f>
        <v>706.50</v>
      </c>
      <c r="N24" s="61" t="str">
        <f>广诚DHL运费!I14</f>
        <v>754.50</v>
      </c>
      <c r="O24" s="61" t="str">
        <f>广诚DHL运费!I15</f>
        <v>802.50</v>
      </c>
      <c r="P24" s="61" t="str">
        <f>广诚DHL运费!I16</f>
        <v>850.50</v>
      </c>
      <c r="Q24" s="61" t="str">
        <f>广诚DHL运费!I17</f>
        <v>898.50</v>
      </c>
      <c r="R24" s="60" t="str">
        <f>广诚DHL运费!I18</f>
        <v>946.50</v>
      </c>
      <c r="S24" s="61" t="str">
        <f>广诚DHL运费!I19</f>
        <v>994.50</v>
      </c>
      <c r="T24" s="61" t="str">
        <f>广诚DHL运费!I20</f>
        <v>1,042.50</v>
      </c>
      <c r="U24" s="61" t="str">
        <f>广诚DHL运费!I21</f>
        <v>1,090.50</v>
      </c>
      <c r="V24" s="61" t="str">
        <f>广诚DHL运费!I22</f>
        <v>1,138.50</v>
      </c>
      <c r="W24" s="61" t="str">
        <f>广诚DHL运费!I23</f>
        <v>1,181.10</v>
      </c>
      <c r="X24" s="61" t="str">
        <f>广诚DHL运费!I24</f>
        <v>1,223.70</v>
      </c>
      <c r="Y24" s="61" t="str">
        <f>广诚DHL运费!I25</f>
        <v>1,266.30</v>
      </c>
      <c r="Z24" s="61" t="str">
        <f>广诚DHL运费!I26</f>
        <v>1,308.90</v>
      </c>
      <c r="AA24" s="61" t="str">
        <f>广诚DHL运费!I27</f>
        <v>1,351.50</v>
      </c>
      <c r="AB24" s="61" t="str">
        <f>广诚DHL运费!I28</f>
        <v>1,394.10</v>
      </c>
      <c r="AC24" s="61" t="str">
        <f>广诚DHL运费!I29</f>
        <v>1,436.70</v>
      </c>
      <c r="AD24" s="61" t="str">
        <f>广诚DHL运费!I30</f>
        <v>1,479.30</v>
      </c>
      <c r="AE24" s="61" t="str">
        <f>广诚DHL运费!I31</f>
        <v>1,521.90</v>
      </c>
      <c r="AF24" s="61" t="str">
        <f>广诚DHL运费!I32</f>
        <v>1,564.50</v>
      </c>
      <c r="AG24" s="61" t="str">
        <f>广诚DHL运费!I33</f>
        <v>1,607.10</v>
      </c>
      <c r="AH24" s="61" t="str">
        <f>广诚DHL运费!I34</f>
        <v>1,649.70</v>
      </c>
      <c r="AI24" s="61" t="str">
        <f>广诚DHL运费!I35</f>
        <v>1,692.30</v>
      </c>
      <c r="AJ24" s="61" t="str">
        <f>广诚DHL运费!I36</f>
        <v>1,734.90</v>
      </c>
      <c r="AK24" s="61" t="str">
        <f>广诚DHL运费!I37</f>
        <v>1,777.50</v>
      </c>
      <c r="AL24" s="61" t="str">
        <f>广诚DHL运费!I38</f>
        <v>1,820.10</v>
      </c>
      <c r="AM24" s="61" t="str">
        <f>广诚DHL运费!I39</f>
        <v>1,862.70</v>
      </c>
      <c r="AN24" s="61" t="str">
        <f>广诚DHL运费!I40</f>
        <v>1,905.30</v>
      </c>
      <c r="AO24" s="61" t="str">
        <f>广诚DHL运费!I41</f>
        <v>1,947.90</v>
      </c>
      <c r="AP24" s="61" t="str">
        <f>广诚DHL运费!I42</f>
        <v>1,990.50</v>
      </c>
      <c r="AQ24" s="61">
        <v>968.25</v>
      </c>
      <c r="AR24" s="61">
        <v>988.05</v>
      </c>
      <c r="AS24" s="61">
        <v>1007.85</v>
      </c>
      <c r="AT24" s="61">
        <v>1027.65</v>
      </c>
      <c r="AU24" s="61">
        <v>1047.45</v>
      </c>
      <c r="AV24" s="61">
        <v>1067.25</v>
      </c>
      <c r="AW24" s="61">
        <v>1087.05</v>
      </c>
      <c r="AX24" s="61">
        <v>1106.85</v>
      </c>
      <c r="AY24" s="61">
        <v>1126.65</v>
      </c>
      <c r="AZ24" s="61">
        <v>1146.45</v>
      </c>
      <c r="BA24" s="61">
        <v>1166.25</v>
      </c>
      <c r="BB24" s="61">
        <v>1186.05</v>
      </c>
      <c r="BC24" s="61">
        <v>1205.85</v>
      </c>
      <c r="BD24" s="61">
        <v>1225.65</v>
      </c>
      <c r="BE24" s="61">
        <v>1245.45</v>
      </c>
      <c r="BF24" s="61">
        <v>1265.25</v>
      </c>
      <c r="BG24" s="61">
        <v>1285.05</v>
      </c>
      <c r="BH24" s="61">
        <v>1304.85</v>
      </c>
      <c r="BI24" s="61">
        <v>1324.65</v>
      </c>
      <c r="BJ24" s="61">
        <v>1344.45</v>
      </c>
    </row>
    <row r="25" hidden="1" spans="1:62">
      <c r="A25" s="57" t="s">
        <v>25</v>
      </c>
      <c r="B25" s="57">
        <v>7</v>
      </c>
      <c r="C25" s="61" t="str">
        <f>广诚DHL运费!I3</f>
        <v>192.60</v>
      </c>
      <c r="D25" s="61" t="str">
        <f>广诚DHL运费!I4</f>
        <v>242.70</v>
      </c>
      <c r="E25" s="61" t="str">
        <f>广诚DHL运费!I5</f>
        <v>292.80</v>
      </c>
      <c r="F25" s="61" t="str">
        <f>广诚DHL运费!I6</f>
        <v>342.90</v>
      </c>
      <c r="G25" s="61" t="str">
        <f>广诚DHL运费!I7</f>
        <v>393.00</v>
      </c>
      <c r="H25" s="61" t="str">
        <f>广诚DHL运费!I8</f>
        <v>446.10</v>
      </c>
      <c r="I25" s="61" t="str">
        <f>广诚DHL运费!I9</f>
        <v>499.20</v>
      </c>
      <c r="J25" s="61" t="str">
        <f>广诚DHL运费!I10</f>
        <v>552.30</v>
      </c>
      <c r="K25" s="61" t="str">
        <f>广诚DHL运费!I11</f>
        <v>605.40</v>
      </c>
      <c r="L25" s="61" t="str">
        <f>广诚DHL运费!I12</f>
        <v>658.50</v>
      </c>
      <c r="M25" s="61" t="str">
        <f>广诚DHL运费!I13</f>
        <v>706.50</v>
      </c>
      <c r="N25" s="61" t="str">
        <f>广诚DHL运费!I14</f>
        <v>754.50</v>
      </c>
      <c r="O25" s="61" t="str">
        <f>广诚DHL运费!I15</f>
        <v>802.50</v>
      </c>
      <c r="P25" s="61" t="str">
        <f>广诚DHL运费!I16</f>
        <v>850.50</v>
      </c>
      <c r="Q25" s="61" t="str">
        <f>广诚DHL运费!I17</f>
        <v>898.50</v>
      </c>
      <c r="R25" s="60" t="str">
        <f>广诚DHL运费!I18</f>
        <v>946.50</v>
      </c>
      <c r="S25" s="61" t="str">
        <f>广诚DHL运费!I19</f>
        <v>994.50</v>
      </c>
      <c r="T25" s="61" t="str">
        <f>广诚DHL运费!I20</f>
        <v>1,042.50</v>
      </c>
      <c r="U25" s="61" t="str">
        <f>广诚DHL运费!I21</f>
        <v>1,090.50</v>
      </c>
      <c r="V25" s="61" t="str">
        <f>广诚DHL运费!I22</f>
        <v>1,138.50</v>
      </c>
      <c r="W25" s="61" t="str">
        <f>广诚DHL运费!I23</f>
        <v>1,181.10</v>
      </c>
      <c r="X25" s="61" t="str">
        <f>广诚DHL运费!I24</f>
        <v>1,223.70</v>
      </c>
      <c r="Y25" s="61" t="str">
        <f>广诚DHL运费!I25</f>
        <v>1,266.30</v>
      </c>
      <c r="Z25" s="61" t="str">
        <f>广诚DHL运费!I26</f>
        <v>1,308.90</v>
      </c>
      <c r="AA25" s="61" t="str">
        <f>广诚DHL运费!I27</f>
        <v>1,351.50</v>
      </c>
      <c r="AB25" s="61" t="str">
        <f>广诚DHL运费!I28</f>
        <v>1,394.10</v>
      </c>
      <c r="AC25" s="61" t="str">
        <f>广诚DHL运费!I29</f>
        <v>1,436.70</v>
      </c>
      <c r="AD25" s="61" t="str">
        <f>广诚DHL运费!I30</f>
        <v>1,479.30</v>
      </c>
      <c r="AE25" s="61" t="str">
        <f>广诚DHL运费!I31</f>
        <v>1,521.90</v>
      </c>
      <c r="AF25" s="61" t="str">
        <f>广诚DHL运费!I32</f>
        <v>1,564.50</v>
      </c>
      <c r="AG25" s="61" t="str">
        <f>广诚DHL运费!I33</f>
        <v>1,607.10</v>
      </c>
      <c r="AH25" s="61" t="str">
        <f>广诚DHL运费!I34</f>
        <v>1,649.70</v>
      </c>
      <c r="AI25" s="61" t="str">
        <f>广诚DHL运费!I35</f>
        <v>1,692.30</v>
      </c>
      <c r="AJ25" s="61" t="str">
        <f>广诚DHL运费!I36</f>
        <v>1,734.90</v>
      </c>
      <c r="AK25" s="61" t="str">
        <f>广诚DHL运费!I37</f>
        <v>1,777.50</v>
      </c>
      <c r="AL25" s="61" t="str">
        <f>广诚DHL运费!I38</f>
        <v>1,820.10</v>
      </c>
      <c r="AM25" s="61" t="str">
        <f>广诚DHL运费!I39</f>
        <v>1,862.70</v>
      </c>
      <c r="AN25" s="61" t="str">
        <f>广诚DHL运费!I40</f>
        <v>1,905.30</v>
      </c>
      <c r="AO25" s="61" t="str">
        <f>广诚DHL运费!I41</f>
        <v>1,947.90</v>
      </c>
      <c r="AP25" s="61" t="str">
        <f>广诚DHL运费!I42</f>
        <v>1,990.50</v>
      </c>
      <c r="AQ25" s="61">
        <v>968.25</v>
      </c>
      <c r="AR25" s="61">
        <v>988.05</v>
      </c>
      <c r="AS25" s="61">
        <v>1007.85</v>
      </c>
      <c r="AT25" s="61">
        <v>1027.65</v>
      </c>
      <c r="AU25" s="61">
        <v>1047.45</v>
      </c>
      <c r="AV25" s="61">
        <v>1067.25</v>
      </c>
      <c r="AW25" s="61">
        <v>1087.05</v>
      </c>
      <c r="AX25" s="61">
        <v>1106.85</v>
      </c>
      <c r="AY25" s="61">
        <v>1126.65</v>
      </c>
      <c r="AZ25" s="61">
        <v>1146.45</v>
      </c>
      <c r="BA25" s="61">
        <v>1166.25</v>
      </c>
      <c r="BB25" s="61">
        <v>1186.05</v>
      </c>
      <c r="BC25" s="61">
        <v>1205.85</v>
      </c>
      <c r="BD25" s="61">
        <v>1225.65</v>
      </c>
      <c r="BE25" s="61">
        <v>1245.45</v>
      </c>
      <c r="BF25" s="61">
        <v>1265.25</v>
      </c>
      <c r="BG25" s="61">
        <v>1285.05</v>
      </c>
      <c r="BH25" s="61">
        <v>1304.85</v>
      </c>
      <c r="BI25" s="61">
        <v>1324.65</v>
      </c>
      <c r="BJ25" s="61">
        <v>1344.45</v>
      </c>
    </row>
    <row r="26" hidden="1" spans="1:62">
      <c r="A26" s="57" t="s">
        <v>26</v>
      </c>
      <c r="B26" s="57">
        <v>7</v>
      </c>
      <c r="C26" s="61" t="str">
        <f>广诚DHL运费!I3</f>
        <v>192.60</v>
      </c>
      <c r="D26" s="61" t="str">
        <f>广诚DHL运费!I4</f>
        <v>242.70</v>
      </c>
      <c r="E26" s="61" t="str">
        <f>广诚DHL运费!I5</f>
        <v>292.80</v>
      </c>
      <c r="F26" s="61" t="str">
        <f>广诚DHL运费!I6</f>
        <v>342.90</v>
      </c>
      <c r="G26" s="61" t="str">
        <f>广诚DHL运费!I7</f>
        <v>393.00</v>
      </c>
      <c r="H26" s="61" t="str">
        <f>广诚DHL运费!I8</f>
        <v>446.10</v>
      </c>
      <c r="I26" s="61" t="str">
        <f>广诚DHL运费!I9</f>
        <v>499.20</v>
      </c>
      <c r="J26" s="61" t="str">
        <f>广诚DHL运费!I10</f>
        <v>552.30</v>
      </c>
      <c r="K26" s="61" t="str">
        <f>广诚DHL运费!I11</f>
        <v>605.40</v>
      </c>
      <c r="L26" s="61" t="str">
        <f>广诚DHL运费!I12</f>
        <v>658.50</v>
      </c>
      <c r="M26" s="61" t="str">
        <f>广诚DHL运费!I13</f>
        <v>706.50</v>
      </c>
      <c r="N26" s="61" t="str">
        <f>广诚DHL运费!I14</f>
        <v>754.50</v>
      </c>
      <c r="O26" s="61" t="str">
        <f>广诚DHL运费!I15</f>
        <v>802.50</v>
      </c>
      <c r="P26" s="61" t="str">
        <f>广诚DHL运费!I16</f>
        <v>850.50</v>
      </c>
      <c r="Q26" s="61" t="str">
        <f>广诚DHL运费!I17</f>
        <v>898.50</v>
      </c>
      <c r="R26" s="60" t="str">
        <f>广诚DHL运费!I18</f>
        <v>946.50</v>
      </c>
      <c r="S26" s="61" t="str">
        <f>广诚DHL运费!I19</f>
        <v>994.50</v>
      </c>
      <c r="T26" s="61" t="str">
        <f>广诚DHL运费!I20</f>
        <v>1,042.50</v>
      </c>
      <c r="U26" s="61" t="str">
        <f>广诚DHL运费!I21</f>
        <v>1,090.50</v>
      </c>
      <c r="V26" s="61" t="str">
        <f>广诚DHL运费!I22</f>
        <v>1,138.50</v>
      </c>
      <c r="W26" s="61" t="str">
        <f>广诚DHL运费!I23</f>
        <v>1,181.10</v>
      </c>
      <c r="X26" s="61" t="str">
        <f>广诚DHL运费!I24</f>
        <v>1,223.70</v>
      </c>
      <c r="Y26" s="61" t="str">
        <f>广诚DHL运费!I25</f>
        <v>1,266.30</v>
      </c>
      <c r="Z26" s="61" t="str">
        <f>广诚DHL运费!I26</f>
        <v>1,308.90</v>
      </c>
      <c r="AA26" s="61" t="str">
        <f>广诚DHL运费!I27</f>
        <v>1,351.50</v>
      </c>
      <c r="AB26" s="61" t="str">
        <f>广诚DHL运费!I28</f>
        <v>1,394.10</v>
      </c>
      <c r="AC26" s="61" t="str">
        <f>广诚DHL运费!I29</f>
        <v>1,436.70</v>
      </c>
      <c r="AD26" s="61" t="str">
        <f>广诚DHL运费!I30</f>
        <v>1,479.30</v>
      </c>
      <c r="AE26" s="61" t="str">
        <f>广诚DHL运费!I31</f>
        <v>1,521.90</v>
      </c>
      <c r="AF26" s="61" t="str">
        <f>广诚DHL运费!I32</f>
        <v>1,564.50</v>
      </c>
      <c r="AG26" s="61" t="str">
        <f>广诚DHL运费!I33</f>
        <v>1,607.10</v>
      </c>
      <c r="AH26" s="61" t="str">
        <f>广诚DHL运费!I34</f>
        <v>1,649.70</v>
      </c>
      <c r="AI26" s="61" t="str">
        <f>广诚DHL运费!I35</f>
        <v>1,692.30</v>
      </c>
      <c r="AJ26" s="61" t="str">
        <f>广诚DHL运费!I36</f>
        <v>1,734.90</v>
      </c>
      <c r="AK26" s="61" t="str">
        <f>广诚DHL运费!I37</f>
        <v>1,777.50</v>
      </c>
      <c r="AL26" s="61" t="str">
        <f>广诚DHL运费!I38</f>
        <v>1,820.10</v>
      </c>
      <c r="AM26" s="61" t="str">
        <f>广诚DHL运费!I39</f>
        <v>1,862.70</v>
      </c>
      <c r="AN26" s="61" t="str">
        <f>广诚DHL运费!I40</f>
        <v>1,905.30</v>
      </c>
      <c r="AO26" s="61" t="str">
        <f>广诚DHL运费!I41</f>
        <v>1,947.90</v>
      </c>
      <c r="AP26" s="61" t="str">
        <f>广诚DHL运费!I42</f>
        <v>1,990.50</v>
      </c>
      <c r="AQ26" s="61">
        <v>968.25</v>
      </c>
      <c r="AR26" s="61">
        <v>988.05</v>
      </c>
      <c r="AS26" s="61">
        <v>1007.85</v>
      </c>
      <c r="AT26" s="61">
        <v>1027.65</v>
      </c>
      <c r="AU26" s="61">
        <v>1047.45</v>
      </c>
      <c r="AV26" s="61">
        <v>1067.25</v>
      </c>
      <c r="AW26" s="61">
        <v>1087.05</v>
      </c>
      <c r="AX26" s="61">
        <v>1106.85</v>
      </c>
      <c r="AY26" s="61">
        <v>1126.65</v>
      </c>
      <c r="AZ26" s="61">
        <v>1146.45</v>
      </c>
      <c r="BA26" s="61">
        <v>1166.25</v>
      </c>
      <c r="BB26" s="61">
        <v>1186.05</v>
      </c>
      <c r="BC26" s="61">
        <v>1205.85</v>
      </c>
      <c r="BD26" s="61">
        <v>1225.65</v>
      </c>
      <c r="BE26" s="61">
        <v>1245.45</v>
      </c>
      <c r="BF26" s="61">
        <v>1265.25</v>
      </c>
      <c r="BG26" s="61">
        <v>1285.05</v>
      </c>
      <c r="BH26" s="61">
        <v>1304.85</v>
      </c>
      <c r="BI26" s="61">
        <v>1324.65</v>
      </c>
      <c r="BJ26" s="61">
        <v>1344.45</v>
      </c>
    </row>
    <row r="27" hidden="1" spans="1:62">
      <c r="A27" s="57" t="s">
        <v>27</v>
      </c>
      <c r="B27" s="57">
        <v>7</v>
      </c>
      <c r="C27" s="61" t="str">
        <f>广诚DHL运费!I3</f>
        <v>192.60</v>
      </c>
      <c r="D27" s="61" t="str">
        <f>广诚DHL运费!I4</f>
        <v>242.70</v>
      </c>
      <c r="E27" s="61" t="str">
        <f>广诚DHL运费!I5</f>
        <v>292.80</v>
      </c>
      <c r="F27" s="61" t="str">
        <f>广诚DHL运费!I6</f>
        <v>342.90</v>
      </c>
      <c r="G27" s="61" t="str">
        <f>广诚DHL运费!I7</f>
        <v>393.00</v>
      </c>
      <c r="H27" s="61" t="str">
        <f>广诚DHL运费!I8</f>
        <v>446.10</v>
      </c>
      <c r="I27" s="61" t="str">
        <f>广诚DHL运费!I9</f>
        <v>499.20</v>
      </c>
      <c r="J27" s="61" t="str">
        <f>广诚DHL运费!I10</f>
        <v>552.30</v>
      </c>
      <c r="K27" s="61" t="str">
        <f>广诚DHL运费!I11</f>
        <v>605.40</v>
      </c>
      <c r="L27" s="61" t="str">
        <f>广诚DHL运费!I12</f>
        <v>658.50</v>
      </c>
      <c r="M27" s="61" t="str">
        <f>广诚DHL运费!I13</f>
        <v>706.50</v>
      </c>
      <c r="N27" s="61" t="str">
        <f>广诚DHL运费!I14</f>
        <v>754.50</v>
      </c>
      <c r="O27" s="61" t="str">
        <f>广诚DHL运费!I15</f>
        <v>802.50</v>
      </c>
      <c r="P27" s="61" t="str">
        <f>广诚DHL运费!I16</f>
        <v>850.50</v>
      </c>
      <c r="Q27" s="61" t="str">
        <f>广诚DHL运费!I17</f>
        <v>898.50</v>
      </c>
      <c r="R27" s="60" t="str">
        <f>广诚DHL运费!I18</f>
        <v>946.50</v>
      </c>
      <c r="S27" s="61" t="str">
        <f>广诚DHL运费!I19</f>
        <v>994.50</v>
      </c>
      <c r="T27" s="61" t="str">
        <f>广诚DHL运费!I20</f>
        <v>1,042.50</v>
      </c>
      <c r="U27" s="61" t="str">
        <f>广诚DHL运费!I21</f>
        <v>1,090.50</v>
      </c>
      <c r="V27" s="61" t="str">
        <f>广诚DHL运费!I22</f>
        <v>1,138.50</v>
      </c>
      <c r="W27" s="61" t="str">
        <f>广诚DHL运费!I23</f>
        <v>1,181.10</v>
      </c>
      <c r="X27" s="61" t="str">
        <f>广诚DHL运费!I24</f>
        <v>1,223.70</v>
      </c>
      <c r="Y27" s="61" t="str">
        <f>广诚DHL运费!I25</f>
        <v>1,266.30</v>
      </c>
      <c r="Z27" s="61" t="str">
        <f>广诚DHL运费!I26</f>
        <v>1,308.90</v>
      </c>
      <c r="AA27" s="61" t="str">
        <f>广诚DHL运费!I27</f>
        <v>1,351.50</v>
      </c>
      <c r="AB27" s="61" t="str">
        <f>广诚DHL运费!I28</f>
        <v>1,394.10</v>
      </c>
      <c r="AC27" s="61" t="str">
        <f>广诚DHL运费!I29</f>
        <v>1,436.70</v>
      </c>
      <c r="AD27" s="61" t="str">
        <f>广诚DHL运费!I30</f>
        <v>1,479.30</v>
      </c>
      <c r="AE27" s="61" t="str">
        <f>广诚DHL运费!I31</f>
        <v>1,521.90</v>
      </c>
      <c r="AF27" s="61" t="str">
        <f>广诚DHL运费!I32</f>
        <v>1,564.50</v>
      </c>
      <c r="AG27" s="61" t="str">
        <f>广诚DHL运费!I33</f>
        <v>1,607.10</v>
      </c>
      <c r="AH27" s="61" t="str">
        <f>广诚DHL运费!I34</f>
        <v>1,649.70</v>
      </c>
      <c r="AI27" s="61" t="str">
        <f>广诚DHL运费!I35</f>
        <v>1,692.30</v>
      </c>
      <c r="AJ27" s="61" t="str">
        <f>广诚DHL运费!I36</f>
        <v>1,734.90</v>
      </c>
      <c r="AK27" s="61" t="str">
        <f>广诚DHL运费!I37</f>
        <v>1,777.50</v>
      </c>
      <c r="AL27" s="61" t="str">
        <f>广诚DHL运费!I38</f>
        <v>1,820.10</v>
      </c>
      <c r="AM27" s="61" t="str">
        <f>广诚DHL运费!I39</f>
        <v>1,862.70</v>
      </c>
      <c r="AN27" s="61" t="str">
        <f>广诚DHL运费!I40</f>
        <v>1,905.30</v>
      </c>
      <c r="AO27" s="61" t="str">
        <f>广诚DHL运费!I41</f>
        <v>1,947.90</v>
      </c>
      <c r="AP27" s="61" t="str">
        <f>广诚DHL运费!I42</f>
        <v>1,990.50</v>
      </c>
      <c r="AQ27" s="61">
        <v>968.25</v>
      </c>
      <c r="AR27" s="61">
        <v>988.05</v>
      </c>
      <c r="AS27" s="61">
        <v>1007.85</v>
      </c>
      <c r="AT27" s="61">
        <v>1027.65</v>
      </c>
      <c r="AU27" s="61">
        <v>1047.45</v>
      </c>
      <c r="AV27" s="61">
        <v>1067.25</v>
      </c>
      <c r="AW27" s="61">
        <v>1087.05</v>
      </c>
      <c r="AX27" s="61">
        <v>1106.85</v>
      </c>
      <c r="AY27" s="61">
        <v>1126.65</v>
      </c>
      <c r="AZ27" s="61">
        <v>1146.45</v>
      </c>
      <c r="BA27" s="61">
        <v>1166.25</v>
      </c>
      <c r="BB27" s="61">
        <v>1186.05</v>
      </c>
      <c r="BC27" s="61">
        <v>1205.85</v>
      </c>
      <c r="BD27" s="61">
        <v>1225.65</v>
      </c>
      <c r="BE27" s="61">
        <v>1245.45</v>
      </c>
      <c r="BF27" s="61">
        <v>1265.25</v>
      </c>
      <c r="BG27" s="61">
        <v>1285.05</v>
      </c>
      <c r="BH27" s="61">
        <v>1304.85</v>
      </c>
      <c r="BI27" s="61">
        <v>1324.65</v>
      </c>
      <c r="BJ27" s="61">
        <v>1344.45</v>
      </c>
    </row>
    <row r="28" hidden="1" spans="1:62">
      <c r="A28" s="57" t="s">
        <v>28</v>
      </c>
      <c r="B28" s="57">
        <v>7</v>
      </c>
      <c r="C28" s="61" t="str">
        <f>广诚DHL运费!I3</f>
        <v>192.60</v>
      </c>
      <c r="D28" s="61" t="str">
        <f>广诚DHL运费!I4</f>
        <v>242.70</v>
      </c>
      <c r="E28" s="61" t="str">
        <f>广诚DHL运费!I5</f>
        <v>292.80</v>
      </c>
      <c r="F28" s="61" t="str">
        <f>广诚DHL运费!I6</f>
        <v>342.90</v>
      </c>
      <c r="G28" s="61" t="str">
        <f>广诚DHL运费!I7</f>
        <v>393.00</v>
      </c>
      <c r="H28" s="61" t="str">
        <f>广诚DHL运费!I8</f>
        <v>446.10</v>
      </c>
      <c r="I28" s="61" t="str">
        <f>广诚DHL运费!I9</f>
        <v>499.20</v>
      </c>
      <c r="J28" s="61" t="str">
        <f>广诚DHL运费!I10</f>
        <v>552.30</v>
      </c>
      <c r="K28" s="61" t="str">
        <f>广诚DHL运费!I11</f>
        <v>605.40</v>
      </c>
      <c r="L28" s="61" t="str">
        <f>广诚DHL运费!I12</f>
        <v>658.50</v>
      </c>
      <c r="M28" s="61" t="str">
        <f>广诚DHL运费!I13</f>
        <v>706.50</v>
      </c>
      <c r="N28" s="61" t="str">
        <f>广诚DHL运费!I14</f>
        <v>754.50</v>
      </c>
      <c r="O28" s="61" t="str">
        <f>广诚DHL运费!I15</f>
        <v>802.50</v>
      </c>
      <c r="P28" s="61" t="str">
        <f>广诚DHL运费!I16</f>
        <v>850.50</v>
      </c>
      <c r="Q28" s="61" t="str">
        <f>广诚DHL运费!I17</f>
        <v>898.50</v>
      </c>
      <c r="R28" s="60" t="str">
        <f>广诚DHL运费!I18</f>
        <v>946.50</v>
      </c>
      <c r="S28" s="61" t="str">
        <f>广诚DHL运费!I19</f>
        <v>994.50</v>
      </c>
      <c r="T28" s="61" t="str">
        <f>广诚DHL运费!I20</f>
        <v>1,042.50</v>
      </c>
      <c r="U28" s="61" t="str">
        <f>广诚DHL运费!I21</f>
        <v>1,090.50</v>
      </c>
      <c r="V28" s="61" t="str">
        <f>广诚DHL运费!I22</f>
        <v>1,138.50</v>
      </c>
      <c r="W28" s="61" t="str">
        <f>广诚DHL运费!I23</f>
        <v>1,181.10</v>
      </c>
      <c r="X28" s="61" t="str">
        <f>广诚DHL运费!I24</f>
        <v>1,223.70</v>
      </c>
      <c r="Y28" s="61" t="str">
        <f>广诚DHL运费!I25</f>
        <v>1,266.30</v>
      </c>
      <c r="Z28" s="61" t="str">
        <f>广诚DHL运费!I26</f>
        <v>1,308.90</v>
      </c>
      <c r="AA28" s="61" t="str">
        <f>广诚DHL运费!I27</f>
        <v>1,351.50</v>
      </c>
      <c r="AB28" s="61" t="str">
        <f>广诚DHL运费!I28</f>
        <v>1,394.10</v>
      </c>
      <c r="AC28" s="61" t="str">
        <f>广诚DHL运费!I29</f>
        <v>1,436.70</v>
      </c>
      <c r="AD28" s="61" t="str">
        <f>广诚DHL运费!I30</f>
        <v>1,479.30</v>
      </c>
      <c r="AE28" s="61" t="str">
        <f>广诚DHL运费!I31</f>
        <v>1,521.90</v>
      </c>
      <c r="AF28" s="61" t="str">
        <f>广诚DHL运费!I32</f>
        <v>1,564.50</v>
      </c>
      <c r="AG28" s="61" t="str">
        <f>广诚DHL运费!I33</f>
        <v>1,607.10</v>
      </c>
      <c r="AH28" s="61" t="str">
        <f>广诚DHL运费!I34</f>
        <v>1,649.70</v>
      </c>
      <c r="AI28" s="61" t="str">
        <f>广诚DHL运费!I35</f>
        <v>1,692.30</v>
      </c>
      <c r="AJ28" s="61" t="str">
        <f>广诚DHL运费!I36</f>
        <v>1,734.90</v>
      </c>
      <c r="AK28" s="61" t="str">
        <f>广诚DHL运费!I37</f>
        <v>1,777.50</v>
      </c>
      <c r="AL28" s="61" t="str">
        <f>广诚DHL运费!I38</f>
        <v>1,820.10</v>
      </c>
      <c r="AM28" s="61" t="str">
        <f>广诚DHL运费!I39</f>
        <v>1,862.70</v>
      </c>
      <c r="AN28" s="61" t="str">
        <f>广诚DHL运费!I40</f>
        <v>1,905.30</v>
      </c>
      <c r="AO28" s="61" t="str">
        <f>广诚DHL运费!I41</f>
        <v>1,947.90</v>
      </c>
      <c r="AP28" s="61" t="str">
        <f>广诚DHL运费!I42</f>
        <v>1,990.50</v>
      </c>
      <c r="AQ28" s="61">
        <v>968.25</v>
      </c>
      <c r="AR28" s="61">
        <v>988.05</v>
      </c>
      <c r="AS28" s="61">
        <v>1007.85</v>
      </c>
      <c r="AT28" s="61">
        <v>1027.65</v>
      </c>
      <c r="AU28" s="61">
        <v>1047.45</v>
      </c>
      <c r="AV28" s="61">
        <v>1067.25</v>
      </c>
      <c r="AW28" s="61">
        <v>1087.05</v>
      </c>
      <c r="AX28" s="61">
        <v>1106.85</v>
      </c>
      <c r="AY28" s="61">
        <v>1126.65</v>
      </c>
      <c r="AZ28" s="61">
        <v>1146.45</v>
      </c>
      <c r="BA28" s="61">
        <v>1166.25</v>
      </c>
      <c r="BB28" s="61">
        <v>1186.05</v>
      </c>
      <c r="BC28" s="61">
        <v>1205.85</v>
      </c>
      <c r="BD28" s="61">
        <v>1225.65</v>
      </c>
      <c r="BE28" s="61">
        <v>1245.45</v>
      </c>
      <c r="BF28" s="61">
        <v>1265.25</v>
      </c>
      <c r="BG28" s="61">
        <v>1285.05</v>
      </c>
      <c r="BH28" s="61">
        <v>1304.85</v>
      </c>
      <c r="BI28" s="61">
        <v>1324.65</v>
      </c>
      <c r="BJ28" s="61">
        <v>1344.45</v>
      </c>
    </row>
    <row r="29" hidden="1" spans="1:62">
      <c r="A29" s="57" t="s">
        <v>29</v>
      </c>
      <c r="B29" s="57">
        <v>7</v>
      </c>
      <c r="C29" s="61" t="str">
        <f>广诚DHL运费!I3</f>
        <v>192.60</v>
      </c>
      <c r="D29" s="61" t="str">
        <f>广诚DHL运费!I4</f>
        <v>242.70</v>
      </c>
      <c r="E29" s="61" t="str">
        <f>广诚DHL运费!I5</f>
        <v>292.80</v>
      </c>
      <c r="F29" s="61" t="str">
        <f>广诚DHL运费!I6</f>
        <v>342.90</v>
      </c>
      <c r="G29" s="61" t="str">
        <f>广诚DHL运费!I7</f>
        <v>393.00</v>
      </c>
      <c r="H29" s="61" t="str">
        <f>广诚DHL运费!I8</f>
        <v>446.10</v>
      </c>
      <c r="I29" s="61" t="str">
        <f>广诚DHL运费!I9</f>
        <v>499.20</v>
      </c>
      <c r="J29" s="61" t="str">
        <f>广诚DHL运费!I10</f>
        <v>552.30</v>
      </c>
      <c r="K29" s="61" t="str">
        <f>广诚DHL运费!I11</f>
        <v>605.40</v>
      </c>
      <c r="L29" s="61" t="str">
        <f>广诚DHL运费!I12</f>
        <v>658.50</v>
      </c>
      <c r="M29" s="61" t="str">
        <f>广诚DHL运费!I13</f>
        <v>706.50</v>
      </c>
      <c r="N29" s="61" t="str">
        <f>广诚DHL运费!I14</f>
        <v>754.50</v>
      </c>
      <c r="O29" s="61" t="str">
        <f>广诚DHL运费!I15</f>
        <v>802.50</v>
      </c>
      <c r="P29" s="61" t="str">
        <f>广诚DHL运费!I16</f>
        <v>850.50</v>
      </c>
      <c r="Q29" s="61" t="str">
        <f>广诚DHL运费!I17</f>
        <v>898.50</v>
      </c>
      <c r="R29" s="60" t="str">
        <f>广诚DHL运费!I18</f>
        <v>946.50</v>
      </c>
      <c r="S29" s="61" t="str">
        <f>广诚DHL运费!I19</f>
        <v>994.50</v>
      </c>
      <c r="T29" s="61" t="str">
        <f>广诚DHL运费!I20</f>
        <v>1,042.50</v>
      </c>
      <c r="U29" s="61" t="str">
        <f>广诚DHL运费!I21</f>
        <v>1,090.50</v>
      </c>
      <c r="V29" s="61" t="str">
        <f>广诚DHL运费!I22</f>
        <v>1,138.50</v>
      </c>
      <c r="W29" s="61" t="str">
        <f>广诚DHL运费!I23</f>
        <v>1,181.10</v>
      </c>
      <c r="X29" s="61" t="str">
        <f>广诚DHL运费!I24</f>
        <v>1,223.70</v>
      </c>
      <c r="Y29" s="61" t="str">
        <f>广诚DHL运费!I25</f>
        <v>1,266.30</v>
      </c>
      <c r="Z29" s="61" t="str">
        <f>广诚DHL运费!I26</f>
        <v>1,308.90</v>
      </c>
      <c r="AA29" s="61" t="str">
        <f>广诚DHL运费!I27</f>
        <v>1,351.50</v>
      </c>
      <c r="AB29" s="61" t="str">
        <f>广诚DHL运费!I28</f>
        <v>1,394.10</v>
      </c>
      <c r="AC29" s="61" t="str">
        <f>广诚DHL运费!I29</f>
        <v>1,436.70</v>
      </c>
      <c r="AD29" s="61" t="str">
        <f>广诚DHL运费!I30</f>
        <v>1,479.30</v>
      </c>
      <c r="AE29" s="61" t="str">
        <f>广诚DHL运费!I31</f>
        <v>1,521.90</v>
      </c>
      <c r="AF29" s="61" t="str">
        <f>广诚DHL运费!I32</f>
        <v>1,564.50</v>
      </c>
      <c r="AG29" s="61" t="str">
        <f>广诚DHL运费!I33</f>
        <v>1,607.10</v>
      </c>
      <c r="AH29" s="61" t="str">
        <f>广诚DHL运费!I34</f>
        <v>1,649.70</v>
      </c>
      <c r="AI29" s="61" t="str">
        <f>广诚DHL运费!I35</f>
        <v>1,692.30</v>
      </c>
      <c r="AJ29" s="61" t="str">
        <f>广诚DHL运费!I36</f>
        <v>1,734.90</v>
      </c>
      <c r="AK29" s="61" t="str">
        <f>广诚DHL运费!I37</f>
        <v>1,777.50</v>
      </c>
      <c r="AL29" s="61" t="str">
        <f>广诚DHL运费!I38</f>
        <v>1,820.10</v>
      </c>
      <c r="AM29" s="61" t="str">
        <f>广诚DHL运费!I39</f>
        <v>1,862.70</v>
      </c>
      <c r="AN29" s="61" t="str">
        <f>广诚DHL运费!I40</f>
        <v>1,905.30</v>
      </c>
      <c r="AO29" s="61" t="str">
        <f>广诚DHL运费!I41</f>
        <v>1,947.90</v>
      </c>
      <c r="AP29" s="61" t="str">
        <f>广诚DHL运费!I42</f>
        <v>1,990.50</v>
      </c>
      <c r="AQ29" s="61">
        <v>968.25</v>
      </c>
      <c r="AR29" s="61">
        <v>988.05</v>
      </c>
      <c r="AS29" s="61">
        <v>1007.85</v>
      </c>
      <c r="AT29" s="61">
        <v>1027.65</v>
      </c>
      <c r="AU29" s="61">
        <v>1047.45</v>
      </c>
      <c r="AV29" s="61">
        <v>1067.25</v>
      </c>
      <c r="AW29" s="61">
        <v>1087.05</v>
      </c>
      <c r="AX29" s="61">
        <v>1106.85</v>
      </c>
      <c r="AY29" s="61">
        <v>1126.65</v>
      </c>
      <c r="AZ29" s="61">
        <v>1146.45</v>
      </c>
      <c r="BA29" s="61">
        <v>1166.25</v>
      </c>
      <c r="BB29" s="61">
        <v>1186.05</v>
      </c>
      <c r="BC29" s="61">
        <v>1205.85</v>
      </c>
      <c r="BD29" s="61">
        <v>1225.65</v>
      </c>
      <c r="BE29" s="61">
        <v>1245.45</v>
      </c>
      <c r="BF29" s="61">
        <v>1265.25</v>
      </c>
      <c r="BG29" s="61">
        <v>1285.05</v>
      </c>
      <c r="BH29" s="61">
        <v>1304.85</v>
      </c>
      <c r="BI29" s="61">
        <v>1324.65</v>
      </c>
      <c r="BJ29" s="61">
        <v>1344.45</v>
      </c>
    </row>
    <row r="30" hidden="1" spans="1:62">
      <c r="A30" s="57" t="s">
        <v>30</v>
      </c>
      <c r="B30" s="57">
        <v>7</v>
      </c>
      <c r="C30" s="61" t="str">
        <f>广诚DHL运费!I3</f>
        <v>192.60</v>
      </c>
      <c r="D30" s="61" t="str">
        <f>广诚DHL运费!I4</f>
        <v>242.70</v>
      </c>
      <c r="E30" s="61" t="str">
        <f>广诚DHL运费!I5</f>
        <v>292.80</v>
      </c>
      <c r="F30" s="61" t="str">
        <f>广诚DHL运费!I6</f>
        <v>342.90</v>
      </c>
      <c r="G30" s="61" t="str">
        <f>广诚DHL运费!I7</f>
        <v>393.00</v>
      </c>
      <c r="H30" s="61" t="str">
        <f>广诚DHL运费!I8</f>
        <v>446.10</v>
      </c>
      <c r="I30" s="61" t="str">
        <f>广诚DHL运费!I9</f>
        <v>499.20</v>
      </c>
      <c r="J30" s="61" t="str">
        <f>广诚DHL运费!I10</f>
        <v>552.30</v>
      </c>
      <c r="K30" s="61" t="str">
        <f>广诚DHL运费!I11</f>
        <v>605.40</v>
      </c>
      <c r="L30" s="61" t="str">
        <f>广诚DHL运费!I12</f>
        <v>658.50</v>
      </c>
      <c r="M30" s="61" t="str">
        <f>广诚DHL运费!I13</f>
        <v>706.50</v>
      </c>
      <c r="N30" s="61" t="str">
        <f>广诚DHL运费!I14</f>
        <v>754.50</v>
      </c>
      <c r="O30" s="61" t="str">
        <f>广诚DHL运费!I15</f>
        <v>802.50</v>
      </c>
      <c r="P30" s="61" t="str">
        <f>广诚DHL运费!I16</f>
        <v>850.50</v>
      </c>
      <c r="Q30" s="61" t="str">
        <f>广诚DHL运费!I17</f>
        <v>898.50</v>
      </c>
      <c r="R30" s="60" t="str">
        <f>广诚DHL运费!I18</f>
        <v>946.50</v>
      </c>
      <c r="S30" s="61" t="str">
        <f>广诚DHL运费!I19</f>
        <v>994.50</v>
      </c>
      <c r="T30" s="61" t="str">
        <f>广诚DHL运费!I20</f>
        <v>1,042.50</v>
      </c>
      <c r="U30" s="61" t="str">
        <f>广诚DHL运费!I21</f>
        <v>1,090.50</v>
      </c>
      <c r="V30" s="61" t="str">
        <f>广诚DHL运费!I22</f>
        <v>1,138.50</v>
      </c>
      <c r="W30" s="61" t="str">
        <f>广诚DHL运费!I23</f>
        <v>1,181.10</v>
      </c>
      <c r="X30" s="61" t="str">
        <f>广诚DHL运费!I24</f>
        <v>1,223.70</v>
      </c>
      <c r="Y30" s="61" t="str">
        <f>广诚DHL运费!I25</f>
        <v>1,266.30</v>
      </c>
      <c r="Z30" s="61" t="str">
        <f>广诚DHL运费!I26</f>
        <v>1,308.90</v>
      </c>
      <c r="AA30" s="61" t="str">
        <f>广诚DHL运费!I27</f>
        <v>1,351.50</v>
      </c>
      <c r="AB30" s="61" t="str">
        <f>广诚DHL运费!I28</f>
        <v>1,394.10</v>
      </c>
      <c r="AC30" s="61" t="str">
        <f>广诚DHL运费!I29</f>
        <v>1,436.70</v>
      </c>
      <c r="AD30" s="61" t="str">
        <f>广诚DHL运费!I30</f>
        <v>1,479.30</v>
      </c>
      <c r="AE30" s="61" t="str">
        <f>广诚DHL运费!I31</f>
        <v>1,521.90</v>
      </c>
      <c r="AF30" s="61" t="str">
        <f>广诚DHL运费!I32</f>
        <v>1,564.50</v>
      </c>
      <c r="AG30" s="61" t="str">
        <f>广诚DHL运费!I33</f>
        <v>1,607.10</v>
      </c>
      <c r="AH30" s="61" t="str">
        <f>广诚DHL运费!I34</f>
        <v>1,649.70</v>
      </c>
      <c r="AI30" s="61" t="str">
        <f>广诚DHL运费!I35</f>
        <v>1,692.30</v>
      </c>
      <c r="AJ30" s="61" t="str">
        <f>广诚DHL运费!I36</f>
        <v>1,734.90</v>
      </c>
      <c r="AK30" s="61" t="str">
        <f>广诚DHL运费!I37</f>
        <v>1,777.50</v>
      </c>
      <c r="AL30" s="61" t="str">
        <f>广诚DHL运费!I38</f>
        <v>1,820.10</v>
      </c>
      <c r="AM30" s="61" t="str">
        <f>广诚DHL运费!I39</f>
        <v>1,862.70</v>
      </c>
      <c r="AN30" s="61" t="str">
        <f>广诚DHL运费!I40</f>
        <v>1,905.30</v>
      </c>
      <c r="AO30" s="61" t="str">
        <f>广诚DHL运费!I41</f>
        <v>1,947.90</v>
      </c>
      <c r="AP30" s="61" t="str">
        <f>广诚DHL运费!I42</f>
        <v>1,990.50</v>
      </c>
      <c r="AQ30" s="61">
        <v>968.25</v>
      </c>
      <c r="AR30" s="61">
        <v>988.05</v>
      </c>
      <c r="AS30" s="61">
        <v>1007.85</v>
      </c>
      <c r="AT30" s="61">
        <v>1027.65</v>
      </c>
      <c r="AU30" s="61">
        <v>1047.45</v>
      </c>
      <c r="AV30" s="61">
        <v>1067.25</v>
      </c>
      <c r="AW30" s="61">
        <v>1087.05</v>
      </c>
      <c r="AX30" s="61">
        <v>1106.85</v>
      </c>
      <c r="AY30" s="61">
        <v>1126.65</v>
      </c>
      <c r="AZ30" s="61">
        <v>1146.45</v>
      </c>
      <c r="BA30" s="61">
        <v>1166.25</v>
      </c>
      <c r="BB30" s="61">
        <v>1186.05</v>
      </c>
      <c r="BC30" s="61">
        <v>1205.85</v>
      </c>
      <c r="BD30" s="61">
        <v>1225.65</v>
      </c>
      <c r="BE30" s="61">
        <v>1245.45</v>
      </c>
      <c r="BF30" s="61">
        <v>1265.25</v>
      </c>
      <c r="BG30" s="61">
        <v>1285.05</v>
      </c>
      <c r="BH30" s="61">
        <v>1304.85</v>
      </c>
      <c r="BI30" s="61">
        <v>1324.65</v>
      </c>
      <c r="BJ30" s="61">
        <v>1344.45</v>
      </c>
    </row>
    <row r="31" hidden="1" spans="1:62">
      <c r="A31" s="57" t="s">
        <v>31</v>
      </c>
      <c r="B31" s="57">
        <v>7</v>
      </c>
      <c r="C31" s="61" t="str">
        <f>广诚DHL运费!I3</f>
        <v>192.60</v>
      </c>
      <c r="D31" s="61" t="str">
        <f>广诚DHL运费!I4</f>
        <v>242.70</v>
      </c>
      <c r="E31" s="61" t="str">
        <f>广诚DHL运费!I5</f>
        <v>292.80</v>
      </c>
      <c r="F31" s="61" t="str">
        <f>广诚DHL运费!I6</f>
        <v>342.90</v>
      </c>
      <c r="G31" s="61" t="str">
        <f>广诚DHL运费!I7</f>
        <v>393.00</v>
      </c>
      <c r="H31" s="61" t="str">
        <f>广诚DHL运费!I8</f>
        <v>446.10</v>
      </c>
      <c r="I31" s="61" t="str">
        <f>广诚DHL运费!I9</f>
        <v>499.20</v>
      </c>
      <c r="J31" s="61" t="str">
        <f>广诚DHL运费!I10</f>
        <v>552.30</v>
      </c>
      <c r="K31" s="61" t="str">
        <f>广诚DHL运费!I11</f>
        <v>605.40</v>
      </c>
      <c r="L31" s="61" t="str">
        <f>广诚DHL运费!I12</f>
        <v>658.50</v>
      </c>
      <c r="M31" s="61" t="str">
        <f>广诚DHL运费!I13</f>
        <v>706.50</v>
      </c>
      <c r="N31" s="61" t="str">
        <f>广诚DHL运费!I14</f>
        <v>754.50</v>
      </c>
      <c r="O31" s="61" t="str">
        <f>广诚DHL运费!I15</f>
        <v>802.50</v>
      </c>
      <c r="P31" s="61" t="str">
        <f>广诚DHL运费!I16</f>
        <v>850.50</v>
      </c>
      <c r="Q31" s="61" t="str">
        <f>广诚DHL运费!I17</f>
        <v>898.50</v>
      </c>
      <c r="R31" s="60" t="str">
        <f>广诚DHL运费!I18</f>
        <v>946.50</v>
      </c>
      <c r="S31" s="61" t="str">
        <f>广诚DHL运费!I19</f>
        <v>994.50</v>
      </c>
      <c r="T31" s="61" t="str">
        <f>广诚DHL运费!I20</f>
        <v>1,042.50</v>
      </c>
      <c r="U31" s="61" t="str">
        <f>广诚DHL运费!I21</f>
        <v>1,090.50</v>
      </c>
      <c r="V31" s="61" t="str">
        <f>广诚DHL运费!I22</f>
        <v>1,138.50</v>
      </c>
      <c r="W31" s="61" t="str">
        <f>广诚DHL运费!I23</f>
        <v>1,181.10</v>
      </c>
      <c r="X31" s="61" t="str">
        <f>广诚DHL运费!I24</f>
        <v>1,223.70</v>
      </c>
      <c r="Y31" s="61" t="str">
        <f>广诚DHL运费!I25</f>
        <v>1,266.30</v>
      </c>
      <c r="Z31" s="61" t="str">
        <f>广诚DHL运费!I26</f>
        <v>1,308.90</v>
      </c>
      <c r="AA31" s="61" t="str">
        <f>广诚DHL运费!I27</f>
        <v>1,351.50</v>
      </c>
      <c r="AB31" s="61" t="str">
        <f>广诚DHL运费!I28</f>
        <v>1,394.10</v>
      </c>
      <c r="AC31" s="61" t="str">
        <f>广诚DHL运费!I29</f>
        <v>1,436.70</v>
      </c>
      <c r="AD31" s="61" t="str">
        <f>广诚DHL运费!I30</f>
        <v>1,479.30</v>
      </c>
      <c r="AE31" s="61" t="str">
        <f>广诚DHL运费!I31</f>
        <v>1,521.90</v>
      </c>
      <c r="AF31" s="61" t="str">
        <f>广诚DHL运费!I32</f>
        <v>1,564.50</v>
      </c>
      <c r="AG31" s="61" t="str">
        <f>广诚DHL运费!I33</f>
        <v>1,607.10</v>
      </c>
      <c r="AH31" s="61" t="str">
        <f>广诚DHL运费!I34</f>
        <v>1,649.70</v>
      </c>
      <c r="AI31" s="61" t="str">
        <f>广诚DHL运费!I35</f>
        <v>1,692.30</v>
      </c>
      <c r="AJ31" s="61" t="str">
        <f>广诚DHL运费!I36</f>
        <v>1,734.90</v>
      </c>
      <c r="AK31" s="61" t="str">
        <f>广诚DHL运费!I37</f>
        <v>1,777.50</v>
      </c>
      <c r="AL31" s="61" t="str">
        <f>广诚DHL运费!I38</f>
        <v>1,820.10</v>
      </c>
      <c r="AM31" s="61" t="str">
        <f>广诚DHL运费!I39</f>
        <v>1,862.70</v>
      </c>
      <c r="AN31" s="61" t="str">
        <f>广诚DHL运费!I40</f>
        <v>1,905.30</v>
      </c>
      <c r="AO31" s="61" t="str">
        <f>广诚DHL运费!I41</f>
        <v>1,947.90</v>
      </c>
      <c r="AP31" s="61" t="str">
        <f>广诚DHL运费!I42</f>
        <v>1,990.50</v>
      </c>
      <c r="AQ31" s="61">
        <v>968.25</v>
      </c>
      <c r="AR31" s="61">
        <v>988.05</v>
      </c>
      <c r="AS31" s="61">
        <v>1007.85</v>
      </c>
      <c r="AT31" s="61">
        <v>1027.65</v>
      </c>
      <c r="AU31" s="61">
        <v>1047.45</v>
      </c>
      <c r="AV31" s="61">
        <v>1067.25</v>
      </c>
      <c r="AW31" s="61">
        <v>1087.05</v>
      </c>
      <c r="AX31" s="61">
        <v>1106.85</v>
      </c>
      <c r="AY31" s="61">
        <v>1126.65</v>
      </c>
      <c r="AZ31" s="61">
        <v>1146.45</v>
      </c>
      <c r="BA31" s="61">
        <v>1166.25</v>
      </c>
      <c r="BB31" s="61">
        <v>1186.05</v>
      </c>
      <c r="BC31" s="61">
        <v>1205.85</v>
      </c>
      <c r="BD31" s="61">
        <v>1225.65</v>
      </c>
      <c r="BE31" s="61">
        <v>1245.45</v>
      </c>
      <c r="BF31" s="61">
        <v>1265.25</v>
      </c>
      <c r="BG31" s="61">
        <v>1285.05</v>
      </c>
      <c r="BH31" s="61">
        <v>1304.85</v>
      </c>
      <c r="BI31" s="61">
        <v>1324.65</v>
      </c>
      <c r="BJ31" s="61">
        <v>1344.45</v>
      </c>
    </row>
    <row r="32" hidden="1" spans="1:62">
      <c r="A32" s="57" t="s">
        <v>32</v>
      </c>
      <c r="B32" s="57">
        <v>7</v>
      </c>
      <c r="C32" s="61" t="str">
        <f>广诚DHL运费!I3</f>
        <v>192.60</v>
      </c>
      <c r="D32" s="61" t="str">
        <f>广诚DHL运费!I4</f>
        <v>242.70</v>
      </c>
      <c r="E32" s="61" t="str">
        <f>广诚DHL运费!I5</f>
        <v>292.80</v>
      </c>
      <c r="F32" s="61" t="str">
        <f>广诚DHL运费!I6</f>
        <v>342.90</v>
      </c>
      <c r="G32" s="61" t="str">
        <f>广诚DHL运费!I7</f>
        <v>393.00</v>
      </c>
      <c r="H32" s="61" t="str">
        <f>广诚DHL运费!I8</f>
        <v>446.10</v>
      </c>
      <c r="I32" s="61" t="str">
        <f>广诚DHL运费!I9</f>
        <v>499.20</v>
      </c>
      <c r="J32" s="61" t="str">
        <f>广诚DHL运费!I10</f>
        <v>552.30</v>
      </c>
      <c r="K32" s="61" t="str">
        <f>广诚DHL运费!I11</f>
        <v>605.40</v>
      </c>
      <c r="L32" s="61" t="str">
        <f>广诚DHL运费!I12</f>
        <v>658.50</v>
      </c>
      <c r="M32" s="61" t="str">
        <f>广诚DHL运费!I13</f>
        <v>706.50</v>
      </c>
      <c r="N32" s="61" t="str">
        <f>广诚DHL运费!I14</f>
        <v>754.50</v>
      </c>
      <c r="O32" s="61" t="str">
        <f>广诚DHL运费!I15</f>
        <v>802.50</v>
      </c>
      <c r="P32" s="61" t="str">
        <f>广诚DHL运费!I16</f>
        <v>850.50</v>
      </c>
      <c r="Q32" s="61" t="str">
        <f>广诚DHL运费!I17</f>
        <v>898.50</v>
      </c>
      <c r="R32" s="60" t="str">
        <f>广诚DHL运费!I18</f>
        <v>946.50</v>
      </c>
      <c r="S32" s="61" t="str">
        <f>广诚DHL运费!I19</f>
        <v>994.50</v>
      </c>
      <c r="T32" s="61" t="str">
        <f>广诚DHL运费!I20</f>
        <v>1,042.50</v>
      </c>
      <c r="U32" s="61" t="str">
        <f>广诚DHL运费!I21</f>
        <v>1,090.50</v>
      </c>
      <c r="V32" s="61" t="str">
        <f>广诚DHL运费!I22</f>
        <v>1,138.50</v>
      </c>
      <c r="W32" s="61" t="str">
        <f>广诚DHL运费!I23</f>
        <v>1,181.10</v>
      </c>
      <c r="X32" s="61" t="str">
        <f>广诚DHL运费!I24</f>
        <v>1,223.70</v>
      </c>
      <c r="Y32" s="61" t="str">
        <f>广诚DHL运费!I25</f>
        <v>1,266.30</v>
      </c>
      <c r="Z32" s="61" t="str">
        <f>广诚DHL运费!I26</f>
        <v>1,308.90</v>
      </c>
      <c r="AA32" s="61" t="str">
        <f>广诚DHL运费!I27</f>
        <v>1,351.50</v>
      </c>
      <c r="AB32" s="61" t="str">
        <f>广诚DHL运费!I28</f>
        <v>1,394.10</v>
      </c>
      <c r="AC32" s="61" t="str">
        <f>广诚DHL运费!I29</f>
        <v>1,436.70</v>
      </c>
      <c r="AD32" s="61" t="str">
        <f>广诚DHL运费!I30</f>
        <v>1,479.30</v>
      </c>
      <c r="AE32" s="61" t="str">
        <f>广诚DHL运费!I31</f>
        <v>1,521.90</v>
      </c>
      <c r="AF32" s="61" t="str">
        <f>广诚DHL运费!I32</f>
        <v>1,564.50</v>
      </c>
      <c r="AG32" s="61" t="str">
        <f>广诚DHL运费!I33</f>
        <v>1,607.10</v>
      </c>
      <c r="AH32" s="61" t="str">
        <f>广诚DHL运费!I34</f>
        <v>1,649.70</v>
      </c>
      <c r="AI32" s="61" t="str">
        <f>广诚DHL运费!I35</f>
        <v>1,692.30</v>
      </c>
      <c r="AJ32" s="61" t="str">
        <f>广诚DHL运费!I36</f>
        <v>1,734.90</v>
      </c>
      <c r="AK32" s="61" t="str">
        <f>广诚DHL运费!I37</f>
        <v>1,777.50</v>
      </c>
      <c r="AL32" s="61" t="str">
        <f>广诚DHL运费!I38</f>
        <v>1,820.10</v>
      </c>
      <c r="AM32" s="61" t="str">
        <f>广诚DHL运费!I39</f>
        <v>1,862.70</v>
      </c>
      <c r="AN32" s="61" t="str">
        <f>广诚DHL运费!I40</f>
        <v>1,905.30</v>
      </c>
      <c r="AO32" s="61" t="str">
        <f>广诚DHL运费!I41</f>
        <v>1,947.90</v>
      </c>
      <c r="AP32" s="61" t="str">
        <f>广诚DHL运费!I42</f>
        <v>1,990.50</v>
      </c>
      <c r="AQ32" s="61">
        <v>968.25</v>
      </c>
      <c r="AR32" s="61">
        <v>988.05</v>
      </c>
      <c r="AS32" s="61">
        <v>1007.85</v>
      </c>
      <c r="AT32" s="61">
        <v>1027.65</v>
      </c>
      <c r="AU32" s="61">
        <v>1047.45</v>
      </c>
      <c r="AV32" s="61">
        <v>1067.25</v>
      </c>
      <c r="AW32" s="61">
        <v>1087.05</v>
      </c>
      <c r="AX32" s="61">
        <v>1106.85</v>
      </c>
      <c r="AY32" s="61">
        <v>1126.65</v>
      </c>
      <c r="AZ32" s="61">
        <v>1146.45</v>
      </c>
      <c r="BA32" s="61">
        <v>1166.25</v>
      </c>
      <c r="BB32" s="61">
        <v>1186.05</v>
      </c>
      <c r="BC32" s="61">
        <v>1205.85</v>
      </c>
      <c r="BD32" s="61">
        <v>1225.65</v>
      </c>
      <c r="BE32" s="61">
        <v>1245.45</v>
      </c>
      <c r="BF32" s="61">
        <v>1265.25</v>
      </c>
      <c r="BG32" s="61">
        <v>1285.05</v>
      </c>
      <c r="BH32" s="61">
        <v>1304.85</v>
      </c>
      <c r="BI32" s="61">
        <v>1324.65</v>
      </c>
      <c r="BJ32" s="61">
        <v>1344.45</v>
      </c>
    </row>
    <row r="33" hidden="1" spans="1:62">
      <c r="A33" s="57" t="s">
        <v>33</v>
      </c>
      <c r="B33" s="57">
        <v>7</v>
      </c>
      <c r="C33" s="61" t="str">
        <f>广诚DHL运费!I3</f>
        <v>192.60</v>
      </c>
      <c r="D33" s="61" t="str">
        <f>广诚DHL运费!I4</f>
        <v>242.70</v>
      </c>
      <c r="E33" s="61" t="str">
        <f>广诚DHL运费!I5</f>
        <v>292.80</v>
      </c>
      <c r="F33" s="61" t="str">
        <f>广诚DHL运费!I6</f>
        <v>342.90</v>
      </c>
      <c r="G33" s="61" t="str">
        <f>广诚DHL运费!I7</f>
        <v>393.00</v>
      </c>
      <c r="H33" s="61" t="str">
        <f>广诚DHL运费!I8</f>
        <v>446.10</v>
      </c>
      <c r="I33" s="61" t="str">
        <f>广诚DHL运费!I9</f>
        <v>499.20</v>
      </c>
      <c r="J33" s="61" t="str">
        <f>广诚DHL运费!I10</f>
        <v>552.30</v>
      </c>
      <c r="K33" s="61" t="str">
        <f>广诚DHL运费!I11</f>
        <v>605.40</v>
      </c>
      <c r="L33" s="61" t="str">
        <f>广诚DHL运费!I12</f>
        <v>658.50</v>
      </c>
      <c r="M33" s="61" t="str">
        <f>广诚DHL运费!I13</f>
        <v>706.50</v>
      </c>
      <c r="N33" s="61" t="str">
        <f>广诚DHL运费!I14</f>
        <v>754.50</v>
      </c>
      <c r="O33" s="61" t="str">
        <f>广诚DHL运费!I15</f>
        <v>802.50</v>
      </c>
      <c r="P33" s="61" t="str">
        <f>广诚DHL运费!I16</f>
        <v>850.50</v>
      </c>
      <c r="Q33" s="61" t="str">
        <f>广诚DHL运费!I17</f>
        <v>898.50</v>
      </c>
      <c r="R33" s="60" t="str">
        <f>广诚DHL运费!I18</f>
        <v>946.50</v>
      </c>
      <c r="S33" s="61" t="str">
        <f>广诚DHL运费!I19</f>
        <v>994.50</v>
      </c>
      <c r="T33" s="61" t="str">
        <f>广诚DHL运费!I20</f>
        <v>1,042.50</v>
      </c>
      <c r="U33" s="61" t="str">
        <f>广诚DHL运费!I21</f>
        <v>1,090.50</v>
      </c>
      <c r="V33" s="61" t="str">
        <f>广诚DHL运费!I22</f>
        <v>1,138.50</v>
      </c>
      <c r="W33" s="61" t="str">
        <f>广诚DHL运费!I23</f>
        <v>1,181.10</v>
      </c>
      <c r="X33" s="61" t="str">
        <f>广诚DHL运费!I24</f>
        <v>1,223.70</v>
      </c>
      <c r="Y33" s="61" t="str">
        <f>广诚DHL运费!I25</f>
        <v>1,266.30</v>
      </c>
      <c r="Z33" s="61" t="str">
        <f>广诚DHL运费!I26</f>
        <v>1,308.90</v>
      </c>
      <c r="AA33" s="61" t="str">
        <f>广诚DHL运费!I27</f>
        <v>1,351.50</v>
      </c>
      <c r="AB33" s="61" t="str">
        <f>广诚DHL运费!I28</f>
        <v>1,394.10</v>
      </c>
      <c r="AC33" s="61" t="str">
        <f>广诚DHL运费!I29</f>
        <v>1,436.70</v>
      </c>
      <c r="AD33" s="61" t="str">
        <f>广诚DHL运费!I30</f>
        <v>1,479.30</v>
      </c>
      <c r="AE33" s="61" t="str">
        <f>广诚DHL运费!I31</f>
        <v>1,521.90</v>
      </c>
      <c r="AF33" s="61" t="str">
        <f>广诚DHL运费!I32</f>
        <v>1,564.50</v>
      </c>
      <c r="AG33" s="61" t="str">
        <f>广诚DHL运费!I33</f>
        <v>1,607.10</v>
      </c>
      <c r="AH33" s="61" t="str">
        <f>广诚DHL运费!I34</f>
        <v>1,649.70</v>
      </c>
      <c r="AI33" s="61" t="str">
        <f>广诚DHL运费!I35</f>
        <v>1,692.30</v>
      </c>
      <c r="AJ33" s="61" t="str">
        <f>广诚DHL运费!I36</f>
        <v>1,734.90</v>
      </c>
      <c r="AK33" s="61" t="str">
        <f>广诚DHL运费!I37</f>
        <v>1,777.50</v>
      </c>
      <c r="AL33" s="61" t="str">
        <f>广诚DHL运费!I38</f>
        <v>1,820.10</v>
      </c>
      <c r="AM33" s="61" t="str">
        <f>广诚DHL运费!I39</f>
        <v>1,862.70</v>
      </c>
      <c r="AN33" s="61" t="str">
        <f>广诚DHL运费!I40</f>
        <v>1,905.30</v>
      </c>
      <c r="AO33" s="61" t="str">
        <f>广诚DHL运费!I41</f>
        <v>1,947.90</v>
      </c>
      <c r="AP33" s="61" t="str">
        <f>广诚DHL运费!I42</f>
        <v>1,990.50</v>
      </c>
      <c r="AQ33" s="61">
        <v>968.25</v>
      </c>
      <c r="AR33" s="61">
        <v>988.05</v>
      </c>
      <c r="AS33" s="61">
        <v>1007.85</v>
      </c>
      <c r="AT33" s="61">
        <v>1027.65</v>
      </c>
      <c r="AU33" s="61">
        <v>1047.45</v>
      </c>
      <c r="AV33" s="61">
        <v>1067.25</v>
      </c>
      <c r="AW33" s="61">
        <v>1087.05</v>
      </c>
      <c r="AX33" s="61">
        <v>1106.85</v>
      </c>
      <c r="AY33" s="61">
        <v>1126.65</v>
      </c>
      <c r="AZ33" s="61">
        <v>1146.45</v>
      </c>
      <c r="BA33" s="61">
        <v>1166.25</v>
      </c>
      <c r="BB33" s="61">
        <v>1186.05</v>
      </c>
      <c r="BC33" s="61">
        <v>1205.85</v>
      </c>
      <c r="BD33" s="61">
        <v>1225.65</v>
      </c>
      <c r="BE33" s="61">
        <v>1245.45</v>
      </c>
      <c r="BF33" s="61">
        <v>1265.25</v>
      </c>
      <c r="BG33" s="61">
        <v>1285.05</v>
      </c>
      <c r="BH33" s="61">
        <v>1304.85</v>
      </c>
      <c r="BI33" s="61">
        <v>1324.65</v>
      </c>
      <c r="BJ33" s="61">
        <v>1344.45</v>
      </c>
    </row>
    <row r="34" hidden="1" spans="1:62">
      <c r="A34" s="57" t="s">
        <v>34</v>
      </c>
      <c r="B34" s="57">
        <v>7</v>
      </c>
      <c r="C34" s="61" t="str">
        <f>广诚DHL运费!I3</f>
        <v>192.60</v>
      </c>
      <c r="D34" s="61" t="str">
        <f>广诚DHL运费!I4</f>
        <v>242.70</v>
      </c>
      <c r="E34" s="61" t="str">
        <f>广诚DHL运费!I5</f>
        <v>292.80</v>
      </c>
      <c r="F34" s="61" t="str">
        <f>广诚DHL运费!I6</f>
        <v>342.90</v>
      </c>
      <c r="G34" s="61" t="str">
        <f>广诚DHL运费!I7</f>
        <v>393.00</v>
      </c>
      <c r="H34" s="61" t="str">
        <f>广诚DHL运费!I8</f>
        <v>446.10</v>
      </c>
      <c r="I34" s="61" t="str">
        <f>广诚DHL运费!I9</f>
        <v>499.20</v>
      </c>
      <c r="J34" s="61" t="str">
        <f>广诚DHL运费!I10</f>
        <v>552.30</v>
      </c>
      <c r="K34" s="61" t="str">
        <f>广诚DHL运费!I11</f>
        <v>605.40</v>
      </c>
      <c r="L34" s="61" t="str">
        <f>广诚DHL运费!I12</f>
        <v>658.50</v>
      </c>
      <c r="M34" s="61" t="str">
        <f>广诚DHL运费!I13</f>
        <v>706.50</v>
      </c>
      <c r="N34" s="61" t="str">
        <f>广诚DHL运费!I14</f>
        <v>754.50</v>
      </c>
      <c r="O34" s="61" t="str">
        <f>广诚DHL运费!I15</f>
        <v>802.50</v>
      </c>
      <c r="P34" s="61" t="str">
        <f>广诚DHL运费!I16</f>
        <v>850.50</v>
      </c>
      <c r="Q34" s="61" t="str">
        <f>广诚DHL运费!I17</f>
        <v>898.50</v>
      </c>
      <c r="R34" s="60" t="str">
        <f>广诚DHL运费!I18</f>
        <v>946.50</v>
      </c>
      <c r="S34" s="61" t="str">
        <f>广诚DHL运费!I19</f>
        <v>994.50</v>
      </c>
      <c r="T34" s="61" t="str">
        <f>广诚DHL运费!I20</f>
        <v>1,042.50</v>
      </c>
      <c r="U34" s="61" t="str">
        <f>广诚DHL运费!I21</f>
        <v>1,090.50</v>
      </c>
      <c r="V34" s="61" t="str">
        <f>广诚DHL运费!I22</f>
        <v>1,138.50</v>
      </c>
      <c r="W34" s="61" t="str">
        <f>广诚DHL运费!I23</f>
        <v>1,181.10</v>
      </c>
      <c r="X34" s="61" t="str">
        <f>广诚DHL运费!I24</f>
        <v>1,223.70</v>
      </c>
      <c r="Y34" s="61" t="str">
        <f>广诚DHL运费!I25</f>
        <v>1,266.30</v>
      </c>
      <c r="Z34" s="61" t="str">
        <f>广诚DHL运费!I26</f>
        <v>1,308.90</v>
      </c>
      <c r="AA34" s="61" t="str">
        <f>广诚DHL运费!I27</f>
        <v>1,351.50</v>
      </c>
      <c r="AB34" s="61" t="str">
        <f>广诚DHL运费!I28</f>
        <v>1,394.10</v>
      </c>
      <c r="AC34" s="61" t="str">
        <f>广诚DHL运费!I29</f>
        <v>1,436.70</v>
      </c>
      <c r="AD34" s="61" t="str">
        <f>广诚DHL运费!I30</f>
        <v>1,479.30</v>
      </c>
      <c r="AE34" s="61" t="str">
        <f>广诚DHL运费!I31</f>
        <v>1,521.90</v>
      </c>
      <c r="AF34" s="61" t="str">
        <f>广诚DHL运费!I32</f>
        <v>1,564.50</v>
      </c>
      <c r="AG34" s="61" t="str">
        <f>广诚DHL运费!I33</f>
        <v>1,607.10</v>
      </c>
      <c r="AH34" s="61" t="str">
        <f>广诚DHL运费!I34</f>
        <v>1,649.70</v>
      </c>
      <c r="AI34" s="61" t="str">
        <f>广诚DHL运费!I35</f>
        <v>1,692.30</v>
      </c>
      <c r="AJ34" s="61" t="str">
        <f>广诚DHL运费!I36</f>
        <v>1,734.90</v>
      </c>
      <c r="AK34" s="61" t="str">
        <f>广诚DHL运费!I37</f>
        <v>1,777.50</v>
      </c>
      <c r="AL34" s="61" t="str">
        <f>广诚DHL运费!I38</f>
        <v>1,820.10</v>
      </c>
      <c r="AM34" s="61" t="str">
        <f>广诚DHL运费!I39</f>
        <v>1,862.70</v>
      </c>
      <c r="AN34" s="61" t="str">
        <f>广诚DHL运费!I40</f>
        <v>1,905.30</v>
      </c>
      <c r="AO34" s="61" t="str">
        <f>广诚DHL运费!I41</f>
        <v>1,947.90</v>
      </c>
      <c r="AP34" s="61" t="str">
        <f>广诚DHL运费!I42</f>
        <v>1,990.50</v>
      </c>
      <c r="AQ34" s="61">
        <v>968.25</v>
      </c>
      <c r="AR34" s="61">
        <v>988.05</v>
      </c>
      <c r="AS34" s="61">
        <v>1007.85</v>
      </c>
      <c r="AT34" s="61">
        <v>1027.65</v>
      </c>
      <c r="AU34" s="61">
        <v>1047.45</v>
      </c>
      <c r="AV34" s="61">
        <v>1067.25</v>
      </c>
      <c r="AW34" s="61">
        <v>1087.05</v>
      </c>
      <c r="AX34" s="61">
        <v>1106.85</v>
      </c>
      <c r="AY34" s="61">
        <v>1126.65</v>
      </c>
      <c r="AZ34" s="61">
        <v>1146.45</v>
      </c>
      <c r="BA34" s="61">
        <v>1166.25</v>
      </c>
      <c r="BB34" s="61">
        <v>1186.05</v>
      </c>
      <c r="BC34" s="61">
        <v>1205.85</v>
      </c>
      <c r="BD34" s="61">
        <v>1225.65</v>
      </c>
      <c r="BE34" s="61">
        <v>1245.45</v>
      </c>
      <c r="BF34" s="61">
        <v>1265.25</v>
      </c>
      <c r="BG34" s="61">
        <v>1285.05</v>
      </c>
      <c r="BH34" s="61">
        <v>1304.85</v>
      </c>
      <c r="BI34" s="61">
        <v>1324.65</v>
      </c>
      <c r="BJ34" s="61">
        <v>1344.45</v>
      </c>
    </row>
    <row r="35" hidden="1" spans="1:62">
      <c r="A35" s="57" t="s">
        <v>35</v>
      </c>
      <c r="B35" s="57">
        <v>7</v>
      </c>
      <c r="C35" s="61" t="str">
        <f>广诚DHL运费!I3</f>
        <v>192.60</v>
      </c>
      <c r="D35" s="61" t="str">
        <f>广诚DHL运费!I4</f>
        <v>242.70</v>
      </c>
      <c r="E35" s="61" t="str">
        <f>广诚DHL运费!I5</f>
        <v>292.80</v>
      </c>
      <c r="F35" s="61" t="str">
        <f>广诚DHL运费!I6</f>
        <v>342.90</v>
      </c>
      <c r="G35" s="61" t="str">
        <f>广诚DHL运费!I7</f>
        <v>393.00</v>
      </c>
      <c r="H35" s="61" t="str">
        <f>广诚DHL运费!I8</f>
        <v>446.10</v>
      </c>
      <c r="I35" s="61" t="str">
        <f>广诚DHL运费!I9</f>
        <v>499.20</v>
      </c>
      <c r="J35" s="61" t="str">
        <f>广诚DHL运费!I10</f>
        <v>552.30</v>
      </c>
      <c r="K35" s="61" t="str">
        <f>广诚DHL运费!I11</f>
        <v>605.40</v>
      </c>
      <c r="L35" s="61" t="str">
        <f>广诚DHL运费!I12</f>
        <v>658.50</v>
      </c>
      <c r="M35" s="61" t="str">
        <f>广诚DHL运费!I13</f>
        <v>706.50</v>
      </c>
      <c r="N35" s="61" t="str">
        <f>广诚DHL运费!I14</f>
        <v>754.50</v>
      </c>
      <c r="O35" s="61" t="str">
        <f>广诚DHL运费!I15</f>
        <v>802.50</v>
      </c>
      <c r="P35" s="61" t="str">
        <f>广诚DHL运费!I16</f>
        <v>850.50</v>
      </c>
      <c r="Q35" s="61" t="str">
        <f>广诚DHL运费!I17</f>
        <v>898.50</v>
      </c>
      <c r="R35" s="60" t="str">
        <f>广诚DHL运费!I18</f>
        <v>946.50</v>
      </c>
      <c r="S35" s="61" t="str">
        <f>广诚DHL运费!I19</f>
        <v>994.50</v>
      </c>
      <c r="T35" s="61" t="str">
        <f>广诚DHL运费!I20</f>
        <v>1,042.50</v>
      </c>
      <c r="U35" s="61" t="str">
        <f>广诚DHL运费!I21</f>
        <v>1,090.50</v>
      </c>
      <c r="V35" s="61" t="str">
        <f>广诚DHL运费!I22</f>
        <v>1,138.50</v>
      </c>
      <c r="W35" s="61" t="str">
        <f>广诚DHL运费!I23</f>
        <v>1,181.10</v>
      </c>
      <c r="X35" s="61" t="str">
        <f>广诚DHL运费!I24</f>
        <v>1,223.70</v>
      </c>
      <c r="Y35" s="61" t="str">
        <f>广诚DHL运费!I25</f>
        <v>1,266.30</v>
      </c>
      <c r="Z35" s="61" t="str">
        <f>广诚DHL运费!I26</f>
        <v>1,308.90</v>
      </c>
      <c r="AA35" s="61" t="str">
        <f>广诚DHL运费!I27</f>
        <v>1,351.50</v>
      </c>
      <c r="AB35" s="61" t="str">
        <f>广诚DHL运费!I28</f>
        <v>1,394.10</v>
      </c>
      <c r="AC35" s="61" t="str">
        <f>广诚DHL运费!I29</f>
        <v>1,436.70</v>
      </c>
      <c r="AD35" s="61" t="str">
        <f>广诚DHL运费!I30</f>
        <v>1,479.30</v>
      </c>
      <c r="AE35" s="61" t="str">
        <f>广诚DHL运费!I31</f>
        <v>1,521.90</v>
      </c>
      <c r="AF35" s="61" t="str">
        <f>广诚DHL运费!I32</f>
        <v>1,564.50</v>
      </c>
      <c r="AG35" s="61" t="str">
        <f>广诚DHL运费!I33</f>
        <v>1,607.10</v>
      </c>
      <c r="AH35" s="61" t="str">
        <f>广诚DHL运费!I34</f>
        <v>1,649.70</v>
      </c>
      <c r="AI35" s="61" t="str">
        <f>广诚DHL运费!I35</f>
        <v>1,692.30</v>
      </c>
      <c r="AJ35" s="61" t="str">
        <f>广诚DHL运费!I36</f>
        <v>1,734.90</v>
      </c>
      <c r="AK35" s="61" t="str">
        <f>广诚DHL运费!I37</f>
        <v>1,777.50</v>
      </c>
      <c r="AL35" s="61" t="str">
        <f>广诚DHL运费!I38</f>
        <v>1,820.10</v>
      </c>
      <c r="AM35" s="61" t="str">
        <f>广诚DHL运费!I39</f>
        <v>1,862.70</v>
      </c>
      <c r="AN35" s="61" t="str">
        <f>广诚DHL运费!I40</f>
        <v>1,905.30</v>
      </c>
      <c r="AO35" s="61" t="str">
        <f>广诚DHL运费!I41</f>
        <v>1,947.90</v>
      </c>
      <c r="AP35" s="61" t="str">
        <f>广诚DHL运费!I42</f>
        <v>1,990.50</v>
      </c>
      <c r="AQ35" s="61">
        <v>968.25</v>
      </c>
      <c r="AR35" s="61">
        <v>988.05</v>
      </c>
      <c r="AS35" s="61">
        <v>1007.85</v>
      </c>
      <c r="AT35" s="61">
        <v>1027.65</v>
      </c>
      <c r="AU35" s="61">
        <v>1047.45</v>
      </c>
      <c r="AV35" s="61">
        <v>1067.25</v>
      </c>
      <c r="AW35" s="61">
        <v>1087.05</v>
      </c>
      <c r="AX35" s="61">
        <v>1106.85</v>
      </c>
      <c r="AY35" s="61">
        <v>1126.65</v>
      </c>
      <c r="AZ35" s="61">
        <v>1146.45</v>
      </c>
      <c r="BA35" s="61">
        <v>1166.25</v>
      </c>
      <c r="BB35" s="61">
        <v>1186.05</v>
      </c>
      <c r="BC35" s="61">
        <v>1205.85</v>
      </c>
      <c r="BD35" s="61">
        <v>1225.65</v>
      </c>
      <c r="BE35" s="61">
        <v>1245.45</v>
      </c>
      <c r="BF35" s="61">
        <v>1265.25</v>
      </c>
      <c r="BG35" s="61">
        <v>1285.05</v>
      </c>
      <c r="BH35" s="61">
        <v>1304.85</v>
      </c>
      <c r="BI35" s="61">
        <v>1324.65</v>
      </c>
      <c r="BJ35" s="61">
        <v>1344.45</v>
      </c>
    </row>
    <row r="36" hidden="1" spans="1:62">
      <c r="A36" s="57" t="s">
        <v>36</v>
      </c>
      <c r="B36" s="57">
        <v>7</v>
      </c>
      <c r="C36" s="61" t="str">
        <f>广诚DHL运费!I3</f>
        <v>192.60</v>
      </c>
      <c r="D36" s="61" t="str">
        <f>广诚DHL运费!I4</f>
        <v>242.70</v>
      </c>
      <c r="E36" s="61" t="str">
        <f>广诚DHL运费!I5</f>
        <v>292.80</v>
      </c>
      <c r="F36" s="61" t="str">
        <f>广诚DHL运费!I6</f>
        <v>342.90</v>
      </c>
      <c r="G36" s="61" t="str">
        <f>广诚DHL运费!I7</f>
        <v>393.00</v>
      </c>
      <c r="H36" s="61" t="str">
        <f>广诚DHL运费!I8</f>
        <v>446.10</v>
      </c>
      <c r="I36" s="61" t="str">
        <f>广诚DHL运费!I9</f>
        <v>499.20</v>
      </c>
      <c r="J36" s="61" t="str">
        <f>广诚DHL运费!I10</f>
        <v>552.30</v>
      </c>
      <c r="K36" s="61" t="str">
        <f>广诚DHL运费!I11</f>
        <v>605.40</v>
      </c>
      <c r="L36" s="61" t="str">
        <f>广诚DHL运费!I12</f>
        <v>658.50</v>
      </c>
      <c r="M36" s="61" t="str">
        <f>广诚DHL运费!I13</f>
        <v>706.50</v>
      </c>
      <c r="N36" s="61" t="str">
        <f>广诚DHL运费!I14</f>
        <v>754.50</v>
      </c>
      <c r="O36" s="61" t="str">
        <f>广诚DHL运费!I15</f>
        <v>802.50</v>
      </c>
      <c r="P36" s="61" t="str">
        <f>广诚DHL运费!I16</f>
        <v>850.50</v>
      </c>
      <c r="Q36" s="61" t="str">
        <f>广诚DHL运费!I17</f>
        <v>898.50</v>
      </c>
      <c r="R36" s="60" t="str">
        <f>广诚DHL运费!I18</f>
        <v>946.50</v>
      </c>
      <c r="S36" s="61" t="str">
        <f>广诚DHL运费!I19</f>
        <v>994.50</v>
      </c>
      <c r="T36" s="61" t="str">
        <f>广诚DHL运费!I20</f>
        <v>1,042.50</v>
      </c>
      <c r="U36" s="61" t="str">
        <f>广诚DHL运费!I21</f>
        <v>1,090.50</v>
      </c>
      <c r="V36" s="61" t="str">
        <f>广诚DHL运费!I22</f>
        <v>1,138.50</v>
      </c>
      <c r="W36" s="61" t="str">
        <f>广诚DHL运费!I23</f>
        <v>1,181.10</v>
      </c>
      <c r="X36" s="61" t="str">
        <f>广诚DHL运费!I24</f>
        <v>1,223.70</v>
      </c>
      <c r="Y36" s="61" t="str">
        <f>广诚DHL运费!I25</f>
        <v>1,266.30</v>
      </c>
      <c r="Z36" s="61" t="str">
        <f>广诚DHL运费!I26</f>
        <v>1,308.90</v>
      </c>
      <c r="AA36" s="61" t="str">
        <f>广诚DHL运费!I27</f>
        <v>1,351.50</v>
      </c>
      <c r="AB36" s="61" t="str">
        <f>广诚DHL运费!I28</f>
        <v>1,394.10</v>
      </c>
      <c r="AC36" s="61" t="str">
        <f>广诚DHL运费!I29</f>
        <v>1,436.70</v>
      </c>
      <c r="AD36" s="61" t="str">
        <f>广诚DHL运费!I30</f>
        <v>1,479.30</v>
      </c>
      <c r="AE36" s="61" t="str">
        <f>广诚DHL运费!I31</f>
        <v>1,521.90</v>
      </c>
      <c r="AF36" s="61" t="str">
        <f>广诚DHL运费!I32</f>
        <v>1,564.50</v>
      </c>
      <c r="AG36" s="61" t="str">
        <f>广诚DHL运费!I33</f>
        <v>1,607.10</v>
      </c>
      <c r="AH36" s="61" t="str">
        <f>广诚DHL运费!I34</f>
        <v>1,649.70</v>
      </c>
      <c r="AI36" s="61" t="str">
        <f>广诚DHL运费!I35</f>
        <v>1,692.30</v>
      </c>
      <c r="AJ36" s="61" t="str">
        <f>广诚DHL运费!I36</f>
        <v>1,734.90</v>
      </c>
      <c r="AK36" s="61" t="str">
        <f>广诚DHL运费!I37</f>
        <v>1,777.50</v>
      </c>
      <c r="AL36" s="61" t="str">
        <f>广诚DHL运费!I38</f>
        <v>1,820.10</v>
      </c>
      <c r="AM36" s="61" t="str">
        <f>广诚DHL运费!I39</f>
        <v>1,862.70</v>
      </c>
      <c r="AN36" s="61" t="str">
        <f>广诚DHL运费!I40</f>
        <v>1,905.30</v>
      </c>
      <c r="AO36" s="61" t="str">
        <f>广诚DHL运费!I41</f>
        <v>1,947.90</v>
      </c>
      <c r="AP36" s="61" t="str">
        <f>广诚DHL运费!I42</f>
        <v>1,990.50</v>
      </c>
      <c r="AQ36" s="61">
        <v>968.25</v>
      </c>
      <c r="AR36" s="61">
        <v>988.05</v>
      </c>
      <c r="AS36" s="61">
        <v>1007.85</v>
      </c>
      <c r="AT36" s="61">
        <v>1027.65</v>
      </c>
      <c r="AU36" s="61">
        <v>1047.45</v>
      </c>
      <c r="AV36" s="61">
        <v>1067.25</v>
      </c>
      <c r="AW36" s="61">
        <v>1087.05</v>
      </c>
      <c r="AX36" s="61">
        <v>1106.85</v>
      </c>
      <c r="AY36" s="61">
        <v>1126.65</v>
      </c>
      <c r="AZ36" s="61">
        <v>1146.45</v>
      </c>
      <c r="BA36" s="61">
        <v>1166.25</v>
      </c>
      <c r="BB36" s="61">
        <v>1186.05</v>
      </c>
      <c r="BC36" s="61">
        <v>1205.85</v>
      </c>
      <c r="BD36" s="61">
        <v>1225.65</v>
      </c>
      <c r="BE36" s="61">
        <v>1245.45</v>
      </c>
      <c r="BF36" s="61">
        <v>1265.25</v>
      </c>
      <c r="BG36" s="61">
        <v>1285.05</v>
      </c>
      <c r="BH36" s="61">
        <v>1304.85</v>
      </c>
      <c r="BI36" s="61">
        <v>1324.65</v>
      </c>
      <c r="BJ36" s="61">
        <v>1344.45</v>
      </c>
    </row>
    <row r="37" hidden="1" spans="1:62">
      <c r="A37" s="57" t="s">
        <v>37</v>
      </c>
      <c r="B37" s="57">
        <v>7</v>
      </c>
      <c r="C37" s="61" t="str">
        <f>广诚DHL运费!I3</f>
        <v>192.60</v>
      </c>
      <c r="D37" s="61" t="str">
        <f>广诚DHL运费!I4</f>
        <v>242.70</v>
      </c>
      <c r="E37" s="61" t="str">
        <f>广诚DHL运费!I5</f>
        <v>292.80</v>
      </c>
      <c r="F37" s="61" t="str">
        <f>广诚DHL运费!I6</f>
        <v>342.90</v>
      </c>
      <c r="G37" s="61" t="str">
        <f>广诚DHL运费!I7</f>
        <v>393.00</v>
      </c>
      <c r="H37" s="61" t="str">
        <f>广诚DHL运费!I8</f>
        <v>446.10</v>
      </c>
      <c r="I37" s="61" t="str">
        <f>广诚DHL运费!I9</f>
        <v>499.20</v>
      </c>
      <c r="J37" s="61" t="str">
        <f>广诚DHL运费!I10</f>
        <v>552.30</v>
      </c>
      <c r="K37" s="61" t="str">
        <f>广诚DHL运费!I11</f>
        <v>605.40</v>
      </c>
      <c r="L37" s="61" t="str">
        <f>广诚DHL运费!I12</f>
        <v>658.50</v>
      </c>
      <c r="M37" s="61" t="str">
        <f>广诚DHL运费!I13</f>
        <v>706.50</v>
      </c>
      <c r="N37" s="61" t="str">
        <f>广诚DHL运费!I14</f>
        <v>754.50</v>
      </c>
      <c r="O37" s="61" t="str">
        <f>广诚DHL运费!I15</f>
        <v>802.50</v>
      </c>
      <c r="P37" s="61" t="str">
        <f>广诚DHL运费!I16</f>
        <v>850.50</v>
      </c>
      <c r="Q37" s="61" t="str">
        <f>广诚DHL运费!I17</f>
        <v>898.50</v>
      </c>
      <c r="R37" s="60" t="str">
        <f>广诚DHL运费!I18</f>
        <v>946.50</v>
      </c>
      <c r="S37" s="61" t="str">
        <f>广诚DHL运费!I19</f>
        <v>994.50</v>
      </c>
      <c r="T37" s="61" t="str">
        <f>广诚DHL运费!I20</f>
        <v>1,042.50</v>
      </c>
      <c r="U37" s="61" t="str">
        <f>广诚DHL运费!I21</f>
        <v>1,090.50</v>
      </c>
      <c r="V37" s="61" t="str">
        <f>广诚DHL运费!I22</f>
        <v>1,138.50</v>
      </c>
      <c r="W37" s="61" t="str">
        <f>广诚DHL运费!I23</f>
        <v>1,181.10</v>
      </c>
      <c r="X37" s="61" t="str">
        <f>广诚DHL运费!I24</f>
        <v>1,223.70</v>
      </c>
      <c r="Y37" s="61" t="str">
        <f>广诚DHL运费!I25</f>
        <v>1,266.30</v>
      </c>
      <c r="Z37" s="61" t="str">
        <f>广诚DHL运费!I26</f>
        <v>1,308.90</v>
      </c>
      <c r="AA37" s="61" t="str">
        <f>广诚DHL运费!I27</f>
        <v>1,351.50</v>
      </c>
      <c r="AB37" s="61" t="str">
        <f>广诚DHL运费!I28</f>
        <v>1,394.10</v>
      </c>
      <c r="AC37" s="61" t="str">
        <f>广诚DHL运费!I29</f>
        <v>1,436.70</v>
      </c>
      <c r="AD37" s="61" t="str">
        <f>广诚DHL运费!I30</f>
        <v>1,479.30</v>
      </c>
      <c r="AE37" s="61" t="str">
        <f>广诚DHL运费!I31</f>
        <v>1,521.90</v>
      </c>
      <c r="AF37" s="61" t="str">
        <f>广诚DHL运费!I32</f>
        <v>1,564.50</v>
      </c>
      <c r="AG37" s="61" t="str">
        <f>广诚DHL运费!I33</f>
        <v>1,607.10</v>
      </c>
      <c r="AH37" s="61" t="str">
        <f>广诚DHL运费!I34</f>
        <v>1,649.70</v>
      </c>
      <c r="AI37" s="61" t="str">
        <f>广诚DHL运费!I35</f>
        <v>1,692.30</v>
      </c>
      <c r="AJ37" s="61" t="str">
        <f>广诚DHL运费!I36</f>
        <v>1,734.90</v>
      </c>
      <c r="AK37" s="61" t="str">
        <f>广诚DHL运费!I37</f>
        <v>1,777.50</v>
      </c>
      <c r="AL37" s="61" t="str">
        <f>广诚DHL运费!I38</f>
        <v>1,820.10</v>
      </c>
      <c r="AM37" s="61" t="str">
        <f>广诚DHL运费!I39</f>
        <v>1,862.70</v>
      </c>
      <c r="AN37" s="61" t="str">
        <f>广诚DHL运费!I40</f>
        <v>1,905.30</v>
      </c>
      <c r="AO37" s="61" t="str">
        <f>广诚DHL运费!I41</f>
        <v>1,947.90</v>
      </c>
      <c r="AP37" s="61" t="str">
        <f>广诚DHL运费!I42</f>
        <v>1,990.50</v>
      </c>
      <c r="AQ37" s="61">
        <v>968.25</v>
      </c>
      <c r="AR37" s="61">
        <v>988.05</v>
      </c>
      <c r="AS37" s="61">
        <v>1007.85</v>
      </c>
      <c r="AT37" s="61">
        <v>1027.65</v>
      </c>
      <c r="AU37" s="61">
        <v>1047.45</v>
      </c>
      <c r="AV37" s="61">
        <v>1067.25</v>
      </c>
      <c r="AW37" s="61">
        <v>1087.05</v>
      </c>
      <c r="AX37" s="61">
        <v>1106.85</v>
      </c>
      <c r="AY37" s="61">
        <v>1126.65</v>
      </c>
      <c r="AZ37" s="61">
        <v>1146.45</v>
      </c>
      <c r="BA37" s="61">
        <v>1166.25</v>
      </c>
      <c r="BB37" s="61">
        <v>1186.05</v>
      </c>
      <c r="BC37" s="61">
        <v>1205.85</v>
      </c>
      <c r="BD37" s="61">
        <v>1225.65</v>
      </c>
      <c r="BE37" s="61">
        <v>1245.45</v>
      </c>
      <c r="BF37" s="61">
        <v>1265.25</v>
      </c>
      <c r="BG37" s="61">
        <v>1285.05</v>
      </c>
      <c r="BH37" s="61">
        <v>1304.85</v>
      </c>
      <c r="BI37" s="61">
        <v>1324.65</v>
      </c>
      <c r="BJ37" s="61">
        <v>1344.45</v>
      </c>
    </row>
    <row r="38" hidden="1" spans="1:62">
      <c r="A38" s="57" t="s">
        <v>38</v>
      </c>
      <c r="B38" s="57">
        <v>7</v>
      </c>
      <c r="C38" s="61" t="str">
        <f>广诚DHL运费!I3</f>
        <v>192.60</v>
      </c>
      <c r="D38" s="61" t="str">
        <f>广诚DHL运费!I4</f>
        <v>242.70</v>
      </c>
      <c r="E38" s="61" t="str">
        <f>广诚DHL运费!I5</f>
        <v>292.80</v>
      </c>
      <c r="F38" s="61" t="str">
        <f>广诚DHL运费!I6</f>
        <v>342.90</v>
      </c>
      <c r="G38" s="61" t="str">
        <f>广诚DHL运费!I7</f>
        <v>393.00</v>
      </c>
      <c r="H38" s="61" t="str">
        <f>广诚DHL运费!I8</f>
        <v>446.10</v>
      </c>
      <c r="I38" s="61" t="str">
        <f>广诚DHL运费!I9</f>
        <v>499.20</v>
      </c>
      <c r="J38" s="61" t="str">
        <f>广诚DHL运费!I10</f>
        <v>552.30</v>
      </c>
      <c r="K38" s="61" t="str">
        <f>广诚DHL运费!I11</f>
        <v>605.40</v>
      </c>
      <c r="L38" s="61" t="str">
        <f>广诚DHL运费!I12</f>
        <v>658.50</v>
      </c>
      <c r="M38" s="61" t="str">
        <f>广诚DHL运费!I13</f>
        <v>706.50</v>
      </c>
      <c r="N38" s="61" t="str">
        <f>广诚DHL运费!I14</f>
        <v>754.50</v>
      </c>
      <c r="O38" s="61" t="str">
        <f>广诚DHL运费!I15</f>
        <v>802.50</v>
      </c>
      <c r="P38" s="61" t="str">
        <f>广诚DHL运费!I16</f>
        <v>850.50</v>
      </c>
      <c r="Q38" s="61" t="str">
        <f>广诚DHL运费!I17</f>
        <v>898.50</v>
      </c>
      <c r="R38" s="60" t="str">
        <f>广诚DHL运费!I18</f>
        <v>946.50</v>
      </c>
      <c r="S38" s="61" t="str">
        <f>广诚DHL运费!I19</f>
        <v>994.50</v>
      </c>
      <c r="T38" s="61" t="str">
        <f>广诚DHL运费!I20</f>
        <v>1,042.50</v>
      </c>
      <c r="U38" s="61" t="str">
        <f>广诚DHL运费!I21</f>
        <v>1,090.50</v>
      </c>
      <c r="V38" s="61" t="str">
        <f>广诚DHL运费!I22</f>
        <v>1,138.50</v>
      </c>
      <c r="W38" s="61" t="str">
        <f>广诚DHL运费!I23</f>
        <v>1,181.10</v>
      </c>
      <c r="X38" s="61" t="str">
        <f>广诚DHL运费!I24</f>
        <v>1,223.70</v>
      </c>
      <c r="Y38" s="61" t="str">
        <f>广诚DHL运费!I25</f>
        <v>1,266.30</v>
      </c>
      <c r="Z38" s="61" t="str">
        <f>广诚DHL运费!I26</f>
        <v>1,308.90</v>
      </c>
      <c r="AA38" s="61" t="str">
        <f>广诚DHL运费!I27</f>
        <v>1,351.50</v>
      </c>
      <c r="AB38" s="61" t="str">
        <f>广诚DHL运费!I28</f>
        <v>1,394.10</v>
      </c>
      <c r="AC38" s="61" t="str">
        <f>广诚DHL运费!I29</f>
        <v>1,436.70</v>
      </c>
      <c r="AD38" s="61" t="str">
        <f>广诚DHL运费!I30</f>
        <v>1,479.30</v>
      </c>
      <c r="AE38" s="61" t="str">
        <f>广诚DHL运费!I31</f>
        <v>1,521.90</v>
      </c>
      <c r="AF38" s="61" t="str">
        <f>广诚DHL运费!I32</f>
        <v>1,564.50</v>
      </c>
      <c r="AG38" s="61" t="str">
        <f>广诚DHL运费!I33</f>
        <v>1,607.10</v>
      </c>
      <c r="AH38" s="61" t="str">
        <f>广诚DHL运费!I34</f>
        <v>1,649.70</v>
      </c>
      <c r="AI38" s="61" t="str">
        <f>广诚DHL运费!I35</f>
        <v>1,692.30</v>
      </c>
      <c r="AJ38" s="61" t="str">
        <f>广诚DHL运费!I36</f>
        <v>1,734.90</v>
      </c>
      <c r="AK38" s="61" t="str">
        <f>广诚DHL运费!I37</f>
        <v>1,777.50</v>
      </c>
      <c r="AL38" s="61" t="str">
        <f>广诚DHL运费!I38</f>
        <v>1,820.10</v>
      </c>
      <c r="AM38" s="61" t="str">
        <f>广诚DHL运费!I39</f>
        <v>1,862.70</v>
      </c>
      <c r="AN38" s="61" t="str">
        <f>广诚DHL运费!I40</f>
        <v>1,905.30</v>
      </c>
      <c r="AO38" s="61" t="str">
        <f>广诚DHL运费!I41</f>
        <v>1,947.90</v>
      </c>
      <c r="AP38" s="61" t="str">
        <f>广诚DHL运费!I42</f>
        <v>1,990.50</v>
      </c>
      <c r="AQ38" s="61">
        <v>968.25</v>
      </c>
      <c r="AR38" s="61">
        <v>988.05</v>
      </c>
      <c r="AS38" s="61">
        <v>1007.85</v>
      </c>
      <c r="AT38" s="61">
        <v>1027.65</v>
      </c>
      <c r="AU38" s="61">
        <v>1047.45</v>
      </c>
      <c r="AV38" s="61">
        <v>1067.25</v>
      </c>
      <c r="AW38" s="61">
        <v>1087.05</v>
      </c>
      <c r="AX38" s="61">
        <v>1106.85</v>
      </c>
      <c r="AY38" s="61">
        <v>1126.65</v>
      </c>
      <c r="AZ38" s="61">
        <v>1146.45</v>
      </c>
      <c r="BA38" s="61">
        <v>1166.25</v>
      </c>
      <c r="BB38" s="61">
        <v>1186.05</v>
      </c>
      <c r="BC38" s="61">
        <v>1205.85</v>
      </c>
      <c r="BD38" s="61">
        <v>1225.65</v>
      </c>
      <c r="BE38" s="61">
        <v>1245.45</v>
      </c>
      <c r="BF38" s="61">
        <v>1265.25</v>
      </c>
      <c r="BG38" s="61">
        <v>1285.05</v>
      </c>
      <c r="BH38" s="61">
        <v>1304.85</v>
      </c>
      <c r="BI38" s="61">
        <v>1324.65</v>
      </c>
      <c r="BJ38" s="61">
        <v>1344.45</v>
      </c>
    </row>
    <row r="39" hidden="1" spans="1:62">
      <c r="A39" s="57" t="s">
        <v>39</v>
      </c>
      <c r="B39" s="57">
        <v>7</v>
      </c>
      <c r="C39" s="61" t="str">
        <f>广诚DHL运费!I3</f>
        <v>192.60</v>
      </c>
      <c r="D39" s="61" t="str">
        <f>广诚DHL运费!I4</f>
        <v>242.70</v>
      </c>
      <c r="E39" s="61" t="str">
        <f>广诚DHL运费!I5</f>
        <v>292.80</v>
      </c>
      <c r="F39" s="61" t="str">
        <f>广诚DHL运费!I6</f>
        <v>342.90</v>
      </c>
      <c r="G39" s="61" t="str">
        <f>广诚DHL运费!I7</f>
        <v>393.00</v>
      </c>
      <c r="H39" s="61" t="str">
        <f>广诚DHL运费!I8</f>
        <v>446.10</v>
      </c>
      <c r="I39" s="61" t="str">
        <f>广诚DHL运费!I9</f>
        <v>499.20</v>
      </c>
      <c r="J39" s="61" t="str">
        <f>广诚DHL运费!I10</f>
        <v>552.30</v>
      </c>
      <c r="K39" s="61" t="str">
        <f>广诚DHL运费!I11</f>
        <v>605.40</v>
      </c>
      <c r="L39" s="61" t="str">
        <f>广诚DHL运费!I12</f>
        <v>658.50</v>
      </c>
      <c r="M39" s="61" t="str">
        <f>广诚DHL运费!I13</f>
        <v>706.50</v>
      </c>
      <c r="N39" s="61" t="str">
        <f>广诚DHL运费!I14</f>
        <v>754.50</v>
      </c>
      <c r="O39" s="61" t="str">
        <f>广诚DHL运费!I15</f>
        <v>802.50</v>
      </c>
      <c r="P39" s="61" t="str">
        <f>广诚DHL运费!I16</f>
        <v>850.50</v>
      </c>
      <c r="Q39" s="61" t="str">
        <f>广诚DHL运费!I17</f>
        <v>898.50</v>
      </c>
      <c r="R39" s="60" t="str">
        <f>广诚DHL运费!I18</f>
        <v>946.50</v>
      </c>
      <c r="S39" s="61" t="str">
        <f>广诚DHL运费!I19</f>
        <v>994.50</v>
      </c>
      <c r="T39" s="61" t="str">
        <f>广诚DHL运费!I20</f>
        <v>1,042.50</v>
      </c>
      <c r="U39" s="61" t="str">
        <f>广诚DHL运费!I21</f>
        <v>1,090.50</v>
      </c>
      <c r="V39" s="61" t="str">
        <f>广诚DHL运费!I22</f>
        <v>1,138.50</v>
      </c>
      <c r="W39" s="61" t="str">
        <f>广诚DHL运费!I23</f>
        <v>1,181.10</v>
      </c>
      <c r="X39" s="61" t="str">
        <f>广诚DHL运费!I24</f>
        <v>1,223.70</v>
      </c>
      <c r="Y39" s="61" t="str">
        <f>广诚DHL运费!I25</f>
        <v>1,266.30</v>
      </c>
      <c r="Z39" s="61" t="str">
        <f>广诚DHL运费!I26</f>
        <v>1,308.90</v>
      </c>
      <c r="AA39" s="61" t="str">
        <f>广诚DHL运费!I27</f>
        <v>1,351.50</v>
      </c>
      <c r="AB39" s="61" t="str">
        <f>广诚DHL运费!I28</f>
        <v>1,394.10</v>
      </c>
      <c r="AC39" s="61" t="str">
        <f>广诚DHL运费!I29</f>
        <v>1,436.70</v>
      </c>
      <c r="AD39" s="61" t="str">
        <f>广诚DHL运费!I30</f>
        <v>1,479.30</v>
      </c>
      <c r="AE39" s="61" t="str">
        <f>广诚DHL运费!I31</f>
        <v>1,521.90</v>
      </c>
      <c r="AF39" s="61" t="str">
        <f>广诚DHL运费!I32</f>
        <v>1,564.50</v>
      </c>
      <c r="AG39" s="61" t="str">
        <f>广诚DHL运费!I33</f>
        <v>1,607.10</v>
      </c>
      <c r="AH39" s="61" t="str">
        <f>广诚DHL运费!I34</f>
        <v>1,649.70</v>
      </c>
      <c r="AI39" s="61" t="str">
        <f>广诚DHL运费!I35</f>
        <v>1,692.30</v>
      </c>
      <c r="AJ39" s="61" t="str">
        <f>广诚DHL运费!I36</f>
        <v>1,734.90</v>
      </c>
      <c r="AK39" s="61" t="str">
        <f>广诚DHL运费!I37</f>
        <v>1,777.50</v>
      </c>
      <c r="AL39" s="61" t="str">
        <f>广诚DHL运费!I38</f>
        <v>1,820.10</v>
      </c>
      <c r="AM39" s="61" t="str">
        <f>广诚DHL运费!I39</f>
        <v>1,862.70</v>
      </c>
      <c r="AN39" s="61" t="str">
        <f>广诚DHL运费!I40</f>
        <v>1,905.30</v>
      </c>
      <c r="AO39" s="61" t="str">
        <f>广诚DHL运费!I41</f>
        <v>1,947.90</v>
      </c>
      <c r="AP39" s="61" t="str">
        <f>广诚DHL运费!I42</f>
        <v>1,990.50</v>
      </c>
      <c r="AQ39" s="61">
        <v>968.25</v>
      </c>
      <c r="AR39" s="61">
        <v>988.05</v>
      </c>
      <c r="AS39" s="61">
        <v>1007.85</v>
      </c>
      <c r="AT39" s="61">
        <v>1027.65</v>
      </c>
      <c r="AU39" s="61">
        <v>1047.45</v>
      </c>
      <c r="AV39" s="61">
        <v>1067.25</v>
      </c>
      <c r="AW39" s="61">
        <v>1087.05</v>
      </c>
      <c r="AX39" s="61">
        <v>1106.85</v>
      </c>
      <c r="AY39" s="61">
        <v>1126.65</v>
      </c>
      <c r="AZ39" s="61">
        <v>1146.45</v>
      </c>
      <c r="BA39" s="61">
        <v>1166.25</v>
      </c>
      <c r="BB39" s="61">
        <v>1186.05</v>
      </c>
      <c r="BC39" s="61">
        <v>1205.85</v>
      </c>
      <c r="BD39" s="61">
        <v>1225.65</v>
      </c>
      <c r="BE39" s="61">
        <v>1245.45</v>
      </c>
      <c r="BF39" s="61">
        <v>1265.25</v>
      </c>
      <c r="BG39" s="61">
        <v>1285.05</v>
      </c>
      <c r="BH39" s="61">
        <v>1304.85</v>
      </c>
      <c r="BI39" s="61">
        <v>1324.65</v>
      </c>
      <c r="BJ39" s="61">
        <v>1344.45</v>
      </c>
    </row>
    <row r="40" hidden="1" spans="1:62">
      <c r="A40" s="57" t="s">
        <v>40</v>
      </c>
      <c r="B40" s="57">
        <v>7</v>
      </c>
      <c r="C40" s="61" t="str">
        <f>广诚DHL运费!I3</f>
        <v>192.60</v>
      </c>
      <c r="D40" s="61" t="str">
        <f>广诚DHL运费!I4</f>
        <v>242.70</v>
      </c>
      <c r="E40" s="61" t="str">
        <f>广诚DHL运费!I5</f>
        <v>292.80</v>
      </c>
      <c r="F40" s="61" t="str">
        <f>广诚DHL运费!I6</f>
        <v>342.90</v>
      </c>
      <c r="G40" s="61" t="str">
        <f>广诚DHL运费!I7</f>
        <v>393.00</v>
      </c>
      <c r="H40" s="61" t="str">
        <f>广诚DHL运费!I8</f>
        <v>446.10</v>
      </c>
      <c r="I40" s="61" t="str">
        <f>广诚DHL运费!I9</f>
        <v>499.20</v>
      </c>
      <c r="J40" s="61" t="str">
        <f>广诚DHL运费!I10</f>
        <v>552.30</v>
      </c>
      <c r="K40" s="61" t="str">
        <f>广诚DHL运费!I11</f>
        <v>605.40</v>
      </c>
      <c r="L40" s="61" t="str">
        <f>广诚DHL运费!I12</f>
        <v>658.50</v>
      </c>
      <c r="M40" s="61" t="str">
        <f>广诚DHL运费!I13</f>
        <v>706.50</v>
      </c>
      <c r="N40" s="61" t="str">
        <f>广诚DHL运费!I14</f>
        <v>754.50</v>
      </c>
      <c r="O40" s="61" t="str">
        <f>广诚DHL运费!I15</f>
        <v>802.50</v>
      </c>
      <c r="P40" s="61" t="str">
        <f>广诚DHL运费!I16</f>
        <v>850.50</v>
      </c>
      <c r="Q40" s="61" t="str">
        <f>广诚DHL运费!I17</f>
        <v>898.50</v>
      </c>
      <c r="R40" s="60" t="str">
        <f>广诚DHL运费!I18</f>
        <v>946.50</v>
      </c>
      <c r="S40" s="61" t="str">
        <f>广诚DHL运费!I19</f>
        <v>994.50</v>
      </c>
      <c r="T40" s="61" t="str">
        <f>广诚DHL运费!I20</f>
        <v>1,042.50</v>
      </c>
      <c r="U40" s="61" t="str">
        <f>广诚DHL运费!I21</f>
        <v>1,090.50</v>
      </c>
      <c r="V40" s="61" t="str">
        <f>广诚DHL运费!I22</f>
        <v>1,138.50</v>
      </c>
      <c r="W40" s="61" t="str">
        <f>广诚DHL运费!I23</f>
        <v>1,181.10</v>
      </c>
      <c r="X40" s="61" t="str">
        <f>广诚DHL运费!I24</f>
        <v>1,223.70</v>
      </c>
      <c r="Y40" s="61" t="str">
        <f>广诚DHL运费!I25</f>
        <v>1,266.30</v>
      </c>
      <c r="Z40" s="61" t="str">
        <f>广诚DHL运费!I26</f>
        <v>1,308.90</v>
      </c>
      <c r="AA40" s="61" t="str">
        <f>广诚DHL运费!I27</f>
        <v>1,351.50</v>
      </c>
      <c r="AB40" s="61" t="str">
        <f>广诚DHL运费!I28</f>
        <v>1,394.10</v>
      </c>
      <c r="AC40" s="61" t="str">
        <f>广诚DHL运费!I29</f>
        <v>1,436.70</v>
      </c>
      <c r="AD40" s="61" t="str">
        <f>广诚DHL运费!I30</f>
        <v>1,479.30</v>
      </c>
      <c r="AE40" s="61" t="str">
        <f>广诚DHL运费!I31</f>
        <v>1,521.90</v>
      </c>
      <c r="AF40" s="61" t="str">
        <f>广诚DHL运费!I32</f>
        <v>1,564.50</v>
      </c>
      <c r="AG40" s="61" t="str">
        <f>广诚DHL运费!I33</f>
        <v>1,607.10</v>
      </c>
      <c r="AH40" s="61" t="str">
        <f>广诚DHL运费!I34</f>
        <v>1,649.70</v>
      </c>
      <c r="AI40" s="61" t="str">
        <f>广诚DHL运费!I35</f>
        <v>1,692.30</v>
      </c>
      <c r="AJ40" s="61" t="str">
        <f>广诚DHL运费!I36</f>
        <v>1,734.90</v>
      </c>
      <c r="AK40" s="61" t="str">
        <f>广诚DHL运费!I37</f>
        <v>1,777.50</v>
      </c>
      <c r="AL40" s="61" t="str">
        <f>广诚DHL运费!I38</f>
        <v>1,820.10</v>
      </c>
      <c r="AM40" s="61" t="str">
        <f>广诚DHL运费!I39</f>
        <v>1,862.70</v>
      </c>
      <c r="AN40" s="61" t="str">
        <f>广诚DHL运费!I40</f>
        <v>1,905.30</v>
      </c>
      <c r="AO40" s="61" t="str">
        <f>广诚DHL运费!I41</f>
        <v>1,947.90</v>
      </c>
      <c r="AP40" s="61" t="str">
        <f>广诚DHL运费!I42</f>
        <v>1,990.50</v>
      </c>
      <c r="AQ40" s="61">
        <v>968.25</v>
      </c>
      <c r="AR40" s="61">
        <v>988.05</v>
      </c>
      <c r="AS40" s="61">
        <v>1007.85</v>
      </c>
      <c r="AT40" s="61">
        <v>1027.65</v>
      </c>
      <c r="AU40" s="61">
        <v>1047.45</v>
      </c>
      <c r="AV40" s="61">
        <v>1067.25</v>
      </c>
      <c r="AW40" s="61">
        <v>1087.05</v>
      </c>
      <c r="AX40" s="61">
        <v>1106.85</v>
      </c>
      <c r="AY40" s="61">
        <v>1126.65</v>
      </c>
      <c r="AZ40" s="61">
        <v>1146.45</v>
      </c>
      <c r="BA40" s="61">
        <v>1166.25</v>
      </c>
      <c r="BB40" s="61">
        <v>1186.05</v>
      </c>
      <c r="BC40" s="61">
        <v>1205.85</v>
      </c>
      <c r="BD40" s="61">
        <v>1225.65</v>
      </c>
      <c r="BE40" s="61">
        <v>1245.45</v>
      </c>
      <c r="BF40" s="61">
        <v>1265.25</v>
      </c>
      <c r="BG40" s="61">
        <v>1285.05</v>
      </c>
      <c r="BH40" s="61">
        <v>1304.85</v>
      </c>
      <c r="BI40" s="61">
        <v>1324.65</v>
      </c>
      <c r="BJ40" s="61">
        <v>1344.45</v>
      </c>
    </row>
    <row r="41" hidden="1" spans="1:62">
      <c r="A41" s="57" t="s">
        <v>41</v>
      </c>
      <c r="B41" s="57">
        <v>7</v>
      </c>
      <c r="C41" s="61" t="str">
        <f>广诚DHL运费!I3</f>
        <v>192.60</v>
      </c>
      <c r="D41" s="61" t="str">
        <f>广诚DHL运费!I4</f>
        <v>242.70</v>
      </c>
      <c r="E41" s="61" t="str">
        <f>广诚DHL运费!I5</f>
        <v>292.80</v>
      </c>
      <c r="F41" s="61" t="str">
        <f>广诚DHL运费!I6</f>
        <v>342.90</v>
      </c>
      <c r="G41" s="61" t="str">
        <f>广诚DHL运费!I7</f>
        <v>393.00</v>
      </c>
      <c r="H41" s="61" t="str">
        <f>广诚DHL运费!I8</f>
        <v>446.10</v>
      </c>
      <c r="I41" s="61" t="str">
        <f>广诚DHL运费!I9</f>
        <v>499.20</v>
      </c>
      <c r="J41" s="61" t="str">
        <f>广诚DHL运费!I10</f>
        <v>552.30</v>
      </c>
      <c r="K41" s="61" t="str">
        <f>广诚DHL运费!I11</f>
        <v>605.40</v>
      </c>
      <c r="L41" s="61" t="str">
        <f>广诚DHL运费!I12</f>
        <v>658.50</v>
      </c>
      <c r="M41" s="61" t="str">
        <f>广诚DHL运费!I13</f>
        <v>706.50</v>
      </c>
      <c r="N41" s="61" t="str">
        <f>广诚DHL运费!I14</f>
        <v>754.50</v>
      </c>
      <c r="O41" s="61" t="str">
        <f>广诚DHL运费!I15</f>
        <v>802.50</v>
      </c>
      <c r="P41" s="61" t="str">
        <f>广诚DHL运费!I16</f>
        <v>850.50</v>
      </c>
      <c r="Q41" s="61" t="str">
        <f>广诚DHL运费!I17</f>
        <v>898.50</v>
      </c>
      <c r="R41" s="60" t="str">
        <f>广诚DHL运费!I18</f>
        <v>946.50</v>
      </c>
      <c r="S41" s="61" t="str">
        <f>广诚DHL运费!I19</f>
        <v>994.50</v>
      </c>
      <c r="T41" s="61" t="str">
        <f>广诚DHL运费!I20</f>
        <v>1,042.50</v>
      </c>
      <c r="U41" s="61" t="str">
        <f>广诚DHL运费!I21</f>
        <v>1,090.50</v>
      </c>
      <c r="V41" s="61" t="str">
        <f>广诚DHL运费!I22</f>
        <v>1,138.50</v>
      </c>
      <c r="W41" s="61" t="str">
        <f>广诚DHL运费!I23</f>
        <v>1,181.10</v>
      </c>
      <c r="X41" s="61" t="str">
        <f>广诚DHL运费!I24</f>
        <v>1,223.70</v>
      </c>
      <c r="Y41" s="61" t="str">
        <f>广诚DHL运费!I25</f>
        <v>1,266.30</v>
      </c>
      <c r="Z41" s="61" t="str">
        <f>广诚DHL运费!I26</f>
        <v>1,308.90</v>
      </c>
      <c r="AA41" s="61" t="str">
        <f>广诚DHL运费!I27</f>
        <v>1,351.50</v>
      </c>
      <c r="AB41" s="61" t="str">
        <f>广诚DHL运费!I28</f>
        <v>1,394.10</v>
      </c>
      <c r="AC41" s="61" t="str">
        <f>广诚DHL运费!I29</f>
        <v>1,436.70</v>
      </c>
      <c r="AD41" s="61" t="str">
        <f>广诚DHL运费!I30</f>
        <v>1,479.30</v>
      </c>
      <c r="AE41" s="61" t="str">
        <f>广诚DHL运费!I31</f>
        <v>1,521.90</v>
      </c>
      <c r="AF41" s="61" t="str">
        <f>广诚DHL运费!I32</f>
        <v>1,564.50</v>
      </c>
      <c r="AG41" s="61" t="str">
        <f>广诚DHL运费!I33</f>
        <v>1,607.10</v>
      </c>
      <c r="AH41" s="61" t="str">
        <f>广诚DHL运费!I34</f>
        <v>1,649.70</v>
      </c>
      <c r="AI41" s="61" t="str">
        <f>广诚DHL运费!I35</f>
        <v>1,692.30</v>
      </c>
      <c r="AJ41" s="61" t="str">
        <f>广诚DHL运费!I36</f>
        <v>1,734.90</v>
      </c>
      <c r="AK41" s="61" t="str">
        <f>广诚DHL运费!I37</f>
        <v>1,777.50</v>
      </c>
      <c r="AL41" s="61" t="str">
        <f>广诚DHL运费!I38</f>
        <v>1,820.10</v>
      </c>
      <c r="AM41" s="61" t="str">
        <f>广诚DHL运费!I39</f>
        <v>1,862.70</v>
      </c>
      <c r="AN41" s="61" t="str">
        <f>广诚DHL运费!I40</f>
        <v>1,905.30</v>
      </c>
      <c r="AO41" s="61" t="str">
        <f>广诚DHL运费!I41</f>
        <v>1,947.90</v>
      </c>
      <c r="AP41" s="61" t="str">
        <f>广诚DHL运费!I42</f>
        <v>1,990.50</v>
      </c>
      <c r="AQ41" s="61">
        <v>968.25</v>
      </c>
      <c r="AR41" s="61">
        <v>988.05</v>
      </c>
      <c r="AS41" s="61">
        <v>1007.85</v>
      </c>
      <c r="AT41" s="61">
        <v>1027.65</v>
      </c>
      <c r="AU41" s="61">
        <v>1047.45</v>
      </c>
      <c r="AV41" s="61">
        <v>1067.25</v>
      </c>
      <c r="AW41" s="61">
        <v>1087.05</v>
      </c>
      <c r="AX41" s="61">
        <v>1106.85</v>
      </c>
      <c r="AY41" s="61">
        <v>1126.65</v>
      </c>
      <c r="AZ41" s="61">
        <v>1146.45</v>
      </c>
      <c r="BA41" s="61">
        <v>1166.25</v>
      </c>
      <c r="BB41" s="61">
        <v>1186.05</v>
      </c>
      <c r="BC41" s="61">
        <v>1205.85</v>
      </c>
      <c r="BD41" s="61">
        <v>1225.65</v>
      </c>
      <c r="BE41" s="61">
        <v>1245.45</v>
      </c>
      <c r="BF41" s="61">
        <v>1265.25</v>
      </c>
      <c r="BG41" s="61">
        <v>1285.05</v>
      </c>
      <c r="BH41" s="61">
        <v>1304.85</v>
      </c>
      <c r="BI41" s="61">
        <v>1324.65</v>
      </c>
      <c r="BJ41" s="61">
        <v>1344.45</v>
      </c>
    </row>
    <row r="42" hidden="1" spans="1:62">
      <c r="A42" s="57" t="s">
        <v>42</v>
      </c>
      <c r="B42" s="57">
        <v>7</v>
      </c>
      <c r="C42" s="61" t="str">
        <f>广诚DHL运费!I3</f>
        <v>192.60</v>
      </c>
      <c r="D42" s="61" t="str">
        <f>广诚DHL运费!I4</f>
        <v>242.70</v>
      </c>
      <c r="E42" s="61" t="str">
        <f>广诚DHL运费!I5</f>
        <v>292.80</v>
      </c>
      <c r="F42" s="61" t="str">
        <f>广诚DHL运费!I6</f>
        <v>342.90</v>
      </c>
      <c r="G42" s="61" t="str">
        <f>广诚DHL运费!I7</f>
        <v>393.00</v>
      </c>
      <c r="H42" s="61" t="str">
        <f>广诚DHL运费!I8</f>
        <v>446.10</v>
      </c>
      <c r="I42" s="61" t="str">
        <f>广诚DHL运费!I9</f>
        <v>499.20</v>
      </c>
      <c r="J42" s="61" t="str">
        <f>广诚DHL运费!I10</f>
        <v>552.30</v>
      </c>
      <c r="K42" s="61" t="str">
        <f>广诚DHL运费!I11</f>
        <v>605.40</v>
      </c>
      <c r="L42" s="61" t="str">
        <f>广诚DHL运费!I12</f>
        <v>658.50</v>
      </c>
      <c r="M42" s="61" t="str">
        <f>广诚DHL运费!I13</f>
        <v>706.50</v>
      </c>
      <c r="N42" s="61" t="str">
        <f>广诚DHL运费!I14</f>
        <v>754.50</v>
      </c>
      <c r="O42" s="61" t="str">
        <f>广诚DHL运费!I15</f>
        <v>802.50</v>
      </c>
      <c r="P42" s="61" t="str">
        <f>广诚DHL运费!I16</f>
        <v>850.50</v>
      </c>
      <c r="Q42" s="61" t="str">
        <f>广诚DHL运费!I17</f>
        <v>898.50</v>
      </c>
      <c r="R42" s="60" t="str">
        <f>广诚DHL运费!I18</f>
        <v>946.50</v>
      </c>
      <c r="S42" s="61" t="str">
        <f>广诚DHL运费!I19</f>
        <v>994.50</v>
      </c>
      <c r="T42" s="61" t="str">
        <f>广诚DHL运费!I20</f>
        <v>1,042.50</v>
      </c>
      <c r="U42" s="61" t="str">
        <f>广诚DHL运费!I21</f>
        <v>1,090.50</v>
      </c>
      <c r="V42" s="61" t="str">
        <f>广诚DHL运费!I22</f>
        <v>1,138.50</v>
      </c>
      <c r="W42" s="61" t="str">
        <f>广诚DHL运费!I23</f>
        <v>1,181.10</v>
      </c>
      <c r="X42" s="61" t="str">
        <f>广诚DHL运费!I24</f>
        <v>1,223.70</v>
      </c>
      <c r="Y42" s="61" t="str">
        <f>广诚DHL运费!I25</f>
        <v>1,266.30</v>
      </c>
      <c r="Z42" s="61" t="str">
        <f>广诚DHL运费!I26</f>
        <v>1,308.90</v>
      </c>
      <c r="AA42" s="61" t="str">
        <f>广诚DHL运费!I27</f>
        <v>1,351.50</v>
      </c>
      <c r="AB42" s="61" t="str">
        <f>广诚DHL运费!I28</f>
        <v>1,394.10</v>
      </c>
      <c r="AC42" s="61" t="str">
        <f>广诚DHL运费!I29</f>
        <v>1,436.70</v>
      </c>
      <c r="AD42" s="61" t="str">
        <f>广诚DHL运费!I30</f>
        <v>1,479.30</v>
      </c>
      <c r="AE42" s="61" t="str">
        <f>广诚DHL运费!I31</f>
        <v>1,521.90</v>
      </c>
      <c r="AF42" s="61" t="str">
        <f>广诚DHL运费!I32</f>
        <v>1,564.50</v>
      </c>
      <c r="AG42" s="61" t="str">
        <f>广诚DHL运费!I33</f>
        <v>1,607.10</v>
      </c>
      <c r="AH42" s="61" t="str">
        <f>广诚DHL运费!I34</f>
        <v>1,649.70</v>
      </c>
      <c r="AI42" s="61" t="str">
        <f>广诚DHL运费!I35</f>
        <v>1,692.30</v>
      </c>
      <c r="AJ42" s="61" t="str">
        <f>广诚DHL运费!I36</f>
        <v>1,734.90</v>
      </c>
      <c r="AK42" s="61" t="str">
        <f>广诚DHL运费!I37</f>
        <v>1,777.50</v>
      </c>
      <c r="AL42" s="61" t="str">
        <f>广诚DHL运费!I38</f>
        <v>1,820.10</v>
      </c>
      <c r="AM42" s="61" t="str">
        <f>广诚DHL运费!I39</f>
        <v>1,862.70</v>
      </c>
      <c r="AN42" s="61" t="str">
        <f>广诚DHL运费!I40</f>
        <v>1,905.30</v>
      </c>
      <c r="AO42" s="61" t="str">
        <f>广诚DHL运费!I41</f>
        <v>1,947.90</v>
      </c>
      <c r="AP42" s="61" t="str">
        <f>广诚DHL运费!I42</f>
        <v>1,990.50</v>
      </c>
      <c r="AQ42" s="61">
        <v>968.25</v>
      </c>
      <c r="AR42" s="61">
        <v>988.05</v>
      </c>
      <c r="AS42" s="61">
        <v>1007.85</v>
      </c>
      <c r="AT42" s="61">
        <v>1027.65</v>
      </c>
      <c r="AU42" s="61">
        <v>1047.45</v>
      </c>
      <c r="AV42" s="61">
        <v>1067.25</v>
      </c>
      <c r="AW42" s="61">
        <v>1087.05</v>
      </c>
      <c r="AX42" s="61">
        <v>1106.85</v>
      </c>
      <c r="AY42" s="61">
        <v>1126.65</v>
      </c>
      <c r="AZ42" s="61">
        <v>1146.45</v>
      </c>
      <c r="BA42" s="61">
        <v>1166.25</v>
      </c>
      <c r="BB42" s="61">
        <v>1186.05</v>
      </c>
      <c r="BC42" s="61">
        <v>1205.85</v>
      </c>
      <c r="BD42" s="61">
        <v>1225.65</v>
      </c>
      <c r="BE42" s="61">
        <v>1245.45</v>
      </c>
      <c r="BF42" s="61">
        <v>1265.25</v>
      </c>
      <c r="BG42" s="61">
        <v>1285.05</v>
      </c>
      <c r="BH42" s="61">
        <v>1304.85</v>
      </c>
      <c r="BI42" s="61">
        <v>1324.65</v>
      </c>
      <c r="BJ42" s="61">
        <v>1344.45</v>
      </c>
    </row>
    <row r="43" hidden="1" spans="1:62">
      <c r="A43" s="57" t="s">
        <v>43</v>
      </c>
      <c r="B43" s="57">
        <v>7</v>
      </c>
      <c r="C43" s="61" t="str">
        <f>广诚DHL运费!I3</f>
        <v>192.60</v>
      </c>
      <c r="D43" s="61" t="str">
        <f>广诚DHL运费!I4</f>
        <v>242.70</v>
      </c>
      <c r="E43" s="61" t="str">
        <f>广诚DHL运费!I5</f>
        <v>292.80</v>
      </c>
      <c r="F43" s="61" t="str">
        <f>广诚DHL运费!I6</f>
        <v>342.90</v>
      </c>
      <c r="G43" s="61" t="str">
        <f>广诚DHL运费!I7</f>
        <v>393.00</v>
      </c>
      <c r="H43" s="61" t="str">
        <f>广诚DHL运费!I8</f>
        <v>446.10</v>
      </c>
      <c r="I43" s="61" t="str">
        <f>广诚DHL运费!I9</f>
        <v>499.20</v>
      </c>
      <c r="J43" s="61" t="str">
        <f>广诚DHL运费!I10</f>
        <v>552.30</v>
      </c>
      <c r="K43" s="61" t="str">
        <f>广诚DHL运费!I11</f>
        <v>605.40</v>
      </c>
      <c r="L43" s="61" t="str">
        <f>广诚DHL运费!I12</f>
        <v>658.50</v>
      </c>
      <c r="M43" s="61" t="str">
        <f>广诚DHL运费!I13</f>
        <v>706.50</v>
      </c>
      <c r="N43" s="61" t="str">
        <f>广诚DHL运费!I14</f>
        <v>754.50</v>
      </c>
      <c r="O43" s="61" t="str">
        <f>广诚DHL运费!I15</f>
        <v>802.50</v>
      </c>
      <c r="P43" s="61" t="str">
        <f>广诚DHL运费!I16</f>
        <v>850.50</v>
      </c>
      <c r="Q43" s="61" t="str">
        <f>广诚DHL运费!I17</f>
        <v>898.50</v>
      </c>
      <c r="R43" s="60" t="str">
        <f>广诚DHL运费!I18</f>
        <v>946.50</v>
      </c>
      <c r="S43" s="61" t="str">
        <f>广诚DHL运费!I19</f>
        <v>994.50</v>
      </c>
      <c r="T43" s="61" t="str">
        <f>广诚DHL运费!I20</f>
        <v>1,042.50</v>
      </c>
      <c r="U43" s="61" t="str">
        <f>广诚DHL运费!I21</f>
        <v>1,090.50</v>
      </c>
      <c r="V43" s="61" t="str">
        <f>广诚DHL运费!I22</f>
        <v>1,138.50</v>
      </c>
      <c r="W43" s="61" t="str">
        <f>广诚DHL运费!I23</f>
        <v>1,181.10</v>
      </c>
      <c r="X43" s="61" t="str">
        <f>广诚DHL运费!I24</f>
        <v>1,223.70</v>
      </c>
      <c r="Y43" s="61" t="str">
        <f>广诚DHL运费!I25</f>
        <v>1,266.30</v>
      </c>
      <c r="Z43" s="61" t="str">
        <f>广诚DHL运费!I26</f>
        <v>1,308.90</v>
      </c>
      <c r="AA43" s="61" t="str">
        <f>广诚DHL运费!I27</f>
        <v>1,351.50</v>
      </c>
      <c r="AB43" s="61" t="str">
        <f>广诚DHL运费!I28</f>
        <v>1,394.10</v>
      </c>
      <c r="AC43" s="61" t="str">
        <f>广诚DHL运费!I29</f>
        <v>1,436.70</v>
      </c>
      <c r="AD43" s="61" t="str">
        <f>广诚DHL运费!I30</f>
        <v>1,479.30</v>
      </c>
      <c r="AE43" s="61" t="str">
        <f>广诚DHL运费!I31</f>
        <v>1,521.90</v>
      </c>
      <c r="AF43" s="61" t="str">
        <f>广诚DHL运费!I32</f>
        <v>1,564.50</v>
      </c>
      <c r="AG43" s="61" t="str">
        <f>广诚DHL运费!I33</f>
        <v>1,607.10</v>
      </c>
      <c r="AH43" s="61" t="str">
        <f>广诚DHL运费!I34</f>
        <v>1,649.70</v>
      </c>
      <c r="AI43" s="61" t="str">
        <f>广诚DHL运费!I35</f>
        <v>1,692.30</v>
      </c>
      <c r="AJ43" s="61" t="str">
        <f>广诚DHL运费!I36</f>
        <v>1,734.90</v>
      </c>
      <c r="AK43" s="61" t="str">
        <f>广诚DHL运费!I37</f>
        <v>1,777.50</v>
      </c>
      <c r="AL43" s="61" t="str">
        <f>广诚DHL运费!I38</f>
        <v>1,820.10</v>
      </c>
      <c r="AM43" s="61" t="str">
        <f>广诚DHL运费!I39</f>
        <v>1,862.70</v>
      </c>
      <c r="AN43" s="61" t="str">
        <f>广诚DHL运费!I40</f>
        <v>1,905.30</v>
      </c>
      <c r="AO43" s="61" t="str">
        <f>广诚DHL运费!I41</f>
        <v>1,947.90</v>
      </c>
      <c r="AP43" s="61" t="str">
        <f>广诚DHL运费!I42</f>
        <v>1,990.50</v>
      </c>
      <c r="AQ43" s="61">
        <v>968.25</v>
      </c>
      <c r="AR43" s="61">
        <v>988.05</v>
      </c>
      <c r="AS43" s="61">
        <v>1007.85</v>
      </c>
      <c r="AT43" s="61">
        <v>1027.65</v>
      </c>
      <c r="AU43" s="61">
        <v>1047.45</v>
      </c>
      <c r="AV43" s="61">
        <v>1067.25</v>
      </c>
      <c r="AW43" s="61">
        <v>1087.05</v>
      </c>
      <c r="AX43" s="61">
        <v>1106.85</v>
      </c>
      <c r="AY43" s="61">
        <v>1126.65</v>
      </c>
      <c r="AZ43" s="61">
        <v>1146.45</v>
      </c>
      <c r="BA43" s="61">
        <v>1166.25</v>
      </c>
      <c r="BB43" s="61">
        <v>1186.05</v>
      </c>
      <c r="BC43" s="61">
        <v>1205.85</v>
      </c>
      <c r="BD43" s="61">
        <v>1225.65</v>
      </c>
      <c r="BE43" s="61">
        <v>1245.45</v>
      </c>
      <c r="BF43" s="61">
        <v>1265.25</v>
      </c>
      <c r="BG43" s="61">
        <v>1285.05</v>
      </c>
      <c r="BH43" s="61">
        <v>1304.85</v>
      </c>
      <c r="BI43" s="61">
        <v>1324.65</v>
      </c>
      <c r="BJ43" s="61">
        <v>1344.45</v>
      </c>
    </row>
    <row r="44" hidden="1" spans="1:62">
      <c r="A44" s="57" t="s">
        <v>44</v>
      </c>
      <c r="B44" s="57">
        <v>7</v>
      </c>
      <c r="C44" s="61" t="str">
        <f>广诚DHL运费!I3</f>
        <v>192.60</v>
      </c>
      <c r="D44" s="61" t="str">
        <f>广诚DHL运费!I4</f>
        <v>242.70</v>
      </c>
      <c r="E44" s="61" t="str">
        <f>广诚DHL运费!I5</f>
        <v>292.80</v>
      </c>
      <c r="F44" s="61" t="str">
        <f>广诚DHL运费!I6</f>
        <v>342.90</v>
      </c>
      <c r="G44" s="61" t="str">
        <f>广诚DHL运费!I7</f>
        <v>393.00</v>
      </c>
      <c r="H44" s="61" t="str">
        <f>广诚DHL运费!I8</f>
        <v>446.10</v>
      </c>
      <c r="I44" s="61" t="str">
        <f>广诚DHL运费!I9</f>
        <v>499.20</v>
      </c>
      <c r="J44" s="61" t="str">
        <f>广诚DHL运费!I10</f>
        <v>552.30</v>
      </c>
      <c r="K44" s="61" t="str">
        <f>广诚DHL运费!I11</f>
        <v>605.40</v>
      </c>
      <c r="L44" s="61" t="str">
        <f>广诚DHL运费!I12</f>
        <v>658.50</v>
      </c>
      <c r="M44" s="61" t="str">
        <f>广诚DHL运费!I13</f>
        <v>706.50</v>
      </c>
      <c r="N44" s="61" t="str">
        <f>广诚DHL运费!I14</f>
        <v>754.50</v>
      </c>
      <c r="O44" s="61" t="str">
        <f>广诚DHL运费!I15</f>
        <v>802.50</v>
      </c>
      <c r="P44" s="61" t="str">
        <f>广诚DHL运费!I16</f>
        <v>850.50</v>
      </c>
      <c r="Q44" s="61" t="str">
        <f>广诚DHL运费!I17</f>
        <v>898.50</v>
      </c>
      <c r="R44" s="60" t="str">
        <f>广诚DHL运费!I18</f>
        <v>946.50</v>
      </c>
      <c r="S44" s="61" t="str">
        <f>广诚DHL运费!I19</f>
        <v>994.50</v>
      </c>
      <c r="T44" s="61" t="str">
        <f>广诚DHL运费!I20</f>
        <v>1,042.50</v>
      </c>
      <c r="U44" s="61" t="str">
        <f>广诚DHL运费!I21</f>
        <v>1,090.50</v>
      </c>
      <c r="V44" s="61" t="str">
        <f>广诚DHL运费!I22</f>
        <v>1,138.50</v>
      </c>
      <c r="W44" s="61" t="str">
        <f>广诚DHL运费!I23</f>
        <v>1,181.10</v>
      </c>
      <c r="X44" s="61" t="str">
        <f>广诚DHL运费!I24</f>
        <v>1,223.70</v>
      </c>
      <c r="Y44" s="61" t="str">
        <f>广诚DHL运费!I25</f>
        <v>1,266.30</v>
      </c>
      <c r="Z44" s="61" t="str">
        <f>广诚DHL运费!I26</f>
        <v>1,308.90</v>
      </c>
      <c r="AA44" s="61" t="str">
        <f>广诚DHL运费!I27</f>
        <v>1,351.50</v>
      </c>
      <c r="AB44" s="61" t="str">
        <f>广诚DHL运费!I28</f>
        <v>1,394.10</v>
      </c>
      <c r="AC44" s="61" t="str">
        <f>广诚DHL运费!I29</f>
        <v>1,436.70</v>
      </c>
      <c r="AD44" s="61" t="str">
        <f>广诚DHL运费!I30</f>
        <v>1,479.30</v>
      </c>
      <c r="AE44" s="61" t="str">
        <f>广诚DHL运费!I31</f>
        <v>1,521.90</v>
      </c>
      <c r="AF44" s="61" t="str">
        <f>广诚DHL运费!I32</f>
        <v>1,564.50</v>
      </c>
      <c r="AG44" s="61" t="str">
        <f>广诚DHL运费!I33</f>
        <v>1,607.10</v>
      </c>
      <c r="AH44" s="61" t="str">
        <f>广诚DHL运费!I34</f>
        <v>1,649.70</v>
      </c>
      <c r="AI44" s="61" t="str">
        <f>广诚DHL运费!I35</f>
        <v>1,692.30</v>
      </c>
      <c r="AJ44" s="61" t="str">
        <f>广诚DHL运费!I36</f>
        <v>1,734.90</v>
      </c>
      <c r="AK44" s="61" t="str">
        <f>广诚DHL运费!I37</f>
        <v>1,777.50</v>
      </c>
      <c r="AL44" s="61" t="str">
        <f>广诚DHL运费!I38</f>
        <v>1,820.10</v>
      </c>
      <c r="AM44" s="61" t="str">
        <f>广诚DHL运费!I39</f>
        <v>1,862.70</v>
      </c>
      <c r="AN44" s="61" t="str">
        <f>广诚DHL运费!I40</f>
        <v>1,905.30</v>
      </c>
      <c r="AO44" s="61" t="str">
        <f>广诚DHL运费!I41</f>
        <v>1,947.90</v>
      </c>
      <c r="AP44" s="61" t="str">
        <f>广诚DHL运费!I42</f>
        <v>1,990.50</v>
      </c>
      <c r="AQ44" s="61">
        <v>968.25</v>
      </c>
      <c r="AR44" s="61">
        <v>988.05</v>
      </c>
      <c r="AS44" s="61">
        <v>1007.85</v>
      </c>
      <c r="AT44" s="61">
        <v>1027.65</v>
      </c>
      <c r="AU44" s="61">
        <v>1047.45</v>
      </c>
      <c r="AV44" s="61">
        <v>1067.25</v>
      </c>
      <c r="AW44" s="61">
        <v>1087.05</v>
      </c>
      <c r="AX44" s="61">
        <v>1106.85</v>
      </c>
      <c r="AY44" s="61">
        <v>1126.65</v>
      </c>
      <c r="AZ44" s="61">
        <v>1146.45</v>
      </c>
      <c r="BA44" s="61">
        <v>1166.25</v>
      </c>
      <c r="BB44" s="61">
        <v>1186.05</v>
      </c>
      <c r="BC44" s="61">
        <v>1205.85</v>
      </c>
      <c r="BD44" s="61">
        <v>1225.65</v>
      </c>
      <c r="BE44" s="61">
        <v>1245.45</v>
      </c>
      <c r="BF44" s="61">
        <v>1265.25</v>
      </c>
      <c r="BG44" s="61">
        <v>1285.05</v>
      </c>
      <c r="BH44" s="61">
        <v>1304.85</v>
      </c>
      <c r="BI44" s="61">
        <v>1324.65</v>
      </c>
      <c r="BJ44" s="61">
        <v>1344.45</v>
      </c>
    </row>
    <row r="45" hidden="1" spans="1:62">
      <c r="A45" s="57" t="s">
        <v>45</v>
      </c>
      <c r="B45" s="57">
        <v>7</v>
      </c>
      <c r="C45" s="61" t="str">
        <f>广诚DHL运费!I3</f>
        <v>192.60</v>
      </c>
      <c r="D45" s="61" t="str">
        <f>广诚DHL运费!I4</f>
        <v>242.70</v>
      </c>
      <c r="E45" s="61" t="str">
        <f>广诚DHL运费!I5</f>
        <v>292.80</v>
      </c>
      <c r="F45" s="61" t="str">
        <f>广诚DHL运费!I6</f>
        <v>342.90</v>
      </c>
      <c r="G45" s="61" t="str">
        <f>广诚DHL运费!I7</f>
        <v>393.00</v>
      </c>
      <c r="H45" s="61" t="str">
        <f>广诚DHL运费!I8</f>
        <v>446.10</v>
      </c>
      <c r="I45" s="61" t="str">
        <f>广诚DHL运费!I9</f>
        <v>499.20</v>
      </c>
      <c r="J45" s="61" t="str">
        <f>广诚DHL运费!I10</f>
        <v>552.30</v>
      </c>
      <c r="K45" s="61" t="str">
        <f>广诚DHL运费!I11</f>
        <v>605.40</v>
      </c>
      <c r="L45" s="61" t="str">
        <f>广诚DHL运费!I12</f>
        <v>658.50</v>
      </c>
      <c r="M45" s="61" t="str">
        <f>广诚DHL运费!I13</f>
        <v>706.50</v>
      </c>
      <c r="N45" s="61" t="str">
        <f>广诚DHL运费!I14</f>
        <v>754.50</v>
      </c>
      <c r="O45" s="61" t="str">
        <f>广诚DHL运费!I15</f>
        <v>802.50</v>
      </c>
      <c r="P45" s="61" t="str">
        <f>广诚DHL运费!I16</f>
        <v>850.50</v>
      </c>
      <c r="Q45" s="61" t="str">
        <f>广诚DHL运费!I17</f>
        <v>898.50</v>
      </c>
      <c r="R45" s="60" t="str">
        <f>广诚DHL运费!I18</f>
        <v>946.50</v>
      </c>
      <c r="S45" s="61" t="str">
        <f>广诚DHL运费!I19</f>
        <v>994.50</v>
      </c>
      <c r="T45" s="61" t="str">
        <f>广诚DHL运费!I20</f>
        <v>1,042.50</v>
      </c>
      <c r="U45" s="61" t="str">
        <f>广诚DHL运费!I21</f>
        <v>1,090.50</v>
      </c>
      <c r="V45" s="61" t="str">
        <f>广诚DHL运费!I22</f>
        <v>1,138.50</v>
      </c>
      <c r="W45" s="61" t="str">
        <f>广诚DHL运费!I23</f>
        <v>1,181.10</v>
      </c>
      <c r="X45" s="61" t="str">
        <f>广诚DHL运费!I24</f>
        <v>1,223.70</v>
      </c>
      <c r="Y45" s="61" t="str">
        <f>广诚DHL运费!I25</f>
        <v>1,266.30</v>
      </c>
      <c r="Z45" s="61" t="str">
        <f>广诚DHL运费!I26</f>
        <v>1,308.90</v>
      </c>
      <c r="AA45" s="61" t="str">
        <f>广诚DHL运费!I27</f>
        <v>1,351.50</v>
      </c>
      <c r="AB45" s="61" t="str">
        <f>广诚DHL运费!I28</f>
        <v>1,394.10</v>
      </c>
      <c r="AC45" s="61" t="str">
        <f>广诚DHL运费!I29</f>
        <v>1,436.70</v>
      </c>
      <c r="AD45" s="61" t="str">
        <f>广诚DHL运费!I30</f>
        <v>1,479.30</v>
      </c>
      <c r="AE45" s="61" t="str">
        <f>广诚DHL运费!I31</f>
        <v>1,521.90</v>
      </c>
      <c r="AF45" s="61" t="str">
        <f>广诚DHL运费!I32</f>
        <v>1,564.50</v>
      </c>
      <c r="AG45" s="61" t="str">
        <f>广诚DHL运费!I33</f>
        <v>1,607.10</v>
      </c>
      <c r="AH45" s="61" t="str">
        <f>广诚DHL运费!I34</f>
        <v>1,649.70</v>
      </c>
      <c r="AI45" s="61" t="str">
        <f>广诚DHL运费!I35</f>
        <v>1,692.30</v>
      </c>
      <c r="AJ45" s="61" t="str">
        <f>广诚DHL运费!I36</f>
        <v>1,734.90</v>
      </c>
      <c r="AK45" s="61" t="str">
        <f>广诚DHL运费!I37</f>
        <v>1,777.50</v>
      </c>
      <c r="AL45" s="61" t="str">
        <f>广诚DHL运费!I38</f>
        <v>1,820.10</v>
      </c>
      <c r="AM45" s="61" t="str">
        <f>广诚DHL运费!I39</f>
        <v>1,862.70</v>
      </c>
      <c r="AN45" s="61" t="str">
        <f>广诚DHL运费!I40</f>
        <v>1,905.30</v>
      </c>
      <c r="AO45" s="61" t="str">
        <f>广诚DHL运费!I41</f>
        <v>1,947.90</v>
      </c>
      <c r="AP45" s="61" t="str">
        <f>广诚DHL运费!I42</f>
        <v>1,990.50</v>
      </c>
      <c r="AQ45" s="61">
        <v>968.25</v>
      </c>
      <c r="AR45" s="61">
        <v>988.05</v>
      </c>
      <c r="AS45" s="61">
        <v>1007.85</v>
      </c>
      <c r="AT45" s="61">
        <v>1027.65</v>
      </c>
      <c r="AU45" s="61">
        <v>1047.45</v>
      </c>
      <c r="AV45" s="61">
        <v>1067.25</v>
      </c>
      <c r="AW45" s="61">
        <v>1087.05</v>
      </c>
      <c r="AX45" s="61">
        <v>1106.85</v>
      </c>
      <c r="AY45" s="61">
        <v>1126.65</v>
      </c>
      <c r="AZ45" s="61">
        <v>1146.45</v>
      </c>
      <c r="BA45" s="61">
        <v>1166.25</v>
      </c>
      <c r="BB45" s="61">
        <v>1186.05</v>
      </c>
      <c r="BC45" s="61">
        <v>1205.85</v>
      </c>
      <c r="BD45" s="61">
        <v>1225.65</v>
      </c>
      <c r="BE45" s="61">
        <v>1245.45</v>
      </c>
      <c r="BF45" s="61">
        <v>1265.25</v>
      </c>
      <c r="BG45" s="61">
        <v>1285.05</v>
      </c>
      <c r="BH45" s="61">
        <v>1304.85</v>
      </c>
      <c r="BI45" s="61">
        <v>1324.65</v>
      </c>
      <c r="BJ45" s="61">
        <v>1344.45</v>
      </c>
    </row>
    <row r="46" hidden="1" spans="1:62">
      <c r="A46" s="57" t="s">
        <v>46</v>
      </c>
      <c r="B46" s="57">
        <v>7</v>
      </c>
      <c r="C46" s="61" t="str">
        <f>广诚DHL运费!I3</f>
        <v>192.60</v>
      </c>
      <c r="D46" s="61" t="str">
        <f>广诚DHL运费!I4</f>
        <v>242.70</v>
      </c>
      <c r="E46" s="61" t="str">
        <f>广诚DHL运费!I5</f>
        <v>292.80</v>
      </c>
      <c r="F46" s="61" t="str">
        <f>广诚DHL运费!I6</f>
        <v>342.90</v>
      </c>
      <c r="G46" s="61" t="str">
        <f>广诚DHL运费!I7</f>
        <v>393.00</v>
      </c>
      <c r="H46" s="61" t="str">
        <f>广诚DHL运费!I8</f>
        <v>446.10</v>
      </c>
      <c r="I46" s="61" t="str">
        <f>广诚DHL运费!I9</f>
        <v>499.20</v>
      </c>
      <c r="J46" s="61" t="str">
        <f>广诚DHL运费!I10</f>
        <v>552.30</v>
      </c>
      <c r="K46" s="61" t="str">
        <f>广诚DHL运费!I11</f>
        <v>605.40</v>
      </c>
      <c r="L46" s="61" t="str">
        <f>广诚DHL运费!I12</f>
        <v>658.50</v>
      </c>
      <c r="M46" s="61" t="str">
        <f>广诚DHL运费!I13</f>
        <v>706.50</v>
      </c>
      <c r="N46" s="61" t="str">
        <f>广诚DHL运费!I14</f>
        <v>754.50</v>
      </c>
      <c r="O46" s="61" t="str">
        <f>广诚DHL运费!I15</f>
        <v>802.50</v>
      </c>
      <c r="P46" s="61" t="str">
        <f>广诚DHL运费!I16</f>
        <v>850.50</v>
      </c>
      <c r="Q46" s="61" t="str">
        <f>广诚DHL运费!I17</f>
        <v>898.50</v>
      </c>
      <c r="R46" s="60" t="str">
        <f>广诚DHL运费!I18</f>
        <v>946.50</v>
      </c>
      <c r="S46" s="61" t="str">
        <f>广诚DHL运费!I19</f>
        <v>994.50</v>
      </c>
      <c r="T46" s="61" t="str">
        <f>广诚DHL运费!I20</f>
        <v>1,042.50</v>
      </c>
      <c r="U46" s="61" t="str">
        <f>广诚DHL运费!I21</f>
        <v>1,090.50</v>
      </c>
      <c r="V46" s="61" t="str">
        <f>广诚DHL运费!I22</f>
        <v>1,138.50</v>
      </c>
      <c r="W46" s="61" t="str">
        <f>广诚DHL运费!I23</f>
        <v>1,181.10</v>
      </c>
      <c r="X46" s="61" t="str">
        <f>广诚DHL运费!I24</f>
        <v>1,223.70</v>
      </c>
      <c r="Y46" s="61" t="str">
        <f>广诚DHL运费!I25</f>
        <v>1,266.30</v>
      </c>
      <c r="Z46" s="61" t="str">
        <f>广诚DHL运费!I26</f>
        <v>1,308.90</v>
      </c>
      <c r="AA46" s="61" t="str">
        <f>广诚DHL运费!I27</f>
        <v>1,351.50</v>
      </c>
      <c r="AB46" s="61" t="str">
        <f>广诚DHL运费!I28</f>
        <v>1,394.10</v>
      </c>
      <c r="AC46" s="61" t="str">
        <f>广诚DHL运费!I29</f>
        <v>1,436.70</v>
      </c>
      <c r="AD46" s="61" t="str">
        <f>广诚DHL运费!I30</f>
        <v>1,479.30</v>
      </c>
      <c r="AE46" s="61" t="str">
        <f>广诚DHL运费!I31</f>
        <v>1,521.90</v>
      </c>
      <c r="AF46" s="61" t="str">
        <f>广诚DHL运费!I32</f>
        <v>1,564.50</v>
      </c>
      <c r="AG46" s="61" t="str">
        <f>广诚DHL运费!I33</f>
        <v>1,607.10</v>
      </c>
      <c r="AH46" s="61" t="str">
        <f>广诚DHL运费!I34</f>
        <v>1,649.70</v>
      </c>
      <c r="AI46" s="61" t="str">
        <f>广诚DHL运费!I35</f>
        <v>1,692.30</v>
      </c>
      <c r="AJ46" s="61" t="str">
        <f>广诚DHL运费!I36</f>
        <v>1,734.90</v>
      </c>
      <c r="AK46" s="61" t="str">
        <f>广诚DHL运费!I37</f>
        <v>1,777.50</v>
      </c>
      <c r="AL46" s="61" t="str">
        <f>广诚DHL运费!I38</f>
        <v>1,820.10</v>
      </c>
      <c r="AM46" s="61" t="str">
        <f>广诚DHL运费!I39</f>
        <v>1,862.70</v>
      </c>
      <c r="AN46" s="61" t="str">
        <f>广诚DHL运费!I40</f>
        <v>1,905.30</v>
      </c>
      <c r="AO46" s="61" t="str">
        <f>广诚DHL运费!I41</f>
        <v>1,947.90</v>
      </c>
      <c r="AP46" s="61" t="str">
        <f>广诚DHL运费!I42</f>
        <v>1,990.50</v>
      </c>
      <c r="AQ46" s="61">
        <v>968.25</v>
      </c>
      <c r="AR46" s="61">
        <v>988.05</v>
      </c>
      <c r="AS46" s="61">
        <v>1007.85</v>
      </c>
      <c r="AT46" s="61">
        <v>1027.65</v>
      </c>
      <c r="AU46" s="61">
        <v>1047.45</v>
      </c>
      <c r="AV46" s="61">
        <v>1067.25</v>
      </c>
      <c r="AW46" s="61">
        <v>1087.05</v>
      </c>
      <c r="AX46" s="61">
        <v>1106.85</v>
      </c>
      <c r="AY46" s="61">
        <v>1126.65</v>
      </c>
      <c r="AZ46" s="61">
        <v>1146.45</v>
      </c>
      <c r="BA46" s="61">
        <v>1166.25</v>
      </c>
      <c r="BB46" s="61">
        <v>1186.05</v>
      </c>
      <c r="BC46" s="61">
        <v>1205.85</v>
      </c>
      <c r="BD46" s="61">
        <v>1225.65</v>
      </c>
      <c r="BE46" s="61">
        <v>1245.45</v>
      </c>
      <c r="BF46" s="61">
        <v>1265.25</v>
      </c>
      <c r="BG46" s="61">
        <v>1285.05</v>
      </c>
      <c r="BH46" s="61">
        <v>1304.85</v>
      </c>
      <c r="BI46" s="61">
        <v>1324.65</v>
      </c>
      <c r="BJ46" s="61">
        <v>1344.45</v>
      </c>
    </row>
    <row r="47" hidden="1" spans="1:62">
      <c r="A47" s="57" t="s">
        <v>47</v>
      </c>
      <c r="B47" s="57">
        <v>7</v>
      </c>
      <c r="C47" s="61" t="str">
        <f>广诚DHL运费!I3</f>
        <v>192.60</v>
      </c>
      <c r="D47" s="61" t="str">
        <f>广诚DHL运费!I4</f>
        <v>242.70</v>
      </c>
      <c r="E47" s="61" t="str">
        <f>广诚DHL运费!I5</f>
        <v>292.80</v>
      </c>
      <c r="F47" s="61" t="str">
        <f>广诚DHL运费!I6</f>
        <v>342.90</v>
      </c>
      <c r="G47" s="61" t="str">
        <f>广诚DHL运费!I7</f>
        <v>393.00</v>
      </c>
      <c r="H47" s="61" t="str">
        <f>广诚DHL运费!I8</f>
        <v>446.10</v>
      </c>
      <c r="I47" s="61" t="str">
        <f>广诚DHL运费!I9</f>
        <v>499.20</v>
      </c>
      <c r="J47" s="61" t="str">
        <f>广诚DHL运费!I10</f>
        <v>552.30</v>
      </c>
      <c r="K47" s="61" t="str">
        <f>广诚DHL运费!I11</f>
        <v>605.40</v>
      </c>
      <c r="L47" s="61" t="str">
        <f>广诚DHL运费!I12</f>
        <v>658.50</v>
      </c>
      <c r="M47" s="61" t="str">
        <f>广诚DHL运费!I13</f>
        <v>706.50</v>
      </c>
      <c r="N47" s="61" t="str">
        <f>广诚DHL运费!I14</f>
        <v>754.50</v>
      </c>
      <c r="O47" s="61" t="str">
        <f>广诚DHL运费!I15</f>
        <v>802.50</v>
      </c>
      <c r="P47" s="61" t="str">
        <f>广诚DHL运费!I16</f>
        <v>850.50</v>
      </c>
      <c r="Q47" s="61" t="str">
        <f>广诚DHL运费!I17</f>
        <v>898.50</v>
      </c>
      <c r="R47" s="60" t="str">
        <f>广诚DHL运费!I18</f>
        <v>946.50</v>
      </c>
      <c r="S47" s="61" t="str">
        <f>广诚DHL运费!I19</f>
        <v>994.50</v>
      </c>
      <c r="T47" s="61" t="str">
        <f>广诚DHL运费!I20</f>
        <v>1,042.50</v>
      </c>
      <c r="U47" s="61" t="str">
        <f>广诚DHL运费!I21</f>
        <v>1,090.50</v>
      </c>
      <c r="V47" s="61" t="str">
        <f>广诚DHL运费!I22</f>
        <v>1,138.50</v>
      </c>
      <c r="W47" s="61" t="str">
        <f>广诚DHL运费!I23</f>
        <v>1,181.10</v>
      </c>
      <c r="X47" s="61" t="str">
        <f>广诚DHL运费!I24</f>
        <v>1,223.70</v>
      </c>
      <c r="Y47" s="61" t="str">
        <f>广诚DHL运费!I25</f>
        <v>1,266.30</v>
      </c>
      <c r="Z47" s="61" t="str">
        <f>广诚DHL运费!I26</f>
        <v>1,308.90</v>
      </c>
      <c r="AA47" s="61" t="str">
        <f>广诚DHL运费!I27</f>
        <v>1,351.50</v>
      </c>
      <c r="AB47" s="61" t="str">
        <f>广诚DHL运费!I28</f>
        <v>1,394.10</v>
      </c>
      <c r="AC47" s="61" t="str">
        <f>广诚DHL运费!I29</f>
        <v>1,436.70</v>
      </c>
      <c r="AD47" s="61" t="str">
        <f>广诚DHL运费!I30</f>
        <v>1,479.30</v>
      </c>
      <c r="AE47" s="61" t="str">
        <f>广诚DHL运费!I31</f>
        <v>1,521.90</v>
      </c>
      <c r="AF47" s="61" t="str">
        <f>广诚DHL运费!I32</f>
        <v>1,564.50</v>
      </c>
      <c r="AG47" s="61" t="str">
        <f>广诚DHL运费!I33</f>
        <v>1,607.10</v>
      </c>
      <c r="AH47" s="61" t="str">
        <f>广诚DHL运费!I34</f>
        <v>1,649.70</v>
      </c>
      <c r="AI47" s="61" t="str">
        <f>广诚DHL运费!I35</f>
        <v>1,692.30</v>
      </c>
      <c r="AJ47" s="61" t="str">
        <f>广诚DHL运费!I36</f>
        <v>1,734.90</v>
      </c>
      <c r="AK47" s="61" t="str">
        <f>广诚DHL运费!I37</f>
        <v>1,777.50</v>
      </c>
      <c r="AL47" s="61" t="str">
        <f>广诚DHL运费!I38</f>
        <v>1,820.10</v>
      </c>
      <c r="AM47" s="61" t="str">
        <f>广诚DHL运费!I39</f>
        <v>1,862.70</v>
      </c>
      <c r="AN47" s="61" t="str">
        <f>广诚DHL运费!I40</f>
        <v>1,905.30</v>
      </c>
      <c r="AO47" s="61" t="str">
        <f>广诚DHL运费!I41</f>
        <v>1,947.90</v>
      </c>
      <c r="AP47" s="61" t="str">
        <f>广诚DHL运费!I42</f>
        <v>1,990.50</v>
      </c>
      <c r="AQ47" s="61">
        <v>968.25</v>
      </c>
      <c r="AR47" s="61">
        <v>988.05</v>
      </c>
      <c r="AS47" s="61">
        <v>1007.85</v>
      </c>
      <c r="AT47" s="61">
        <v>1027.65</v>
      </c>
      <c r="AU47" s="61">
        <v>1047.45</v>
      </c>
      <c r="AV47" s="61">
        <v>1067.25</v>
      </c>
      <c r="AW47" s="61">
        <v>1087.05</v>
      </c>
      <c r="AX47" s="61">
        <v>1106.85</v>
      </c>
      <c r="AY47" s="61">
        <v>1126.65</v>
      </c>
      <c r="AZ47" s="61">
        <v>1146.45</v>
      </c>
      <c r="BA47" s="61">
        <v>1166.25</v>
      </c>
      <c r="BB47" s="61">
        <v>1186.05</v>
      </c>
      <c r="BC47" s="61">
        <v>1205.85</v>
      </c>
      <c r="BD47" s="61">
        <v>1225.65</v>
      </c>
      <c r="BE47" s="61">
        <v>1245.45</v>
      </c>
      <c r="BF47" s="61">
        <v>1265.25</v>
      </c>
      <c r="BG47" s="61">
        <v>1285.05</v>
      </c>
      <c r="BH47" s="61">
        <v>1304.85</v>
      </c>
      <c r="BI47" s="61">
        <v>1324.65</v>
      </c>
      <c r="BJ47" s="61">
        <v>1344.45</v>
      </c>
    </row>
    <row r="48" hidden="1" spans="1:62">
      <c r="A48" s="57" t="s">
        <v>48</v>
      </c>
      <c r="B48" s="57">
        <v>7</v>
      </c>
      <c r="C48" s="61" t="str">
        <f>广诚DHL运费!I3</f>
        <v>192.60</v>
      </c>
      <c r="D48" s="61" t="str">
        <f>广诚DHL运费!I4</f>
        <v>242.70</v>
      </c>
      <c r="E48" s="61" t="str">
        <f>广诚DHL运费!I5</f>
        <v>292.80</v>
      </c>
      <c r="F48" s="61" t="str">
        <f>广诚DHL运费!I6</f>
        <v>342.90</v>
      </c>
      <c r="G48" s="61" t="str">
        <f>广诚DHL运费!I7</f>
        <v>393.00</v>
      </c>
      <c r="H48" s="61" t="str">
        <f>广诚DHL运费!I8</f>
        <v>446.10</v>
      </c>
      <c r="I48" s="61" t="str">
        <f>广诚DHL运费!I9</f>
        <v>499.20</v>
      </c>
      <c r="J48" s="61" t="str">
        <f>广诚DHL运费!I10</f>
        <v>552.30</v>
      </c>
      <c r="K48" s="61" t="str">
        <f>广诚DHL运费!I11</f>
        <v>605.40</v>
      </c>
      <c r="L48" s="61" t="str">
        <f>广诚DHL运费!I12</f>
        <v>658.50</v>
      </c>
      <c r="M48" s="61" t="str">
        <f>广诚DHL运费!I13</f>
        <v>706.50</v>
      </c>
      <c r="N48" s="61" t="str">
        <f>广诚DHL运费!I14</f>
        <v>754.50</v>
      </c>
      <c r="O48" s="61" t="str">
        <f>广诚DHL运费!I15</f>
        <v>802.50</v>
      </c>
      <c r="P48" s="61" t="str">
        <f>广诚DHL运费!I16</f>
        <v>850.50</v>
      </c>
      <c r="Q48" s="61" t="str">
        <f>广诚DHL运费!I17</f>
        <v>898.50</v>
      </c>
      <c r="R48" s="60" t="str">
        <f>广诚DHL运费!I18</f>
        <v>946.50</v>
      </c>
      <c r="S48" s="61" t="str">
        <f>广诚DHL运费!I19</f>
        <v>994.50</v>
      </c>
      <c r="T48" s="61" t="str">
        <f>广诚DHL运费!I20</f>
        <v>1,042.50</v>
      </c>
      <c r="U48" s="61" t="str">
        <f>广诚DHL运费!I21</f>
        <v>1,090.50</v>
      </c>
      <c r="V48" s="61" t="str">
        <f>广诚DHL运费!I22</f>
        <v>1,138.50</v>
      </c>
      <c r="W48" s="61" t="str">
        <f>广诚DHL运费!I23</f>
        <v>1,181.10</v>
      </c>
      <c r="X48" s="61" t="str">
        <f>广诚DHL运费!I24</f>
        <v>1,223.70</v>
      </c>
      <c r="Y48" s="61" t="str">
        <f>广诚DHL运费!I25</f>
        <v>1,266.30</v>
      </c>
      <c r="Z48" s="61" t="str">
        <f>广诚DHL运费!I26</f>
        <v>1,308.90</v>
      </c>
      <c r="AA48" s="61" t="str">
        <f>广诚DHL运费!I27</f>
        <v>1,351.50</v>
      </c>
      <c r="AB48" s="61" t="str">
        <f>广诚DHL运费!I28</f>
        <v>1,394.10</v>
      </c>
      <c r="AC48" s="61" t="str">
        <f>广诚DHL运费!I29</f>
        <v>1,436.70</v>
      </c>
      <c r="AD48" s="61" t="str">
        <f>广诚DHL运费!I30</f>
        <v>1,479.30</v>
      </c>
      <c r="AE48" s="61" t="str">
        <f>广诚DHL运费!I31</f>
        <v>1,521.90</v>
      </c>
      <c r="AF48" s="61" t="str">
        <f>广诚DHL运费!I32</f>
        <v>1,564.50</v>
      </c>
      <c r="AG48" s="61" t="str">
        <f>广诚DHL运费!I33</f>
        <v>1,607.10</v>
      </c>
      <c r="AH48" s="61" t="str">
        <f>广诚DHL运费!I34</f>
        <v>1,649.70</v>
      </c>
      <c r="AI48" s="61" t="str">
        <f>广诚DHL运费!I35</f>
        <v>1,692.30</v>
      </c>
      <c r="AJ48" s="61" t="str">
        <f>广诚DHL运费!I36</f>
        <v>1,734.90</v>
      </c>
      <c r="AK48" s="61" t="str">
        <f>广诚DHL运费!I37</f>
        <v>1,777.50</v>
      </c>
      <c r="AL48" s="61" t="str">
        <f>广诚DHL运费!I38</f>
        <v>1,820.10</v>
      </c>
      <c r="AM48" s="61" t="str">
        <f>广诚DHL运费!I39</f>
        <v>1,862.70</v>
      </c>
      <c r="AN48" s="61" t="str">
        <f>广诚DHL运费!I40</f>
        <v>1,905.30</v>
      </c>
      <c r="AO48" s="61" t="str">
        <f>广诚DHL运费!I41</f>
        <v>1,947.90</v>
      </c>
      <c r="AP48" s="61" t="str">
        <f>广诚DHL运费!I42</f>
        <v>1,990.50</v>
      </c>
      <c r="AQ48" s="61">
        <v>968.25</v>
      </c>
      <c r="AR48" s="61">
        <v>988.05</v>
      </c>
      <c r="AS48" s="61">
        <v>1007.85</v>
      </c>
      <c r="AT48" s="61">
        <v>1027.65</v>
      </c>
      <c r="AU48" s="61">
        <v>1047.45</v>
      </c>
      <c r="AV48" s="61">
        <v>1067.25</v>
      </c>
      <c r="AW48" s="61">
        <v>1087.05</v>
      </c>
      <c r="AX48" s="61">
        <v>1106.85</v>
      </c>
      <c r="AY48" s="61">
        <v>1126.65</v>
      </c>
      <c r="AZ48" s="61">
        <v>1146.45</v>
      </c>
      <c r="BA48" s="61">
        <v>1166.25</v>
      </c>
      <c r="BB48" s="61">
        <v>1186.05</v>
      </c>
      <c r="BC48" s="61">
        <v>1205.85</v>
      </c>
      <c r="BD48" s="61">
        <v>1225.65</v>
      </c>
      <c r="BE48" s="61">
        <v>1245.45</v>
      </c>
      <c r="BF48" s="61">
        <v>1265.25</v>
      </c>
      <c r="BG48" s="61">
        <v>1285.05</v>
      </c>
      <c r="BH48" s="61">
        <v>1304.85</v>
      </c>
      <c r="BI48" s="61">
        <v>1324.65</v>
      </c>
      <c r="BJ48" s="61">
        <v>1344.45</v>
      </c>
    </row>
    <row r="49" hidden="1" spans="1:62">
      <c r="A49" s="57" t="s">
        <v>49</v>
      </c>
      <c r="B49" s="57">
        <v>7</v>
      </c>
      <c r="C49" s="61" t="str">
        <f>广诚DHL运费!I3</f>
        <v>192.60</v>
      </c>
      <c r="D49" s="61" t="str">
        <f>广诚DHL运费!I4</f>
        <v>242.70</v>
      </c>
      <c r="E49" s="61" t="str">
        <f>广诚DHL运费!I5</f>
        <v>292.80</v>
      </c>
      <c r="F49" s="61" t="str">
        <f>广诚DHL运费!I6</f>
        <v>342.90</v>
      </c>
      <c r="G49" s="61" t="str">
        <f>广诚DHL运费!I7</f>
        <v>393.00</v>
      </c>
      <c r="H49" s="61" t="str">
        <f>广诚DHL运费!I8</f>
        <v>446.10</v>
      </c>
      <c r="I49" s="61" t="str">
        <f>广诚DHL运费!I9</f>
        <v>499.20</v>
      </c>
      <c r="J49" s="61" t="str">
        <f>广诚DHL运费!I10</f>
        <v>552.30</v>
      </c>
      <c r="K49" s="61" t="str">
        <f>广诚DHL运费!I11</f>
        <v>605.40</v>
      </c>
      <c r="L49" s="61" t="str">
        <f>广诚DHL运费!I12</f>
        <v>658.50</v>
      </c>
      <c r="M49" s="61" t="str">
        <f>广诚DHL运费!I13</f>
        <v>706.50</v>
      </c>
      <c r="N49" s="61" t="str">
        <f>广诚DHL运费!I14</f>
        <v>754.50</v>
      </c>
      <c r="O49" s="61" t="str">
        <f>广诚DHL运费!I15</f>
        <v>802.50</v>
      </c>
      <c r="P49" s="61" t="str">
        <f>广诚DHL运费!I16</f>
        <v>850.50</v>
      </c>
      <c r="Q49" s="61" t="str">
        <f>广诚DHL运费!I17</f>
        <v>898.50</v>
      </c>
      <c r="R49" s="60" t="str">
        <f>广诚DHL运费!I18</f>
        <v>946.50</v>
      </c>
      <c r="S49" s="61" t="str">
        <f>广诚DHL运费!I19</f>
        <v>994.50</v>
      </c>
      <c r="T49" s="61" t="str">
        <f>广诚DHL运费!I20</f>
        <v>1,042.50</v>
      </c>
      <c r="U49" s="61" t="str">
        <f>广诚DHL运费!I21</f>
        <v>1,090.50</v>
      </c>
      <c r="V49" s="61" t="str">
        <f>广诚DHL运费!I22</f>
        <v>1,138.50</v>
      </c>
      <c r="W49" s="61" t="str">
        <f>广诚DHL运费!I23</f>
        <v>1,181.10</v>
      </c>
      <c r="X49" s="61" t="str">
        <f>广诚DHL运费!I24</f>
        <v>1,223.70</v>
      </c>
      <c r="Y49" s="61" t="str">
        <f>广诚DHL运费!I25</f>
        <v>1,266.30</v>
      </c>
      <c r="Z49" s="61" t="str">
        <f>广诚DHL运费!I26</f>
        <v>1,308.90</v>
      </c>
      <c r="AA49" s="61" t="str">
        <f>广诚DHL运费!I27</f>
        <v>1,351.50</v>
      </c>
      <c r="AB49" s="61" t="str">
        <f>广诚DHL运费!I28</f>
        <v>1,394.10</v>
      </c>
      <c r="AC49" s="61" t="str">
        <f>广诚DHL运费!I29</f>
        <v>1,436.70</v>
      </c>
      <c r="AD49" s="61" t="str">
        <f>广诚DHL运费!I30</f>
        <v>1,479.30</v>
      </c>
      <c r="AE49" s="61" t="str">
        <f>广诚DHL运费!I31</f>
        <v>1,521.90</v>
      </c>
      <c r="AF49" s="61" t="str">
        <f>广诚DHL运费!I32</f>
        <v>1,564.50</v>
      </c>
      <c r="AG49" s="61" t="str">
        <f>广诚DHL运费!I33</f>
        <v>1,607.10</v>
      </c>
      <c r="AH49" s="61" t="str">
        <f>广诚DHL运费!I34</f>
        <v>1,649.70</v>
      </c>
      <c r="AI49" s="61" t="str">
        <f>广诚DHL运费!I35</f>
        <v>1,692.30</v>
      </c>
      <c r="AJ49" s="61" t="str">
        <f>广诚DHL运费!I36</f>
        <v>1,734.90</v>
      </c>
      <c r="AK49" s="61" t="str">
        <f>广诚DHL运费!I37</f>
        <v>1,777.50</v>
      </c>
      <c r="AL49" s="61" t="str">
        <f>广诚DHL运费!I38</f>
        <v>1,820.10</v>
      </c>
      <c r="AM49" s="61" t="str">
        <f>广诚DHL运费!I39</f>
        <v>1,862.70</v>
      </c>
      <c r="AN49" s="61" t="str">
        <f>广诚DHL运费!I40</f>
        <v>1,905.30</v>
      </c>
      <c r="AO49" s="61" t="str">
        <f>广诚DHL运费!I41</f>
        <v>1,947.90</v>
      </c>
      <c r="AP49" s="61" t="str">
        <f>广诚DHL运费!I42</f>
        <v>1,990.50</v>
      </c>
      <c r="AQ49" s="61">
        <v>968.25</v>
      </c>
      <c r="AR49" s="61">
        <v>988.05</v>
      </c>
      <c r="AS49" s="61">
        <v>1007.85</v>
      </c>
      <c r="AT49" s="61">
        <v>1027.65</v>
      </c>
      <c r="AU49" s="61">
        <v>1047.45</v>
      </c>
      <c r="AV49" s="61">
        <v>1067.25</v>
      </c>
      <c r="AW49" s="61">
        <v>1087.05</v>
      </c>
      <c r="AX49" s="61">
        <v>1106.85</v>
      </c>
      <c r="AY49" s="61">
        <v>1126.65</v>
      </c>
      <c r="AZ49" s="61">
        <v>1146.45</v>
      </c>
      <c r="BA49" s="61">
        <v>1166.25</v>
      </c>
      <c r="BB49" s="61">
        <v>1186.05</v>
      </c>
      <c r="BC49" s="61">
        <v>1205.85</v>
      </c>
      <c r="BD49" s="61">
        <v>1225.65</v>
      </c>
      <c r="BE49" s="61">
        <v>1245.45</v>
      </c>
      <c r="BF49" s="61">
        <v>1265.25</v>
      </c>
      <c r="BG49" s="61">
        <v>1285.05</v>
      </c>
      <c r="BH49" s="61">
        <v>1304.85</v>
      </c>
      <c r="BI49" s="61">
        <v>1324.65</v>
      </c>
      <c r="BJ49" s="61">
        <v>1344.45</v>
      </c>
    </row>
    <row r="50" hidden="1" spans="1:62">
      <c r="A50" s="57" t="s">
        <v>50</v>
      </c>
      <c r="B50" s="57">
        <v>7</v>
      </c>
      <c r="C50" s="61" t="str">
        <f>广诚DHL运费!I3</f>
        <v>192.60</v>
      </c>
      <c r="D50" s="61" t="str">
        <f>广诚DHL运费!I4</f>
        <v>242.70</v>
      </c>
      <c r="E50" s="61" t="str">
        <f>广诚DHL运费!I5</f>
        <v>292.80</v>
      </c>
      <c r="F50" s="61" t="str">
        <f>广诚DHL运费!I6</f>
        <v>342.90</v>
      </c>
      <c r="G50" s="61" t="str">
        <f>广诚DHL运费!I7</f>
        <v>393.00</v>
      </c>
      <c r="H50" s="61" t="str">
        <f>广诚DHL运费!I8</f>
        <v>446.10</v>
      </c>
      <c r="I50" s="61" t="str">
        <f>广诚DHL运费!I9</f>
        <v>499.20</v>
      </c>
      <c r="J50" s="61" t="str">
        <f>广诚DHL运费!I10</f>
        <v>552.30</v>
      </c>
      <c r="K50" s="61" t="str">
        <f>广诚DHL运费!I11</f>
        <v>605.40</v>
      </c>
      <c r="L50" s="61" t="str">
        <f>广诚DHL运费!I12</f>
        <v>658.50</v>
      </c>
      <c r="M50" s="61" t="str">
        <f>广诚DHL运费!I13</f>
        <v>706.50</v>
      </c>
      <c r="N50" s="61" t="str">
        <f>广诚DHL运费!I14</f>
        <v>754.50</v>
      </c>
      <c r="O50" s="61" t="str">
        <f>广诚DHL运费!I15</f>
        <v>802.50</v>
      </c>
      <c r="P50" s="61" t="str">
        <f>广诚DHL运费!I16</f>
        <v>850.50</v>
      </c>
      <c r="Q50" s="61" t="str">
        <f>广诚DHL运费!I17</f>
        <v>898.50</v>
      </c>
      <c r="R50" s="60" t="str">
        <f>广诚DHL运费!I18</f>
        <v>946.50</v>
      </c>
      <c r="S50" s="61" t="str">
        <f>广诚DHL运费!I19</f>
        <v>994.50</v>
      </c>
      <c r="T50" s="61" t="str">
        <f>广诚DHL运费!I20</f>
        <v>1,042.50</v>
      </c>
      <c r="U50" s="61" t="str">
        <f>广诚DHL运费!I21</f>
        <v>1,090.50</v>
      </c>
      <c r="V50" s="61" t="str">
        <f>广诚DHL运费!I22</f>
        <v>1,138.50</v>
      </c>
      <c r="W50" s="61" t="str">
        <f>广诚DHL运费!I23</f>
        <v>1,181.10</v>
      </c>
      <c r="X50" s="61" t="str">
        <f>广诚DHL运费!I24</f>
        <v>1,223.70</v>
      </c>
      <c r="Y50" s="61" t="str">
        <f>广诚DHL运费!I25</f>
        <v>1,266.30</v>
      </c>
      <c r="Z50" s="61" t="str">
        <f>广诚DHL运费!I26</f>
        <v>1,308.90</v>
      </c>
      <c r="AA50" s="61" t="str">
        <f>广诚DHL运费!I27</f>
        <v>1,351.50</v>
      </c>
      <c r="AB50" s="61" t="str">
        <f>广诚DHL运费!I28</f>
        <v>1,394.10</v>
      </c>
      <c r="AC50" s="61" t="str">
        <f>广诚DHL运费!I29</f>
        <v>1,436.70</v>
      </c>
      <c r="AD50" s="61" t="str">
        <f>广诚DHL运费!I30</f>
        <v>1,479.30</v>
      </c>
      <c r="AE50" s="61" t="str">
        <f>广诚DHL运费!I31</f>
        <v>1,521.90</v>
      </c>
      <c r="AF50" s="61" t="str">
        <f>广诚DHL运费!I32</f>
        <v>1,564.50</v>
      </c>
      <c r="AG50" s="61" t="str">
        <f>广诚DHL运费!I33</f>
        <v>1,607.10</v>
      </c>
      <c r="AH50" s="61" t="str">
        <f>广诚DHL运费!I34</f>
        <v>1,649.70</v>
      </c>
      <c r="AI50" s="61" t="str">
        <f>广诚DHL运费!I35</f>
        <v>1,692.30</v>
      </c>
      <c r="AJ50" s="61" t="str">
        <f>广诚DHL运费!I36</f>
        <v>1,734.90</v>
      </c>
      <c r="AK50" s="61" t="str">
        <f>广诚DHL运费!I37</f>
        <v>1,777.50</v>
      </c>
      <c r="AL50" s="61" t="str">
        <f>广诚DHL运费!I38</f>
        <v>1,820.10</v>
      </c>
      <c r="AM50" s="61" t="str">
        <f>广诚DHL运费!I39</f>
        <v>1,862.70</v>
      </c>
      <c r="AN50" s="61" t="str">
        <f>广诚DHL运费!I40</f>
        <v>1,905.30</v>
      </c>
      <c r="AO50" s="61" t="str">
        <f>广诚DHL运费!I41</f>
        <v>1,947.90</v>
      </c>
      <c r="AP50" s="61" t="str">
        <f>广诚DHL运费!I42</f>
        <v>1,990.50</v>
      </c>
      <c r="AQ50" s="61">
        <v>968.25</v>
      </c>
      <c r="AR50" s="61">
        <v>988.05</v>
      </c>
      <c r="AS50" s="61">
        <v>1007.85</v>
      </c>
      <c r="AT50" s="61">
        <v>1027.65</v>
      </c>
      <c r="AU50" s="61">
        <v>1047.45</v>
      </c>
      <c r="AV50" s="61">
        <v>1067.25</v>
      </c>
      <c r="AW50" s="61">
        <v>1087.05</v>
      </c>
      <c r="AX50" s="61">
        <v>1106.85</v>
      </c>
      <c r="AY50" s="61">
        <v>1126.65</v>
      </c>
      <c r="AZ50" s="61">
        <v>1146.45</v>
      </c>
      <c r="BA50" s="61">
        <v>1166.25</v>
      </c>
      <c r="BB50" s="61">
        <v>1186.05</v>
      </c>
      <c r="BC50" s="61">
        <v>1205.85</v>
      </c>
      <c r="BD50" s="61">
        <v>1225.65</v>
      </c>
      <c r="BE50" s="61">
        <v>1245.45</v>
      </c>
      <c r="BF50" s="61">
        <v>1265.25</v>
      </c>
      <c r="BG50" s="61">
        <v>1285.05</v>
      </c>
      <c r="BH50" s="61">
        <v>1304.85</v>
      </c>
      <c r="BI50" s="61">
        <v>1324.65</v>
      </c>
      <c r="BJ50" s="61">
        <v>1344.45</v>
      </c>
    </row>
    <row r="51" hidden="1" spans="1:62">
      <c r="A51" s="57" t="s">
        <v>51</v>
      </c>
      <c r="B51" s="57">
        <v>7</v>
      </c>
      <c r="C51" s="61" t="str">
        <f>广诚DHL运费!I3</f>
        <v>192.60</v>
      </c>
      <c r="D51" s="61" t="str">
        <f>广诚DHL运费!I4</f>
        <v>242.70</v>
      </c>
      <c r="E51" s="61" t="str">
        <f>广诚DHL运费!I5</f>
        <v>292.80</v>
      </c>
      <c r="F51" s="61" t="str">
        <f>广诚DHL运费!I6</f>
        <v>342.90</v>
      </c>
      <c r="G51" s="61" t="str">
        <f>广诚DHL运费!I7</f>
        <v>393.00</v>
      </c>
      <c r="H51" s="61" t="str">
        <f>广诚DHL运费!I8</f>
        <v>446.10</v>
      </c>
      <c r="I51" s="61" t="str">
        <f>广诚DHL运费!I9</f>
        <v>499.20</v>
      </c>
      <c r="J51" s="61" t="str">
        <f>广诚DHL运费!I10</f>
        <v>552.30</v>
      </c>
      <c r="K51" s="61" t="str">
        <f>广诚DHL运费!I11</f>
        <v>605.40</v>
      </c>
      <c r="L51" s="61" t="str">
        <f>广诚DHL运费!I12</f>
        <v>658.50</v>
      </c>
      <c r="M51" s="61" t="str">
        <f>广诚DHL运费!I13</f>
        <v>706.50</v>
      </c>
      <c r="N51" s="61" t="str">
        <f>广诚DHL运费!I14</f>
        <v>754.50</v>
      </c>
      <c r="O51" s="61" t="str">
        <f>广诚DHL运费!I15</f>
        <v>802.50</v>
      </c>
      <c r="P51" s="61" t="str">
        <f>广诚DHL运费!I16</f>
        <v>850.50</v>
      </c>
      <c r="Q51" s="61" t="str">
        <f>广诚DHL运费!I17</f>
        <v>898.50</v>
      </c>
      <c r="R51" s="60" t="str">
        <f>广诚DHL运费!I18</f>
        <v>946.50</v>
      </c>
      <c r="S51" s="61" t="str">
        <f>广诚DHL运费!I19</f>
        <v>994.50</v>
      </c>
      <c r="T51" s="61" t="str">
        <f>广诚DHL运费!I20</f>
        <v>1,042.50</v>
      </c>
      <c r="U51" s="61" t="str">
        <f>广诚DHL运费!I21</f>
        <v>1,090.50</v>
      </c>
      <c r="V51" s="61" t="str">
        <f>广诚DHL运费!I22</f>
        <v>1,138.50</v>
      </c>
      <c r="W51" s="61" t="str">
        <f>广诚DHL运费!I23</f>
        <v>1,181.10</v>
      </c>
      <c r="X51" s="61" t="str">
        <f>广诚DHL运费!I24</f>
        <v>1,223.70</v>
      </c>
      <c r="Y51" s="61" t="str">
        <f>广诚DHL运费!I25</f>
        <v>1,266.30</v>
      </c>
      <c r="Z51" s="61" t="str">
        <f>广诚DHL运费!I26</f>
        <v>1,308.90</v>
      </c>
      <c r="AA51" s="61" t="str">
        <f>广诚DHL运费!I27</f>
        <v>1,351.50</v>
      </c>
      <c r="AB51" s="61" t="str">
        <f>广诚DHL运费!I28</f>
        <v>1,394.10</v>
      </c>
      <c r="AC51" s="61" t="str">
        <f>广诚DHL运费!I29</f>
        <v>1,436.70</v>
      </c>
      <c r="AD51" s="61" t="str">
        <f>广诚DHL运费!I30</f>
        <v>1,479.30</v>
      </c>
      <c r="AE51" s="61" t="str">
        <f>广诚DHL运费!I31</f>
        <v>1,521.90</v>
      </c>
      <c r="AF51" s="61" t="str">
        <f>广诚DHL运费!I32</f>
        <v>1,564.50</v>
      </c>
      <c r="AG51" s="61" t="str">
        <f>广诚DHL运费!I33</f>
        <v>1,607.10</v>
      </c>
      <c r="AH51" s="61" t="str">
        <f>广诚DHL运费!I34</f>
        <v>1,649.70</v>
      </c>
      <c r="AI51" s="61" t="str">
        <f>广诚DHL运费!I35</f>
        <v>1,692.30</v>
      </c>
      <c r="AJ51" s="61" t="str">
        <f>广诚DHL运费!I36</f>
        <v>1,734.90</v>
      </c>
      <c r="AK51" s="61" t="str">
        <f>广诚DHL运费!I37</f>
        <v>1,777.50</v>
      </c>
      <c r="AL51" s="61" t="str">
        <f>广诚DHL运费!I38</f>
        <v>1,820.10</v>
      </c>
      <c r="AM51" s="61" t="str">
        <f>广诚DHL运费!I39</f>
        <v>1,862.70</v>
      </c>
      <c r="AN51" s="61" t="str">
        <f>广诚DHL运费!I40</f>
        <v>1,905.30</v>
      </c>
      <c r="AO51" s="61" t="str">
        <f>广诚DHL运费!I41</f>
        <v>1,947.90</v>
      </c>
      <c r="AP51" s="61" t="str">
        <f>广诚DHL运费!I42</f>
        <v>1,990.50</v>
      </c>
      <c r="AQ51" s="61">
        <v>968.25</v>
      </c>
      <c r="AR51" s="61">
        <v>988.05</v>
      </c>
      <c r="AS51" s="61">
        <v>1007.85</v>
      </c>
      <c r="AT51" s="61">
        <v>1027.65</v>
      </c>
      <c r="AU51" s="61">
        <v>1047.45</v>
      </c>
      <c r="AV51" s="61">
        <v>1067.25</v>
      </c>
      <c r="AW51" s="61">
        <v>1087.05</v>
      </c>
      <c r="AX51" s="61">
        <v>1106.85</v>
      </c>
      <c r="AY51" s="61">
        <v>1126.65</v>
      </c>
      <c r="AZ51" s="61">
        <v>1146.45</v>
      </c>
      <c r="BA51" s="61">
        <v>1166.25</v>
      </c>
      <c r="BB51" s="61">
        <v>1186.05</v>
      </c>
      <c r="BC51" s="61">
        <v>1205.85</v>
      </c>
      <c r="BD51" s="61">
        <v>1225.65</v>
      </c>
      <c r="BE51" s="61">
        <v>1245.45</v>
      </c>
      <c r="BF51" s="61">
        <v>1265.25</v>
      </c>
      <c r="BG51" s="61">
        <v>1285.05</v>
      </c>
      <c r="BH51" s="61">
        <v>1304.85</v>
      </c>
      <c r="BI51" s="61">
        <v>1324.65</v>
      </c>
      <c r="BJ51" s="61">
        <v>1344.45</v>
      </c>
    </row>
    <row r="52" hidden="1" spans="1:62">
      <c r="A52" s="57" t="s">
        <v>52</v>
      </c>
      <c r="B52" s="57">
        <v>7</v>
      </c>
      <c r="C52" s="61" t="str">
        <f>广诚DHL运费!I3</f>
        <v>192.60</v>
      </c>
      <c r="D52" s="61" t="str">
        <f>广诚DHL运费!I4</f>
        <v>242.70</v>
      </c>
      <c r="E52" s="61" t="str">
        <f>广诚DHL运费!I5</f>
        <v>292.80</v>
      </c>
      <c r="F52" s="61" t="str">
        <f>广诚DHL运费!I6</f>
        <v>342.90</v>
      </c>
      <c r="G52" s="61" t="str">
        <f>广诚DHL运费!I7</f>
        <v>393.00</v>
      </c>
      <c r="H52" s="61" t="str">
        <f>广诚DHL运费!I8</f>
        <v>446.10</v>
      </c>
      <c r="I52" s="61" t="str">
        <f>广诚DHL运费!I9</f>
        <v>499.20</v>
      </c>
      <c r="J52" s="61" t="str">
        <f>广诚DHL运费!I10</f>
        <v>552.30</v>
      </c>
      <c r="K52" s="61" t="str">
        <f>广诚DHL运费!I11</f>
        <v>605.40</v>
      </c>
      <c r="L52" s="61" t="str">
        <f>广诚DHL运费!I12</f>
        <v>658.50</v>
      </c>
      <c r="M52" s="61" t="str">
        <f>广诚DHL运费!I13</f>
        <v>706.50</v>
      </c>
      <c r="N52" s="61" t="str">
        <f>广诚DHL运费!I14</f>
        <v>754.50</v>
      </c>
      <c r="O52" s="61" t="str">
        <f>广诚DHL运费!I15</f>
        <v>802.50</v>
      </c>
      <c r="P52" s="61" t="str">
        <f>广诚DHL运费!I16</f>
        <v>850.50</v>
      </c>
      <c r="Q52" s="61" t="str">
        <f>广诚DHL运费!I17</f>
        <v>898.50</v>
      </c>
      <c r="R52" s="60" t="str">
        <f>广诚DHL运费!I18</f>
        <v>946.50</v>
      </c>
      <c r="S52" s="61" t="str">
        <f>广诚DHL运费!I19</f>
        <v>994.50</v>
      </c>
      <c r="T52" s="61" t="str">
        <f>广诚DHL运费!I20</f>
        <v>1,042.50</v>
      </c>
      <c r="U52" s="61" t="str">
        <f>广诚DHL运费!I21</f>
        <v>1,090.50</v>
      </c>
      <c r="V52" s="61" t="str">
        <f>广诚DHL运费!I22</f>
        <v>1,138.50</v>
      </c>
      <c r="W52" s="61" t="str">
        <f>广诚DHL运费!I23</f>
        <v>1,181.10</v>
      </c>
      <c r="X52" s="61" t="str">
        <f>广诚DHL运费!I24</f>
        <v>1,223.70</v>
      </c>
      <c r="Y52" s="61" t="str">
        <f>广诚DHL运费!I25</f>
        <v>1,266.30</v>
      </c>
      <c r="Z52" s="61" t="str">
        <f>广诚DHL运费!I26</f>
        <v>1,308.90</v>
      </c>
      <c r="AA52" s="61" t="str">
        <f>广诚DHL运费!I27</f>
        <v>1,351.50</v>
      </c>
      <c r="AB52" s="61" t="str">
        <f>广诚DHL运费!I28</f>
        <v>1,394.10</v>
      </c>
      <c r="AC52" s="61" t="str">
        <f>广诚DHL运费!I29</f>
        <v>1,436.70</v>
      </c>
      <c r="AD52" s="61" t="str">
        <f>广诚DHL运费!I30</f>
        <v>1,479.30</v>
      </c>
      <c r="AE52" s="61" t="str">
        <f>广诚DHL运费!I31</f>
        <v>1,521.90</v>
      </c>
      <c r="AF52" s="61" t="str">
        <f>广诚DHL运费!I32</f>
        <v>1,564.50</v>
      </c>
      <c r="AG52" s="61" t="str">
        <f>广诚DHL运费!I33</f>
        <v>1,607.10</v>
      </c>
      <c r="AH52" s="61" t="str">
        <f>广诚DHL运费!I34</f>
        <v>1,649.70</v>
      </c>
      <c r="AI52" s="61" t="str">
        <f>广诚DHL运费!I35</f>
        <v>1,692.30</v>
      </c>
      <c r="AJ52" s="61" t="str">
        <f>广诚DHL运费!I36</f>
        <v>1,734.90</v>
      </c>
      <c r="AK52" s="61" t="str">
        <f>广诚DHL运费!I37</f>
        <v>1,777.50</v>
      </c>
      <c r="AL52" s="61" t="str">
        <f>广诚DHL运费!I38</f>
        <v>1,820.10</v>
      </c>
      <c r="AM52" s="61" t="str">
        <f>广诚DHL运费!I39</f>
        <v>1,862.70</v>
      </c>
      <c r="AN52" s="61" t="str">
        <f>广诚DHL运费!I40</f>
        <v>1,905.30</v>
      </c>
      <c r="AO52" s="61" t="str">
        <f>广诚DHL运费!I41</f>
        <v>1,947.90</v>
      </c>
      <c r="AP52" s="61" t="str">
        <f>广诚DHL运费!I42</f>
        <v>1,990.50</v>
      </c>
      <c r="AQ52" s="61">
        <v>968.25</v>
      </c>
      <c r="AR52" s="61">
        <v>988.05</v>
      </c>
      <c r="AS52" s="61">
        <v>1007.85</v>
      </c>
      <c r="AT52" s="61">
        <v>1027.65</v>
      </c>
      <c r="AU52" s="61">
        <v>1047.45</v>
      </c>
      <c r="AV52" s="61">
        <v>1067.25</v>
      </c>
      <c r="AW52" s="61">
        <v>1087.05</v>
      </c>
      <c r="AX52" s="61">
        <v>1106.85</v>
      </c>
      <c r="AY52" s="61">
        <v>1126.65</v>
      </c>
      <c r="AZ52" s="61">
        <v>1146.45</v>
      </c>
      <c r="BA52" s="61">
        <v>1166.25</v>
      </c>
      <c r="BB52" s="61">
        <v>1186.05</v>
      </c>
      <c r="BC52" s="61">
        <v>1205.85</v>
      </c>
      <c r="BD52" s="61">
        <v>1225.65</v>
      </c>
      <c r="BE52" s="61">
        <v>1245.45</v>
      </c>
      <c r="BF52" s="61">
        <v>1265.25</v>
      </c>
      <c r="BG52" s="61">
        <v>1285.05</v>
      </c>
      <c r="BH52" s="61">
        <v>1304.85</v>
      </c>
      <c r="BI52" s="61">
        <v>1324.65</v>
      </c>
      <c r="BJ52" s="61">
        <v>1344.45</v>
      </c>
    </row>
    <row r="53" hidden="1" spans="1:62">
      <c r="A53" s="57" t="s">
        <v>53</v>
      </c>
      <c r="B53" s="57">
        <v>7</v>
      </c>
      <c r="C53" s="61" t="str">
        <f>广诚DHL运费!I3</f>
        <v>192.60</v>
      </c>
      <c r="D53" s="61" t="str">
        <f>广诚DHL运费!I4</f>
        <v>242.70</v>
      </c>
      <c r="E53" s="61" t="str">
        <f>广诚DHL运费!I5</f>
        <v>292.80</v>
      </c>
      <c r="F53" s="61" t="str">
        <f>广诚DHL运费!I6</f>
        <v>342.90</v>
      </c>
      <c r="G53" s="61" t="str">
        <f>广诚DHL运费!I7</f>
        <v>393.00</v>
      </c>
      <c r="H53" s="61" t="str">
        <f>广诚DHL运费!I8</f>
        <v>446.10</v>
      </c>
      <c r="I53" s="61" t="str">
        <f>广诚DHL运费!I9</f>
        <v>499.20</v>
      </c>
      <c r="J53" s="61" t="str">
        <f>广诚DHL运费!I10</f>
        <v>552.30</v>
      </c>
      <c r="K53" s="61" t="str">
        <f>广诚DHL运费!I11</f>
        <v>605.40</v>
      </c>
      <c r="L53" s="61" t="str">
        <f>广诚DHL运费!I12</f>
        <v>658.50</v>
      </c>
      <c r="M53" s="61" t="str">
        <f>广诚DHL运费!I13</f>
        <v>706.50</v>
      </c>
      <c r="N53" s="61" t="str">
        <f>广诚DHL运费!I14</f>
        <v>754.50</v>
      </c>
      <c r="O53" s="61" t="str">
        <f>广诚DHL运费!I15</f>
        <v>802.50</v>
      </c>
      <c r="P53" s="61" t="str">
        <f>广诚DHL运费!I16</f>
        <v>850.50</v>
      </c>
      <c r="Q53" s="61" t="str">
        <f>广诚DHL运费!I17</f>
        <v>898.50</v>
      </c>
      <c r="R53" s="60" t="str">
        <f>广诚DHL运费!I18</f>
        <v>946.50</v>
      </c>
      <c r="S53" s="61" t="str">
        <f>广诚DHL运费!I19</f>
        <v>994.50</v>
      </c>
      <c r="T53" s="61" t="str">
        <f>广诚DHL运费!I20</f>
        <v>1,042.50</v>
      </c>
      <c r="U53" s="61" t="str">
        <f>广诚DHL运费!I21</f>
        <v>1,090.50</v>
      </c>
      <c r="V53" s="61" t="str">
        <f>广诚DHL运费!I22</f>
        <v>1,138.50</v>
      </c>
      <c r="W53" s="61" t="str">
        <f>广诚DHL运费!I23</f>
        <v>1,181.10</v>
      </c>
      <c r="X53" s="61" t="str">
        <f>广诚DHL运费!I24</f>
        <v>1,223.70</v>
      </c>
      <c r="Y53" s="61" t="str">
        <f>广诚DHL运费!I25</f>
        <v>1,266.30</v>
      </c>
      <c r="Z53" s="61" t="str">
        <f>广诚DHL运费!I26</f>
        <v>1,308.90</v>
      </c>
      <c r="AA53" s="61" t="str">
        <f>广诚DHL运费!I27</f>
        <v>1,351.50</v>
      </c>
      <c r="AB53" s="61" t="str">
        <f>广诚DHL运费!I28</f>
        <v>1,394.10</v>
      </c>
      <c r="AC53" s="61" t="str">
        <f>广诚DHL运费!I29</f>
        <v>1,436.70</v>
      </c>
      <c r="AD53" s="61" t="str">
        <f>广诚DHL运费!I30</f>
        <v>1,479.30</v>
      </c>
      <c r="AE53" s="61" t="str">
        <f>广诚DHL运费!I31</f>
        <v>1,521.90</v>
      </c>
      <c r="AF53" s="61" t="str">
        <f>广诚DHL运费!I32</f>
        <v>1,564.50</v>
      </c>
      <c r="AG53" s="61" t="str">
        <f>广诚DHL运费!I33</f>
        <v>1,607.10</v>
      </c>
      <c r="AH53" s="61" t="str">
        <f>广诚DHL运费!I34</f>
        <v>1,649.70</v>
      </c>
      <c r="AI53" s="61" t="str">
        <f>广诚DHL运费!I35</f>
        <v>1,692.30</v>
      </c>
      <c r="AJ53" s="61" t="str">
        <f>广诚DHL运费!I36</f>
        <v>1,734.90</v>
      </c>
      <c r="AK53" s="61" t="str">
        <f>广诚DHL运费!I37</f>
        <v>1,777.50</v>
      </c>
      <c r="AL53" s="61" t="str">
        <f>广诚DHL运费!I38</f>
        <v>1,820.10</v>
      </c>
      <c r="AM53" s="61" t="str">
        <f>广诚DHL运费!I39</f>
        <v>1,862.70</v>
      </c>
      <c r="AN53" s="61" t="str">
        <f>广诚DHL运费!I40</f>
        <v>1,905.30</v>
      </c>
      <c r="AO53" s="61" t="str">
        <f>广诚DHL运费!I41</f>
        <v>1,947.90</v>
      </c>
      <c r="AP53" s="61" t="str">
        <f>广诚DHL运费!I42</f>
        <v>1,990.50</v>
      </c>
      <c r="AQ53" s="61">
        <v>968.25</v>
      </c>
      <c r="AR53" s="61">
        <v>988.05</v>
      </c>
      <c r="AS53" s="61">
        <v>1007.85</v>
      </c>
      <c r="AT53" s="61">
        <v>1027.65</v>
      </c>
      <c r="AU53" s="61">
        <v>1047.45</v>
      </c>
      <c r="AV53" s="61">
        <v>1067.25</v>
      </c>
      <c r="AW53" s="61">
        <v>1087.05</v>
      </c>
      <c r="AX53" s="61">
        <v>1106.85</v>
      </c>
      <c r="AY53" s="61">
        <v>1126.65</v>
      </c>
      <c r="AZ53" s="61">
        <v>1146.45</v>
      </c>
      <c r="BA53" s="61">
        <v>1166.25</v>
      </c>
      <c r="BB53" s="61">
        <v>1186.05</v>
      </c>
      <c r="BC53" s="61">
        <v>1205.85</v>
      </c>
      <c r="BD53" s="61">
        <v>1225.65</v>
      </c>
      <c r="BE53" s="61">
        <v>1245.45</v>
      </c>
      <c r="BF53" s="61">
        <v>1265.25</v>
      </c>
      <c r="BG53" s="61">
        <v>1285.05</v>
      </c>
      <c r="BH53" s="61">
        <v>1304.85</v>
      </c>
      <c r="BI53" s="61">
        <v>1324.65</v>
      </c>
      <c r="BJ53" s="61">
        <v>1344.45</v>
      </c>
    </row>
    <row r="54" hidden="1" spans="1:62">
      <c r="A54" s="57" t="s">
        <v>54</v>
      </c>
      <c r="B54" s="57">
        <v>7</v>
      </c>
      <c r="C54" s="61" t="str">
        <f>广诚DHL运费!I3</f>
        <v>192.60</v>
      </c>
      <c r="D54" s="61" t="str">
        <f>广诚DHL运费!I4</f>
        <v>242.70</v>
      </c>
      <c r="E54" s="61" t="str">
        <f>广诚DHL运费!I5</f>
        <v>292.80</v>
      </c>
      <c r="F54" s="61" t="str">
        <f>广诚DHL运费!I6</f>
        <v>342.90</v>
      </c>
      <c r="G54" s="61" t="str">
        <f>广诚DHL运费!I7</f>
        <v>393.00</v>
      </c>
      <c r="H54" s="61" t="str">
        <f>广诚DHL运费!I8</f>
        <v>446.10</v>
      </c>
      <c r="I54" s="61" t="str">
        <f>广诚DHL运费!I9</f>
        <v>499.20</v>
      </c>
      <c r="J54" s="61" t="str">
        <f>广诚DHL运费!I10</f>
        <v>552.30</v>
      </c>
      <c r="K54" s="61" t="str">
        <f>广诚DHL运费!I11</f>
        <v>605.40</v>
      </c>
      <c r="L54" s="61" t="str">
        <f>广诚DHL运费!I12</f>
        <v>658.50</v>
      </c>
      <c r="M54" s="61" t="str">
        <f>广诚DHL运费!I13</f>
        <v>706.50</v>
      </c>
      <c r="N54" s="61" t="str">
        <f>广诚DHL运费!I14</f>
        <v>754.50</v>
      </c>
      <c r="O54" s="61" t="str">
        <f>广诚DHL运费!I15</f>
        <v>802.50</v>
      </c>
      <c r="P54" s="61" t="str">
        <f>广诚DHL运费!I16</f>
        <v>850.50</v>
      </c>
      <c r="Q54" s="61" t="str">
        <f>广诚DHL运费!I17</f>
        <v>898.50</v>
      </c>
      <c r="R54" s="60" t="str">
        <f>广诚DHL运费!I18</f>
        <v>946.50</v>
      </c>
      <c r="S54" s="61" t="str">
        <f>广诚DHL运费!I19</f>
        <v>994.50</v>
      </c>
      <c r="T54" s="61" t="str">
        <f>广诚DHL运费!I20</f>
        <v>1,042.50</v>
      </c>
      <c r="U54" s="61" t="str">
        <f>广诚DHL运费!I21</f>
        <v>1,090.50</v>
      </c>
      <c r="V54" s="61" t="str">
        <f>广诚DHL运费!I22</f>
        <v>1,138.50</v>
      </c>
      <c r="W54" s="61" t="str">
        <f>广诚DHL运费!I23</f>
        <v>1,181.10</v>
      </c>
      <c r="X54" s="61" t="str">
        <f>广诚DHL运费!I24</f>
        <v>1,223.70</v>
      </c>
      <c r="Y54" s="61" t="str">
        <f>广诚DHL运费!I25</f>
        <v>1,266.30</v>
      </c>
      <c r="Z54" s="61" t="str">
        <f>广诚DHL运费!I26</f>
        <v>1,308.90</v>
      </c>
      <c r="AA54" s="61" t="str">
        <f>广诚DHL运费!I27</f>
        <v>1,351.50</v>
      </c>
      <c r="AB54" s="61" t="str">
        <f>广诚DHL运费!I28</f>
        <v>1,394.10</v>
      </c>
      <c r="AC54" s="61" t="str">
        <f>广诚DHL运费!I29</f>
        <v>1,436.70</v>
      </c>
      <c r="AD54" s="61" t="str">
        <f>广诚DHL运费!I30</f>
        <v>1,479.30</v>
      </c>
      <c r="AE54" s="61" t="str">
        <f>广诚DHL运费!I31</f>
        <v>1,521.90</v>
      </c>
      <c r="AF54" s="61" t="str">
        <f>广诚DHL运费!I32</f>
        <v>1,564.50</v>
      </c>
      <c r="AG54" s="61" t="str">
        <f>广诚DHL运费!I33</f>
        <v>1,607.10</v>
      </c>
      <c r="AH54" s="61" t="str">
        <f>广诚DHL运费!I34</f>
        <v>1,649.70</v>
      </c>
      <c r="AI54" s="61" t="str">
        <f>广诚DHL运费!I35</f>
        <v>1,692.30</v>
      </c>
      <c r="AJ54" s="61" t="str">
        <f>广诚DHL运费!I36</f>
        <v>1,734.90</v>
      </c>
      <c r="AK54" s="61" t="str">
        <f>广诚DHL运费!I37</f>
        <v>1,777.50</v>
      </c>
      <c r="AL54" s="61" t="str">
        <f>广诚DHL运费!I38</f>
        <v>1,820.10</v>
      </c>
      <c r="AM54" s="61" t="str">
        <f>广诚DHL运费!I39</f>
        <v>1,862.70</v>
      </c>
      <c r="AN54" s="61" t="str">
        <f>广诚DHL运费!I40</f>
        <v>1,905.30</v>
      </c>
      <c r="AO54" s="61" t="str">
        <f>广诚DHL运费!I41</f>
        <v>1,947.90</v>
      </c>
      <c r="AP54" s="61" t="str">
        <f>广诚DHL运费!I42</f>
        <v>1,990.50</v>
      </c>
      <c r="AQ54" s="61">
        <v>968.25</v>
      </c>
      <c r="AR54" s="61">
        <v>988.05</v>
      </c>
      <c r="AS54" s="61">
        <v>1007.85</v>
      </c>
      <c r="AT54" s="61">
        <v>1027.65</v>
      </c>
      <c r="AU54" s="61">
        <v>1047.45</v>
      </c>
      <c r="AV54" s="61">
        <v>1067.25</v>
      </c>
      <c r="AW54" s="61">
        <v>1087.05</v>
      </c>
      <c r="AX54" s="61">
        <v>1106.85</v>
      </c>
      <c r="AY54" s="61">
        <v>1126.65</v>
      </c>
      <c r="AZ54" s="61">
        <v>1146.45</v>
      </c>
      <c r="BA54" s="61">
        <v>1166.25</v>
      </c>
      <c r="BB54" s="61">
        <v>1186.05</v>
      </c>
      <c r="BC54" s="61">
        <v>1205.85</v>
      </c>
      <c r="BD54" s="61">
        <v>1225.65</v>
      </c>
      <c r="BE54" s="61">
        <v>1245.45</v>
      </c>
      <c r="BF54" s="61">
        <v>1265.25</v>
      </c>
      <c r="BG54" s="61">
        <v>1285.05</v>
      </c>
      <c r="BH54" s="61">
        <v>1304.85</v>
      </c>
      <c r="BI54" s="61">
        <v>1324.65</v>
      </c>
      <c r="BJ54" s="61">
        <v>1344.45</v>
      </c>
    </row>
    <row r="55" hidden="1" spans="1:62">
      <c r="A55" s="57" t="s">
        <v>55</v>
      </c>
      <c r="B55" s="57">
        <v>7</v>
      </c>
      <c r="C55" s="61" t="str">
        <f>广诚DHL运费!I3</f>
        <v>192.60</v>
      </c>
      <c r="D55" s="61" t="str">
        <f>广诚DHL运费!I4</f>
        <v>242.70</v>
      </c>
      <c r="E55" s="61" t="str">
        <f>广诚DHL运费!I5</f>
        <v>292.80</v>
      </c>
      <c r="F55" s="61" t="str">
        <f>广诚DHL运费!I6</f>
        <v>342.90</v>
      </c>
      <c r="G55" s="61" t="str">
        <f>广诚DHL运费!I7</f>
        <v>393.00</v>
      </c>
      <c r="H55" s="61" t="str">
        <f>广诚DHL运费!I8</f>
        <v>446.10</v>
      </c>
      <c r="I55" s="61" t="str">
        <f>广诚DHL运费!I9</f>
        <v>499.20</v>
      </c>
      <c r="J55" s="61" t="str">
        <f>广诚DHL运费!I10</f>
        <v>552.30</v>
      </c>
      <c r="K55" s="61" t="str">
        <f>广诚DHL运费!I11</f>
        <v>605.40</v>
      </c>
      <c r="L55" s="61" t="str">
        <f>广诚DHL运费!I12</f>
        <v>658.50</v>
      </c>
      <c r="M55" s="61" t="str">
        <f>广诚DHL运费!I13</f>
        <v>706.50</v>
      </c>
      <c r="N55" s="61" t="str">
        <f>广诚DHL运费!I14</f>
        <v>754.50</v>
      </c>
      <c r="O55" s="61" t="str">
        <f>广诚DHL运费!I15</f>
        <v>802.50</v>
      </c>
      <c r="P55" s="61" t="str">
        <f>广诚DHL运费!I16</f>
        <v>850.50</v>
      </c>
      <c r="Q55" s="61" t="str">
        <f>广诚DHL运费!I17</f>
        <v>898.50</v>
      </c>
      <c r="R55" s="60" t="str">
        <f>广诚DHL运费!I18</f>
        <v>946.50</v>
      </c>
      <c r="S55" s="61" t="str">
        <f>广诚DHL运费!I19</f>
        <v>994.50</v>
      </c>
      <c r="T55" s="61" t="str">
        <f>广诚DHL运费!I20</f>
        <v>1,042.50</v>
      </c>
      <c r="U55" s="61" t="str">
        <f>广诚DHL运费!I21</f>
        <v>1,090.50</v>
      </c>
      <c r="V55" s="61" t="str">
        <f>广诚DHL运费!I22</f>
        <v>1,138.50</v>
      </c>
      <c r="W55" s="61" t="str">
        <f>广诚DHL运费!I23</f>
        <v>1,181.10</v>
      </c>
      <c r="X55" s="61" t="str">
        <f>广诚DHL运费!I24</f>
        <v>1,223.70</v>
      </c>
      <c r="Y55" s="61" t="str">
        <f>广诚DHL运费!I25</f>
        <v>1,266.30</v>
      </c>
      <c r="Z55" s="61" t="str">
        <f>广诚DHL运费!I26</f>
        <v>1,308.90</v>
      </c>
      <c r="AA55" s="61" t="str">
        <f>广诚DHL运费!I27</f>
        <v>1,351.50</v>
      </c>
      <c r="AB55" s="61" t="str">
        <f>广诚DHL运费!I28</f>
        <v>1,394.10</v>
      </c>
      <c r="AC55" s="61" t="str">
        <f>广诚DHL运费!I29</f>
        <v>1,436.70</v>
      </c>
      <c r="AD55" s="61" t="str">
        <f>广诚DHL运费!I30</f>
        <v>1,479.30</v>
      </c>
      <c r="AE55" s="61" t="str">
        <f>广诚DHL运费!I31</f>
        <v>1,521.90</v>
      </c>
      <c r="AF55" s="61" t="str">
        <f>广诚DHL运费!I32</f>
        <v>1,564.50</v>
      </c>
      <c r="AG55" s="61" t="str">
        <f>广诚DHL运费!I33</f>
        <v>1,607.10</v>
      </c>
      <c r="AH55" s="61" t="str">
        <f>广诚DHL运费!I34</f>
        <v>1,649.70</v>
      </c>
      <c r="AI55" s="61" t="str">
        <f>广诚DHL运费!I35</f>
        <v>1,692.30</v>
      </c>
      <c r="AJ55" s="61" t="str">
        <f>广诚DHL运费!I36</f>
        <v>1,734.90</v>
      </c>
      <c r="AK55" s="61" t="str">
        <f>广诚DHL运费!I37</f>
        <v>1,777.50</v>
      </c>
      <c r="AL55" s="61" t="str">
        <f>广诚DHL运费!I38</f>
        <v>1,820.10</v>
      </c>
      <c r="AM55" s="61" t="str">
        <f>广诚DHL运费!I39</f>
        <v>1,862.70</v>
      </c>
      <c r="AN55" s="61" t="str">
        <f>广诚DHL运费!I40</f>
        <v>1,905.30</v>
      </c>
      <c r="AO55" s="61" t="str">
        <f>广诚DHL运费!I41</f>
        <v>1,947.90</v>
      </c>
      <c r="AP55" s="61" t="str">
        <f>广诚DHL运费!I42</f>
        <v>1,990.50</v>
      </c>
      <c r="AQ55" s="61">
        <v>968.25</v>
      </c>
      <c r="AR55" s="61">
        <v>988.05</v>
      </c>
      <c r="AS55" s="61">
        <v>1007.85</v>
      </c>
      <c r="AT55" s="61">
        <v>1027.65</v>
      </c>
      <c r="AU55" s="61">
        <v>1047.45</v>
      </c>
      <c r="AV55" s="61">
        <v>1067.25</v>
      </c>
      <c r="AW55" s="61">
        <v>1087.05</v>
      </c>
      <c r="AX55" s="61">
        <v>1106.85</v>
      </c>
      <c r="AY55" s="61">
        <v>1126.65</v>
      </c>
      <c r="AZ55" s="61">
        <v>1146.45</v>
      </c>
      <c r="BA55" s="61">
        <v>1166.25</v>
      </c>
      <c r="BB55" s="61">
        <v>1186.05</v>
      </c>
      <c r="BC55" s="61">
        <v>1205.85</v>
      </c>
      <c r="BD55" s="61">
        <v>1225.65</v>
      </c>
      <c r="BE55" s="61">
        <v>1245.45</v>
      </c>
      <c r="BF55" s="61">
        <v>1265.25</v>
      </c>
      <c r="BG55" s="61">
        <v>1285.05</v>
      </c>
      <c r="BH55" s="61">
        <v>1304.85</v>
      </c>
      <c r="BI55" s="61">
        <v>1324.65</v>
      </c>
      <c r="BJ55" s="61">
        <v>1344.45</v>
      </c>
    </row>
    <row r="56" hidden="1" spans="1:62">
      <c r="A56" s="57" t="s">
        <v>56</v>
      </c>
      <c r="B56" s="57">
        <v>7</v>
      </c>
      <c r="C56" s="61" t="str">
        <f>广诚DHL运费!I3</f>
        <v>192.60</v>
      </c>
      <c r="D56" s="61" t="str">
        <f>广诚DHL运费!I4</f>
        <v>242.70</v>
      </c>
      <c r="E56" s="61" t="str">
        <f>广诚DHL运费!I5</f>
        <v>292.80</v>
      </c>
      <c r="F56" s="61" t="str">
        <f>广诚DHL运费!I6</f>
        <v>342.90</v>
      </c>
      <c r="G56" s="61" t="str">
        <f>广诚DHL运费!I7</f>
        <v>393.00</v>
      </c>
      <c r="H56" s="61" t="str">
        <f>广诚DHL运费!I8</f>
        <v>446.10</v>
      </c>
      <c r="I56" s="61" t="str">
        <f>广诚DHL运费!I9</f>
        <v>499.20</v>
      </c>
      <c r="J56" s="61" t="str">
        <f>广诚DHL运费!I10</f>
        <v>552.30</v>
      </c>
      <c r="K56" s="61" t="str">
        <f>广诚DHL运费!I11</f>
        <v>605.40</v>
      </c>
      <c r="L56" s="61" t="str">
        <f>广诚DHL运费!I12</f>
        <v>658.50</v>
      </c>
      <c r="M56" s="61" t="str">
        <f>广诚DHL运费!I13</f>
        <v>706.50</v>
      </c>
      <c r="N56" s="61" t="str">
        <f>广诚DHL运费!I14</f>
        <v>754.50</v>
      </c>
      <c r="O56" s="61" t="str">
        <f>广诚DHL运费!I15</f>
        <v>802.50</v>
      </c>
      <c r="P56" s="61" t="str">
        <f>广诚DHL运费!I16</f>
        <v>850.50</v>
      </c>
      <c r="Q56" s="61" t="str">
        <f>广诚DHL运费!I17</f>
        <v>898.50</v>
      </c>
      <c r="R56" s="60" t="str">
        <f>广诚DHL运费!I18</f>
        <v>946.50</v>
      </c>
      <c r="S56" s="61" t="str">
        <f>广诚DHL运费!I19</f>
        <v>994.50</v>
      </c>
      <c r="T56" s="61" t="str">
        <f>广诚DHL运费!I20</f>
        <v>1,042.50</v>
      </c>
      <c r="U56" s="61" t="str">
        <f>广诚DHL运费!I21</f>
        <v>1,090.50</v>
      </c>
      <c r="V56" s="61" t="str">
        <f>广诚DHL运费!I22</f>
        <v>1,138.50</v>
      </c>
      <c r="W56" s="61" t="str">
        <f>广诚DHL运费!I23</f>
        <v>1,181.10</v>
      </c>
      <c r="X56" s="61" t="str">
        <f>广诚DHL运费!I24</f>
        <v>1,223.70</v>
      </c>
      <c r="Y56" s="61" t="str">
        <f>广诚DHL运费!I25</f>
        <v>1,266.30</v>
      </c>
      <c r="Z56" s="61" t="str">
        <f>广诚DHL运费!I26</f>
        <v>1,308.90</v>
      </c>
      <c r="AA56" s="61" t="str">
        <f>广诚DHL运费!I27</f>
        <v>1,351.50</v>
      </c>
      <c r="AB56" s="61" t="str">
        <f>广诚DHL运费!I28</f>
        <v>1,394.10</v>
      </c>
      <c r="AC56" s="61" t="str">
        <f>广诚DHL运费!I29</f>
        <v>1,436.70</v>
      </c>
      <c r="AD56" s="61" t="str">
        <f>广诚DHL运费!I30</f>
        <v>1,479.30</v>
      </c>
      <c r="AE56" s="61" t="str">
        <f>广诚DHL运费!I31</f>
        <v>1,521.90</v>
      </c>
      <c r="AF56" s="61" t="str">
        <f>广诚DHL运费!I32</f>
        <v>1,564.50</v>
      </c>
      <c r="AG56" s="61" t="str">
        <f>广诚DHL运费!I33</f>
        <v>1,607.10</v>
      </c>
      <c r="AH56" s="61" t="str">
        <f>广诚DHL运费!I34</f>
        <v>1,649.70</v>
      </c>
      <c r="AI56" s="61" t="str">
        <f>广诚DHL运费!I35</f>
        <v>1,692.30</v>
      </c>
      <c r="AJ56" s="61" t="str">
        <f>广诚DHL运费!I36</f>
        <v>1,734.90</v>
      </c>
      <c r="AK56" s="61" t="str">
        <f>广诚DHL运费!I37</f>
        <v>1,777.50</v>
      </c>
      <c r="AL56" s="61" t="str">
        <f>广诚DHL运费!I38</f>
        <v>1,820.10</v>
      </c>
      <c r="AM56" s="61" t="str">
        <f>广诚DHL运费!I39</f>
        <v>1,862.70</v>
      </c>
      <c r="AN56" s="61" t="str">
        <f>广诚DHL运费!I40</f>
        <v>1,905.30</v>
      </c>
      <c r="AO56" s="61" t="str">
        <f>广诚DHL运费!I41</f>
        <v>1,947.90</v>
      </c>
      <c r="AP56" s="61" t="str">
        <f>广诚DHL运费!I42</f>
        <v>1,990.50</v>
      </c>
      <c r="AQ56" s="61">
        <v>968.25</v>
      </c>
      <c r="AR56" s="61">
        <v>988.05</v>
      </c>
      <c r="AS56" s="61">
        <v>1007.85</v>
      </c>
      <c r="AT56" s="61">
        <v>1027.65</v>
      </c>
      <c r="AU56" s="61">
        <v>1047.45</v>
      </c>
      <c r="AV56" s="61">
        <v>1067.25</v>
      </c>
      <c r="AW56" s="61">
        <v>1087.05</v>
      </c>
      <c r="AX56" s="61">
        <v>1106.85</v>
      </c>
      <c r="AY56" s="61">
        <v>1126.65</v>
      </c>
      <c r="AZ56" s="61">
        <v>1146.45</v>
      </c>
      <c r="BA56" s="61">
        <v>1166.25</v>
      </c>
      <c r="BB56" s="61">
        <v>1186.05</v>
      </c>
      <c r="BC56" s="61">
        <v>1205.85</v>
      </c>
      <c r="BD56" s="61">
        <v>1225.65</v>
      </c>
      <c r="BE56" s="61">
        <v>1245.45</v>
      </c>
      <c r="BF56" s="61">
        <v>1265.25</v>
      </c>
      <c r="BG56" s="61">
        <v>1285.05</v>
      </c>
      <c r="BH56" s="61">
        <v>1304.85</v>
      </c>
      <c r="BI56" s="61">
        <v>1324.65</v>
      </c>
      <c r="BJ56" s="61">
        <v>1344.45</v>
      </c>
    </row>
    <row r="57" hidden="1" spans="1:62">
      <c r="A57" s="57" t="s">
        <v>57</v>
      </c>
      <c r="B57" s="57">
        <v>7</v>
      </c>
      <c r="C57" s="61" t="str">
        <f>广诚DHL运费!I3</f>
        <v>192.60</v>
      </c>
      <c r="D57" s="61" t="str">
        <f>广诚DHL运费!I4</f>
        <v>242.70</v>
      </c>
      <c r="E57" s="61" t="str">
        <f>广诚DHL运费!I5</f>
        <v>292.80</v>
      </c>
      <c r="F57" s="61" t="str">
        <f>广诚DHL运费!I6</f>
        <v>342.90</v>
      </c>
      <c r="G57" s="61" t="str">
        <f>广诚DHL运费!I7</f>
        <v>393.00</v>
      </c>
      <c r="H57" s="61" t="str">
        <f>广诚DHL运费!I8</f>
        <v>446.10</v>
      </c>
      <c r="I57" s="61" t="str">
        <f>广诚DHL运费!I9</f>
        <v>499.20</v>
      </c>
      <c r="J57" s="61" t="str">
        <f>广诚DHL运费!I10</f>
        <v>552.30</v>
      </c>
      <c r="K57" s="61" t="str">
        <f>广诚DHL运费!I11</f>
        <v>605.40</v>
      </c>
      <c r="L57" s="61" t="str">
        <f>广诚DHL运费!I12</f>
        <v>658.50</v>
      </c>
      <c r="M57" s="61" t="str">
        <f>广诚DHL运费!I13</f>
        <v>706.50</v>
      </c>
      <c r="N57" s="61" t="str">
        <f>广诚DHL运费!I14</f>
        <v>754.50</v>
      </c>
      <c r="O57" s="61" t="str">
        <f>广诚DHL运费!I15</f>
        <v>802.50</v>
      </c>
      <c r="P57" s="61" t="str">
        <f>广诚DHL运费!I16</f>
        <v>850.50</v>
      </c>
      <c r="Q57" s="61" t="str">
        <f>广诚DHL运费!I17</f>
        <v>898.50</v>
      </c>
      <c r="R57" s="60" t="str">
        <f>广诚DHL运费!I18</f>
        <v>946.50</v>
      </c>
      <c r="S57" s="61" t="str">
        <f>广诚DHL运费!I19</f>
        <v>994.50</v>
      </c>
      <c r="T57" s="61" t="str">
        <f>广诚DHL运费!I20</f>
        <v>1,042.50</v>
      </c>
      <c r="U57" s="61" t="str">
        <f>广诚DHL运费!I21</f>
        <v>1,090.50</v>
      </c>
      <c r="V57" s="61" t="str">
        <f>广诚DHL运费!I22</f>
        <v>1,138.50</v>
      </c>
      <c r="W57" s="61" t="str">
        <f>广诚DHL运费!I23</f>
        <v>1,181.10</v>
      </c>
      <c r="X57" s="61" t="str">
        <f>广诚DHL运费!I24</f>
        <v>1,223.70</v>
      </c>
      <c r="Y57" s="61" t="str">
        <f>广诚DHL运费!I25</f>
        <v>1,266.30</v>
      </c>
      <c r="Z57" s="61" t="str">
        <f>广诚DHL运费!I26</f>
        <v>1,308.90</v>
      </c>
      <c r="AA57" s="61" t="str">
        <f>广诚DHL运费!I27</f>
        <v>1,351.50</v>
      </c>
      <c r="AB57" s="61" t="str">
        <f>广诚DHL运费!I28</f>
        <v>1,394.10</v>
      </c>
      <c r="AC57" s="61" t="str">
        <f>广诚DHL运费!I29</f>
        <v>1,436.70</v>
      </c>
      <c r="AD57" s="61" t="str">
        <f>广诚DHL运费!I30</f>
        <v>1,479.30</v>
      </c>
      <c r="AE57" s="61" t="str">
        <f>广诚DHL运费!I31</f>
        <v>1,521.90</v>
      </c>
      <c r="AF57" s="61" t="str">
        <f>广诚DHL运费!I32</f>
        <v>1,564.50</v>
      </c>
      <c r="AG57" s="61" t="str">
        <f>广诚DHL运费!I33</f>
        <v>1,607.10</v>
      </c>
      <c r="AH57" s="61" t="str">
        <f>广诚DHL运费!I34</f>
        <v>1,649.70</v>
      </c>
      <c r="AI57" s="61" t="str">
        <f>广诚DHL运费!I35</f>
        <v>1,692.30</v>
      </c>
      <c r="AJ57" s="61" t="str">
        <f>广诚DHL运费!I36</f>
        <v>1,734.90</v>
      </c>
      <c r="AK57" s="61" t="str">
        <f>广诚DHL运费!I37</f>
        <v>1,777.50</v>
      </c>
      <c r="AL57" s="61" t="str">
        <f>广诚DHL运费!I38</f>
        <v>1,820.10</v>
      </c>
      <c r="AM57" s="61" t="str">
        <f>广诚DHL运费!I39</f>
        <v>1,862.70</v>
      </c>
      <c r="AN57" s="61" t="str">
        <f>广诚DHL运费!I40</f>
        <v>1,905.30</v>
      </c>
      <c r="AO57" s="61" t="str">
        <f>广诚DHL运费!I41</f>
        <v>1,947.90</v>
      </c>
      <c r="AP57" s="61" t="str">
        <f>广诚DHL运费!I42</f>
        <v>1,990.50</v>
      </c>
      <c r="AQ57" s="61">
        <v>968.25</v>
      </c>
      <c r="AR57" s="61">
        <v>988.05</v>
      </c>
      <c r="AS57" s="61">
        <v>1007.85</v>
      </c>
      <c r="AT57" s="61">
        <v>1027.65</v>
      </c>
      <c r="AU57" s="61">
        <v>1047.45</v>
      </c>
      <c r="AV57" s="61">
        <v>1067.25</v>
      </c>
      <c r="AW57" s="61">
        <v>1087.05</v>
      </c>
      <c r="AX57" s="61">
        <v>1106.85</v>
      </c>
      <c r="AY57" s="61">
        <v>1126.65</v>
      </c>
      <c r="AZ57" s="61">
        <v>1146.45</v>
      </c>
      <c r="BA57" s="61">
        <v>1166.25</v>
      </c>
      <c r="BB57" s="61">
        <v>1186.05</v>
      </c>
      <c r="BC57" s="61">
        <v>1205.85</v>
      </c>
      <c r="BD57" s="61">
        <v>1225.65</v>
      </c>
      <c r="BE57" s="61">
        <v>1245.45</v>
      </c>
      <c r="BF57" s="61">
        <v>1265.25</v>
      </c>
      <c r="BG57" s="61">
        <v>1285.05</v>
      </c>
      <c r="BH57" s="61">
        <v>1304.85</v>
      </c>
      <c r="BI57" s="61">
        <v>1324.65</v>
      </c>
      <c r="BJ57" s="61">
        <v>1344.45</v>
      </c>
    </row>
    <row r="58" hidden="1" spans="1:62">
      <c r="A58" s="57" t="s">
        <v>58</v>
      </c>
      <c r="B58" s="57">
        <v>7</v>
      </c>
      <c r="C58" s="61" t="str">
        <f>广诚DHL运费!I3</f>
        <v>192.60</v>
      </c>
      <c r="D58" s="61" t="str">
        <f>广诚DHL运费!I4</f>
        <v>242.70</v>
      </c>
      <c r="E58" s="61" t="str">
        <f>广诚DHL运费!I5</f>
        <v>292.80</v>
      </c>
      <c r="F58" s="61" t="str">
        <f>广诚DHL运费!I6</f>
        <v>342.90</v>
      </c>
      <c r="G58" s="61" t="str">
        <f>广诚DHL运费!I7</f>
        <v>393.00</v>
      </c>
      <c r="H58" s="61" t="str">
        <f>广诚DHL运费!I8</f>
        <v>446.10</v>
      </c>
      <c r="I58" s="61" t="str">
        <f>广诚DHL运费!I9</f>
        <v>499.20</v>
      </c>
      <c r="J58" s="61" t="str">
        <f>广诚DHL运费!I10</f>
        <v>552.30</v>
      </c>
      <c r="K58" s="61" t="str">
        <f>广诚DHL运费!I11</f>
        <v>605.40</v>
      </c>
      <c r="L58" s="61" t="str">
        <f>广诚DHL运费!I12</f>
        <v>658.50</v>
      </c>
      <c r="M58" s="61" t="str">
        <f>广诚DHL运费!I13</f>
        <v>706.50</v>
      </c>
      <c r="N58" s="61" t="str">
        <f>广诚DHL运费!I14</f>
        <v>754.50</v>
      </c>
      <c r="O58" s="61" t="str">
        <f>广诚DHL运费!I15</f>
        <v>802.50</v>
      </c>
      <c r="P58" s="61" t="str">
        <f>广诚DHL运费!I16</f>
        <v>850.50</v>
      </c>
      <c r="Q58" s="61" t="str">
        <f>广诚DHL运费!I17</f>
        <v>898.50</v>
      </c>
      <c r="R58" s="60" t="str">
        <f>广诚DHL运费!I18</f>
        <v>946.50</v>
      </c>
      <c r="S58" s="61" t="str">
        <f>广诚DHL运费!I19</f>
        <v>994.50</v>
      </c>
      <c r="T58" s="61" t="str">
        <f>广诚DHL运费!I20</f>
        <v>1,042.50</v>
      </c>
      <c r="U58" s="61" t="str">
        <f>广诚DHL运费!I21</f>
        <v>1,090.50</v>
      </c>
      <c r="V58" s="61" t="str">
        <f>广诚DHL运费!I22</f>
        <v>1,138.50</v>
      </c>
      <c r="W58" s="61" t="str">
        <f>广诚DHL运费!I23</f>
        <v>1,181.10</v>
      </c>
      <c r="X58" s="61" t="str">
        <f>广诚DHL运费!I24</f>
        <v>1,223.70</v>
      </c>
      <c r="Y58" s="61" t="str">
        <f>广诚DHL运费!I25</f>
        <v>1,266.30</v>
      </c>
      <c r="Z58" s="61" t="str">
        <f>广诚DHL运费!I26</f>
        <v>1,308.90</v>
      </c>
      <c r="AA58" s="61" t="str">
        <f>广诚DHL运费!I27</f>
        <v>1,351.50</v>
      </c>
      <c r="AB58" s="61" t="str">
        <f>广诚DHL运费!I28</f>
        <v>1,394.10</v>
      </c>
      <c r="AC58" s="61" t="str">
        <f>广诚DHL运费!I29</f>
        <v>1,436.70</v>
      </c>
      <c r="AD58" s="61" t="str">
        <f>广诚DHL运费!I30</f>
        <v>1,479.30</v>
      </c>
      <c r="AE58" s="61" t="str">
        <f>广诚DHL运费!I31</f>
        <v>1,521.90</v>
      </c>
      <c r="AF58" s="61" t="str">
        <f>广诚DHL运费!I32</f>
        <v>1,564.50</v>
      </c>
      <c r="AG58" s="61" t="str">
        <f>广诚DHL运费!I33</f>
        <v>1,607.10</v>
      </c>
      <c r="AH58" s="61" t="str">
        <f>广诚DHL运费!I34</f>
        <v>1,649.70</v>
      </c>
      <c r="AI58" s="61" t="str">
        <f>广诚DHL运费!I35</f>
        <v>1,692.30</v>
      </c>
      <c r="AJ58" s="61" t="str">
        <f>广诚DHL运费!I36</f>
        <v>1,734.90</v>
      </c>
      <c r="AK58" s="61" t="str">
        <f>广诚DHL运费!I37</f>
        <v>1,777.50</v>
      </c>
      <c r="AL58" s="61" t="str">
        <f>广诚DHL运费!I38</f>
        <v>1,820.10</v>
      </c>
      <c r="AM58" s="61" t="str">
        <f>广诚DHL运费!I39</f>
        <v>1,862.70</v>
      </c>
      <c r="AN58" s="61" t="str">
        <f>广诚DHL运费!I40</f>
        <v>1,905.30</v>
      </c>
      <c r="AO58" s="61" t="str">
        <f>广诚DHL运费!I41</f>
        <v>1,947.90</v>
      </c>
      <c r="AP58" s="61" t="str">
        <f>广诚DHL运费!I42</f>
        <v>1,990.50</v>
      </c>
      <c r="AQ58" s="61">
        <v>968.25</v>
      </c>
      <c r="AR58" s="61">
        <v>988.05</v>
      </c>
      <c r="AS58" s="61">
        <v>1007.85</v>
      </c>
      <c r="AT58" s="61">
        <v>1027.65</v>
      </c>
      <c r="AU58" s="61">
        <v>1047.45</v>
      </c>
      <c r="AV58" s="61">
        <v>1067.25</v>
      </c>
      <c r="AW58" s="61">
        <v>1087.05</v>
      </c>
      <c r="AX58" s="61">
        <v>1106.85</v>
      </c>
      <c r="AY58" s="61">
        <v>1126.65</v>
      </c>
      <c r="AZ58" s="61">
        <v>1146.45</v>
      </c>
      <c r="BA58" s="61">
        <v>1166.25</v>
      </c>
      <c r="BB58" s="61">
        <v>1186.05</v>
      </c>
      <c r="BC58" s="61">
        <v>1205.85</v>
      </c>
      <c r="BD58" s="61">
        <v>1225.65</v>
      </c>
      <c r="BE58" s="61">
        <v>1245.45</v>
      </c>
      <c r="BF58" s="61">
        <v>1265.25</v>
      </c>
      <c r="BG58" s="61">
        <v>1285.05</v>
      </c>
      <c r="BH58" s="61">
        <v>1304.85</v>
      </c>
      <c r="BI58" s="61">
        <v>1324.65</v>
      </c>
      <c r="BJ58" s="61">
        <v>1344.45</v>
      </c>
    </row>
    <row r="59" hidden="1" spans="1:62">
      <c r="A59" s="57" t="s">
        <v>59</v>
      </c>
      <c r="B59" s="57">
        <v>7</v>
      </c>
      <c r="C59" s="61" t="str">
        <f>广诚DHL运费!I3</f>
        <v>192.60</v>
      </c>
      <c r="D59" s="61" t="str">
        <f>广诚DHL运费!I4</f>
        <v>242.70</v>
      </c>
      <c r="E59" s="61" t="str">
        <f>广诚DHL运费!I5</f>
        <v>292.80</v>
      </c>
      <c r="F59" s="61" t="str">
        <f>广诚DHL运费!I6</f>
        <v>342.90</v>
      </c>
      <c r="G59" s="61" t="str">
        <f>广诚DHL运费!I7</f>
        <v>393.00</v>
      </c>
      <c r="H59" s="61" t="str">
        <f>广诚DHL运费!I8</f>
        <v>446.10</v>
      </c>
      <c r="I59" s="61" t="str">
        <f>广诚DHL运费!I9</f>
        <v>499.20</v>
      </c>
      <c r="J59" s="61" t="str">
        <f>广诚DHL运费!I10</f>
        <v>552.30</v>
      </c>
      <c r="K59" s="61" t="str">
        <f>广诚DHL运费!I11</f>
        <v>605.40</v>
      </c>
      <c r="L59" s="61" t="str">
        <f>广诚DHL运费!I12</f>
        <v>658.50</v>
      </c>
      <c r="M59" s="61" t="str">
        <f>广诚DHL运费!I13</f>
        <v>706.50</v>
      </c>
      <c r="N59" s="61" t="str">
        <f>广诚DHL运费!I14</f>
        <v>754.50</v>
      </c>
      <c r="O59" s="61" t="str">
        <f>广诚DHL运费!I15</f>
        <v>802.50</v>
      </c>
      <c r="P59" s="61" t="str">
        <f>广诚DHL运费!I16</f>
        <v>850.50</v>
      </c>
      <c r="Q59" s="61" t="str">
        <f>广诚DHL运费!I17</f>
        <v>898.50</v>
      </c>
      <c r="R59" s="60" t="str">
        <f>广诚DHL运费!I18</f>
        <v>946.50</v>
      </c>
      <c r="S59" s="61" t="str">
        <f>广诚DHL运费!I19</f>
        <v>994.50</v>
      </c>
      <c r="T59" s="61" t="str">
        <f>广诚DHL运费!I20</f>
        <v>1,042.50</v>
      </c>
      <c r="U59" s="61" t="str">
        <f>广诚DHL运费!I21</f>
        <v>1,090.50</v>
      </c>
      <c r="V59" s="61" t="str">
        <f>广诚DHL运费!I22</f>
        <v>1,138.50</v>
      </c>
      <c r="W59" s="61" t="str">
        <f>广诚DHL运费!I23</f>
        <v>1,181.10</v>
      </c>
      <c r="X59" s="61" t="str">
        <f>广诚DHL运费!I24</f>
        <v>1,223.70</v>
      </c>
      <c r="Y59" s="61" t="str">
        <f>广诚DHL运费!I25</f>
        <v>1,266.30</v>
      </c>
      <c r="Z59" s="61" t="str">
        <f>广诚DHL运费!I26</f>
        <v>1,308.90</v>
      </c>
      <c r="AA59" s="61" t="str">
        <f>广诚DHL运费!I27</f>
        <v>1,351.50</v>
      </c>
      <c r="AB59" s="61" t="str">
        <f>广诚DHL运费!I28</f>
        <v>1,394.10</v>
      </c>
      <c r="AC59" s="61" t="str">
        <f>广诚DHL运费!I29</f>
        <v>1,436.70</v>
      </c>
      <c r="AD59" s="61" t="str">
        <f>广诚DHL运费!I30</f>
        <v>1,479.30</v>
      </c>
      <c r="AE59" s="61" t="str">
        <f>广诚DHL运费!I31</f>
        <v>1,521.90</v>
      </c>
      <c r="AF59" s="61" t="str">
        <f>广诚DHL运费!I32</f>
        <v>1,564.50</v>
      </c>
      <c r="AG59" s="61" t="str">
        <f>广诚DHL运费!I33</f>
        <v>1,607.10</v>
      </c>
      <c r="AH59" s="61" t="str">
        <f>广诚DHL运费!I34</f>
        <v>1,649.70</v>
      </c>
      <c r="AI59" s="61" t="str">
        <f>广诚DHL运费!I35</f>
        <v>1,692.30</v>
      </c>
      <c r="AJ59" s="61" t="str">
        <f>广诚DHL运费!I36</f>
        <v>1,734.90</v>
      </c>
      <c r="AK59" s="61" t="str">
        <f>广诚DHL运费!I37</f>
        <v>1,777.50</v>
      </c>
      <c r="AL59" s="61" t="str">
        <f>广诚DHL运费!I38</f>
        <v>1,820.10</v>
      </c>
      <c r="AM59" s="61" t="str">
        <f>广诚DHL运费!I39</f>
        <v>1,862.70</v>
      </c>
      <c r="AN59" s="61" t="str">
        <f>广诚DHL运费!I40</f>
        <v>1,905.30</v>
      </c>
      <c r="AO59" s="61" t="str">
        <f>广诚DHL运费!I41</f>
        <v>1,947.90</v>
      </c>
      <c r="AP59" s="61" t="str">
        <f>广诚DHL运费!I42</f>
        <v>1,990.50</v>
      </c>
      <c r="AQ59" s="61">
        <v>968.25</v>
      </c>
      <c r="AR59" s="61">
        <v>988.05</v>
      </c>
      <c r="AS59" s="61">
        <v>1007.85</v>
      </c>
      <c r="AT59" s="61">
        <v>1027.65</v>
      </c>
      <c r="AU59" s="61">
        <v>1047.45</v>
      </c>
      <c r="AV59" s="61">
        <v>1067.25</v>
      </c>
      <c r="AW59" s="61">
        <v>1087.05</v>
      </c>
      <c r="AX59" s="61">
        <v>1106.85</v>
      </c>
      <c r="AY59" s="61">
        <v>1126.65</v>
      </c>
      <c r="AZ59" s="61">
        <v>1146.45</v>
      </c>
      <c r="BA59" s="61">
        <v>1166.25</v>
      </c>
      <c r="BB59" s="61">
        <v>1186.05</v>
      </c>
      <c r="BC59" s="61">
        <v>1205.85</v>
      </c>
      <c r="BD59" s="61">
        <v>1225.65</v>
      </c>
      <c r="BE59" s="61">
        <v>1245.45</v>
      </c>
      <c r="BF59" s="61">
        <v>1265.25</v>
      </c>
      <c r="BG59" s="61">
        <v>1285.05</v>
      </c>
      <c r="BH59" s="61">
        <v>1304.85</v>
      </c>
      <c r="BI59" s="61">
        <v>1324.65</v>
      </c>
      <c r="BJ59" s="61">
        <v>1344.45</v>
      </c>
    </row>
    <row r="60" hidden="1" spans="1:62">
      <c r="A60" s="57" t="s">
        <v>60</v>
      </c>
      <c r="B60" s="57">
        <v>7</v>
      </c>
      <c r="C60" s="61" t="str">
        <f>广诚DHL运费!I3</f>
        <v>192.60</v>
      </c>
      <c r="D60" s="61" t="str">
        <f>广诚DHL运费!I4</f>
        <v>242.70</v>
      </c>
      <c r="E60" s="61" t="str">
        <f>广诚DHL运费!I5</f>
        <v>292.80</v>
      </c>
      <c r="F60" s="61" t="str">
        <f>广诚DHL运费!I6</f>
        <v>342.90</v>
      </c>
      <c r="G60" s="61" t="str">
        <f>广诚DHL运费!I7</f>
        <v>393.00</v>
      </c>
      <c r="H60" s="61" t="str">
        <f>广诚DHL运费!I8</f>
        <v>446.10</v>
      </c>
      <c r="I60" s="61" t="str">
        <f>广诚DHL运费!I9</f>
        <v>499.20</v>
      </c>
      <c r="J60" s="61" t="str">
        <f>广诚DHL运费!I10</f>
        <v>552.30</v>
      </c>
      <c r="K60" s="61" t="str">
        <f>广诚DHL运费!I11</f>
        <v>605.40</v>
      </c>
      <c r="L60" s="61" t="str">
        <f>广诚DHL运费!I12</f>
        <v>658.50</v>
      </c>
      <c r="M60" s="61" t="str">
        <f>广诚DHL运费!I13</f>
        <v>706.50</v>
      </c>
      <c r="N60" s="61" t="str">
        <f>广诚DHL运费!I14</f>
        <v>754.50</v>
      </c>
      <c r="O60" s="61" t="str">
        <f>广诚DHL运费!I15</f>
        <v>802.50</v>
      </c>
      <c r="P60" s="61" t="str">
        <f>广诚DHL运费!I16</f>
        <v>850.50</v>
      </c>
      <c r="Q60" s="61" t="str">
        <f>广诚DHL运费!I17</f>
        <v>898.50</v>
      </c>
      <c r="R60" s="60" t="str">
        <f>广诚DHL运费!I18</f>
        <v>946.50</v>
      </c>
      <c r="S60" s="61" t="str">
        <f>广诚DHL运费!I19</f>
        <v>994.50</v>
      </c>
      <c r="T60" s="61" t="str">
        <f>广诚DHL运费!I20</f>
        <v>1,042.50</v>
      </c>
      <c r="U60" s="61" t="str">
        <f>广诚DHL运费!I21</f>
        <v>1,090.50</v>
      </c>
      <c r="V60" s="61" t="str">
        <f>广诚DHL运费!I22</f>
        <v>1,138.50</v>
      </c>
      <c r="W60" s="61" t="str">
        <f>广诚DHL运费!I23</f>
        <v>1,181.10</v>
      </c>
      <c r="X60" s="61" t="str">
        <f>广诚DHL运费!I24</f>
        <v>1,223.70</v>
      </c>
      <c r="Y60" s="61" t="str">
        <f>广诚DHL运费!I25</f>
        <v>1,266.30</v>
      </c>
      <c r="Z60" s="61" t="str">
        <f>广诚DHL运费!I26</f>
        <v>1,308.90</v>
      </c>
      <c r="AA60" s="61" t="str">
        <f>广诚DHL运费!I27</f>
        <v>1,351.50</v>
      </c>
      <c r="AB60" s="61" t="str">
        <f>广诚DHL运费!I28</f>
        <v>1,394.10</v>
      </c>
      <c r="AC60" s="61" t="str">
        <f>广诚DHL运费!I29</f>
        <v>1,436.70</v>
      </c>
      <c r="AD60" s="61" t="str">
        <f>广诚DHL运费!I30</f>
        <v>1,479.30</v>
      </c>
      <c r="AE60" s="61" t="str">
        <f>广诚DHL运费!I31</f>
        <v>1,521.90</v>
      </c>
      <c r="AF60" s="61" t="str">
        <f>广诚DHL运费!I32</f>
        <v>1,564.50</v>
      </c>
      <c r="AG60" s="61" t="str">
        <f>广诚DHL运费!I33</f>
        <v>1,607.10</v>
      </c>
      <c r="AH60" s="61" t="str">
        <f>广诚DHL运费!I34</f>
        <v>1,649.70</v>
      </c>
      <c r="AI60" s="61" t="str">
        <f>广诚DHL运费!I35</f>
        <v>1,692.30</v>
      </c>
      <c r="AJ60" s="61" t="str">
        <f>广诚DHL运费!I36</f>
        <v>1,734.90</v>
      </c>
      <c r="AK60" s="61" t="str">
        <f>广诚DHL运费!I37</f>
        <v>1,777.50</v>
      </c>
      <c r="AL60" s="61" t="str">
        <f>广诚DHL运费!I38</f>
        <v>1,820.10</v>
      </c>
      <c r="AM60" s="61" t="str">
        <f>广诚DHL运费!I39</f>
        <v>1,862.70</v>
      </c>
      <c r="AN60" s="61" t="str">
        <f>广诚DHL运费!I40</f>
        <v>1,905.30</v>
      </c>
      <c r="AO60" s="61" t="str">
        <f>广诚DHL运费!I41</f>
        <v>1,947.90</v>
      </c>
      <c r="AP60" s="61" t="str">
        <f>广诚DHL运费!I42</f>
        <v>1,990.50</v>
      </c>
      <c r="AQ60" s="61">
        <v>968.25</v>
      </c>
      <c r="AR60" s="61">
        <v>988.05</v>
      </c>
      <c r="AS60" s="61">
        <v>1007.85</v>
      </c>
      <c r="AT60" s="61">
        <v>1027.65</v>
      </c>
      <c r="AU60" s="61">
        <v>1047.45</v>
      </c>
      <c r="AV60" s="61">
        <v>1067.25</v>
      </c>
      <c r="AW60" s="61">
        <v>1087.05</v>
      </c>
      <c r="AX60" s="61">
        <v>1106.85</v>
      </c>
      <c r="AY60" s="61">
        <v>1126.65</v>
      </c>
      <c r="AZ60" s="61">
        <v>1146.45</v>
      </c>
      <c r="BA60" s="61">
        <v>1166.25</v>
      </c>
      <c r="BB60" s="61">
        <v>1186.05</v>
      </c>
      <c r="BC60" s="61">
        <v>1205.85</v>
      </c>
      <c r="BD60" s="61">
        <v>1225.65</v>
      </c>
      <c r="BE60" s="61">
        <v>1245.45</v>
      </c>
      <c r="BF60" s="61">
        <v>1265.25</v>
      </c>
      <c r="BG60" s="61">
        <v>1285.05</v>
      </c>
      <c r="BH60" s="61">
        <v>1304.85</v>
      </c>
      <c r="BI60" s="61">
        <v>1324.65</v>
      </c>
      <c r="BJ60" s="61">
        <v>1344.45</v>
      </c>
    </row>
    <row r="61" hidden="1" spans="1:62">
      <c r="A61" s="57" t="s">
        <v>61</v>
      </c>
      <c r="B61" s="57">
        <v>7</v>
      </c>
      <c r="C61" s="61" t="str">
        <f>广诚DHL运费!I3</f>
        <v>192.60</v>
      </c>
      <c r="D61" s="61" t="str">
        <f>广诚DHL运费!I4</f>
        <v>242.70</v>
      </c>
      <c r="E61" s="61" t="str">
        <f>广诚DHL运费!I5</f>
        <v>292.80</v>
      </c>
      <c r="F61" s="61" t="str">
        <f>广诚DHL运费!I6</f>
        <v>342.90</v>
      </c>
      <c r="G61" s="61" t="str">
        <f>广诚DHL运费!I7</f>
        <v>393.00</v>
      </c>
      <c r="H61" s="61" t="str">
        <f>广诚DHL运费!I8</f>
        <v>446.10</v>
      </c>
      <c r="I61" s="61" t="str">
        <f>广诚DHL运费!I9</f>
        <v>499.20</v>
      </c>
      <c r="J61" s="61" t="str">
        <f>广诚DHL运费!I10</f>
        <v>552.30</v>
      </c>
      <c r="K61" s="61" t="str">
        <f>广诚DHL运费!I11</f>
        <v>605.40</v>
      </c>
      <c r="L61" s="61" t="str">
        <f>广诚DHL运费!I12</f>
        <v>658.50</v>
      </c>
      <c r="M61" s="61" t="str">
        <f>广诚DHL运费!I13</f>
        <v>706.50</v>
      </c>
      <c r="N61" s="61" t="str">
        <f>广诚DHL运费!I14</f>
        <v>754.50</v>
      </c>
      <c r="O61" s="61" t="str">
        <f>广诚DHL运费!I15</f>
        <v>802.50</v>
      </c>
      <c r="P61" s="61" t="str">
        <f>广诚DHL运费!I16</f>
        <v>850.50</v>
      </c>
      <c r="Q61" s="61" t="str">
        <f>广诚DHL运费!I17</f>
        <v>898.50</v>
      </c>
      <c r="R61" s="60" t="str">
        <f>广诚DHL运费!I18</f>
        <v>946.50</v>
      </c>
      <c r="S61" s="61" t="str">
        <f>广诚DHL运费!I19</f>
        <v>994.50</v>
      </c>
      <c r="T61" s="61" t="str">
        <f>广诚DHL运费!I20</f>
        <v>1,042.50</v>
      </c>
      <c r="U61" s="61" t="str">
        <f>广诚DHL运费!I21</f>
        <v>1,090.50</v>
      </c>
      <c r="V61" s="61" t="str">
        <f>广诚DHL运费!I22</f>
        <v>1,138.50</v>
      </c>
      <c r="W61" s="61" t="str">
        <f>广诚DHL运费!I23</f>
        <v>1,181.10</v>
      </c>
      <c r="X61" s="61" t="str">
        <f>广诚DHL运费!I24</f>
        <v>1,223.70</v>
      </c>
      <c r="Y61" s="61" t="str">
        <f>广诚DHL运费!I25</f>
        <v>1,266.30</v>
      </c>
      <c r="Z61" s="61" t="str">
        <f>广诚DHL运费!I26</f>
        <v>1,308.90</v>
      </c>
      <c r="AA61" s="61" t="str">
        <f>广诚DHL运费!I27</f>
        <v>1,351.50</v>
      </c>
      <c r="AB61" s="61" t="str">
        <f>广诚DHL运费!I28</f>
        <v>1,394.10</v>
      </c>
      <c r="AC61" s="61" t="str">
        <f>广诚DHL运费!I29</f>
        <v>1,436.70</v>
      </c>
      <c r="AD61" s="61" t="str">
        <f>广诚DHL运费!I30</f>
        <v>1,479.30</v>
      </c>
      <c r="AE61" s="61" t="str">
        <f>广诚DHL运费!I31</f>
        <v>1,521.90</v>
      </c>
      <c r="AF61" s="61" t="str">
        <f>广诚DHL运费!I32</f>
        <v>1,564.50</v>
      </c>
      <c r="AG61" s="61" t="str">
        <f>广诚DHL运费!I33</f>
        <v>1,607.10</v>
      </c>
      <c r="AH61" s="61" t="str">
        <f>广诚DHL运费!I34</f>
        <v>1,649.70</v>
      </c>
      <c r="AI61" s="61" t="str">
        <f>广诚DHL运费!I35</f>
        <v>1,692.30</v>
      </c>
      <c r="AJ61" s="61" t="str">
        <f>广诚DHL运费!I36</f>
        <v>1,734.90</v>
      </c>
      <c r="AK61" s="61" t="str">
        <f>广诚DHL运费!I37</f>
        <v>1,777.50</v>
      </c>
      <c r="AL61" s="61" t="str">
        <f>广诚DHL运费!I38</f>
        <v>1,820.10</v>
      </c>
      <c r="AM61" s="61" t="str">
        <f>广诚DHL运费!I39</f>
        <v>1,862.70</v>
      </c>
      <c r="AN61" s="61" t="str">
        <f>广诚DHL运费!I40</f>
        <v>1,905.30</v>
      </c>
      <c r="AO61" s="61" t="str">
        <f>广诚DHL运费!I41</f>
        <v>1,947.90</v>
      </c>
      <c r="AP61" s="61" t="str">
        <f>广诚DHL运费!I42</f>
        <v>1,990.50</v>
      </c>
      <c r="AQ61" s="61">
        <v>968.25</v>
      </c>
      <c r="AR61" s="61">
        <v>988.05</v>
      </c>
      <c r="AS61" s="61">
        <v>1007.85</v>
      </c>
      <c r="AT61" s="61">
        <v>1027.65</v>
      </c>
      <c r="AU61" s="61">
        <v>1047.45</v>
      </c>
      <c r="AV61" s="61">
        <v>1067.25</v>
      </c>
      <c r="AW61" s="61">
        <v>1087.05</v>
      </c>
      <c r="AX61" s="61">
        <v>1106.85</v>
      </c>
      <c r="AY61" s="61">
        <v>1126.65</v>
      </c>
      <c r="AZ61" s="61">
        <v>1146.45</v>
      </c>
      <c r="BA61" s="61">
        <v>1166.25</v>
      </c>
      <c r="BB61" s="61">
        <v>1186.05</v>
      </c>
      <c r="BC61" s="61">
        <v>1205.85</v>
      </c>
      <c r="BD61" s="61">
        <v>1225.65</v>
      </c>
      <c r="BE61" s="61">
        <v>1245.45</v>
      </c>
      <c r="BF61" s="61">
        <v>1265.25</v>
      </c>
      <c r="BG61" s="61">
        <v>1285.05</v>
      </c>
      <c r="BH61" s="61">
        <v>1304.85</v>
      </c>
      <c r="BI61" s="61">
        <v>1324.65</v>
      </c>
      <c r="BJ61" s="61">
        <v>1344.45</v>
      </c>
    </row>
    <row r="62" hidden="1" spans="1:62">
      <c r="A62" s="57" t="s">
        <v>62</v>
      </c>
      <c r="B62" s="57">
        <v>8</v>
      </c>
      <c r="C62" s="61" t="str">
        <f>广诚DHL运费!J3</f>
        <v>246.90</v>
      </c>
      <c r="D62" s="61" t="str">
        <f>广诚DHL运费!J4</f>
        <v>311.70</v>
      </c>
      <c r="E62" s="61" t="str">
        <f>广诚DHL运费!J5</f>
        <v>376.50</v>
      </c>
      <c r="F62" s="61" t="str">
        <f>广诚DHL运费!J6</f>
        <v>441.30</v>
      </c>
      <c r="G62" s="61" t="str">
        <f>广诚DHL运费!J7</f>
        <v>506.10</v>
      </c>
      <c r="H62" s="61" t="str">
        <f>广诚DHL运费!J8</f>
        <v>570.90</v>
      </c>
      <c r="I62" s="61" t="str">
        <f>广诚DHL运费!J9</f>
        <v>635.70</v>
      </c>
      <c r="J62" s="61" t="str">
        <f>广诚DHL运费!J10</f>
        <v>700.50</v>
      </c>
      <c r="K62" s="61" t="str">
        <f>广诚DHL运费!J11</f>
        <v>765.30</v>
      </c>
      <c r="L62" s="61" t="str">
        <f>广诚DHL运费!J12</f>
        <v>830.10</v>
      </c>
      <c r="M62" s="61" t="str">
        <f>广诚DHL运费!J13</f>
        <v>888.30</v>
      </c>
      <c r="N62" s="61" t="str">
        <f>广诚DHL运费!J14</f>
        <v>946.50</v>
      </c>
      <c r="O62" s="61" t="str">
        <f>广诚DHL运费!J15</f>
        <v>1,004.70</v>
      </c>
      <c r="P62" s="61" t="str">
        <f>广诚DHL运费!J16</f>
        <v>1,062.90</v>
      </c>
      <c r="Q62" s="61" t="str">
        <f>广诚DHL运费!J17</f>
        <v>1,121.10</v>
      </c>
      <c r="R62" s="60" t="str">
        <f>广诚DHL运费!J18</f>
        <v>1,179.30</v>
      </c>
      <c r="S62" s="61" t="str">
        <f>广诚DHL运费!J19</f>
        <v>1,237.50</v>
      </c>
      <c r="T62" s="61" t="str">
        <f>广诚DHL运费!J20</f>
        <v>1,295.70</v>
      </c>
      <c r="U62" s="61" t="str">
        <f>广诚DHL运费!J21</f>
        <v>1,353.90</v>
      </c>
      <c r="V62" s="61" t="str">
        <f>广诚DHL运费!J22</f>
        <v>1,412.10</v>
      </c>
      <c r="W62" s="61" t="str">
        <f>广诚DHL运费!J23</f>
        <v>1,463.10</v>
      </c>
      <c r="X62" s="61" t="str">
        <f>广诚DHL运费!J24</f>
        <v>1,514.10</v>
      </c>
      <c r="Y62" s="61" t="str">
        <f>广诚DHL运费!J25</f>
        <v>1,565.10</v>
      </c>
      <c r="Z62" s="61" t="str">
        <f>广诚DHL运费!J26</f>
        <v>1,616.10</v>
      </c>
      <c r="AA62" s="61" t="str">
        <f>广诚DHL运费!J27</f>
        <v>1,667.10</v>
      </c>
      <c r="AB62" s="61" t="str">
        <f>广诚DHL运费!J28</f>
        <v>1,718.10</v>
      </c>
      <c r="AC62" s="61" t="str">
        <f>广诚DHL运费!J29</f>
        <v>1,769.10</v>
      </c>
      <c r="AD62" s="61" t="str">
        <f>广诚DHL运费!J30</f>
        <v>1,820.10</v>
      </c>
      <c r="AE62" s="61" t="str">
        <f>广诚DHL运费!J31</f>
        <v>1,871.10</v>
      </c>
      <c r="AF62" s="61" t="str">
        <f>广诚DHL运费!J32</f>
        <v>1,922.10</v>
      </c>
      <c r="AG62" s="61" t="str">
        <f>广诚DHL运费!J33</f>
        <v>1,973.10</v>
      </c>
      <c r="AH62" s="61" t="str">
        <f>广诚DHL运费!J34</f>
        <v>2,024.10</v>
      </c>
      <c r="AI62" s="61" t="str">
        <f>广诚DHL运费!J35</f>
        <v>2,075.10</v>
      </c>
      <c r="AJ62" s="61" t="str">
        <f>广诚DHL运费!J36</f>
        <v>2,126.10</v>
      </c>
      <c r="AK62" s="61" t="str">
        <f>广诚DHL运费!J37</f>
        <v>2,177.10</v>
      </c>
      <c r="AL62" s="61" t="str">
        <f>广诚DHL运费!J38</f>
        <v>2,228.10</v>
      </c>
      <c r="AM62" s="61" t="str">
        <f>广诚DHL运费!J39</f>
        <v>2,279.10</v>
      </c>
      <c r="AN62" s="61" t="str">
        <f>广诚DHL运费!J40</f>
        <v>2,330.10</v>
      </c>
      <c r="AO62" s="61" t="str">
        <f>广诚DHL运费!J41</f>
        <v>2,381.10</v>
      </c>
      <c r="AP62" s="61" t="str">
        <f>广诚DHL运费!J42</f>
        <v>2,432.10</v>
      </c>
      <c r="AQ62" s="61">
        <v>1025.44</v>
      </c>
      <c r="AR62" s="61">
        <v>1046.11</v>
      </c>
      <c r="AS62" s="61">
        <v>1066.78</v>
      </c>
      <c r="AT62" s="61">
        <v>1087.45</v>
      </c>
      <c r="AU62" s="61">
        <v>1108.12</v>
      </c>
      <c r="AV62" s="61">
        <v>1128.79</v>
      </c>
      <c r="AW62" s="61">
        <v>1149.46</v>
      </c>
      <c r="AX62" s="61">
        <v>1170.13</v>
      </c>
      <c r="AY62" s="61">
        <v>1190.8</v>
      </c>
      <c r="AZ62" s="61">
        <v>1211.47</v>
      </c>
      <c r="BA62" s="61">
        <v>1232.14</v>
      </c>
      <c r="BB62" s="61">
        <v>1252.81</v>
      </c>
      <c r="BC62" s="61">
        <v>1273.48</v>
      </c>
      <c r="BD62" s="61">
        <v>1294.15</v>
      </c>
      <c r="BE62" s="61">
        <v>1314.82</v>
      </c>
      <c r="BF62" s="61">
        <v>1335.49</v>
      </c>
      <c r="BG62" s="61">
        <v>1356.16</v>
      </c>
      <c r="BH62" s="61">
        <v>1376.83</v>
      </c>
      <c r="BI62" s="61">
        <v>1397.5</v>
      </c>
      <c r="BJ62" s="61">
        <v>1418.17</v>
      </c>
    </row>
    <row r="63" hidden="1" spans="1:62">
      <c r="A63" s="57" t="s">
        <v>63</v>
      </c>
      <c r="B63" s="57">
        <v>8</v>
      </c>
      <c r="C63" s="61" t="str">
        <f>广诚DHL运费!J3</f>
        <v>246.90</v>
      </c>
      <c r="D63" s="61" t="str">
        <f>广诚DHL运费!J4</f>
        <v>311.70</v>
      </c>
      <c r="E63" s="61" t="str">
        <f>广诚DHL运费!J5</f>
        <v>376.50</v>
      </c>
      <c r="F63" s="61" t="str">
        <f>广诚DHL运费!J6</f>
        <v>441.30</v>
      </c>
      <c r="G63" s="61" t="str">
        <f>广诚DHL运费!J7</f>
        <v>506.10</v>
      </c>
      <c r="H63" s="61" t="str">
        <f>广诚DHL运费!J8</f>
        <v>570.90</v>
      </c>
      <c r="I63" s="61" t="str">
        <f>广诚DHL运费!J9</f>
        <v>635.70</v>
      </c>
      <c r="J63" s="61" t="str">
        <f>广诚DHL运费!J10</f>
        <v>700.50</v>
      </c>
      <c r="K63" s="61" t="str">
        <f>广诚DHL运费!J11</f>
        <v>765.30</v>
      </c>
      <c r="L63" s="61" t="str">
        <f>广诚DHL运费!J12</f>
        <v>830.10</v>
      </c>
      <c r="M63" s="61" t="str">
        <f>广诚DHL运费!J13</f>
        <v>888.30</v>
      </c>
      <c r="N63" s="61" t="str">
        <f>广诚DHL运费!J14</f>
        <v>946.50</v>
      </c>
      <c r="O63" s="61" t="str">
        <f>广诚DHL运费!J15</f>
        <v>1,004.70</v>
      </c>
      <c r="P63" s="61" t="str">
        <f>广诚DHL运费!J16</f>
        <v>1,062.90</v>
      </c>
      <c r="Q63" s="61" t="str">
        <f>广诚DHL运费!J17</f>
        <v>1,121.10</v>
      </c>
      <c r="R63" s="60" t="str">
        <f>广诚DHL运费!J18</f>
        <v>1,179.30</v>
      </c>
      <c r="S63" s="61" t="str">
        <f>广诚DHL运费!J19</f>
        <v>1,237.50</v>
      </c>
      <c r="T63" s="61" t="str">
        <f>广诚DHL运费!J20</f>
        <v>1,295.70</v>
      </c>
      <c r="U63" s="61" t="str">
        <f>广诚DHL运费!J21</f>
        <v>1,353.90</v>
      </c>
      <c r="V63" s="61" t="str">
        <f>广诚DHL运费!J22</f>
        <v>1,412.10</v>
      </c>
      <c r="W63" s="61" t="str">
        <f>广诚DHL运费!J23</f>
        <v>1,463.10</v>
      </c>
      <c r="X63" s="61" t="str">
        <f>广诚DHL运费!J24</f>
        <v>1,514.10</v>
      </c>
      <c r="Y63" s="61" t="str">
        <f>广诚DHL运费!J25</f>
        <v>1,565.10</v>
      </c>
      <c r="Z63" s="61" t="str">
        <f>广诚DHL运费!J26</f>
        <v>1,616.10</v>
      </c>
      <c r="AA63" s="61" t="str">
        <f>广诚DHL运费!J27</f>
        <v>1,667.10</v>
      </c>
      <c r="AB63" s="61" t="str">
        <f>广诚DHL运费!J28</f>
        <v>1,718.10</v>
      </c>
      <c r="AC63" s="61" t="str">
        <f>广诚DHL运费!J29</f>
        <v>1,769.10</v>
      </c>
      <c r="AD63" s="61" t="str">
        <f>广诚DHL运费!J30</f>
        <v>1,820.10</v>
      </c>
      <c r="AE63" s="61" t="str">
        <f>广诚DHL运费!J31</f>
        <v>1,871.10</v>
      </c>
      <c r="AF63" s="61" t="str">
        <f>广诚DHL运费!J32</f>
        <v>1,922.10</v>
      </c>
      <c r="AG63" s="61" t="str">
        <f>广诚DHL运费!J33</f>
        <v>1,973.10</v>
      </c>
      <c r="AH63" s="61" t="str">
        <f>广诚DHL运费!J34</f>
        <v>2,024.10</v>
      </c>
      <c r="AI63" s="61" t="str">
        <f>广诚DHL运费!J35</f>
        <v>2,075.10</v>
      </c>
      <c r="AJ63" s="61" t="str">
        <f>广诚DHL运费!J36</f>
        <v>2,126.10</v>
      </c>
      <c r="AK63" s="61" t="str">
        <f>广诚DHL运费!J37</f>
        <v>2,177.10</v>
      </c>
      <c r="AL63" s="61" t="str">
        <f>广诚DHL运费!J38</f>
        <v>2,228.10</v>
      </c>
      <c r="AM63" s="61" t="str">
        <f>广诚DHL运费!J39</f>
        <v>2,279.10</v>
      </c>
      <c r="AN63" s="61" t="str">
        <f>广诚DHL运费!J40</f>
        <v>2,330.10</v>
      </c>
      <c r="AO63" s="61" t="str">
        <f>广诚DHL运费!J41</f>
        <v>2,381.10</v>
      </c>
      <c r="AP63" s="61" t="str">
        <f>广诚DHL运费!J42</f>
        <v>2,432.10</v>
      </c>
      <c r="AQ63" s="61">
        <v>1025.44</v>
      </c>
      <c r="AR63" s="61">
        <v>1046.11</v>
      </c>
      <c r="AS63" s="61">
        <v>1066.78</v>
      </c>
      <c r="AT63" s="61">
        <v>1087.45</v>
      </c>
      <c r="AU63" s="61">
        <v>1108.12</v>
      </c>
      <c r="AV63" s="61">
        <v>1128.79</v>
      </c>
      <c r="AW63" s="61">
        <v>1149.46</v>
      </c>
      <c r="AX63" s="61">
        <v>1170.13</v>
      </c>
      <c r="AY63" s="61">
        <v>1190.8</v>
      </c>
      <c r="AZ63" s="61">
        <v>1211.47</v>
      </c>
      <c r="BA63" s="61">
        <v>1232.14</v>
      </c>
      <c r="BB63" s="61">
        <v>1252.81</v>
      </c>
      <c r="BC63" s="61">
        <v>1273.48</v>
      </c>
      <c r="BD63" s="61">
        <v>1294.15</v>
      </c>
      <c r="BE63" s="61">
        <v>1314.82</v>
      </c>
      <c r="BF63" s="61">
        <v>1335.49</v>
      </c>
      <c r="BG63" s="61">
        <v>1356.16</v>
      </c>
      <c r="BH63" s="61">
        <v>1376.83</v>
      </c>
      <c r="BI63" s="61">
        <v>1397.5</v>
      </c>
      <c r="BJ63" s="61">
        <v>1418.17</v>
      </c>
    </row>
    <row r="64" hidden="1" spans="1:62">
      <c r="A64" s="57" t="s">
        <v>64</v>
      </c>
      <c r="B64" s="57">
        <v>8</v>
      </c>
      <c r="C64" s="61" t="str">
        <f>广诚DHL运费!J3</f>
        <v>246.90</v>
      </c>
      <c r="D64" s="61" t="str">
        <f>广诚DHL运费!J4</f>
        <v>311.70</v>
      </c>
      <c r="E64" s="61" t="str">
        <f>广诚DHL运费!J5</f>
        <v>376.50</v>
      </c>
      <c r="F64" s="61" t="str">
        <f>广诚DHL运费!J6</f>
        <v>441.30</v>
      </c>
      <c r="G64" s="61" t="str">
        <f>广诚DHL运费!J7</f>
        <v>506.10</v>
      </c>
      <c r="H64" s="61" t="str">
        <f>广诚DHL运费!J8</f>
        <v>570.90</v>
      </c>
      <c r="I64" s="61" t="str">
        <f>广诚DHL运费!J9</f>
        <v>635.70</v>
      </c>
      <c r="J64" s="61" t="str">
        <f>广诚DHL运费!J10</f>
        <v>700.50</v>
      </c>
      <c r="K64" s="61" t="str">
        <f>广诚DHL运费!J11</f>
        <v>765.30</v>
      </c>
      <c r="L64" s="61" t="str">
        <f>广诚DHL运费!J12</f>
        <v>830.10</v>
      </c>
      <c r="M64" s="61" t="str">
        <f>广诚DHL运费!J13</f>
        <v>888.30</v>
      </c>
      <c r="N64" s="61" t="str">
        <f>广诚DHL运费!J14</f>
        <v>946.50</v>
      </c>
      <c r="O64" s="61" t="str">
        <f>广诚DHL运费!J15</f>
        <v>1,004.70</v>
      </c>
      <c r="P64" s="61" t="str">
        <f>广诚DHL运费!J16</f>
        <v>1,062.90</v>
      </c>
      <c r="Q64" s="61" t="str">
        <f>广诚DHL运费!J17</f>
        <v>1,121.10</v>
      </c>
      <c r="R64" s="60" t="str">
        <f>广诚DHL运费!J18</f>
        <v>1,179.30</v>
      </c>
      <c r="S64" s="61" t="str">
        <f>广诚DHL运费!J19</f>
        <v>1,237.50</v>
      </c>
      <c r="T64" s="61" t="str">
        <f>广诚DHL运费!J20</f>
        <v>1,295.70</v>
      </c>
      <c r="U64" s="61" t="str">
        <f>广诚DHL运费!J21</f>
        <v>1,353.90</v>
      </c>
      <c r="V64" s="61" t="str">
        <f>广诚DHL运费!J22</f>
        <v>1,412.10</v>
      </c>
      <c r="W64" s="61" t="str">
        <f>广诚DHL运费!J23</f>
        <v>1,463.10</v>
      </c>
      <c r="X64" s="61" t="str">
        <f>广诚DHL运费!J24</f>
        <v>1,514.10</v>
      </c>
      <c r="Y64" s="61" t="str">
        <f>广诚DHL运费!J25</f>
        <v>1,565.10</v>
      </c>
      <c r="Z64" s="61" t="str">
        <f>广诚DHL运费!J26</f>
        <v>1,616.10</v>
      </c>
      <c r="AA64" s="61" t="str">
        <f>广诚DHL运费!J27</f>
        <v>1,667.10</v>
      </c>
      <c r="AB64" s="61" t="str">
        <f>广诚DHL运费!J28</f>
        <v>1,718.10</v>
      </c>
      <c r="AC64" s="61" t="str">
        <f>广诚DHL运费!J29</f>
        <v>1,769.10</v>
      </c>
      <c r="AD64" s="61" t="str">
        <f>广诚DHL运费!J30</f>
        <v>1,820.10</v>
      </c>
      <c r="AE64" s="61" t="str">
        <f>广诚DHL运费!J31</f>
        <v>1,871.10</v>
      </c>
      <c r="AF64" s="61" t="str">
        <f>广诚DHL运费!J32</f>
        <v>1,922.10</v>
      </c>
      <c r="AG64" s="61" t="str">
        <f>广诚DHL运费!J33</f>
        <v>1,973.10</v>
      </c>
      <c r="AH64" s="61" t="str">
        <f>广诚DHL运费!J34</f>
        <v>2,024.10</v>
      </c>
      <c r="AI64" s="61" t="str">
        <f>广诚DHL运费!J35</f>
        <v>2,075.10</v>
      </c>
      <c r="AJ64" s="61" t="str">
        <f>广诚DHL运费!J36</f>
        <v>2,126.10</v>
      </c>
      <c r="AK64" s="61" t="str">
        <f>广诚DHL运费!J37</f>
        <v>2,177.10</v>
      </c>
      <c r="AL64" s="61" t="str">
        <f>广诚DHL运费!J38</f>
        <v>2,228.10</v>
      </c>
      <c r="AM64" s="61" t="str">
        <f>广诚DHL运费!J39</f>
        <v>2,279.10</v>
      </c>
      <c r="AN64" s="61" t="str">
        <f>广诚DHL运费!J40</f>
        <v>2,330.10</v>
      </c>
      <c r="AO64" s="61" t="str">
        <f>广诚DHL运费!J41</f>
        <v>2,381.10</v>
      </c>
      <c r="AP64" s="61" t="str">
        <f>广诚DHL运费!J42</f>
        <v>2,432.10</v>
      </c>
      <c r="AQ64" s="61">
        <v>1025.44</v>
      </c>
      <c r="AR64" s="61">
        <v>1046.11</v>
      </c>
      <c r="AS64" s="61">
        <v>1066.78</v>
      </c>
      <c r="AT64" s="61">
        <v>1087.45</v>
      </c>
      <c r="AU64" s="61">
        <v>1108.12</v>
      </c>
      <c r="AV64" s="61">
        <v>1128.79</v>
      </c>
      <c r="AW64" s="61">
        <v>1149.46</v>
      </c>
      <c r="AX64" s="61">
        <v>1170.13</v>
      </c>
      <c r="AY64" s="61">
        <v>1190.8</v>
      </c>
      <c r="AZ64" s="61">
        <v>1211.47</v>
      </c>
      <c r="BA64" s="61">
        <v>1232.14</v>
      </c>
      <c r="BB64" s="61">
        <v>1252.81</v>
      </c>
      <c r="BC64" s="61">
        <v>1273.48</v>
      </c>
      <c r="BD64" s="61">
        <v>1294.15</v>
      </c>
      <c r="BE64" s="61">
        <v>1314.82</v>
      </c>
      <c r="BF64" s="61">
        <v>1335.49</v>
      </c>
      <c r="BG64" s="61">
        <v>1356.16</v>
      </c>
      <c r="BH64" s="61">
        <v>1376.83</v>
      </c>
      <c r="BI64" s="61">
        <v>1397.5</v>
      </c>
      <c r="BJ64" s="61">
        <v>1418.17</v>
      </c>
    </row>
    <row r="65" hidden="1" spans="1:62">
      <c r="A65" s="57" t="s">
        <v>65</v>
      </c>
      <c r="B65" s="57">
        <v>8</v>
      </c>
      <c r="C65" s="61" t="str">
        <f>广诚DHL运费!J3</f>
        <v>246.90</v>
      </c>
      <c r="D65" s="61" t="str">
        <f>广诚DHL运费!J4</f>
        <v>311.70</v>
      </c>
      <c r="E65" s="61" t="str">
        <f>广诚DHL运费!J5</f>
        <v>376.50</v>
      </c>
      <c r="F65" s="61" t="str">
        <f>广诚DHL运费!J6</f>
        <v>441.30</v>
      </c>
      <c r="G65" s="61" t="str">
        <f>广诚DHL运费!J7</f>
        <v>506.10</v>
      </c>
      <c r="H65" s="61" t="str">
        <f>广诚DHL运费!J8</f>
        <v>570.90</v>
      </c>
      <c r="I65" s="61" t="str">
        <f>广诚DHL运费!J9</f>
        <v>635.70</v>
      </c>
      <c r="J65" s="61" t="str">
        <f>广诚DHL运费!J10</f>
        <v>700.50</v>
      </c>
      <c r="K65" s="61" t="str">
        <f>广诚DHL运费!J11</f>
        <v>765.30</v>
      </c>
      <c r="L65" s="61" t="str">
        <f>广诚DHL运费!J12</f>
        <v>830.10</v>
      </c>
      <c r="M65" s="61" t="str">
        <f>广诚DHL运费!J13</f>
        <v>888.30</v>
      </c>
      <c r="N65" s="61" t="str">
        <f>广诚DHL运费!J14</f>
        <v>946.50</v>
      </c>
      <c r="O65" s="61" t="str">
        <f>广诚DHL运费!J15</f>
        <v>1,004.70</v>
      </c>
      <c r="P65" s="61" t="str">
        <f>广诚DHL运费!J16</f>
        <v>1,062.90</v>
      </c>
      <c r="Q65" s="61" t="str">
        <f>广诚DHL运费!J17</f>
        <v>1,121.10</v>
      </c>
      <c r="R65" s="60" t="str">
        <f>广诚DHL运费!J18</f>
        <v>1,179.30</v>
      </c>
      <c r="S65" s="61" t="str">
        <f>广诚DHL运费!J19</f>
        <v>1,237.50</v>
      </c>
      <c r="T65" s="61" t="str">
        <f>广诚DHL运费!J20</f>
        <v>1,295.70</v>
      </c>
      <c r="U65" s="61" t="str">
        <f>广诚DHL运费!J21</f>
        <v>1,353.90</v>
      </c>
      <c r="V65" s="61" t="str">
        <f>广诚DHL运费!J22</f>
        <v>1,412.10</v>
      </c>
      <c r="W65" s="61" t="str">
        <f>广诚DHL运费!J23</f>
        <v>1,463.10</v>
      </c>
      <c r="X65" s="61" t="str">
        <f>广诚DHL运费!J24</f>
        <v>1,514.10</v>
      </c>
      <c r="Y65" s="61" t="str">
        <f>广诚DHL运费!J25</f>
        <v>1,565.10</v>
      </c>
      <c r="Z65" s="61" t="str">
        <f>广诚DHL运费!J26</f>
        <v>1,616.10</v>
      </c>
      <c r="AA65" s="61" t="str">
        <f>广诚DHL运费!J27</f>
        <v>1,667.10</v>
      </c>
      <c r="AB65" s="61" t="str">
        <f>广诚DHL运费!J28</f>
        <v>1,718.10</v>
      </c>
      <c r="AC65" s="61" t="str">
        <f>广诚DHL运费!J29</f>
        <v>1,769.10</v>
      </c>
      <c r="AD65" s="61" t="str">
        <f>广诚DHL运费!J30</f>
        <v>1,820.10</v>
      </c>
      <c r="AE65" s="61" t="str">
        <f>广诚DHL运费!J31</f>
        <v>1,871.10</v>
      </c>
      <c r="AF65" s="61" t="str">
        <f>广诚DHL运费!J32</f>
        <v>1,922.10</v>
      </c>
      <c r="AG65" s="61" t="str">
        <f>广诚DHL运费!J33</f>
        <v>1,973.10</v>
      </c>
      <c r="AH65" s="61" t="str">
        <f>广诚DHL运费!J34</f>
        <v>2,024.10</v>
      </c>
      <c r="AI65" s="61" t="str">
        <f>广诚DHL运费!J35</f>
        <v>2,075.10</v>
      </c>
      <c r="AJ65" s="61" t="str">
        <f>广诚DHL运费!J36</f>
        <v>2,126.10</v>
      </c>
      <c r="AK65" s="61" t="str">
        <f>广诚DHL运费!J37</f>
        <v>2,177.10</v>
      </c>
      <c r="AL65" s="61" t="str">
        <f>广诚DHL运费!J38</f>
        <v>2,228.10</v>
      </c>
      <c r="AM65" s="61" t="str">
        <f>广诚DHL运费!J39</f>
        <v>2,279.10</v>
      </c>
      <c r="AN65" s="61" t="str">
        <f>广诚DHL运费!J40</f>
        <v>2,330.10</v>
      </c>
      <c r="AO65" s="61" t="str">
        <f>广诚DHL运费!J41</f>
        <v>2,381.10</v>
      </c>
      <c r="AP65" s="61" t="str">
        <f>广诚DHL运费!J42</f>
        <v>2,432.10</v>
      </c>
      <c r="AQ65" s="61">
        <v>1025.44</v>
      </c>
      <c r="AR65" s="61">
        <v>1046.11</v>
      </c>
      <c r="AS65" s="61">
        <v>1066.78</v>
      </c>
      <c r="AT65" s="61">
        <v>1087.45</v>
      </c>
      <c r="AU65" s="61">
        <v>1108.12</v>
      </c>
      <c r="AV65" s="61">
        <v>1128.79</v>
      </c>
      <c r="AW65" s="61">
        <v>1149.46</v>
      </c>
      <c r="AX65" s="61">
        <v>1170.13</v>
      </c>
      <c r="AY65" s="61">
        <v>1190.8</v>
      </c>
      <c r="AZ65" s="61">
        <v>1211.47</v>
      </c>
      <c r="BA65" s="61">
        <v>1232.14</v>
      </c>
      <c r="BB65" s="61">
        <v>1252.81</v>
      </c>
      <c r="BC65" s="61">
        <v>1273.48</v>
      </c>
      <c r="BD65" s="61">
        <v>1294.15</v>
      </c>
      <c r="BE65" s="61">
        <v>1314.82</v>
      </c>
      <c r="BF65" s="61">
        <v>1335.49</v>
      </c>
      <c r="BG65" s="61">
        <v>1356.16</v>
      </c>
      <c r="BH65" s="61">
        <v>1376.83</v>
      </c>
      <c r="BI65" s="61">
        <v>1397.5</v>
      </c>
      <c r="BJ65" s="61">
        <v>1418.17</v>
      </c>
    </row>
    <row r="66" hidden="1" spans="1:62">
      <c r="A66" s="57" t="s">
        <v>66</v>
      </c>
      <c r="B66" s="57">
        <v>8</v>
      </c>
      <c r="C66" s="61" t="str">
        <f>广诚DHL运费!J3</f>
        <v>246.90</v>
      </c>
      <c r="D66" s="61" t="str">
        <f>广诚DHL运费!J4</f>
        <v>311.70</v>
      </c>
      <c r="E66" s="61" t="str">
        <f>广诚DHL运费!J5</f>
        <v>376.50</v>
      </c>
      <c r="F66" s="61" t="str">
        <f>广诚DHL运费!J6</f>
        <v>441.30</v>
      </c>
      <c r="G66" s="61" t="str">
        <f>广诚DHL运费!J7</f>
        <v>506.10</v>
      </c>
      <c r="H66" s="61" t="str">
        <f>广诚DHL运费!J8</f>
        <v>570.90</v>
      </c>
      <c r="I66" s="61" t="str">
        <f>广诚DHL运费!J9</f>
        <v>635.70</v>
      </c>
      <c r="J66" s="61" t="str">
        <f>广诚DHL运费!J10</f>
        <v>700.50</v>
      </c>
      <c r="K66" s="61" t="str">
        <f>广诚DHL运费!J11</f>
        <v>765.30</v>
      </c>
      <c r="L66" s="61" t="str">
        <f>广诚DHL运费!J12</f>
        <v>830.10</v>
      </c>
      <c r="M66" s="61" t="str">
        <f>广诚DHL运费!J13</f>
        <v>888.30</v>
      </c>
      <c r="N66" s="61" t="str">
        <f>广诚DHL运费!J14</f>
        <v>946.50</v>
      </c>
      <c r="O66" s="61" t="str">
        <f>广诚DHL运费!J15</f>
        <v>1,004.70</v>
      </c>
      <c r="P66" s="61" t="str">
        <f>广诚DHL运费!J16</f>
        <v>1,062.90</v>
      </c>
      <c r="Q66" s="61" t="str">
        <f>广诚DHL运费!J17</f>
        <v>1,121.10</v>
      </c>
      <c r="R66" s="60" t="str">
        <f>广诚DHL运费!J18</f>
        <v>1,179.30</v>
      </c>
      <c r="S66" s="61" t="str">
        <f>广诚DHL运费!J19</f>
        <v>1,237.50</v>
      </c>
      <c r="T66" s="61" t="str">
        <f>广诚DHL运费!J20</f>
        <v>1,295.70</v>
      </c>
      <c r="U66" s="61" t="str">
        <f>广诚DHL运费!J21</f>
        <v>1,353.90</v>
      </c>
      <c r="V66" s="61" t="str">
        <f>广诚DHL运费!J22</f>
        <v>1,412.10</v>
      </c>
      <c r="W66" s="61" t="str">
        <f>广诚DHL运费!J23</f>
        <v>1,463.10</v>
      </c>
      <c r="X66" s="61" t="str">
        <f>广诚DHL运费!J24</f>
        <v>1,514.10</v>
      </c>
      <c r="Y66" s="61" t="str">
        <f>广诚DHL运费!J25</f>
        <v>1,565.10</v>
      </c>
      <c r="Z66" s="61" t="str">
        <f>广诚DHL运费!J26</f>
        <v>1,616.10</v>
      </c>
      <c r="AA66" s="61" t="str">
        <f>广诚DHL运费!J27</f>
        <v>1,667.10</v>
      </c>
      <c r="AB66" s="61" t="str">
        <f>广诚DHL运费!J28</f>
        <v>1,718.10</v>
      </c>
      <c r="AC66" s="61" t="str">
        <f>广诚DHL运费!J29</f>
        <v>1,769.10</v>
      </c>
      <c r="AD66" s="61" t="str">
        <f>广诚DHL运费!J30</f>
        <v>1,820.10</v>
      </c>
      <c r="AE66" s="61" t="str">
        <f>广诚DHL运费!J31</f>
        <v>1,871.10</v>
      </c>
      <c r="AF66" s="61" t="str">
        <f>广诚DHL运费!J32</f>
        <v>1,922.10</v>
      </c>
      <c r="AG66" s="61" t="str">
        <f>广诚DHL运费!J33</f>
        <v>1,973.10</v>
      </c>
      <c r="AH66" s="61" t="str">
        <f>广诚DHL运费!J34</f>
        <v>2,024.10</v>
      </c>
      <c r="AI66" s="61" t="str">
        <f>广诚DHL运费!J35</f>
        <v>2,075.10</v>
      </c>
      <c r="AJ66" s="61" t="str">
        <f>广诚DHL运费!J36</f>
        <v>2,126.10</v>
      </c>
      <c r="AK66" s="61" t="str">
        <f>广诚DHL运费!J37</f>
        <v>2,177.10</v>
      </c>
      <c r="AL66" s="61" t="str">
        <f>广诚DHL运费!J38</f>
        <v>2,228.10</v>
      </c>
      <c r="AM66" s="61" t="str">
        <f>广诚DHL运费!J39</f>
        <v>2,279.10</v>
      </c>
      <c r="AN66" s="61" t="str">
        <f>广诚DHL运费!J40</f>
        <v>2,330.10</v>
      </c>
      <c r="AO66" s="61" t="str">
        <f>广诚DHL运费!J41</f>
        <v>2,381.10</v>
      </c>
      <c r="AP66" s="61" t="str">
        <f>广诚DHL运费!J42</f>
        <v>2,432.10</v>
      </c>
      <c r="AQ66" s="61">
        <v>1025.44</v>
      </c>
      <c r="AR66" s="61">
        <v>1046.11</v>
      </c>
      <c r="AS66" s="61">
        <v>1066.78</v>
      </c>
      <c r="AT66" s="61">
        <v>1087.45</v>
      </c>
      <c r="AU66" s="61">
        <v>1108.12</v>
      </c>
      <c r="AV66" s="61">
        <v>1128.79</v>
      </c>
      <c r="AW66" s="61">
        <v>1149.46</v>
      </c>
      <c r="AX66" s="61">
        <v>1170.13</v>
      </c>
      <c r="AY66" s="61">
        <v>1190.8</v>
      </c>
      <c r="AZ66" s="61">
        <v>1211.47</v>
      </c>
      <c r="BA66" s="61">
        <v>1232.14</v>
      </c>
      <c r="BB66" s="61">
        <v>1252.81</v>
      </c>
      <c r="BC66" s="61">
        <v>1273.48</v>
      </c>
      <c r="BD66" s="61">
        <v>1294.15</v>
      </c>
      <c r="BE66" s="61">
        <v>1314.82</v>
      </c>
      <c r="BF66" s="61">
        <v>1335.49</v>
      </c>
      <c r="BG66" s="61">
        <v>1356.16</v>
      </c>
      <c r="BH66" s="61">
        <v>1376.83</v>
      </c>
      <c r="BI66" s="61">
        <v>1397.5</v>
      </c>
      <c r="BJ66" s="61">
        <v>1418.17</v>
      </c>
    </row>
    <row r="67" hidden="1" spans="1:62">
      <c r="A67" s="57" t="s">
        <v>67</v>
      </c>
      <c r="B67" s="57">
        <v>8</v>
      </c>
      <c r="C67" s="61" t="str">
        <f>广诚DHL运费!J3</f>
        <v>246.90</v>
      </c>
      <c r="D67" s="61" t="str">
        <f>广诚DHL运费!J4</f>
        <v>311.70</v>
      </c>
      <c r="E67" s="61" t="str">
        <f>广诚DHL运费!J5</f>
        <v>376.50</v>
      </c>
      <c r="F67" s="61" t="str">
        <f>广诚DHL运费!J6</f>
        <v>441.30</v>
      </c>
      <c r="G67" s="61" t="str">
        <f>广诚DHL运费!J7</f>
        <v>506.10</v>
      </c>
      <c r="H67" s="61" t="str">
        <f>广诚DHL运费!J8</f>
        <v>570.90</v>
      </c>
      <c r="I67" s="61" t="str">
        <f>广诚DHL运费!J9</f>
        <v>635.70</v>
      </c>
      <c r="J67" s="61" t="str">
        <f>广诚DHL运费!J10</f>
        <v>700.50</v>
      </c>
      <c r="K67" s="61" t="str">
        <f>广诚DHL运费!J11</f>
        <v>765.30</v>
      </c>
      <c r="L67" s="61" t="str">
        <f>广诚DHL运费!J12</f>
        <v>830.10</v>
      </c>
      <c r="M67" s="61" t="str">
        <f>广诚DHL运费!J13</f>
        <v>888.30</v>
      </c>
      <c r="N67" s="61" t="str">
        <f>广诚DHL运费!J14</f>
        <v>946.50</v>
      </c>
      <c r="O67" s="61" t="str">
        <f>广诚DHL运费!J15</f>
        <v>1,004.70</v>
      </c>
      <c r="P67" s="61" t="str">
        <f>广诚DHL运费!J16</f>
        <v>1,062.90</v>
      </c>
      <c r="Q67" s="61" t="str">
        <f>广诚DHL运费!J17</f>
        <v>1,121.10</v>
      </c>
      <c r="R67" s="60" t="str">
        <f>广诚DHL运费!J18</f>
        <v>1,179.30</v>
      </c>
      <c r="S67" s="61" t="str">
        <f>广诚DHL运费!J19</f>
        <v>1,237.50</v>
      </c>
      <c r="T67" s="61" t="str">
        <f>广诚DHL运费!J20</f>
        <v>1,295.70</v>
      </c>
      <c r="U67" s="61" t="str">
        <f>广诚DHL运费!J21</f>
        <v>1,353.90</v>
      </c>
      <c r="V67" s="61" t="str">
        <f>广诚DHL运费!J22</f>
        <v>1,412.10</v>
      </c>
      <c r="W67" s="61" t="str">
        <f>广诚DHL运费!J23</f>
        <v>1,463.10</v>
      </c>
      <c r="X67" s="61" t="str">
        <f>广诚DHL运费!J24</f>
        <v>1,514.10</v>
      </c>
      <c r="Y67" s="61" t="str">
        <f>广诚DHL运费!J25</f>
        <v>1,565.10</v>
      </c>
      <c r="Z67" s="61" t="str">
        <f>广诚DHL运费!J26</f>
        <v>1,616.10</v>
      </c>
      <c r="AA67" s="61" t="str">
        <f>广诚DHL运费!J27</f>
        <v>1,667.10</v>
      </c>
      <c r="AB67" s="61" t="str">
        <f>广诚DHL运费!J28</f>
        <v>1,718.10</v>
      </c>
      <c r="AC67" s="61" t="str">
        <f>广诚DHL运费!J29</f>
        <v>1,769.10</v>
      </c>
      <c r="AD67" s="61" t="str">
        <f>广诚DHL运费!J30</f>
        <v>1,820.10</v>
      </c>
      <c r="AE67" s="61" t="str">
        <f>广诚DHL运费!J31</f>
        <v>1,871.10</v>
      </c>
      <c r="AF67" s="61" t="str">
        <f>广诚DHL运费!J32</f>
        <v>1,922.10</v>
      </c>
      <c r="AG67" s="61" t="str">
        <f>广诚DHL运费!J33</f>
        <v>1,973.10</v>
      </c>
      <c r="AH67" s="61" t="str">
        <f>广诚DHL运费!J34</f>
        <v>2,024.10</v>
      </c>
      <c r="AI67" s="61" t="str">
        <f>广诚DHL运费!J35</f>
        <v>2,075.10</v>
      </c>
      <c r="AJ67" s="61" t="str">
        <f>广诚DHL运费!J36</f>
        <v>2,126.10</v>
      </c>
      <c r="AK67" s="61" t="str">
        <f>广诚DHL运费!J37</f>
        <v>2,177.10</v>
      </c>
      <c r="AL67" s="61" t="str">
        <f>广诚DHL运费!J38</f>
        <v>2,228.10</v>
      </c>
      <c r="AM67" s="61" t="str">
        <f>广诚DHL运费!J39</f>
        <v>2,279.10</v>
      </c>
      <c r="AN67" s="61" t="str">
        <f>广诚DHL运费!J40</f>
        <v>2,330.10</v>
      </c>
      <c r="AO67" s="61" t="str">
        <f>广诚DHL运费!J41</f>
        <v>2,381.10</v>
      </c>
      <c r="AP67" s="61" t="str">
        <f>广诚DHL运费!J42</f>
        <v>2,432.10</v>
      </c>
      <c r="AQ67" s="61">
        <v>1025.44</v>
      </c>
      <c r="AR67" s="61">
        <v>1046.11</v>
      </c>
      <c r="AS67" s="61">
        <v>1066.78</v>
      </c>
      <c r="AT67" s="61">
        <v>1087.45</v>
      </c>
      <c r="AU67" s="61">
        <v>1108.12</v>
      </c>
      <c r="AV67" s="61">
        <v>1128.79</v>
      </c>
      <c r="AW67" s="61">
        <v>1149.46</v>
      </c>
      <c r="AX67" s="61">
        <v>1170.13</v>
      </c>
      <c r="AY67" s="61">
        <v>1190.8</v>
      </c>
      <c r="AZ67" s="61">
        <v>1211.47</v>
      </c>
      <c r="BA67" s="61">
        <v>1232.14</v>
      </c>
      <c r="BB67" s="61">
        <v>1252.81</v>
      </c>
      <c r="BC67" s="61">
        <v>1273.48</v>
      </c>
      <c r="BD67" s="61">
        <v>1294.15</v>
      </c>
      <c r="BE67" s="61">
        <v>1314.82</v>
      </c>
      <c r="BF67" s="61">
        <v>1335.49</v>
      </c>
      <c r="BG67" s="61">
        <v>1356.16</v>
      </c>
      <c r="BH67" s="61">
        <v>1376.83</v>
      </c>
      <c r="BI67" s="61">
        <v>1397.5</v>
      </c>
      <c r="BJ67" s="61">
        <v>1418.17</v>
      </c>
    </row>
    <row r="68" hidden="1" spans="1:62">
      <c r="A68" s="57" t="s">
        <v>68</v>
      </c>
      <c r="B68" s="57">
        <v>8</v>
      </c>
      <c r="C68" s="61" t="str">
        <f>广诚DHL运费!J3</f>
        <v>246.90</v>
      </c>
      <c r="D68" s="61" t="str">
        <f>广诚DHL运费!J4</f>
        <v>311.70</v>
      </c>
      <c r="E68" s="61" t="str">
        <f>广诚DHL运费!J5</f>
        <v>376.50</v>
      </c>
      <c r="F68" s="61" t="str">
        <f>广诚DHL运费!J6</f>
        <v>441.30</v>
      </c>
      <c r="G68" s="61" t="str">
        <f>广诚DHL运费!J7</f>
        <v>506.10</v>
      </c>
      <c r="H68" s="61" t="str">
        <f>广诚DHL运费!J8</f>
        <v>570.90</v>
      </c>
      <c r="I68" s="61" t="str">
        <f>广诚DHL运费!J9</f>
        <v>635.70</v>
      </c>
      <c r="J68" s="61" t="str">
        <f>广诚DHL运费!J10</f>
        <v>700.50</v>
      </c>
      <c r="K68" s="61" t="str">
        <f>广诚DHL运费!J11</f>
        <v>765.30</v>
      </c>
      <c r="L68" s="61" t="str">
        <f>广诚DHL运费!J12</f>
        <v>830.10</v>
      </c>
      <c r="M68" s="61" t="str">
        <f>广诚DHL运费!J13</f>
        <v>888.30</v>
      </c>
      <c r="N68" s="61" t="str">
        <f>广诚DHL运费!J14</f>
        <v>946.50</v>
      </c>
      <c r="O68" s="61" t="str">
        <f>广诚DHL运费!J15</f>
        <v>1,004.70</v>
      </c>
      <c r="P68" s="61" t="str">
        <f>广诚DHL运费!J16</f>
        <v>1,062.90</v>
      </c>
      <c r="Q68" s="61" t="str">
        <f>广诚DHL运费!J17</f>
        <v>1,121.10</v>
      </c>
      <c r="R68" s="60" t="str">
        <f>广诚DHL运费!J18</f>
        <v>1,179.30</v>
      </c>
      <c r="S68" s="61" t="str">
        <f>广诚DHL运费!J19</f>
        <v>1,237.50</v>
      </c>
      <c r="T68" s="61" t="str">
        <f>广诚DHL运费!J20</f>
        <v>1,295.70</v>
      </c>
      <c r="U68" s="61" t="str">
        <f>广诚DHL运费!J21</f>
        <v>1,353.90</v>
      </c>
      <c r="V68" s="61" t="str">
        <f>广诚DHL运费!J22</f>
        <v>1,412.10</v>
      </c>
      <c r="W68" s="61" t="str">
        <f>广诚DHL运费!J23</f>
        <v>1,463.10</v>
      </c>
      <c r="X68" s="61" t="str">
        <f>广诚DHL运费!J24</f>
        <v>1,514.10</v>
      </c>
      <c r="Y68" s="61" t="str">
        <f>广诚DHL运费!J25</f>
        <v>1,565.10</v>
      </c>
      <c r="Z68" s="61" t="str">
        <f>广诚DHL运费!J26</f>
        <v>1,616.10</v>
      </c>
      <c r="AA68" s="61" t="str">
        <f>广诚DHL运费!J27</f>
        <v>1,667.10</v>
      </c>
      <c r="AB68" s="61" t="str">
        <f>广诚DHL运费!J28</f>
        <v>1,718.10</v>
      </c>
      <c r="AC68" s="61" t="str">
        <f>广诚DHL运费!J29</f>
        <v>1,769.10</v>
      </c>
      <c r="AD68" s="61" t="str">
        <f>广诚DHL运费!J30</f>
        <v>1,820.10</v>
      </c>
      <c r="AE68" s="61" t="str">
        <f>广诚DHL运费!J31</f>
        <v>1,871.10</v>
      </c>
      <c r="AF68" s="61" t="str">
        <f>广诚DHL运费!J32</f>
        <v>1,922.10</v>
      </c>
      <c r="AG68" s="61" t="str">
        <f>广诚DHL运费!J33</f>
        <v>1,973.10</v>
      </c>
      <c r="AH68" s="61" t="str">
        <f>广诚DHL运费!J34</f>
        <v>2,024.10</v>
      </c>
      <c r="AI68" s="61" t="str">
        <f>广诚DHL运费!J35</f>
        <v>2,075.10</v>
      </c>
      <c r="AJ68" s="61" t="str">
        <f>广诚DHL运费!J36</f>
        <v>2,126.10</v>
      </c>
      <c r="AK68" s="61" t="str">
        <f>广诚DHL运费!J37</f>
        <v>2,177.10</v>
      </c>
      <c r="AL68" s="61" t="str">
        <f>广诚DHL运费!J38</f>
        <v>2,228.10</v>
      </c>
      <c r="AM68" s="61" t="str">
        <f>广诚DHL运费!J39</f>
        <v>2,279.10</v>
      </c>
      <c r="AN68" s="61" t="str">
        <f>广诚DHL运费!J40</f>
        <v>2,330.10</v>
      </c>
      <c r="AO68" s="61" t="str">
        <f>广诚DHL运费!J41</f>
        <v>2,381.10</v>
      </c>
      <c r="AP68" s="61" t="str">
        <f>广诚DHL运费!J42</f>
        <v>2,432.10</v>
      </c>
      <c r="AQ68" s="61">
        <v>1025.44</v>
      </c>
      <c r="AR68" s="61">
        <v>1046.11</v>
      </c>
      <c r="AS68" s="61">
        <v>1066.78</v>
      </c>
      <c r="AT68" s="61">
        <v>1087.45</v>
      </c>
      <c r="AU68" s="61">
        <v>1108.12</v>
      </c>
      <c r="AV68" s="61">
        <v>1128.79</v>
      </c>
      <c r="AW68" s="61">
        <v>1149.46</v>
      </c>
      <c r="AX68" s="61">
        <v>1170.13</v>
      </c>
      <c r="AY68" s="61">
        <v>1190.8</v>
      </c>
      <c r="AZ68" s="61">
        <v>1211.47</v>
      </c>
      <c r="BA68" s="61">
        <v>1232.14</v>
      </c>
      <c r="BB68" s="61">
        <v>1252.81</v>
      </c>
      <c r="BC68" s="61">
        <v>1273.48</v>
      </c>
      <c r="BD68" s="61">
        <v>1294.15</v>
      </c>
      <c r="BE68" s="61">
        <v>1314.82</v>
      </c>
      <c r="BF68" s="61">
        <v>1335.49</v>
      </c>
      <c r="BG68" s="61">
        <v>1356.16</v>
      </c>
      <c r="BH68" s="61">
        <v>1376.83</v>
      </c>
      <c r="BI68" s="61">
        <v>1397.5</v>
      </c>
      <c r="BJ68" s="61">
        <v>1418.17</v>
      </c>
    </row>
    <row r="69" hidden="1" spans="1:62">
      <c r="A69" s="57" t="s">
        <v>69</v>
      </c>
      <c r="B69" s="57">
        <v>9</v>
      </c>
      <c r="C69" s="61" t="str">
        <f>广诚DHL运费!K3</f>
        <v>370.50</v>
      </c>
      <c r="D69" s="61" t="str">
        <f>广诚DHL运费!K4</f>
        <v>453.00</v>
      </c>
      <c r="E69" s="61" t="str">
        <f>广诚DHL运费!K5</f>
        <v>535.50</v>
      </c>
      <c r="F69" s="61" t="str">
        <f>广诚DHL运费!K6</f>
        <v>618.00</v>
      </c>
      <c r="G69" s="61" t="str">
        <f>广诚DHL运费!K7</f>
        <v>700.50</v>
      </c>
      <c r="H69" s="61" t="str">
        <f>广诚DHL运费!K8</f>
        <v>782.70</v>
      </c>
      <c r="I69" s="61" t="str">
        <f>广诚DHL运费!K9</f>
        <v>864.90</v>
      </c>
      <c r="J69" s="61" t="str">
        <f>广诚DHL运费!K10</f>
        <v>947.10</v>
      </c>
      <c r="K69" s="61" t="str">
        <f>广诚DHL运费!K11</f>
        <v>1,029.30</v>
      </c>
      <c r="L69" s="61" t="str">
        <f>广诚DHL运费!K12</f>
        <v>1,111.50</v>
      </c>
      <c r="M69" s="61" t="str">
        <f>广诚DHL运费!K13</f>
        <v>1,185.60</v>
      </c>
      <c r="N69" s="61" t="str">
        <f>广诚DHL运费!K14</f>
        <v>1,259.70</v>
      </c>
      <c r="O69" s="61" t="str">
        <f>广诚DHL运费!K15</f>
        <v>1,333.80</v>
      </c>
      <c r="P69" s="61" t="str">
        <f>广诚DHL运费!K16</f>
        <v>1,407.90</v>
      </c>
      <c r="Q69" s="61" t="str">
        <f>广诚DHL运费!K17</f>
        <v>1,482.00</v>
      </c>
      <c r="R69" s="60" t="str">
        <f>广诚DHL运费!K18</f>
        <v>1,556.10</v>
      </c>
      <c r="S69" s="61" t="str">
        <f>广诚DHL运费!K19</f>
        <v>1,630.20</v>
      </c>
      <c r="T69" s="61" t="str">
        <f>广诚DHL运费!K20</f>
        <v>1,704.30</v>
      </c>
      <c r="U69" s="61" t="str">
        <f>广诚DHL运费!K21</f>
        <v>1,778.40</v>
      </c>
      <c r="V69" s="61" t="str">
        <f>广诚DHL运费!K22</f>
        <v>1,852.50</v>
      </c>
      <c r="W69" s="61" t="str">
        <f>广诚DHL运费!K23</f>
        <v>1,920.60</v>
      </c>
      <c r="X69" s="61" t="str">
        <f>广诚DHL运费!K24</f>
        <v>1,988.70</v>
      </c>
      <c r="Y69" s="61" t="str">
        <f>广诚DHL运费!K25</f>
        <v>2,056.80</v>
      </c>
      <c r="Z69" s="61" t="str">
        <f>广诚DHL运费!K26</f>
        <v>2,124.90</v>
      </c>
      <c r="AA69" s="61" t="str">
        <f>广诚DHL运费!K27</f>
        <v>2,193.00</v>
      </c>
      <c r="AB69" s="61" t="str">
        <f>广诚DHL运费!K28</f>
        <v>2,261.10</v>
      </c>
      <c r="AC69" s="61" t="str">
        <f>广诚DHL运费!K29</f>
        <v>2,329.20</v>
      </c>
      <c r="AD69" s="61" t="str">
        <f>广诚DHL运费!K30</f>
        <v>2,397.30</v>
      </c>
      <c r="AE69" s="61" t="str">
        <f>广诚DHL运费!K31</f>
        <v>2,465.40</v>
      </c>
      <c r="AF69" s="61" t="str">
        <f>广诚DHL运费!K32</f>
        <v>2,533.50</v>
      </c>
      <c r="AG69" s="61" t="str">
        <f>广诚DHL运费!K33</f>
        <v>2,601.60</v>
      </c>
      <c r="AH69" s="61" t="str">
        <f>广诚DHL运费!K34</f>
        <v>2,669.70</v>
      </c>
      <c r="AI69" s="61" t="str">
        <f>广诚DHL运费!K35</f>
        <v>2,737.80</v>
      </c>
      <c r="AJ69" s="61" t="str">
        <f>广诚DHL运费!K36</f>
        <v>2,805.90</v>
      </c>
      <c r="AK69" s="61" t="str">
        <f>广诚DHL运费!K37</f>
        <v>2,874.00</v>
      </c>
      <c r="AL69" s="61" t="str">
        <f>广诚DHL运费!K38</f>
        <v>2,942.10</v>
      </c>
      <c r="AM69" s="61" t="str">
        <f>广诚DHL运费!K39</f>
        <v>3,010.20</v>
      </c>
      <c r="AN69" s="61" t="str">
        <f>广诚DHL运费!K40</f>
        <v>3,078.30</v>
      </c>
      <c r="AO69" s="61" t="str">
        <f>广诚DHL运费!K41</f>
        <v>3,146.40</v>
      </c>
      <c r="AP69" s="61" t="str">
        <f>广诚DHL运费!K42</f>
        <v>3,214.50</v>
      </c>
      <c r="AQ69" s="61">
        <v>1459.92</v>
      </c>
      <c r="AR69" s="61">
        <v>1491.84</v>
      </c>
      <c r="AS69" s="61">
        <v>1523.76</v>
      </c>
      <c r="AT69" s="61">
        <v>1555.68</v>
      </c>
      <c r="AU69" s="61">
        <v>1587.6</v>
      </c>
      <c r="AV69" s="61">
        <v>1619.52</v>
      </c>
      <c r="AW69" s="61">
        <v>1651.44</v>
      </c>
      <c r="AX69" s="61">
        <v>1683.36</v>
      </c>
      <c r="AY69" s="61">
        <v>1715.28</v>
      </c>
      <c r="AZ69" s="61">
        <v>1747.2</v>
      </c>
      <c r="BA69" s="61">
        <v>1779.12</v>
      </c>
      <c r="BB69" s="61">
        <v>1811.04</v>
      </c>
      <c r="BC69" s="61">
        <v>1842.96</v>
      </c>
      <c r="BD69" s="61">
        <v>1874.88</v>
      </c>
      <c r="BE69" s="61">
        <v>1906.8</v>
      </c>
      <c r="BF69" s="61">
        <v>1938.72</v>
      </c>
      <c r="BG69" s="61">
        <v>1970.64</v>
      </c>
      <c r="BH69" s="61">
        <v>2002.56</v>
      </c>
      <c r="BI69" s="61">
        <v>2034.48</v>
      </c>
      <c r="BJ69" s="61">
        <v>2066.4</v>
      </c>
    </row>
    <row r="70" hidden="1" spans="1:62">
      <c r="A70" s="57" t="s">
        <v>70</v>
      </c>
      <c r="B70" s="57">
        <v>9</v>
      </c>
      <c r="C70" s="61" t="str">
        <f>广诚DHL运费!K3</f>
        <v>370.50</v>
      </c>
      <c r="D70" s="61" t="str">
        <f>广诚DHL运费!K4</f>
        <v>453.00</v>
      </c>
      <c r="E70" s="61" t="str">
        <f>广诚DHL运费!K5</f>
        <v>535.50</v>
      </c>
      <c r="F70" s="61" t="str">
        <f>广诚DHL运费!K6</f>
        <v>618.00</v>
      </c>
      <c r="G70" s="61" t="str">
        <f>广诚DHL运费!K7</f>
        <v>700.50</v>
      </c>
      <c r="H70" s="61" t="str">
        <f>广诚DHL运费!K8</f>
        <v>782.70</v>
      </c>
      <c r="I70" s="61" t="str">
        <f>广诚DHL运费!K9</f>
        <v>864.90</v>
      </c>
      <c r="J70" s="61" t="str">
        <f>广诚DHL运费!K10</f>
        <v>947.10</v>
      </c>
      <c r="K70" s="61" t="str">
        <f>广诚DHL运费!K11</f>
        <v>1,029.30</v>
      </c>
      <c r="L70" s="61" t="str">
        <f>广诚DHL运费!K12</f>
        <v>1,111.50</v>
      </c>
      <c r="M70" s="61" t="str">
        <f>广诚DHL运费!K13</f>
        <v>1,185.60</v>
      </c>
      <c r="N70" s="61" t="str">
        <f>广诚DHL运费!K14</f>
        <v>1,259.70</v>
      </c>
      <c r="O70" s="61" t="str">
        <f>广诚DHL运费!K15</f>
        <v>1,333.80</v>
      </c>
      <c r="P70" s="61" t="str">
        <f>广诚DHL运费!K16</f>
        <v>1,407.90</v>
      </c>
      <c r="Q70" s="61" t="str">
        <f>广诚DHL运费!K17</f>
        <v>1,482.00</v>
      </c>
      <c r="R70" s="60" t="str">
        <f>广诚DHL运费!K18</f>
        <v>1,556.10</v>
      </c>
      <c r="S70" s="61" t="str">
        <f>广诚DHL运费!K19</f>
        <v>1,630.20</v>
      </c>
      <c r="T70" s="61" t="str">
        <f>广诚DHL运费!K20</f>
        <v>1,704.30</v>
      </c>
      <c r="U70" s="61" t="str">
        <f>广诚DHL运费!K21</f>
        <v>1,778.40</v>
      </c>
      <c r="V70" s="61" t="str">
        <f>广诚DHL运费!K22</f>
        <v>1,852.50</v>
      </c>
      <c r="W70" s="61" t="str">
        <f>广诚DHL运费!K23</f>
        <v>1,920.60</v>
      </c>
      <c r="X70" s="61" t="str">
        <f>广诚DHL运费!K24</f>
        <v>1,988.70</v>
      </c>
      <c r="Y70" s="61" t="str">
        <f>广诚DHL运费!K25</f>
        <v>2,056.80</v>
      </c>
      <c r="Z70" s="61" t="str">
        <f>广诚DHL运费!K26</f>
        <v>2,124.90</v>
      </c>
      <c r="AA70" s="61" t="str">
        <f>广诚DHL运费!K27</f>
        <v>2,193.00</v>
      </c>
      <c r="AB70" s="61" t="str">
        <f>广诚DHL运费!K28</f>
        <v>2,261.10</v>
      </c>
      <c r="AC70" s="61" t="str">
        <f>广诚DHL运费!K29</f>
        <v>2,329.20</v>
      </c>
      <c r="AD70" s="61" t="str">
        <f>广诚DHL运费!K30</f>
        <v>2,397.30</v>
      </c>
      <c r="AE70" s="61" t="str">
        <f>广诚DHL运费!K31</f>
        <v>2,465.40</v>
      </c>
      <c r="AF70" s="61" t="str">
        <f>广诚DHL运费!K32</f>
        <v>2,533.50</v>
      </c>
      <c r="AG70" s="61" t="str">
        <f>广诚DHL运费!K33</f>
        <v>2,601.60</v>
      </c>
      <c r="AH70" s="61" t="str">
        <f>广诚DHL运费!K34</f>
        <v>2,669.70</v>
      </c>
      <c r="AI70" s="61" t="str">
        <f>广诚DHL运费!K35</f>
        <v>2,737.80</v>
      </c>
      <c r="AJ70" s="61" t="str">
        <f>广诚DHL运费!K36</f>
        <v>2,805.90</v>
      </c>
      <c r="AK70" s="61" t="str">
        <f>广诚DHL运费!K37</f>
        <v>2,874.00</v>
      </c>
      <c r="AL70" s="61" t="str">
        <f>广诚DHL运费!K38</f>
        <v>2,942.10</v>
      </c>
      <c r="AM70" s="61" t="str">
        <f>广诚DHL运费!K39</f>
        <v>3,010.20</v>
      </c>
      <c r="AN70" s="61" t="str">
        <f>广诚DHL运费!K40</f>
        <v>3,078.30</v>
      </c>
      <c r="AO70" s="61" t="str">
        <f>广诚DHL运费!K41</f>
        <v>3,146.40</v>
      </c>
      <c r="AP70" s="61" t="str">
        <f>广诚DHL运费!K42</f>
        <v>3,214.50</v>
      </c>
      <c r="AQ70" s="61">
        <v>1459.92</v>
      </c>
      <c r="AR70" s="61">
        <v>1491.84</v>
      </c>
      <c r="AS70" s="61">
        <v>1523.76</v>
      </c>
      <c r="AT70" s="61">
        <v>1555.68</v>
      </c>
      <c r="AU70" s="61">
        <v>1587.6</v>
      </c>
      <c r="AV70" s="61">
        <v>1619.52</v>
      </c>
      <c r="AW70" s="61">
        <v>1651.44</v>
      </c>
      <c r="AX70" s="61">
        <v>1683.36</v>
      </c>
      <c r="AY70" s="61">
        <v>1715.28</v>
      </c>
      <c r="AZ70" s="61">
        <v>1747.2</v>
      </c>
      <c r="BA70" s="61">
        <v>1779.12</v>
      </c>
      <c r="BB70" s="61">
        <v>1811.04</v>
      </c>
      <c r="BC70" s="61">
        <v>1842.96</v>
      </c>
      <c r="BD70" s="61">
        <v>1874.88</v>
      </c>
      <c r="BE70" s="61">
        <v>1906.8</v>
      </c>
      <c r="BF70" s="61">
        <v>1938.72</v>
      </c>
      <c r="BG70" s="61">
        <v>1970.64</v>
      </c>
      <c r="BH70" s="61">
        <v>2002.56</v>
      </c>
      <c r="BI70" s="61">
        <v>2034.48</v>
      </c>
      <c r="BJ70" s="61">
        <v>2066.4</v>
      </c>
    </row>
    <row r="71" hidden="1" spans="1:62">
      <c r="A71" s="57" t="s">
        <v>71</v>
      </c>
      <c r="B71" s="57">
        <v>9</v>
      </c>
      <c r="C71" s="61" t="str">
        <f>广诚DHL运费!K3</f>
        <v>370.50</v>
      </c>
      <c r="D71" s="61" t="str">
        <f>广诚DHL运费!K4</f>
        <v>453.00</v>
      </c>
      <c r="E71" s="61" t="str">
        <f>广诚DHL运费!K5</f>
        <v>535.50</v>
      </c>
      <c r="F71" s="61" t="str">
        <f>广诚DHL运费!K6</f>
        <v>618.00</v>
      </c>
      <c r="G71" s="61" t="str">
        <f>广诚DHL运费!K7</f>
        <v>700.50</v>
      </c>
      <c r="H71" s="61" t="str">
        <f>广诚DHL运费!K8</f>
        <v>782.70</v>
      </c>
      <c r="I71" s="61" t="str">
        <f>广诚DHL运费!K9</f>
        <v>864.90</v>
      </c>
      <c r="J71" s="61" t="str">
        <f>广诚DHL运费!K10</f>
        <v>947.10</v>
      </c>
      <c r="K71" s="61" t="str">
        <f>广诚DHL运费!K11</f>
        <v>1,029.30</v>
      </c>
      <c r="L71" s="61" t="str">
        <f>广诚DHL运费!K12</f>
        <v>1,111.50</v>
      </c>
      <c r="M71" s="61" t="str">
        <f>广诚DHL运费!K13</f>
        <v>1,185.60</v>
      </c>
      <c r="N71" s="61" t="str">
        <f>广诚DHL运费!K14</f>
        <v>1,259.70</v>
      </c>
      <c r="O71" s="61" t="str">
        <f>广诚DHL运费!K15</f>
        <v>1,333.80</v>
      </c>
      <c r="P71" s="61" t="str">
        <f>广诚DHL运费!K16</f>
        <v>1,407.90</v>
      </c>
      <c r="Q71" s="61" t="str">
        <f>广诚DHL运费!K17</f>
        <v>1,482.00</v>
      </c>
      <c r="R71" s="60" t="str">
        <f>广诚DHL运费!K18</f>
        <v>1,556.10</v>
      </c>
      <c r="S71" s="61" t="str">
        <f>广诚DHL运费!K19</f>
        <v>1,630.20</v>
      </c>
      <c r="T71" s="61" t="str">
        <f>广诚DHL运费!K20</f>
        <v>1,704.30</v>
      </c>
      <c r="U71" s="61" t="str">
        <f>广诚DHL运费!K21</f>
        <v>1,778.40</v>
      </c>
      <c r="V71" s="61" t="str">
        <f>广诚DHL运费!K22</f>
        <v>1,852.50</v>
      </c>
      <c r="W71" s="61" t="str">
        <f>广诚DHL运费!K23</f>
        <v>1,920.60</v>
      </c>
      <c r="X71" s="61" t="str">
        <f>广诚DHL运费!K24</f>
        <v>1,988.70</v>
      </c>
      <c r="Y71" s="61" t="str">
        <f>广诚DHL运费!K25</f>
        <v>2,056.80</v>
      </c>
      <c r="Z71" s="61" t="str">
        <f>广诚DHL运费!K26</f>
        <v>2,124.90</v>
      </c>
      <c r="AA71" s="61" t="str">
        <f>广诚DHL运费!K27</f>
        <v>2,193.00</v>
      </c>
      <c r="AB71" s="61" t="str">
        <f>广诚DHL运费!K28</f>
        <v>2,261.10</v>
      </c>
      <c r="AC71" s="61" t="str">
        <f>广诚DHL运费!K29</f>
        <v>2,329.20</v>
      </c>
      <c r="AD71" s="61" t="str">
        <f>广诚DHL运费!K30</f>
        <v>2,397.30</v>
      </c>
      <c r="AE71" s="61" t="str">
        <f>广诚DHL运费!K31</f>
        <v>2,465.40</v>
      </c>
      <c r="AF71" s="61" t="str">
        <f>广诚DHL运费!K32</f>
        <v>2,533.50</v>
      </c>
      <c r="AG71" s="61" t="str">
        <f>广诚DHL运费!K33</f>
        <v>2,601.60</v>
      </c>
      <c r="AH71" s="61" t="str">
        <f>广诚DHL运费!K34</f>
        <v>2,669.70</v>
      </c>
      <c r="AI71" s="61" t="str">
        <f>广诚DHL运费!K35</f>
        <v>2,737.80</v>
      </c>
      <c r="AJ71" s="61" t="str">
        <f>广诚DHL运费!K36</f>
        <v>2,805.90</v>
      </c>
      <c r="AK71" s="61" t="str">
        <f>广诚DHL运费!K37</f>
        <v>2,874.00</v>
      </c>
      <c r="AL71" s="61" t="str">
        <f>广诚DHL运费!K38</f>
        <v>2,942.10</v>
      </c>
      <c r="AM71" s="61" t="str">
        <f>广诚DHL运费!K39</f>
        <v>3,010.20</v>
      </c>
      <c r="AN71" s="61" t="str">
        <f>广诚DHL运费!K40</f>
        <v>3,078.30</v>
      </c>
      <c r="AO71" s="61" t="str">
        <f>广诚DHL运费!K41</f>
        <v>3,146.40</v>
      </c>
      <c r="AP71" s="61" t="str">
        <f>广诚DHL运费!K42</f>
        <v>3,214.50</v>
      </c>
      <c r="AQ71" s="61">
        <v>1459.92</v>
      </c>
      <c r="AR71" s="61">
        <v>1491.84</v>
      </c>
      <c r="AS71" s="61">
        <v>1523.76</v>
      </c>
      <c r="AT71" s="61">
        <v>1555.68</v>
      </c>
      <c r="AU71" s="61">
        <v>1587.6</v>
      </c>
      <c r="AV71" s="61">
        <v>1619.52</v>
      </c>
      <c r="AW71" s="61">
        <v>1651.44</v>
      </c>
      <c r="AX71" s="61">
        <v>1683.36</v>
      </c>
      <c r="AY71" s="61">
        <v>1715.28</v>
      </c>
      <c r="AZ71" s="61">
        <v>1747.2</v>
      </c>
      <c r="BA71" s="61">
        <v>1779.12</v>
      </c>
      <c r="BB71" s="61">
        <v>1811.04</v>
      </c>
      <c r="BC71" s="61">
        <v>1842.96</v>
      </c>
      <c r="BD71" s="61">
        <v>1874.88</v>
      </c>
      <c r="BE71" s="61">
        <v>1906.8</v>
      </c>
      <c r="BF71" s="61">
        <v>1938.72</v>
      </c>
      <c r="BG71" s="61">
        <v>1970.64</v>
      </c>
      <c r="BH71" s="61">
        <v>2002.56</v>
      </c>
      <c r="BI71" s="61">
        <v>2034.48</v>
      </c>
      <c r="BJ71" s="61">
        <v>2066.4</v>
      </c>
    </row>
    <row r="72" hidden="1" spans="1:62">
      <c r="A72" s="57" t="s">
        <v>72</v>
      </c>
      <c r="B72" s="57">
        <v>9</v>
      </c>
      <c r="C72" s="61" t="str">
        <f>广诚DHL运费!K3</f>
        <v>370.50</v>
      </c>
      <c r="D72" s="61" t="str">
        <f>广诚DHL运费!K4</f>
        <v>453.00</v>
      </c>
      <c r="E72" s="61" t="str">
        <f>广诚DHL运费!K5</f>
        <v>535.50</v>
      </c>
      <c r="F72" s="61" t="str">
        <f>广诚DHL运费!K6</f>
        <v>618.00</v>
      </c>
      <c r="G72" s="61" t="str">
        <f>广诚DHL运费!K7</f>
        <v>700.50</v>
      </c>
      <c r="H72" s="61" t="str">
        <f>广诚DHL运费!K8</f>
        <v>782.70</v>
      </c>
      <c r="I72" s="61" t="str">
        <f>广诚DHL运费!K9</f>
        <v>864.90</v>
      </c>
      <c r="J72" s="61" t="str">
        <f>广诚DHL运费!K10</f>
        <v>947.10</v>
      </c>
      <c r="K72" s="61" t="str">
        <f>广诚DHL运费!K11</f>
        <v>1,029.30</v>
      </c>
      <c r="L72" s="61" t="str">
        <f>广诚DHL运费!K12</f>
        <v>1,111.50</v>
      </c>
      <c r="M72" s="61" t="str">
        <f>广诚DHL运费!K13</f>
        <v>1,185.60</v>
      </c>
      <c r="N72" s="61" t="str">
        <f>广诚DHL运费!K14</f>
        <v>1,259.70</v>
      </c>
      <c r="O72" s="61" t="str">
        <f>广诚DHL运费!K15</f>
        <v>1,333.80</v>
      </c>
      <c r="P72" s="61" t="str">
        <f>广诚DHL运费!K16</f>
        <v>1,407.90</v>
      </c>
      <c r="Q72" s="61" t="str">
        <f>广诚DHL运费!K17</f>
        <v>1,482.00</v>
      </c>
      <c r="R72" s="60" t="str">
        <f>广诚DHL运费!K18</f>
        <v>1,556.10</v>
      </c>
      <c r="S72" s="61" t="str">
        <f>广诚DHL运费!K19</f>
        <v>1,630.20</v>
      </c>
      <c r="T72" s="61" t="str">
        <f>广诚DHL运费!K20</f>
        <v>1,704.30</v>
      </c>
      <c r="U72" s="61" t="str">
        <f>广诚DHL运费!K21</f>
        <v>1,778.40</v>
      </c>
      <c r="V72" s="61" t="str">
        <f>广诚DHL运费!K22</f>
        <v>1,852.50</v>
      </c>
      <c r="W72" s="61" t="str">
        <f>广诚DHL运费!K23</f>
        <v>1,920.60</v>
      </c>
      <c r="X72" s="61" t="str">
        <f>广诚DHL运费!K24</f>
        <v>1,988.70</v>
      </c>
      <c r="Y72" s="61" t="str">
        <f>广诚DHL运费!K25</f>
        <v>2,056.80</v>
      </c>
      <c r="Z72" s="61" t="str">
        <f>广诚DHL运费!K26</f>
        <v>2,124.90</v>
      </c>
      <c r="AA72" s="61" t="str">
        <f>广诚DHL运费!K27</f>
        <v>2,193.00</v>
      </c>
      <c r="AB72" s="61" t="str">
        <f>广诚DHL运费!K28</f>
        <v>2,261.10</v>
      </c>
      <c r="AC72" s="61" t="str">
        <f>广诚DHL运费!K29</f>
        <v>2,329.20</v>
      </c>
      <c r="AD72" s="61" t="str">
        <f>广诚DHL运费!K30</f>
        <v>2,397.30</v>
      </c>
      <c r="AE72" s="61" t="str">
        <f>广诚DHL运费!K31</f>
        <v>2,465.40</v>
      </c>
      <c r="AF72" s="61" t="str">
        <f>广诚DHL运费!K32</f>
        <v>2,533.50</v>
      </c>
      <c r="AG72" s="61" t="str">
        <f>广诚DHL运费!K33</f>
        <v>2,601.60</v>
      </c>
      <c r="AH72" s="61" t="str">
        <f>广诚DHL运费!K34</f>
        <v>2,669.70</v>
      </c>
      <c r="AI72" s="61" t="str">
        <f>广诚DHL运费!K35</f>
        <v>2,737.80</v>
      </c>
      <c r="AJ72" s="61" t="str">
        <f>广诚DHL运费!K36</f>
        <v>2,805.90</v>
      </c>
      <c r="AK72" s="61" t="str">
        <f>广诚DHL运费!K37</f>
        <v>2,874.00</v>
      </c>
      <c r="AL72" s="61" t="str">
        <f>广诚DHL运费!K38</f>
        <v>2,942.10</v>
      </c>
      <c r="AM72" s="61" t="str">
        <f>广诚DHL运费!K39</f>
        <v>3,010.20</v>
      </c>
      <c r="AN72" s="61" t="str">
        <f>广诚DHL运费!K40</f>
        <v>3,078.30</v>
      </c>
      <c r="AO72" s="61" t="str">
        <f>广诚DHL运费!K41</f>
        <v>3,146.40</v>
      </c>
      <c r="AP72" s="61" t="str">
        <f>广诚DHL运费!K42</f>
        <v>3,214.50</v>
      </c>
      <c r="AQ72" s="61">
        <v>1459.92</v>
      </c>
      <c r="AR72" s="61">
        <v>1491.84</v>
      </c>
      <c r="AS72" s="61">
        <v>1523.76</v>
      </c>
      <c r="AT72" s="61">
        <v>1555.68</v>
      </c>
      <c r="AU72" s="61">
        <v>1587.6</v>
      </c>
      <c r="AV72" s="61">
        <v>1619.52</v>
      </c>
      <c r="AW72" s="61">
        <v>1651.44</v>
      </c>
      <c r="AX72" s="61">
        <v>1683.36</v>
      </c>
      <c r="AY72" s="61">
        <v>1715.28</v>
      </c>
      <c r="AZ72" s="61">
        <v>1747.2</v>
      </c>
      <c r="BA72" s="61">
        <v>1779.12</v>
      </c>
      <c r="BB72" s="61">
        <v>1811.04</v>
      </c>
      <c r="BC72" s="61">
        <v>1842.96</v>
      </c>
      <c r="BD72" s="61">
        <v>1874.88</v>
      </c>
      <c r="BE72" s="61">
        <v>1906.8</v>
      </c>
      <c r="BF72" s="61">
        <v>1938.72</v>
      </c>
      <c r="BG72" s="61">
        <v>1970.64</v>
      </c>
      <c r="BH72" s="61">
        <v>2002.56</v>
      </c>
      <c r="BI72" s="61">
        <v>2034.48</v>
      </c>
      <c r="BJ72" s="61">
        <v>2066.4</v>
      </c>
    </row>
    <row r="73" hidden="1" spans="1:62">
      <c r="A73" s="57" t="s">
        <v>73</v>
      </c>
      <c r="B73" s="57">
        <v>9</v>
      </c>
      <c r="C73" s="61" t="str">
        <f>广诚DHL运费!K3</f>
        <v>370.50</v>
      </c>
      <c r="D73" s="61" t="str">
        <f>广诚DHL运费!K4</f>
        <v>453.00</v>
      </c>
      <c r="E73" s="61" t="str">
        <f>广诚DHL运费!K5</f>
        <v>535.50</v>
      </c>
      <c r="F73" s="61" t="str">
        <f>广诚DHL运费!K6</f>
        <v>618.00</v>
      </c>
      <c r="G73" s="61" t="str">
        <f>广诚DHL运费!K7</f>
        <v>700.50</v>
      </c>
      <c r="H73" s="61" t="str">
        <f>广诚DHL运费!K8</f>
        <v>782.70</v>
      </c>
      <c r="I73" s="61" t="str">
        <f>广诚DHL运费!K9</f>
        <v>864.90</v>
      </c>
      <c r="J73" s="61" t="str">
        <f>广诚DHL运费!K10</f>
        <v>947.10</v>
      </c>
      <c r="K73" s="61" t="str">
        <f>广诚DHL运费!K11</f>
        <v>1,029.30</v>
      </c>
      <c r="L73" s="61" t="str">
        <f>广诚DHL运费!K12</f>
        <v>1,111.50</v>
      </c>
      <c r="M73" s="61" t="str">
        <f>广诚DHL运费!K13</f>
        <v>1,185.60</v>
      </c>
      <c r="N73" s="61" t="str">
        <f>广诚DHL运费!K14</f>
        <v>1,259.70</v>
      </c>
      <c r="O73" s="61" t="str">
        <f>广诚DHL运费!K15</f>
        <v>1,333.80</v>
      </c>
      <c r="P73" s="61" t="str">
        <f>广诚DHL运费!K16</f>
        <v>1,407.90</v>
      </c>
      <c r="Q73" s="61" t="str">
        <f>广诚DHL运费!K17</f>
        <v>1,482.00</v>
      </c>
      <c r="R73" s="60" t="str">
        <f>广诚DHL运费!K18</f>
        <v>1,556.10</v>
      </c>
      <c r="S73" s="61" t="str">
        <f>广诚DHL运费!K19</f>
        <v>1,630.20</v>
      </c>
      <c r="T73" s="61" t="str">
        <f>广诚DHL运费!K20</f>
        <v>1,704.30</v>
      </c>
      <c r="U73" s="61" t="str">
        <f>广诚DHL运费!K21</f>
        <v>1,778.40</v>
      </c>
      <c r="V73" s="61" t="str">
        <f>广诚DHL运费!K22</f>
        <v>1,852.50</v>
      </c>
      <c r="W73" s="61" t="str">
        <f>广诚DHL运费!K23</f>
        <v>1,920.60</v>
      </c>
      <c r="X73" s="61" t="str">
        <f>广诚DHL运费!K24</f>
        <v>1,988.70</v>
      </c>
      <c r="Y73" s="61" t="str">
        <f>广诚DHL运费!K25</f>
        <v>2,056.80</v>
      </c>
      <c r="Z73" s="61" t="str">
        <f>广诚DHL运费!K26</f>
        <v>2,124.90</v>
      </c>
      <c r="AA73" s="61" t="str">
        <f>广诚DHL运费!K27</f>
        <v>2,193.00</v>
      </c>
      <c r="AB73" s="61" t="str">
        <f>广诚DHL运费!K28</f>
        <v>2,261.10</v>
      </c>
      <c r="AC73" s="61" t="str">
        <f>广诚DHL运费!K29</f>
        <v>2,329.20</v>
      </c>
      <c r="AD73" s="61" t="str">
        <f>广诚DHL运费!K30</f>
        <v>2,397.30</v>
      </c>
      <c r="AE73" s="61" t="str">
        <f>广诚DHL运费!K31</f>
        <v>2,465.40</v>
      </c>
      <c r="AF73" s="61" t="str">
        <f>广诚DHL运费!K32</f>
        <v>2,533.50</v>
      </c>
      <c r="AG73" s="61" t="str">
        <f>广诚DHL运费!K33</f>
        <v>2,601.60</v>
      </c>
      <c r="AH73" s="61" t="str">
        <f>广诚DHL运费!K34</f>
        <v>2,669.70</v>
      </c>
      <c r="AI73" s="61" t="str">
        <f>广诚DHL运费!K35</f>
        <v>2,737.80</v>
      </c>
      <c r="AJ73" s="61" t="str">
        <f>广诚DHL运费!K36</f>
        <v>2,805.90</v>
      </c>
      <c r="AK73" s="61" t="str">
        <f>广诚DHL运费!K37</f>
        <v>2,874.00</v>
      </c>
      <c r="AL73" s="61" t="str">
        <f>广诚DHL运费!K38</f>
        <v>2,942.10</v>
      </c>
      <c r="AM73" s="61" t="str">
        <f>广诚DHL运费!K39</f>
        <v>3,010.20</v>
      </c>
      <c r="AN73" s="61" t="str">
        <f>广诚DHL运费!K40</f>
        <v>3,078.30</v>
      </c>
      <c r="AO73" s="61" t="str">
        <f>广诚DHL运费!K41</f>
        <v>3,146.40</v>
      </c>
      <c r="AP73" s="61" t="str">
        <f>广诚DHL运费!K42</f>
        <v>3,214.50</v>
      </c>
      <c r="AQ73" s="61">
        <v>1459.92</v>
      </c>
      <c r="AR73" s="61">
        <v>1491.84</v>
      </c>
      <c r="AS73" s="61">
        <v>1523.76</v>
      </c>
      <c r="AT73" s="61">
        <v>1555.68</v>
      </c>
      <c r="AU73" s="61">
        <v>1587.6</v>
      </c>
      <c r="AV73" s="61">
        <v>1619.52</v>
      </c>
      <c r="AW73" s="61">
        <v>1651.44</v>
      </c>
      <c r="AX73" s="61">
        <v>1683.36</v>
      </c>
      <c r="AY73" s="61">
        <v>1715.28</v>
      </c>
      <c r="AZ73" s="61">
        <v>1747.2</v>
      </c>
      <c r="BA73" s="61">
        <v>1779.12</v>
      </c>
      <c r="BB73" s="61">
        <v>1811.04</v>
      </c>
      <c r="BC73" s="61">
        <v>1842.96</v>
      </c>
      <c r="BD73" s="61">
        <v>1874.88</v>
      </c>
      <c r="BE73" s="61">
        <v>1906.8</v>
      </c>
      <c r="BF73" s="61">
        <v>1938.72</v>
      </c>
      <c r="BG73" s="61">
        <v>1970.64</v>
      </c>
      <c r="BH73" s="61">
        <v>2002.56</v>
      </c>
      <c r="BI73" s="61">
        <v>2034.48</v>
      </c>
      <c r="BJ73" s="61">
        <v>2066.4</v>
      </c>
    </row>
    <row r="74" hidden="1" spans="1:62">
      <c r="A74" s="57" t="s">
        <v>74</v>
      </c>
      <c r="B74" s="57">
        <v>9</v>
      </c>
      <c r="C74" s="61" t="str">
        <f>广诚DHL运费!K3</f>
        <v>370.50</v>
      </c>
      <c r="D74" s="61" t="str">
        <f>广诚DHL运费!K4</f>
        <v>453.00</v>
      </c>
      <c r="E74" s="61" t="str">
        <f>广诚DHL运费!K5</f>
        <v>535.50</v>
      </c>
      <c r="F74" s="61" t="str">
        <f>广诚DHL运费!K6</f>
        <v>618.00</v>
      </c>
      <c r="G74" s="61" t="str">
        <f>广诚DHL运费!K7</f>
        <v>700.50</v>
      </c>
      <c r="H74" s="61" t="str">
        <f>广诚DHL运费!K8</f>
        <v>782.70</v>
      </c>
      <c r="I74" s="61" t="str">
        <f>广诚DHL运费!K9</f>
        <v>864.90</v>
      </c>
      <c r="J74" s="61" t="str">
        <f>广诚DHL运费!K10</f>
        <v>947.10</v>
      </c>
      <c r="K74" s="61" t="str">
        <f>广诚DHL运费!K11</f>
        <v>1,029.30</v>
      </c>
      <c r="L74" s="61" t="str">
        <f>广诚DHL运费!K12</f>
        <v>1,111.50</v>
      </c>
      <c r="M74" s="61" t="str">
        <f>广诚DHL运费!K13</f>
        <v>1,185.60</v>
      </c>
      <c r="N74" s="61" t="str">
        <f>广诚DHL运费!K14</f>
        <v>1,259.70</v>
      </c>
      <c r="O74" s="61" t="str">
        <f>广诚DHL运费!K15</f>
        <v>1,333.80</v>
      </c>
      <c r="P74" s="61" t="str">
        <f>广诚DHL运费!K16</f>
        <v>1,407.90</v>
      </c>
      <c r="Q74" s="61" t="str">
        <f>广诚DHL运费!K17</f>
        <v>1,482.00</v>
      </c>
      <c r="R74" s="60" t="str">
        <f>广诚DHL运费!K18</f>
        <v>1,556.10</v>
      </c>
      <c r="S74" s="61" t="str">
        <f>广诚DHL运费!K19</f>
        <v>1,630.20</v>
      </c>
      <c r="T74" s="61" t="str">
        <f>广诚DHL运费!K20</f>
        <v>1,704.30</v>
      </c>
      <c r="U74" s="61" t="str">
        <f>广诚DHL运费!K21</f>
        <v>1,778.40</v>
      </c>
      <c r="V74" s="61" t="str">
        <f>广诚DHL运费!K22</f>
        <v>1,852.50</v>
      </c>
      <c r="W74" s="61" t="str">
        <f>广诚DHL运费!K23</f>
        <v>1,920.60</v>
      </c>
      <c r="X74" s="61" t="str">
        <f>广诚DHL运费!K24</f>
        <v>1,988.70</v>
      </c>
      <c r="Y74" s="61" t="str">
        <f>广诚DHL运费!K25</f>
        <v>2,056.80</v>
      </c>
      <c r="Z74" s="61" t="str">
        <f>广诚DHL运费!K26</f>
        <v>2,124.90</v>
      </c>
      <c r="AA74" s="61" t="str">
        <f>广诚DHL运费!K27</f>
        <v>2,193.00</v>
      </c>
      <c r="AB74" s="61" t="str">
        <f>广诚DHL运费!K28</f>
        <v>2,261.10</v>
      </c>
      <c r="AC74" s="61" t="str">
        <f>广诚DHL运费!K29</f>
        <v>2,329.20</v>
      </c>
      <c r="AD74" s="61" t="str">
        <f>广诚DHL运费!K30</f>
        <v>2,397.30</v>
      </c>
      <c r="AE74" s="61" t="str">
        <f>广诚DHL运费!K31</f>
        <v>2,465.40</v>
      </c>
      <c r="AF74" s="61" t="str">
        <f>广诚DHL运费!K32</f>
        <v>2,533.50</v>
      </c>
      <c r="AG74" s="61" t="str">
        <f>广诚DHL运费!K33</f>
        <v>2,601.60</v>
      </c>
      <c r="AH74" s="61" t="str">
        <f>广诚DHL运费!K34</f>
        <v>2,669.70</v>
      </c>
      <c r="AI74" s="61" t="str">
        <f>广诚DHL运费!K35</f>
        <v>2,737.80</v>
      </c>
      <c r="AJ74" s="61" t="str">
        <f>广诚DHL运费!K36</f>
        <v>2,805.90</v>
      </c>
      <c r="AK74" s="61" t="str">
        <f>广诚DHL运费!K37</f>
        <v>2,874.00</v>
      </c>
      <c r="AL74" s="61" t="str">
        <f>广诚DHL运费!K38</f>
        <v>2,942.10</v>
      </c>
      <c r="AM74" s="61" t="str">
        <f>广诚DHL运费!K39</f>
        <v>3,010.20</v>
      </c>
      <c r="AN74" s="61" t="str">
        <f>广诚DHL运费!K40</f>
        <v>3,078.30</v>
      </c>
      <c r="AO74" s="61" t="str">
        <f>广诚DHL运费!K41</f>
        <v>3,146.40</v>
      </c>
      <c r="AP74" s="61" t="str">
        <f>广诚DHL运费!K42</f>
        <v>3,214.50</v>
      </c>
      <c r="AQ74" s="61">
        <v>1459.92</v>
      </c>
      <c r="AR74" s="61">
        <v>1491.84</v>
      </c>
      <c r="AS74" s="61">
        <v>1523.76</v>
      </c>
      <c r="AT74" s="61">
        <v>1555.68</v>
      </c>
      <c r="AU74" s="61">
        <v>1587.6</v>
      </c>
      <c r="AV74" s="61">
        <v>1619.52</v>
      </c>
      <c r="AW74" s="61">
        <v>1651.44</v>
      </c>
      <c r="AX74" s="61">
        <v>1683.36</v>
      </c>
      <c r="AY74" s="61">
        <v>1715.28</v>
      </c>
      <c r="AZ74" s="61">
        <v>1747.2</v>
      </c>
      <c r="BA74" s="61">
        <v>1779.12</v>
      </c>
      <c r="BB74" s="61">
        <v>1811.04</v>
      </c>
      <c r="BC74" s="61">
        <v>1842.96</v>
      </c>
      <c r="BD74" s="61">
        <v>1874.88</v>
      </c>
      <c r="BE74" s="61">
        <v>1906.8</v>
      </c>
      <c r="BF74" s="61">
        <v>1938.72</v>
      </c>
      <c r="BG74" s="61">
        <v>1970.64</v>
      </c>
      <c r="BH74" s="61">
        <v>2002.56</v>
      </c>
      <c r="BI74" s="61">
        <v>2034.48</v>
      </c>
      <c r="BJ74" s="61">
        <v>2066.4</v>
      </c>
    </row>
    <row r="75" hidden="1" spans="1:62">
      <c r="A75" s="57" t="s">
        <v>75</v>
      </c>
      <c r="B75" s="57">
        <v>9</v>
      </c>
      <c r="C75" s="61" t="str">
        <f>广诚DHL运费!K3</f>
        <v>370.50</v>
      </c>
      <c r="D75" s="61" t="str">
        <f>广诚DHL运费!K4</f>
        <v>453.00</v>
      </c>
      <c r="E75" s="61" t="str">
        <f>广诚DHL运费!K5</f>
        <v>535.50</v>
      </c>
      <c r="F75" s="61" t="str">
        <f>广诚DHL运费!K6</f>
        <v>618.00</v>
      </c>
      <c r="G75" s="61" t="str">
        <f>广诚DHL运费!K7</f>
        <v>700.50</v>
      </c>
      <c r="H75" s="61" t="str">
        <f>广诚DHL运费!K8</f>
        <v>782.70</v>
      </c>
      <c r="I75" s="61" t="str">
        <f>广诚DHL运费!K9</f>
        <v>864.90</v>
      </c>
      <c r="J75" s="61" t="str">
        <f>广诚DHL运费!K10</f>
        <v>947.10</v>
      </c>
      <c r="K75" s="61" t="str">
        <f>广诚DHL运费!K11</f>
        <v>1,029.30</v>
      </c>
      <c r="L75" s="61" t="str">
        <f>广诚DHL运费!K12</f>
        <v>1,111.50</v>
      </c>
      <c r="M75" s="61" t="str">
        <f>广诚DHL运费!K13</f>
        <v>1,185.60</v>
      </c>
      <c r="N75" s="61" t="str">
        <f>广诚DHL运费!K14</f>
        <v>1,259.70</v>
      </c>
      <c r="O75" s="61" t="str">
        <f>广诚DHL运费!K15</f>
        <v>1,333.80</v>
      </c>
      <c r="P75" s="61" t="str">
        <f>广诚DHL运费!K16</f>
        <v>1,407.90</v>
      </c>
      <c r="Q75" s="61" t="str">
        <f>广诚DHL运费!K17</f>
        <v>1,482.00</v>
      </c>
      <c r="R75" s="60" t="str">
        <f>广诚DHL运费!K18</f>
        <v>1,556.10</v>
      </c>
      <c r="S75" s="61" t="str">
        <f>广诚DHL运费!K19</f>
        <v>1,630.20</v>
      </c>
      <c r="T75" s="61" t="str">
        <f>广诚DHL运费!K20</f>
        <v>1,704.30</v>
      </c>
      <c r="U75" s="61" t="str">
        <f>广诚DHL运费!K21</f>
        <v>1,778.40</v>
      </c>
      <c r="V75" s="61" t="str">
        <f>广诚DHL运费!K22</f>
        <v>1,852.50</v>
      </c>
      <c r="W75" s="61" t="str">
        <f>广诚DHL运费!K23</f>
        <v>1,920.60</v>
      </c>
      <c r="X75" s="61" t="str">
        <f>广诚DHL运费!K24</f>
        <v>1,988.70</v>
      </c>
      <c r="Y75" s="61" t="str">
        <f>广诚DHL运费!K25</f>
        <v>2,056.80</v>
      </c>
      <c r="Z75" s="61" t="str">
        <f>广诚DHL运费!K26</f>
        <v>2,124.90</v>
      </c>
      <c r="AA75" s="61" t="str">
        <f>广诚DHL运费!K27</f>
        <v>2,193.00</v>
      </c>
      <c r="AB75" s="61" t="str">
        <f>广诚DHL运费!K28</f>
        <v>2,261.10</v>
      </c>
      <c r="AC75" s="61" t="str">
        <f>广诚DHL运费!K29</f>
        <v>2,329.20</v>
      </c>
      <c r="AD75" s="61" t="str">
        <f>广诚DHL运费!K30</f>
        <v>2,397.30</v>
      </c>
      <c r="AE75" s="61" t="str">
        <f>广诚DHL运费!K31</f>
        <v>2,465.40</v>
      </c>
      <c r="AF75" s="61" t="str">
        <f>广诚DHL运费!K32</f>
        <v>2,533.50</v>
      </c>
      <c r="AG75" s="61" t="str">
        <f>广诚DHL运费!K33</f>
        <v>2,601.60</v>
      </c>
      <c r="AH75" s="61" t="str">
        <f>广诚DHL运费!K34</f>
        <v>2,669.70</v>
      </c>
      <c r="AI75" s="61" t="str">
        <f>广诚DHL运费!K35</f>
        <v>2,737.80</v>
      </c>
      <c r="AJ75" s="61" t="str">
        <f>广诚DHL运费!K36</f>
        <v>2,805.90</v>
      </c>
      <c r="AK75" s="61" t="str">
        <f>广诚DHL运费!K37</f>
        <v>2,874.00</v>
      </c>
      <c r="AL75" s="61" t="str">
        <f>广诚DHL运费!K38</f>
        <v>2,942.10</v>
      </c>
      <c r="AM75" s="61" t="str">
        <f>广诚DHL运费!K39</f>
        <v>3,010.20</v>
      </c>
      <c r="AN75" s="61" t="str">
        <f>广诚DHL运费!K40</f>
        <v>3,078.30</v>
      </c>
      <c r="AO75" s="61" t="str">
        <f>广诚DHL运费!K41</f>
        <v>3,146.40</v>
      </c>
      <c r="AP75" s="61" t="str">
        <f>广诚DHL运费!K42</f>
        <v>3,214.50</v>
      </c>
      <c r="AQ75" s="61">
        <v>1459.92</v>
      </c>
      <c r="AR75" s="61">
        <v>1491.84</v>
      </c>
      <c r="AS75" s="61">
        <v>1523.76</v>
      </c>
      <c r="AT75" s="61">
        <v>1555.68</v>
      </c>
      <c r="AU75" s="61">
        <v>1587.6</v>
      </c>
      <c r="AV75" s="61">
        <v>1619.52</v>
      </c>
      <c r="AW75" s="61">
        <v>1651.44</v>
      </c>
      <c r="AX75" s="61">
        <v>1683.36</v>
      </c>
      <c r="AY75" s="61">
        <v>1715.28</v>
      </c>
      <c r="AZ75" s="61">
        <v>1747.2</v>
      </c>
      <c r="BA75" s="61">
        <v>1779.12</v>
      </c>
      <c r="BB75" s="61">
        <v>1811.04</v>
      </c>
      <c r="BC75" s="61">
        <v>1842.96</v>
      </c>
      <c r="BD75" s="61">
        <v>1874.88</v>
      </c>
      <c r="BE75" s="61">
        <v>1906.8</v>
      </c>
      <c r="BF75" s="61">
        <v>1938.72</v>
      </c>
      <c r="BG75" s="61">
        <v>1970.64</v>
      </c>
      <c r="BH75" s="61">
        <v>2002.56</v>
      </c>
      <c r="BI75" s="61">
        <v>2034.48</v>
      </c>
      <c r="BJ75" s="61">
        <v>2066.4</v>
      </c>
    </row>
    <row r="76" hidden="1" spans="1:62">
      <c r="A76" s="57" t="s">
        <v>76</v>
      </c>
      <c r="B76" s="57">
        <v>9</v>
      </c>
      <c r="C76" s="61" t="str">
        <f>广诚DHL运费!K3</f>
        <v>370.50</v>
      </c>
      <c r="D76" s="61" t="str">
        <f>广诚DHL运费!K4</f>
        <v>453.00</v>
      </c>
      <c r="E76" s="61" t="str">
        <f>广诚DHL运费!K5</f>
        <v>535.50</v>
      </c>
      <c r="F76" s="61" t="str">
        <f>广诚DHL运费!K6</f>
        <v>618.00</v>
      </c>
      <c r="G76" s="61" t="str">
        <f>广诚DHL运费!K7</f>
        <v>700.50</v>
      </c>
      <c r="H76" s="61" t="str">
        <f>广诚DHL运费!K8</f>
        <v>782.70</v>
      </c>
      <c r="I76" s="61" t="str">
        <f>广诚DHL运费!K9</f>
        <v>864.90</v>
      </c>
      <c r="J76" s="61" t="str">
        <f>广诚DHL运费!K10</f>
        <v>947.10</v>
      </c>
      <c r="K76" s="61" t="str">
        <f>广诚DHL运费!K11</f>
        <v>1,029.30</v>
      </c>
      <c r="L76" s="61" t="str">
        <f>广诚DHL运费!K12</f>
        <v>1,111.50</v>
      </c>
      <c r="M76" s="61" t="str">
        <f>广诚DHL运费!K13</f>
        <v>1,185.60</v>
      </c>
      <c r="N76" s="61" t="str">
        <f>广诚DHL运费!K14</f>
        <v>1,259.70</v>
      </c>
      <c r="O76" s="61" t="str">
        <f>广诚DHL运费!K15</f>
        <v>1,333.80</v>
      </c>
      <c r="P76" s="61" t="str">
        <f>广诚DHL运费!K16</f>
        <v>1,407.90</v>
      </c>
      <c r="Q76" s="61" t="str">
        <f>广诚DHL运费!K17</f>
        <v>1,482.00</v>
      </c>
      <c r="R76" s="60" t="str">
        <f>广诚DHL运费!K18</f>
        <v>1,556.10</v>
      </c>
      <c r="S76" s="61" t="str">
        <f>广诚DHL运费!K19</f>
        <v>1,630.20</v>
      </c>
      <c r="T76" s="61" t="str">
        <f>广诚DHL运费!K20</f>
        <v>1,704.30</v>
      </c>
      <c r="U76" s="61" t="str">
        <f>广诚DHL运费!K21</f>
        <v>1,778.40</v>
      </c>
      <c r="V76" s="61" t="str">
        <f>广诚DHL运费!K22</f>
        <v>1,852.50</v>
      </c>
      <c r="W76" s="61" t="str">
        <f>广诚DHL运费!K23</f>
        <v>1,920.60</v>
      </c>
      <c r="X76" s="61" t="str">
        <f>广诚DHL运费!K24</f>
        <v>1,988.70</v>
      </c>
      <c r="Y76" s="61" t="str">
        <f>广诚DHL运费!K25</f>
        <v>2,056.80</v>
      </c>
      <c r="Z76" s="61" t="str">
        <f>广诚DHL运费!K26</f>
        <v>2,124.90</v>
      </c>
      <c r="AA76" s="61" t="str">
        <f>广诚DHL运费!K27</f>
        <v>2,193.00</v>
      </c>
      <c r="AB76" s="61" t="str">
        <f>广诚DHL运费!K28</f>
        <v>2,261.10</v>
      </c>
      <c r="AC76" s="61" t="str">
        <f>广诚DHL运费!K29</f>
        <v>2,329.20</v>
      </c>
      <c r="AD76" s="61" t="str">
        <f>广诚DHL运费!K30</f>
        <v>2,397.30</v>
      </c>
      <c r="AE76" s="61" t="str">
        <f>广诚DHL运费!K31</f>
        <v>2,465.40</v>
      </c>
      <c r="AF76" s="61" t="str">
        <f>广诚DHL运费!K32</f>
        <v>2,533.50</v>
      </c>
      <c r="AG76" s="61" t="str">
        <f>广诚DHL运费!K33</f>
        <v>2,601.60</v>
      </c>
      <c r="AH76" s="61" t="str">
        <f>广诚DHL运费!K34</f>
        <v>2,669.70</v>
      </c>
      <c r="AI76" s="61" t="str">
        <f>广诚DHL运费!K35</f>
        <v>2,737.80</v>
      </c>
      <c r="AJ76" s="61" t="str">
        <f>广诚DHL运费!K36</f>
        <v>2,805.90</v>
      </c>
      <c r="AK76" s="61" t="str">
        <f>广诚DHL运费!K37</f>
        <v>2,874.00</v>
      </c>
      <c r="AL76" s="61" t="str">
        <f>广诚DHL运费!K38</f>
        <v>2,942.10</v>
      </c>
      <c r="AM76" s="61" t="str">
        <f>广诚DHL运费!K39</f>
        <v>3,010.20</v>
      </c>
      <c r="AN76" s="61" t="str">
        <f>广诚DHL运费!K40</f>
        <v>3,078.30</v>
      </c>
      <c r="AO76" s="61" t="str">
        <f>广诚DHL运费!K41</f>
        <v>3,146.40</v>
      </c>
      <c r="AP76" s="61" t="str">
        <f>广诚DHL运费!K42</f>
        <v>3,214.50</v>
      </c>
      <c r="AQ76" s="61">
        <v>1459.92</v>
      </c>
      <c r="AR76" s="61">
        <v>1491.84</v>
      </c>
      <c r="AS76" s="61">
        <v>1523.76</v>
      </c>
      <c r="AT76" s="61">
        <v>1555.68</v>
      </c>
      <c r="AU76" s="61">
        <v>1587.6</v>
      </c>
      <c r="AV76" s="61">
        <v>1619.52</v>
      </c>
      <c r="AW76" s="61">
        <v>1651.44</v>
      </c>
      <c r="AX76" s="61">
        <v>1683.36</v>
      </c>
      <c r="AY76" s="61">
        <v>1715.28</v>
      </c>
      <c r="AZ76" s="61">
        <v>1747.2</v>
      </c>
      <c r="BA76" s="61">
        <v>1779.12</v>
      </c>
      <c r="BB76" s="61">
        <v>1811.04</v>
      </c>
      <c r="BC76" s="61">
        <v>1842.96</v>
      </c>
      <c r="BD76" s="61">
        <v>1874.88</v>
      </c>
      <c r="BE76" s="61">
        <v>1906.8</v>
      </c>
      <c r="BF76" s="61">
        <v>1938.72</v>
      </c>
      <c r="BG76" s="61">
        <v>1970.64</v>
      </c>
      <c r="BH76" s="61">
        <v>2002.56</v>
      </c>
      <c r="BI76" s="61">
        <v>2034.48</v>
      </c>
      <c r="BJ76" s="61">
        <v>2066.4</v>
      </c>
    </row>
    <row r="77" hidden="1" spans="1:62">
      <c r="A77" s="57" t="s">
        <v>77</v>
      </c>
      <c r="B77" s="57">
        <v>9</v>
      </c>
      <c r="C77" s="61" t="str">
        <f>广诚DHL运费!K3</f>
        <v>370.50</v>
      </c>
      <c r="D77" s="61" t="str">
        <f>广诚DHL运费!K4</f>
        <v>453.00</v>
      </c>
      <c r="E77" s="61" t="str">
        <f>广诚DHL运费!K5</f>
        <v>535.50</v>
      </c>
      <c r="F77" s="61" t="str">
        <f>广诚DHL运费!K6</f>
        <v>618.00</v>
      </c>
      <c r="G77" s="61" t="str">
        <f>广诚DHL运费!K7</f>
        <v>700.50</v>
      </c>
      <c r="H77" s="61" t="str">
        <f>广诚DHL运费!K8</f>
        <v>782.70</v>
      </c>
      <c r="I77" s="61" t="str">
        <f>广诚DHL运费!K9</f>
        <v>864.90</v>
      </c>
      <c r="J77" s="61" t="str">
        <f>广诚DHL运费!K10</f>
        <v>947.10</v>
      </c>
      <c r="K77" s="61" t="str">
        <f>广诚DHL运费!K11</f>
        <v>1,029.30</v>
      </c>
      <c r="L77" s="61" t="str">
        <f>广诚DHL运费!K12</f>
        <v>1,111.50</v>
      </c>
      <c r="M77" s="61" t="str">
        <f>广诚DHL运费!K13</f>
        <v>1,185.60</v>
      </c>
      <c r="N77" s="61" t="str">
        <f>广诚DHL运费!K14</f>
        <v>1,259.70</v>
      </c>
      <c r="O77" s="61" t="str">
        <f>广诚DHL运费!K15</f>
        <v>1,333.80</v>
      </c>
      <c r="P77" s="61" t="str">
        <f>广诚DHL运费!K16</f>
        <v>1,407.90</v>
      </c>
      <c r="Q77" s="61" t="str">
        <f>广诚DHL运费!K17</f>
        <v>1,482.00</v>
      </c>
      <c r="R77" s="60" t="str">
        <f>广诚DHL运费!K18</f>
        <v>1,556.10</v>
      </c>
      <c r="S77" s="61" t="str">
        <f>广诚DHL运费!K19</f>
        <v>1,630.20</v>
      </c>
      <c r="T77" s="61" t="str">
        <f>广诚DHL运费!K20</f>
        <v>1,704.30</v>
      </c>
      <c r="U77" s="61" t="str">
        <f>广诚DHL运费!K21</f>
        <v>1,778.40</v>
      </c>
      <c r="V77" s="61" t="str">
        <f>广诚DHL运费!K22</f>
        <v>1,852.50</v>
      </c>
      <c r="W77" s="61" t="str">
        <f>广诚DHL运费!K23</f>
        <v>1,920.60</v>
      </c>
      <c r="X77" s="61" t="str">
        <f>广诚DHL运费!K24</f>
        <v>1,988.70</v>
      </c>
      <c r="Y77" s="61" t="str">
        <f>广诚DHL运费!K25</f>
        <v>2,056.80</v>
      </c>
      <c r="Z77" s="61" t="str">
        <f>广诚DHL运费!K26</f>
        <v>2,124.90</v>
      </c>
      <c r="AA77" s="61" t="str">
        <f>广诚DHL运费!K27</f>
        <v>2,193.00</v>
      </c>
      <c r="AB77" s="61" t="str">
        <f>广诚DHL运费!K28</f>
        <v>2,261.10</v>
      </c>
      <c r="AC77" s="61" t="str">
        <f>广诚DHL运费!K29</f>
        <v>2,329.20</v>
      </c>
      <c r="AD77" s="61" t="str">
        <f>广诚DHL运费!K30</f>
        <v>2,397.30</v>
      </c>
      <c r="AE77" s="61" t="str">
        <f>广诚DHL运费!K31</f>
        <v>2,465.40</v>
      </c>
      <c r="AF77" s="61" t="str">
        <f>广诚DHL运费!K32</f>
        <v>2,533.50</v>
      </c>
      <c r="AG77" s="61" t="str">
        <f>广诚DHL运费!K33</f>
        <v>2,601.60</v>
      </c>
      <c r="AH77" s="61" t="str">
        <f>广诚DHL运费!K34</f>
        <v>2,669.70</v>
      </c>
      <c r="AI77" s="61" t="str">
        <f>广诚DHL运费!K35</f>
        <v>2,737.80</v>
      </c>
      <c r="AJ77" s="61" t="str">
        <f>广诚DHL运费!K36</f>
        <v>2,805.90</v>
      </c>
      <c r="AK77" s="61" t="str">
        <f>广诚DHL运费!K37</f>
        <v>2,874.00</v>
      </c>
      <c r="AL77" s="61" t="str">
        <f>广诚DHL运费!K38</f>
        <v>2,942.10</v>
      </c>
      <c r="AM77" s="61" t="str">
        <f>广诚DHL运费!K39</f>
        <v>3,010.20</v>
      </c>
      <c r="AN77" s="61" t="str">
        <f>广诚DHL运费!K40</f>
        <v>3,078.30</v>
      </c>
      <c r="AO77" s="61" t="str">
        <f>广诚DHL运费!K41</f>
        <v>3,146.40</v>
      </c>
      <c r="AP77" s="61" t="str">
        <f>广诚DHL运费!K42</f>
        <v>3,214.50</v>
      </c>
      <c r="AQ77" s="61">
        <v>1459.92</v>
      </c>
      <c r="AR77" s="61">
        <v>1491.84</v>
      </c>
      <c r="AS77" s="61">
        <v>1523.76</v>
      </c>
      <c r="AT77" s="61">
        <v>1555.68</v>
      </c>
      <c r="AU77" s="61">
        <v>1587.6</v>
      </c>
      <c r="AV77" s="61">
        <v>1619.52</v>
      </c>
      <c r="AW77" s="61">
        <v>1651.44</v>
      </c>
      <c r="AX77" s="61">
        <v>1683.36</v>
      </c>
      <c r="AY77" s="61">
        <v>1715.28</v>
      </c>
      <c r="AZ77" s="61">
        <v>1747.2</v>
      </c>
      <c r="BA77" s="61">
        <v>1779.12</v>
      </c>
      <c r="BB77" s="61">
        <v>1811.04</v>
      </c>
      <c r="BC77" s="61">
        <v>1842.96</v>
      </c>
      <c r="BD77" s="61">
        <v>1874.88</v>
      </c>
      <c r="BE77" s="61">
        <v>1906.8</v>
      </c>
      <c r="BF77" s="61">
        <v>1938.72</v>
      </c>
      <c r="BG77" s="61">
        <v>1970.64</v>
      </c>
      <c r="BH77" s="61">
        <v>2002.56</v>
      </c>
      <c r="BI77" s="61">
        <v>2034.48</v>
      </c>
      <c r="BJ77" s="61">
        <v>2066.4</v>
      </c>
    </row>
    <row r="78" hidden="1" spans="1:62">
      <c r="A78" s="57" t="s">
        <v>78</v>
      </c>
      <c r="B78" s="57">
        <v>9</v>
      </c>
      <c r="C78" s="61" t="str">
        <f>广诚DHL运费!K3</f>
        <v>370.50</v>
      </c>
      <c r="D78" s="61" t="str">
        <f>广诚DHL运费!K4</f>
        <v>453.00</v>
      </c>
      <c r="E78" s="61" t="str">
        <f>广诚DHL运费!K5</f>
        <v>535.50</v>
      </c>
      <c r="F78" s="61" t="str">
        <f>广诚DHL运费!K6</f>
        <v>618.00</v>
      </c>
      <c r="G78" s="61" t="str">
        <f>广诚DHL运费!K7</f>
        <v>700.50</v>
      </c>
      <c r="H78" s="61" t="str">
        <f>广诚DHL运费!K8</f>
        <v>782.70</v>
      </c>
      <c r="I78" s="61" t="str">
        <f>广诚DHL运费!K9</f>
        <v>864.90</v>
      </c>
      <c r="J78" s="61" t="str">
        <f>广诚DHL运费!K10</f>
        <v>947.10</v>
      </c>
      <c r="K78" s="61" t="str">
        <f>广诚DHL运费!K11</f>
        <v>1,029.30</v>
      </c>
      <c r="L78" s="61" t="str">
        <f>广诚DHL运费!K12</f>
        <v>1,111.50</v>
      </c>
      <c r="M78" s="61" t="str">
        <f>广诚DHL运费!K13</f>
        <v>1,185.60</v>
      </c>
      <c r="N78" s="61" t="str">
        <f>广诚DHL运费!K14</f>
        <v>1,259.70</v>
      </c>
      <c r="O78" s="61" t="str">
        <f>广诚DHL运费!K15</f>
        <v>1,333.80</v>
      </c>
      <c r="P78" s="61" t="str">
        <f>广诚DHL运费!K16</f>
        <v>1,407.90</v>
      </c>
      <c r="Q78" s="61" t="str">
        <f>广诚DHL运费!K17</f>
        <v>1,482.00</v>
      </c>
      <c r="R78" s="60" t="str">
        <f>广诚DHL运费!K18</f>
        <v>1,556.10</v>
      </c>
      <c r="S78" s="61" t="str">
        <f>广诚DHL运费!K19</f>
        <v>1,630.20</v>
      </c>
      <c r="T78" s="61" t="str">
        <f>广诚DHL运费!K20</f>
        <v>1,704.30</v>
      </c>
      <c r="U78" s="61" t="str">
        <f>广诚DHL运费!K21</f>
        <v>1,778.40</v>
      </c>
      <c r="V78" s="61" t="str">
        <f>广诚DHL运费!K22</f>
        <v>1,852.50</v>
      </c>
      <c r="W78" s="61" t="str">
        <f>广诚DHL运费!K23</f>
        <v>1,920.60</v>
      </c>
      <c r="X78" s="61" t="str">
        <f>广诚DHL运费!K24</f>
        <v>1,988.70</v>
      </c>
      <c r="Y78" s="61" t="str">
        <f>广诚DHL运费!K25</f>
        <v>2,056.80</v>
      </c>
      <c r="Z78" s="61" t="str">
        <f>广诚DHL运费!K26</f>
        <v>2,124.90</v>
      </c>
      <c r="AA78" s="61" t="str">
        <f>广诚DHL运费!K27</f>
        <v>2,193.00</v>
      </c>
      <c r="AB78" s="61" t="str">
        <f>广诚DHL运费!K28</f>
        <v>2,261.10</v>
      </c>
      <c r="AC78" s="61" t="str">
        <f>广诚DHL运费!K29</f>
        <v>2,329.20</v>
      </c>
      <c r="AD78" s="61" t="str">
        <f>广诚DHL运费!K30</f>
        <v>2,397.30</v>
      </c>
      <c r="AE78" s="61" t="str">
        <f>广诚DHL运费!K31</f>
        <v>2,465.40</v>
      </c>
      <c r="AF78" s="61" t="str">
        <f>广诚DHL运费!K32</f>
        <v>2,533.50</v>
      </c>
      <c r="AG78" s="61" t="str">
        <f>广诚DHL运费!K33</f>
        <v>2,601.60</v>
      </c>
      <c r="AH78" s="61" t="str">
        <f>广诚DHL运费!K34</f>
        <v>2,669.70</v>
      </c>
      <c r="AI78" s="61" t="str">
        <f>广诚DHL运费!K35</f>
        <v>2,737.80</v>
      </c>
      <c r="AJ78" s="61" t="str">
        <f>广诚DHL运费!K36</f>
        <v>2,805.90</v>
      </c>
      <c r="AK78" s="61" t="str">
        <f>广诚DHL运费!K37</f>
        <v>2,874.00</v>
      </c>
      <c r="AL78" s="61" t="str">
        <f>广诚DHL运费!K38</f>
        <v>2,942.10</v>
      </c>
      <c r="AM78" s="61" t="str">
        <f>广诚DHL运费!K39</f>
        <v>3,010.20</v>
      </c>
      <c r="AN78" s="61" t="str">
        <f>广诚DHL运费!K40</f>
        <v>3,078.30</v>
      </c>
      <c r="AO78" s="61" t="str">
        <f>广诚DHL运费!K41</f>
        <v>3,146.40</v>
      </c>
      <c r="AP78" s="61" t="str">
        <f>广诚DHL运费!K42</f>
        <v>3,214.50</v>
      </c>
      <c r="AQ78" s="61">
        <v>1459.92</v>
      </c>
      <c r="AR78" s="61">
        <v>1491.84</v>
      </c>
      <c r="AS78" s="61">
        <v>1523.76</v>
      </c>
      <c r="AT78" s="61">
        <v>1555.68</v>
      </c>
      <c r="AU78" s="61">
        <v>1587.6</v>
      </c>
      <c r="AV78" s="61">
        <v>1619.52</v>
      </c>
      <c r="AW78" s="61">
        <v>1651.44</v>
      </c>
      <c r="AX78" s="61">
        <v>1683.36</v>
      </c>
      <c r="AY78" s="61">
        <v>1715.28</v>
      </c>
      <c r="AZ78" s="61">
        <v>1747.2</v>
      </c>
      <c r="BA78" s="61">
        <v>1779.12</v>
      </c>
      <c r="BB78" s="61">
        <v>1811.04</v>
      </c>
      <c r="BC78" s="61">
        <v>1842.96</v>
      </c>
      <c r="BD78" s="61">
        <v>1874.88</v>
      </c>
      <c r="BE78" s="61">
        <v>1906.8</v>
      </c>
      <c r="BF78" s="61">
        <v>1938.72</v>
      </c>
      <c r="BG78" s="61">
        <v>1970.64</v>
      </c>
      <c r="BH78" s="61">
        <v>2002.56</v>
      </c>
      <c r="BI78" s="61">
        <v>2034.48</v>
      </c>
      <c r="BJ78" s="61">
        <v>2066.4</v>
      </c>
    </row>
    <row r="79" hidden="1" spans="1:62">
      <c r="A79" s="57" t="s">
        <v>79</v>
      </c>
      <c r="B79" s="57">
        <v>9</v>
      </c>
      <c r="C79" s="61" t="str">
        <f>广诚DHL运费!K3</f>
        <v>370.50</v>
      </c>
      <c r="D79" s="61" t="str">
        <f>广诚DHL运费!K4</f>
        <v>453.00</v>
      </c>
      <c r="E79" s="61" t="str">
        <f>广诚DHL运费!K5</f>
        <v>535.50</v>
      </c>
      <c r="F79" s="61" t="str">
        <f>广诚DHL运费!K6</f>
        <v>618.00</v>
      </c>
      <c r="G79" s="61" t="str">
        <f>广诚DHL运费!K7</f>
        <v>700.50</v>
      </c>
      <c r="H79" s="61" t="str">
        <f>广诚DHL运费!K8</f>
        <v>782.70</v>
      </c>
      <c r="I79" s="61" t="str">
        <f>广诚DHL运费!K9</f>
        <v>864.90</v>
      </c>
      <c r="J79" s="61" t="str">
        <f>广诚DHL运费!K10</f>
        <v>947.10</v>
      </c>
      <c r="K79" s="61" t="str">
        <f>广诚DHL运费!K11</f>
        <v>1,029.30</v>
      </c>
      <c r="L79" s="61" t="str">
        <f>广诚DHL运费!K12</f>
        <v>1,111.50</v>
      </c>
      <c r="M79" s="61" t="str">
        <f>广诚DHL运费!K13</f>
        <v>1,185.60</v>
      </c>
      <c r="N79" s="61" t="str">
        <f>广诚DHL运费!K14</f>
        <v>1,259.70</v>
      </c>
      <c r="O79" s="61" t="str">
        <f>广诚DHL运费!K15</f>
        <v>1,333.80</v>
      </c>
      <c r="P79" s="61" t="str">
        <f>广诚DHL运费!K16</f>
        <v>1,407.90</v>
      </c>
      <c r="Q79" s="61" t="str">
        <f>广诚DHL运费!K17</f>
        <v>1,482.00</v>
      </c>
      <c r="R79" s="60" t="str">
        <f>广诚DHL运费!K18</f>
        <v>1,556.10</v>
      </c>
      <c r="S79" s="61" t="str">
        <f>广诚DHL运费!K19</f>
        <v>1,630.20</v>
      </c>
      <c r="T79" s="61" t="str">
        <f>广诚DHL运费!K20</f>
        <v>1,704.30</v>
      </c>
      <c r="U79" s="61" t="str">
        <f>广诚DHL运费!K21</f>
        <v>1,778.40</v>
      </c>
      <c r="V79" s="61" t="str">
        <f>广诚DHL运费!K22</f>
        <v>1,852.50</v>
      </c>
      <c r="W79" s="61" t="str">
        <f>广诚DHL运费!K23</f>
        <v>1,920.60</v>
      </c>
      <c r="X79" s="61" t="str">
        <f>广诚DHL运费!K24</f>
        <v>1,988.70</v>
      </c>
      <c r="Y79" s="61" t="str">
        <f>广诚DHL运费!K25</f>
        <v>2,056.80</v>
      </c>
      <c r="Z79" s="61" t="str">
        <f>广诚DHL运费!K26</f>
        <v>2,124.90</v>
      </c>
      <c r="AA79" s="61" t="str">
        <f>广诚DHL运费!K27</f>
        <v>2,193.00</v>
      </c>
      <c r="AB79" s="61" t="str">
        <f>广诚DHL运费!K28</f>
        <v>2,261.10</v>
      </c>
      <c r="AC79" s="61" t="str">
        <f>广诚DHL运费!K29</f>
        <v>2,329.20</v>
      </c>
      <c r="AD79" s="61" t="str">
        <f>广诚DHL运费!K30</f>
        <v>2,397.30</v>
      </c>
      <c r="AE79" s="61" t="str">
        <f>广诚DHL运费!K31</f>
        <v>2,465.40</v>
      </c>
      <c r="AF79" s="61" t="str">
        <f>广诚DHL运费!K32</f>
        <v>2,533.50</v>
      </c>
      <c r="AG79" s="61" t="str">
        <f>广诚DHL运费!K33</f>
        <v>2,601.60</v>
      </c>
      <c r="AH79" s="61" t="str">
        <f>广诚DHL运费!K34</f>
        <v>2,669.70</v>
      </c>
      <c r="AI79" s="61" t="str">
        <f>广诚DHL运费!K35</f>
        <v>2,737.80</v>
      </c>
      <c r="AJ79" s="61" t="str">
        <f>广诚DHL运费!K36</f>
        <v>2,805.90</v>
      </c>
      <c r="AK79" s="61" t="str">
        <f>广诚DHL运费!K37</f>
        <v>2,874.00</v>
      </c>
      <c r="AL79" s="61" t="str">
        <f>广诚DHL运费!K38</f>
        <v>2,942.10</v>
      </c>
      <c r="AM79" s="61" t="str">
        <f>广诚DHL运费!K39</f>
        <v>3,010.20</v>
      </c>
      <c r="AN79" s="61" t="str">
        <f>广诚DHL运费!K40</f>
        <v>3,078.30</v>
      </c>
      <c r="AO79" s="61" t="str">
        <f>广诚DHL运费!K41</f>
        <v>3,146.40</v>
      </c>
      <c r="AP79" s="61" t="str">
        <f>广诚DHL运费!K42</f>
        <v>3,214.50</v>
      </c>
      <c r="AQ79" s="61">
        <v>1459.92</v>
      </c>
      <c r="AR79" s="61">
        <v>1491.84</v>
      </c>
      <c r="AS79" s="61">
        <v>1523.76</v>
      </c>
      <c r="AT79" s="61">
        <v>1555.68</v>
      </c>
      <c r="AU79" s="61">
        <v>1587.6</v>
      </c>
      <c r="AV79" s="61">
        <v>1619.52</v>
      </c>
      <c r="AW79" s="61">
        <v>1651.44</v>
      </c>
      <c r="AX79" s="61">
        <v>1683.36</v>
      </c>
      <c r="AY79" s="61">
        <v>1715.28</v>
      </c>
      <c r="AZ79" s="61">
        <v>1747.2</v>
      </c>
      <c r="BA79" s="61">
        <v>1779.12</v>
      </c>
      <c r="BB79" s="61">
        <v>1811.04</v>
      </c>
      <c r="BC79" s="61">
        <v>1842.96</v>
      </c>
      <c r="BD79" s="61">
        <v>1874.88</v>
      </c>
      <c r="BE79" s="61">
        <v>1906.8</v>
      </c>
      <c r="BF79" s="61">
        <v>1938.72</v>
      </c>
      <c r="BG79" s="61">
        <v>1970.64</v>
      </c>
      <c r="BH79" s="61">
        <v>2002.56</v>
      </c>
      <c r="BI79" s="61">
        <v>2034.48</v>
      </c>
      <c r="BJ79" s="61">
        <v>2066.4</v>
      </c>
    </row>
    <row r="80" hidden="1" spans="1:62">
      <c r="A80" s="57" t="s">
        <v>80</v>
      </c>
      <c r="B80" s="57">
        <v>9</v>
      </c>
      <c r="C80" s="61" t="str">
        <f>广诚DHL运费!K3</f>
        <v>370.50</v>
      </c>
      <c r="D80" s="61" t="str">
        <f>广诚DHL运费!K4</f>
        <v>453.00</v>
      </c>
      <c r="E80" s="61" t="str">
        <f>广诚DHL运费!K5</f>
        <v>535.50</v>
      </c>
      <c r="F80" s="61" t="str">
        <f>广诚DHL运费!K6</f>
        <v>618.00</v>
      </c>
      <c r="G80" s="61" t="str">
        <f>广诚DHL运费!K7</f>
        <v>700.50</v>
      </c>
      <c r="H80" s="61" t="str">
        <f>广诚DHL运费!K8</f>
        <v>782.70</v>
      </c>
      <c r="I80" s="61" t="str">
        <f>广诚DHL运费!K9</f>
        <v>864.90</v>
      </c>
      <c r="J80" s="61" t="str">
        <f>广诚DHL运费!K10</f>
        <v>947.10</v>
      </c>
      <c r="K80" s="61" t="str">
        <f>广诚DHL运费!K11</f>
        <v>1,029.30</v>
      </c>
      <c r="L80" s="61" t="str">
        <f>广诚DHL运费!K12</f>
        <v>1,111.50</v>
      </c>
      <c r="M80" s="61" t="str">
        <f>广诚DHL运费!K13</f>
        <v>1,185.60</v>
      </c>
      <c r="N80" s="61" t="str">
        <f>广诚DHL运费!K14</f>
        <v>1,259.70</v>
      </c>
      <c r="O80" s="61" t="str">
        <f>广诚DHL运费!K15</f>
        <v>1,333.80</v>
      </c>
      <c r="P80" s="61" t="str">
        <f>广诚DHL运费!K16</f>
        <v>1,407.90</v>
      </c>
      <c r="Q80" s="61" t="str">
        <f>广诚DHL运费!K17</f>
        <v>1,482.00</v>
      </c>
      <c r="R80" s="60" t="str">
        <f>广诚DHL运费!K18</f>
        <v>1,556.10</v>
      </c>
      <c r="S80" s="61" t="str">
        <f>广诚DHL运费!K19</f>
        <v>1,630.20</v>
      </c>
      <c r="T80" s="61" t="str">
        <f>广诚DHL运费!K20</f>
        <v>1,704.30</v>
      </c>
      <c r="U80" s="61" t="str">
        <f>广诚DHL运费!K21</f>
        <v>1,778.40</v>
      </c>
      <c r="V80" s="61" t="str">
        <f>广诚DHL运费!K22</f>
        <v>1,852.50</v>
      </c>
      <c r="W80" s="61" t="str">
        <f>广诚DHL运费!K23</f>
        <v>1,920.60</v>
      </c>
      <c r="X80" s="61" t="str">
        <f>广诚DHL运费!K24</f>
        <v>1,988.70</v>
      </c>
      <c r="Y80" s="61" t="str">
        <f>广诚DHL运费!K25</f>
        <v>2,056.80</v>
      </c>
      <c r="Z80" s="61" t="str">
        <f>广诚DHL运费!K26</f>
        <v>2,124.90</v>
      </c>
      <c r="AA80" s="61" t="str">
        <f>广诚DHL运费!K27</f>
        <v>2,193.00</v>
      </c>
      <c r="AB80" s="61" t="str">
        <f>广诚DHL运费!K28</f>
        <v>2,261.10</v>
      </c>
      <c r="AC80" s="61" t="str">
        <f>广诚DHL运费!K29</f>
        <v>2,329.20</v>
      </c>
      <c r="AD80" s="61" t="str">
        <f>广诚DHL运费!K30</f>
        <v>2,397.30</v>
      </c>
      <c r="AE80" s="61" t="str">
        <f>广诚DHL运费!K31</f>
        <v>2,465.40</v>
      </c>
      <c r="AF80" s="61" t="str">
        <f>广诚DHL运费!K32</f>
        <v>2,533.50</v>
      </c>
      <c r="AG80" s="61" t="str">
        <f>广诚DHL运费!K33</f>
        <v>2,601.60</v>
      </c>
      <c r="AH80" s="61" t="str">
        <f>广诚DHL运费!K34</f>
        <v>2,669.70</v>
      </c>
      <c r="AI80" s="61" t="str">
        <f>广诚DHL运费!K35</f>
        <v>2,737.80</v>
      </c>
      <c r="AJ80" s="61" t="str">
        <f>广诚DHL运费!K36</f>
        <v>2,805.90</v>
      </c>
      <c r="AK80" s="61" t="str">
        <f>广诚DHL运费!K37</f>
        <v>2,874.00</v>
      </c>
      <c r="AL80" s="61" t="str">
        <f>广诚DHL运费!K38</f>
        <v>2,942.10</v>
      </c>
      <c r="AM80" s="61" t="str">
        <f>广诚DHL运费!K39</f>
        <v>3,010.20</v>
      </c>
      <c r="AN80" s="61" t="str">
        <f>广诚DHL运费!K40</f>
        <v>3,078.30</v>
      </c>
      <c r="AO80" s="61" t="str">
        <f>广诚DHL运费!K41</f>
        <v>3,146.40</v>
      </c>
      <c r="AP80" s="61" t="str">
        <f>广诚DHL运费!K42</f>
        <v>3,214.50</v>
      </c>
      <c r="AQ80" s="61">
        <v>1459.92</v>
      </c>
      <c r="AR80" s="61">
        <v>1491.84</v>
      </c>
      <c r="AS80" s="61">
        <v>1523.76</v>
      </c>
      <c r="AT80" s="61">
        <v>1555.68</v>
      </c>
      <c r="AU80" s="61">
        <v>1587.6</v>
      </c>
      <c r="AV80" s="61">
        <v>1619.52</v>
      </c>
      <c r="AW80" s="61">
        <v>1651.44</v>
      </c>
      <c r="AX80" s="61">
        <v>1683.36</v>
      </c>
      <c r="AY80" s="61">
        <v>1715.28</v>
      </c>
      <c r="AZ80" s="61">
        <v>1747.2</v>
      </c>
      <c r="BA80" s="61">
        <v>1779.12</v>
      </c>
      <c r="BB80" s="61">
        <v>1811.04</v>
      </c>
      <c r="BC80" s="61">
        <v>1842.96</v>
      </c>
      <c r="BD80" s="61">
        <v>1874.88</v>
      </c>
      <c r="BE80" s="61">
        <v>1906.8</v>
      </c>
      <c r="BF80" s="61">
        <v>1938.72</v>
      </c>
      <c r="BG80" s="61">
        <v>1970.64</v>
      </c>
      <c r="BH80" s="61">
        <v>2002.56</v>
      </c>
      <c r="BI80" s="61">
        <v>2034.48</v>
      </c>
      <c r="BJ80" s="61">
        <v>2066.4</v>
      </c>
    </row>
    <row r="81" hidden="1" spans="1:62">
      <c r="A81" s="57" t="s">
        <v>81</v>
      </c>
      <c r="B81" s="57">
        <v>9</v>
      </c>
      <c r="C81" s="61" t="str">
        <f>广诚DHL运费!K3</f>
        <v>370.50</v>
      </c>
      <c r="D81" s="61" t="str">
        <f>广诚DHL运费!K4</f>
        <v>453.00</v>
      </c>
      <c r="E81" s="61" t="str">
        <f>广诚DHL运费!K5</f>
        <v>535.50</v>
      </c>
      <c r="F81" s="61" t="str">
        <f>广诚DHL运费!K6</f>
        <v>618.00</v>
      </c>
      <c r="G81" s="61" t="str">
        <f>广诚DHL运费!K7</f>
        <v>700.50</v>
      </c>
      <c r="H81" s="61" t="str">
        <f>广诚DHL运费!K8</f>
        <v>782.70</v>
      </c>
      <c r="I81" s="61" t="str">
        <f>广诚DHL运费!K9</f>
        <v>864.90</v>
      </c>
      <c r="J81" s="61" t="str">
        <f>广诚DHL运费!K10</f>
        <v>947.10</v>
      </c>
      <c r="K81" s="61" t="str">
        <f>广诚DHL运费!K11</f>
        <v>1,029.30</v>
      </c>
      <c r="L81" s="61" t="str">
        <f>广诚DHL运费!K12</f>
        <v>1,111.50</v>
      </c>
      <c r="M81" s="61" t="str">
        <f>广诚DHL运费!K13</f>
        <v>1,185.60</v>
      </c>
      <c r="N81" s="61" t="str">
        <f>广诚DHL运费!K14</f>
        <v>1,259.70</v>
      </c>
      <c r="O81" s="61" t="str">
        <f>广诚DHL运费!K15</f>
        <v>1,333.80</v>
      </c>
      <c r="P81" s="61" t="str">
        <f>广诚DHL运费!K16</f>
        <v>1,407.90</v>
      </c>
      <c r="Q81" s="61" t="str">
        <f>广诚DHL运费!K17</f>
        <v>1,482.00</v>
      </c>
      <c r="R81" s="60" t="str">
        <f>广诚DHL运费!K18</f>
        <v>1,556.10</v>
      </c>
      <c r="S81" s="61" t="str">
        <f>广诚DHL运费!K19</f>
        <v>1,630.20</v>
      </c>
      <c r="T81" s="61" t="str">
        <f>广诚DHL运费!K20</f>
        <v>1,704.30</v>
      </c>
      <c r="U81" s="61" t="str">
        <f>广诚DHL运费!K21</f>
        <v>1,778.40</v>
      </c>
      <c r="V81" s="61" t="str">
        <f>广诚DHL运费!K22</f>
        <v>1,852.50</v>
      </c>
      <c r="W81" s="61" t="str">
        <f>广诚DHL运费!K23</f>
        <v>1,920.60</v>
      </c>
      <c r="X81" s="61" t="str">
        <f>广诚DHL运费!K24</f>
        <v>1,988.70</v>
      </c>
      <c r="Y81" s="61" t="str">
        <f>广诚DHL运费!K25</f>
        <v>2,056.80</v>
      </c>
      <c r="Z81" s="61" t="str">
        <f>广诚DHL运费!K26</f>
        <v>2,124.90</v>
      </c>
      <c r="AA81" s="61" t="str">
        <f>广诚DHL运费!K27</f>
        <v>2,193.00</v>
      </c>
      <c r="AB81" s="61" t="str">
        <f>广诚DHL运费!K28</f>
        <v>2,261.10</v>
      </c>
      <c r="AC81" s="61" t="str">
        <f>广诚DHL运费!K29</f>
        <v>2,329.20</v>
      </c>
      <c r="AD81" s="61" t="str">
        <f>广诚DHL运费!K30</f>
        <v>2,397.30</v>
      </c>
      <c r="AE81" s="61" t="str">
        <f>广诚DHL运费!K31</f>
        <v>2,465.40</v>
      </c>
      <c r="AF81" s="61" t="str">
        <f>广诚DHL运费!K32</f>
        <v>2,533.50</v>
      </c>
      <c r="AG81" s="61" t="str">
        <f>广诚DHL运费!K33</f>
        <v>2,601.60</v>
      </c>
      <c r="AH81" s="61" t="str">
        <f>广诚DHL运费!K34</f>
        <v>2,669.70</v>
      </c>
      <c r="AI81" s="61" t="str">
        <f>广诚DHL运费!K35</f>
        <v>2,737.80</v>
      </c>
      <c r="AJ81" s="61" t="str">
        <f>广诚DHL运费!K36</f>
        <v>2,805.90</v>
      </c>
      <c r="AK81" s="61" t="str">
        <f>广诚DHL运费!K37</f>
        <v>2,874.00</v>
      </c>
      <c r="AL81" s="61" t="str">
        <f>广诚DHL运费!K38</f>
        <v>2,942.10</v>
      </c>
      <c r="AM81" s="61" t="str">
        <f>广诚DHL运费!K39</f>
        <v>3,010.20</v>
      </c>
      <c r="AN81" s="61" t="str">
        <f>广诚DHL运费!K40</f>
        <v>3,078.30</v>
      </c>
      <c r="AO81" s="61" t="str">
        <f>广诚DHL运费!K41</f>
        <v>3,146.40</v>
      </c>
      <c r="AP81" s="61" t="str">
        <f>广诚DHL运费!K42</f>
        <v>3,214.50</v>
      </c>
      <c r="AQ81" s="61">
        <v>1459.92</v>
      </c>
      <c r="AR81" s="61">
        <v>1491.84</v>
      </c>
      <c r="AS81" s="61">
        <v>1523.76</v>
      </c>
      <c r="AT81" s="61">
        <v>1555.68</v>
      </c>
      <c r="AU81" s="61">
        <v>1587.6</v>
      </c>
      <c r="AV81" s="61">
        <v>1619.52</v>
      </c>
      <c r="AW81" s="61">
        <v>1651.44</v>
      </c>
      <c r="AX81" s="61">
        <v>1683.36</v>
      </c>
      <c r="AY81" s="61">
        <v>1715.28</v>
      </c>
      <c r="AZ81" s="61">
        <v>1747.2</v>
      </c>
      <c r="BA81" s="61">
        <v>1779.12</v>
      </c>
      <c r="BB81" s="61">
        <v>1811.04</v>
      </c>
      <c r="BC81" s="61">
        <v>1842.96</v>
      </c>
      <c r="BD81" s="61">
        <v>1874.88</v>
      </c>
      <c r="BE81" s="61">
        <v>1906.8</v>
      </c>
      <c r="BF81" s="61">
        <v>1938.72</v>
      </c>
      <c r="BG81" s="61">
        <v>1970.64</v>
      </c>
      <c r="BH81" s="61">
        <v>2002.56</v>
      </c>
      <c r="BI81" s="61">
        <v>2034.48</v>
      </c>
      <c r="BJ81" s="61">
        <v>2066.4</v>
      </c>
    </row>
    <row r="82" hidden="1" spans="1:62">
      <c r="A82" s="57" t="s">
        <v>82</v>
      </c>
      <c r="B82" s="57">
        <v>9</v>
      </c>
      <c r="C82" s="61" t="str">
        <f>广诚DHL运费!K3</f>
        <v>370.50</v>
      </c>
      <c r="D82" s="61" t="str">
        <f>广诚DHL运费!K4</f>
        <v>453.00</v>
      </c>
      <c r="E82" s="61" t="str">
        <f>广诚DHL运费!K5</f>
        <v>535.50</v>
      </c>
      <c r="F82" s="61" t="str">
        <f>广诚DHL运费!K6</f>
        <v>618.00</v>
      </c>
      <c r="G82" s="61" t="str">
        <f>广诚DHL运费!K7</f>
        <v>700.50</v>
      </c>
      <c r="H82" s="61" t="str">
        <f>广诚DHL运费!K8</f>
        <v>782.70</v>
      </c>
      <c r="I82" s="61" t="str">
        <f>广诚DHL运费!K9</f>
        <v>864.90</v>
      </c>
      <c r="J82" s="61" t="str">
        <f>广诚DHL运费!K10</f>
        <v>947.10</v>
      </c>
      <c r="K82" s="61" t="str">
        <f>广诚DHL运费!K11</f>
        <v>1,029.30</v>
      </c>
      <c r="L82" s="61" t="str">
        <f>广诚DHL运费!K12</f>
        <v>1,111.50</v>
      </c>
      <c r="M82" s="61" t="str">
        <f>广诚DHL运费!K13</f>
        <v>1,185.60</v>
      </c>
      <c r="N82" s="61" t="str">
        <f>广诚DHL运费!K14</f>
        <v>1,259.70</v>
      </c>
      <c r="O82" s="61" t="str">
        <f>广诚DHL运费!K15</f>
        <v>1,333.80</v>
      </c>
      <c r="P82" s="61" t="str">
        <f>广诚DHL运费!K16</f>
        <v>1,407.90</v>
      </c>
      <c r="Q82" s="61" t="str">
        <f>广诚DHL运费!K17</f>
        <v>1,482.00</v>
      </c>
      <c r="R82" s="60" t="str">
        <f>广诚DHL运费!K18</f>
        <v>1,556.10</v>
      </c>
      <c r="S82" s="61" t="str">
        <f>广诚DHL运费!K19</f>
        <v>1,630.20</v>
      </c>
      <c r="T82" s="61" t="str">
        <f>广诚DHL运费!K20</f>
        <v>1,704.30</v>
      </c>
      <c r="U82" s="61" t="str">
        <f>广诚DHL运费!K21</f>
        <v>1,778.40</v>
      </c>
      <c r="V82" s="61" t="str">
        <f>广诚DHL运费!K22</f>
        <v>1,852.50</v>
      </c>
      <c r="W82" s="61" t="str">
        <f>广诚DHL运费!K23</f>
        <v>1,920.60</v>
      </c>
      <c r="X82" s="61" t="str">
        <f>广诚DHL运费!K24</f>
        <v>1,988.70</v>
      </c>
      <c r="Y82" s="61" t="str">
        <f>广诚DHL运费!K25</f>
        <v>2,056.80</v>
      </c>
      <c r="Z82" s="61" t="str">
        <f>广诚DHL运费!K26</f>
        <v>2,124.90</v>
      </c>
      <c r="AA82" s="61" t="str">
        <f>广诚DHL运费!K27</f>
        <v>2,193.00</v>
      </c>
      <c r="AB82" s="61" t="str">
        <f>广诚DHL运费!K28</f>
        <v>2,261.10</v>
      </c>
      <c r="AC82" s="61" t="str">
        <f>广诚DHL运费!K29</f>
        <v>2,329.20</v>
      </c>
      <c r="AD82" s="61" t="str">
        <f>广诚DHL运费!K30</f>
        <v>2,397.30</v>
      </c>
      <c r="AE82" s="61" t="str">
        <f>广诚DHL运费!K31</f>
        <v>2,465.40</v>
      </c>
      <c r="AF82" s="61" t="str">
        <f>广诚DHL运费!K32</f>
        <v>2,533.50</v>
      </c>
      <c r="AG82" s="61" t="str">
        <f>广诚DHL运费!K33</f>
        <v>2,601.60</v>
      </c>
      <c r="AH82" s="61" t="str">
        <f>广诚DHL运费!K34</f>
        <v>2,669.70</v>
      </c>
      <c r="AI82" s="61" t="str">
        <f>广诚DHL运费!K35</f>
        <v>2,737.80</v>
      </c>
      <c r="AJ82" s="61" t="str">
        <f>广诚DHL运费!K36</f>
        <v>2,805.90</v>
      </c>
      <c r="AK82" s="61" t="str">
        <f>广诚DHL运费!K37</f>
        <v>2,874.00</v>
      </c>
      <c r="AL82" s="61" t="str">
        <f>广诚DHL运费!K38</f>
        <v>2,942.10</v>
      </c>
      <c r="AM82" s="61" t="str">
        <f>广诚DHL运费!K39</f>
        <v>3,010.20</v>
      </c>
      <c r="AN82" s="61" t="str">
        <f>广诚DHL运费!K40</f>
        <v>3,078.30</v>
      </c>
      <c r="AO82" s="61" t="str">
        <f>广诚DHL运费!K41</f>
        <v>3,146.40</v>
      </c>
      <c r="AP82" s="61" t="str">
        <f>广诚DHL运费!K42</f>
        <v>3,214.50</v>
      </c>
      <c r="AQ82" s="61">
        <v>1459.92</v>
      </c>
      <c r="AR82" s="61">
        <v>1491.84</v>
      </c>
      <c r="AS82" s="61">
        <v>1523.76</v>
      </c>
      <c r="AT82" s="61">
        <v>1555.68</v>
      </c>
      <c r="AU82" s="61">
        <v>1587.6</v>
      </c>
      <c r="AV82" s="61">
        <v>1619.52</v>
      </c>
      <c r="AW82" s="61">
        <v>1651.44</v>
      </c>
      <c r="AX82" s="61">
        <v>1683.36</v>
      </c>
      <c r="AY82" s="61">
        <v>1715.28</v>
      </c>
      <c r="AZ82" s="61">
        <v>1747.2</v>
      </c>
      <c r="BA82" s="61">
        <v>1779.12</v>
      </c>
      <c r="BB82" s="61">
        <v>1811.04</v>
      </c>
      <c r="BC82" s="61">
        <v>1842.96</v>
      </c>
      <c r="BD82" s="61">
        <v>1874.88</v>
      </c>
      <c r="BE82" s="61">
        <v>1906.8</v>
      </c>
      <c r="BF82" s="61">
        <v>1938.72</v>
      </c>
      <c r="BG82" s="61">
        <v>1970.64</v>
      </c>
      <c r="BH82" s="61">
        <v>2002.56</v>
      </c>
      <c r="BI82" s="61">
        <v>2034.48</v>
      </c>
      <c r="BJ82" s="61">
        <v>2066.4</v>
      </c>
    </row>
    <row r="83" hidden="1" spans="1:62">
      <c r="A83" s="57" t="s">
        <v>83</v>
      </c>
      <c r="B83" s="57">
        <v>9</v>
      </c>
      <c r="C83" s="61" t="str">
        <f>广诚DHL运费!K3</f>
        <v>370.50</v>
      </c>
      <c r="D83" s="61" t="str">
        <f>广诚DHL运费!K4</f>
        <v>453.00</v>
      </c>
      <c r="E83" s="61" t="str">
        <f>广诚DHL运费!K5</f>
        <v>535.50</v>
      </c>
      <c r="F83" s="61" t="str">
        <f>广诚DHL运费!K6</f>
        <v>618.00</v>
      </c>
      <c r="G83" s="61" t="str">
        <f>广诚DHL运费!K7</f>
        <v>700.50</v>
      </c>
      <c r="H83" s="61" t="str">
        <f>广诚DHL运费!K8</f>
        <v>782.70</v>
      </c>
      <c r="I83" s="61" t="str">
        <f>广诚DHL运费!K9</f>
        <v>864.90</v>
      </c>
      <c r="J83" s="61" t="str">
        <f>广诚DHL运费!K10</f>
        <v>947.10</v>
      </c>
      <c r="K83" s="61" t="str">
        <f>广诚DHL运费!K11</f>
        <v>1,029.30</v>
      </c>
      <c r="L83" s="61" t="str">
        <f>广诚DHL运费!K12</f>
        <v>1,111.50</v>
      </c>
      <c r="M83" s="61" t="str">
        <f>广诚DHL运费!K13</f>
        <v>1,185.60</v>
      </c>
      <c r="N83" s="61" t="str">
        <f>广诚DHL运费!K14</f>
        <v>1,259.70</v>
      </c>
      <c r="O83" s="61" t="str">
        <f>广诚DHL运费!K15</f>
        <v>1,333.80</v>
      </c>
      <c r="P83" s="61" t="str">
        <f>广诚DHL运费!K16</f>
        <v>1,407.90</v>
      </c>
      <c r="Q83" s="61" t="str">
        <f>广诚DHL运费!K17</f>
        <v>1,482.00</v>
      </c>
      <c r="R83" s="60" t="str">
        <f>广诚DHL运费!K18</f>
        <v>1,556.10</v>
      </c>
      <c r="S83" s="61" t="str">
        <f>广诚DHL运费!K19</f>
        <v>1,630.20</v>
      </c>
      <c r="T83" s="61" t="str">
        <f>广诚DHL运费!K20</f>
        <v>1,704.30</v>
      </c>
      <c r="U83" s="61" t="str">
        <f>广诚DHL运费!K21</f>
        <v>1,778.40</v>
      </c>
      <c r="V83" s="61" t="str">
        <f>广诚DHL运费!K22</f>
        <v>1,852.50</v>
      </c>
      <c r="W83" s="61" t="str">
        <f>广诚DHL运费!K23</f>
        <v>1,920.60</v>
      </c>
      <c r="X83" s="61" t="str">
        <f>广诚DHL运费!K24</f>
        <v>1,988.70</v>
      </c>
      <c r="Y83" s="61" t="str">
        <f>广诚DHL运费!K25</f>
        <v>2,056.80</v>
      </c>
      <c r="Z83" s="61" t="str">
        <f>广诚DHL运费!K26</f>
        <v>2,124.90</v>
      </c>
      <c r="AA83" s="61" t="str">
        <f>广诚DHL运费!K27</f>
        <v>2,193.00</v>
      </c>
      <c r="AB83" s="61" t="str">
        <f>广诚DHL运费!K28</f>
        <v>2,261.10</v>
      </c>
      <c r="AC83" s="61" t="str">
        <f>广诚DHL运费!K29</f>
        <v>2,329.20</v>
      </c>
      <c r="AD83" s="61" t="str">
        <f>广诚DHL运费!K30</f>
        <v>2,397.30</v>
      </c>
      <c r="AE83" s="61" t="str">
        <f>广诚DHL运费!K31</f>
        <v>2,465.40</v>
      </c>
      <c r="AF83" s="61" t="str">
        <f>广诚DHL运费!K32</f>
        <v>2,533.50</v>
      </c>
      <c r="AG83" s="61" t="str">
        <f>广诚DHL运费!K33</f>
        <v>2,601.60</v>
      </c>
      <c r="AH83" s="61" t="str">
        <f>广诚DHL运费!K34</f>
        <v>2,669.70</v>
      </c>
      <c r="AI83" s="61" t="str">
        <f>广诚DHL运费!K35</f>
        <v>2,737.80</v>
      </c>
      <c r="AJ83" s="61" t="str">
        <f>广诚DHL运费!K36</f>
        <v>2,805.90</v>
      </c>
      <c r="AK83" s="61" t="str">
        <f>广诚DHL运费!K37</f>
        <v>2,874.00</v>
      </c>
      <c r="AL83" s="61" t="str">
        <f>广诚DHL运费!K38</f>
        <v>2,942.10</v>
      </c>
      <c r="AM83" s="61" t="str">
        <f>广诚DHL运费!K39</f>
        <v>3,010.20</v>
      </c>
      <c r="AN83" s="61" t="str">
        <f>广诚DHL运费!K40</f>
        <v>3,078.30</v>
      </c>
      <c r="AO83" s="61" t="str">
        <f>广诚DHL运费!K41</f>
        <v>3,146.40</v>
      </c>
      <c r="AP83" s="61" t="str">
        <f>广诚DHL运费!K42</f>
        <v>3,214.50</v>
      </c>
      <c r="AQ83" s="61">
        <v>1459.92</v>
      </c>
      <c r="AR83" s="61">
        <v>1491.84</v>
      </c>
      <c r="AS83" s="61">
        <v>1523.76</v>
      </c>
      <c r="AT83" s="61">
        <v>1555.68</v>
      </c>
      <c r="AU83" s="61">
        <v>1587.6</v>
      </c>
      <c r="AV83" s="61">
        <v>1619.52</v>
      </c>
      <c r="AW83" s="61">
        <v>1651.44</v>
      </c>
      <c r="AX83" s="61">
        <v>1683.36</v>
      </c>
      <c r="AY83" s="61">
        <v>1715.28</v>
      </c>
      <c r="AZ83" s="61">
        <v>1747.2</v>
      </c>
      <c r="BA83" s="61">
        <v>1779.12</v>
      </c>
      <c r="BB83" s="61">
        <v>1811.04</v>
      </c>
      <c r="BC83" s="61">
        <v>1842.96</v>
      </c>
      <c r="BD83" s="61">
        <v>1874.88</v>
      </c>
      <c r="BE83" s="61">
        <v>1906.8</v>
      </c>
      <c r="BF83" s="61">
        <v>1938.72</v>
      </c>
      <c r="BG83" s="61">
        <v>1970.64</v>
      </c>
      <c r="BH83" s="61">
        <v>2002.56</v>
      </c>
      <c r="BI83" s="61">
        <v>2034.48</v>
      </c>
      <c r="BJ83" s="61">
        <v>2066.4</v>
      </c>
    </row>
    <row r="84" hidden="1" spans="1:62">
      <c r="A84" s="57" t="s">
        <v>84</v>
      </c>
      <c r="B84" s="57">
        <v>9</v>
      </c>
      <c r="C84" s="61" t="str">
        <f>广诚DHL运费!K3</f>
        <v>370.50</v>
      </c>
      <c r="D84" s="61" t="str">
        <f>广诚DHL运费!K4</f>
        <v>453.00</v>
      </c>
      <c r="E84" s="61" t="str">
        <f>广诚DHL运费!K5</f>
        <v>535.50</v>
      </c>
      <c r="F84" s="61" t="str">
        <f>广诚DHL运费!K6</f>
        <v>618.00</v>
      </c>
      <c r="G84" s="61" t="str">
        <f>广诚DHL运费!K7</f>
        <v>700.50</v>
      </c>
      <c r="H84" s="61" t="str">
        <f>广诚DHL运费!K8</f>
        <v>782.70</v>
      </c>
      <c r="I84" s="61" t="str">
        <f>广诚DHL运费!K9</f>
        <v>864.90</v>
      </c>
      <c r="J84" s="61" t="str">
        <f>广诚DHL运费!K10</f>
        <v>947.10</v>
      </c>
      <c r="K84" s="61" t="str">
        <f>广诚DHL运费!K11</f>
        <v>1,029.30</v>
      </c>
      <c r="L84" s="61" t="str">
        <f>广诚DHL运费!K12</f>
        <v>1,111.50</v>
      </c>
      <c r="M84" s="61" t="str">
        <f>广诚DHL运费!K13</f>
        <v>1,185.60</v>
      </c>
      <c r="N84" s="61" t="str">
        <f>广诚DHL运费!K14</f>
        <v>1,259.70</v>
      </c>
      <c r="O84" s="61" t="str">
        <f>广诚DHL运费!K15</f>
        <v>1,333.80</v>
      </c>
      <c r="P84" s="61" t="str">
        <f>广诚DHL运费!K16</f>
        <v>1,407.90</v>
      </c>
      <c r="Q84" s="61" t="str">
        <f>广诚DHL运费!K17</f>
        <v>1,482.00</v>
      </c>
      <c r="R84" s="60" t="str">
        <f>广诚DHL运费!K18</f>
        <v>1,556.10</v>
      </c>
      <c r="S84" s="61" t="str">
        <f>广诚DHL运费!K19</f>
        <v>1,630.20</v>
      </c>
      <c r="T84" s="61" t="str">
        <f>广诚DHL运费!K20</f>
        <v>1,704.30</v>
      </c>
      <c r="U84" s="61" t="str">
        <f>广诚DHL运费!K21</f>
        <v>1,778.40</v>
      </c>
      <c r="V84" s="61" t="str">
        <f>广诚DHL运费!K22</f>
        <v>1,852.50</v>
      </c>
      <c r="W84" s="61" t="str">
        <f>广诚DHL运费!K23</f>
        <v>1,920.60</v>
      </c>
      <c r="X84" s="61" t="str">
        <f>广诚DHL运费!K24</f>
        <v>1,988.70</v>
      </c>
      <c r="Y84" s="61" t="str">
        <f>广诚DHL运费!K25</f>
        <v>2,056.80</v>
      </c>
      <c r="Z84" s="61" t="str">
        <f>广诚DHL运费!K26</f>
        <v>2,124.90</v>
      </c>
      <c r="AA84" s="61" t="str">
        <f>广诚DHL运费!K27</f>
        <v>2,193.00</v>
      </c>
      <c r="AB84" s="61" t="str">
        <f>广诚DHL运费!K28</f>
        <v>2,261.10</v>
      </c>
      <c r="AC84" s="61" t="str">
        <f>广诚DHL运费!K29</f>
        <v>2,329.20</v>
      </c>
      <c r="AD84" s="61" t="str">
        <f>广诚DHL运费!K30</f>
        <v>2,397.30</v>
      </c>
      <c r="AE84" s="61" t="str">
        <f>广诚DHL运费!K31</f>
        <v>2,465.40</v>
      </c>
      <c r="AF84" s="61" t="str">
        <f>广诚DHL运费!K32</f>
        <v>2,533.50</v>
      </c>
      <c r="AG84" s="61" t="str">
        <f>广诚DHL运费!K33</f>
        <v>2,601.60</v>
      </c>
      <c r="AH84" s="61" t="str">
        <f>广诚DHL运费!K34</f>
        <v>2,669.70</v>
      </c>
      <c r="AI84" s="61" t="str">
        <f>广诚DHL运费!K35</f>
        <v>2,737.80</v>
      </c>
      <c r="AJ84" s="61" t="str">
        <f>广诚DHL运费!K36</f>
        <v>2,805.90</v>
      </c>
      <c r="AK84" s="61" t="str">
        <f>广诚DHL运费!K37</f>
        <v>2,874.00</v>
      </c>
      <c r="AL84" s="61" t="str">
        <f>广诚DHL运费!K38</f>
        <v>2,942.10</v>
      </c>
      <c r="AM84" s="61" t="str">
        <f>广诚DHL运费!K39</f>
        <v>3,010.20</v>
      </c>
      <c r="AN84" s="61" t="str">
        <f>广诚DHL运费!K40</f>
        <v>3,078.30</v>
      </c>
      <c r="AO84" s="61" t="str">
        <f>广诚DHL运费!K41</f>
        <v>3,146.40</v>
      </c>
      <c r="AP84" s="61" t="str">
        <f>广诚DHL运费!K42</f>
        <v>3,214.50</v>
      </c>
      <c r="AQ84" s="61">
        <v>1459.92</v>
      </c>
      <c r="AR84" s="61">
        <v>1491.84</v>
      </c>
      <c r="AS84" s="61">
        <v>1523.76</v>
      </c>
      <c r="AT84" s="61">
        <v>1555.68</v>
      </c>
      <c r="AU84" s="61">
        <v>1587.6</v>
      </c>
      <c r="AV84" s="61">
        <v>1619.52</v>
      </c>
      <c r="AW84" s="61">
        <v>1651.44</v>
      </c>
      <c r="AX84" s="61">
        <v>1683.36</v>
      </c>
      <c r="AY84" s="61">
        <v>1715.28</v>
      </c>
      <c r="AZ84" s="61">
        <v>1747.2</v>
      </c>
      <c r="BA84" s="61">
        <v>1779.12</v>
      </c>
      <c r="BB84" s="61">
        <v>1811.04</v>
      </c>
      <c r="BC84" s="61">
        <v>1842.96</v>
      </c>
      <c r="BD84" s="61">
        <v>1874.88</v>
      </c>
      <c r="BE84" s="61">
        <v>1906.8</v>
      </c>
      <c r="BF84" s="61">
        <v>1938.72</v>
      </c>
      <c r="BG84" s="61">
        <v>1970.64</v>
      </c>
      <c r="BH84" s="61">
        <v>2002.56</v>
      </c>
      <c r="BI84" s="61">
        <v>2034.48</v>
      </c>
      <c r="BJ84" s="61">
        <v>2066.4</v>
      </c>
    </row>
    <row r="85" hidden="1" spans="1:62">
      <c r="A85" s="57" t="s">
        <v>85</v>
      </c>
      <c r="B85" s="57">
        <v>9</v>
      </c>
      <c r="C85" s="61" t="str">
        <f>广诚DHL运费!K3</f>
        <v>370.50</v>
      </c>
      <c r="D85" s="61" t="str">
        <f>广诚DHL运费!K4</f>
        <v>453.00</v>
      </c>
      <c r="E85" s="61" t="str">
        <f>广诚DHL运费!K5</f>
        <v>535.50</v>
      </c>
      <c r="F85" s="61" t="str">
        <f>广诚DHL运费!K6</f>
        <v>618.00</v>
      </c>
      <c r="G85" s="61" t="str">
        <f>广诚DHL运费!K7</f>
        <v>700.50</v>
      </c>
      <c r="H85" s="61" t="str">
        <f>广诚DHL运费!K8</f>
        <v>782.70</v>
      </c>
      <c r="I85" s="61" t="str">
        <f>广诚DHL运费!K9</f>
        <v>864.90</v>
      </c>
      <c r="J85" s="61" t="str">
        <f>广诚DHL运费!K10</f>
        <v>947.10</v>
      </c>
      <c r="K85" s="61" t="str">
        <f>广诚DHL运费!K11</f>
        <v>1,029.30</v>
      </c>
      <c r="L85" s="61" t="str">
        <f>广诚DHL运费!K12</f>
        <v>1,111.50</v>
      </c>
      <c r="M85" s="61" t="str">
        <f>广诚DHL运费!K13</f>
        <v>1,185.60</v>
      </c>
      <c r="N85" s="61" t="str">
        <f>广诚DHL运费!K14</f>
        <v>1,259.70</v>
      </c>
      <c r="O85" s="61" t="str">
        <f>广诚DHL运费!K15</f>
        <v>1,333.80</v>
      </c>
      <c r="P85" s="61" t="str">
        <f>广诚DHL运费!K16</f>
        <v>1,407.90</v>
      </c>
      <c r="Q85" s="61" t="str">
        <f>广诚DHL运费!K17</f>
        <v>1,482.00</v>
      </c>
      <c r="R85" s="60" t="str">
        <f>广诚DHL运费!K18</f>
        <v>1,556.10</v>
      </c>
      <c r="S85" s="61" t="str">
        <f>广诚DHL运费!K19</f>
        <v>1,630.20</v>
      </c>
      <c r="T85" s="61" t="str">
        <f>广诚DHL运费!K20</f>
        <v>1,704.30</v>
      </c>
      <c r="U85" s="61" t="str">
        <f>广诚DHL运费!K21</f>
        <v>1,778.40</v>
      </c>
      <c r="V85" s="61" t="str">
        <f>广诚DHL运费!K22</f>
        <v>1,852.50</v>
      </c>
      <c r="W85" s="61" t="str">
        <f>广诚DHL运费!K23</f>
        <v>1,920.60</v>
      </c>
      <c r="X85" s="61" t="str">
        <f>广诚DHL运费!K24</f>
        <v>1,988.70</v>
      </c>
      <c r="Y85" s="61" t="str">
        <f>广诚DHL运费!K25</f>
        <v>2,056.80</v>
      </c>
      <c r="Z85" s="61" t="str">
        <f>广诚DHL运费!K26</f>
        <v>2,124.90</v>
      </c>
      <c r="AA85" s="61" t="str">
        <f>广诚DHL运费!K27</f>
        <v>2,193.00</v>
      </c>
      <c r="AB85" s="61" t="str">
        <f>广诚DHL运费!K28</f>
        <v>2,261.10</v>
      </c>
      <c r="AC85" s="61" t="str">
        <f>广诚DHL运费!K29</f>
        <v>2,329.20</v>
      </c>
      <c r="AD85" s="61" t="str">
        <f>广诚DHL运费!K30</f>
        <v>2,397.30</v>
      </c>
      <c r="AE85" s="61" t="str">
        <f>广诚DHL运费!K31</f>
        <v>2,465.40</v>
      </c>
      <c r="AF85" s="61" t="str">
        <f>广诚DHL运费!K32</f>
        <v>2,533.50</v>
      </c>
      <c r="AG85" s="61" t="str">
        <f>广诚DHL运费!K33</f>
        <v>2,601.60</v>
      </c>
      <c r="AH85" s="61" t="str">
        <f>广诚DHL运费!K34</f>
        <v>2,669.70</v>
      </c>
      <c r="AI85" s="61" t="str">
        <f>广诚DHL运费!K35</f>
        <v>2,737.80</v>
      </c>
      <c r="AJ85" s="61" t="str">
        <f>广诚DHL运费!K36</f>
        <v>2,805.90</v>
      </c>
      <c r="AK85" s="61" t="str">
        <f>广诚DHL运费!K37</f>
        <v>2,874.00</v>
      </c>
      <c r="AL85" s="61" t="str">
        <f>广诚DHL运费!K38</f>
        <v>2,942.10</v>
      </c>
      <c r="AM85" s="61" t="str">
        <f>广诚DHL运费!K39</f>
        <v>3,010.20</v>
      </c>
      <c r="AN85" s="61" t="str">
        <f>广诚DHL运费!K40</f>
        <v>3,078.30</v>
      </c>
      <c r="AO85" s="61" t="str">
        <f>广诚DHL运费!K41</f>
        <v>3,146.40</v>
      </c>
      <c r="AP85" s="61" t="str">
        <f>广诚DHL运费!K42</f>
        <v>3,214.50</v>
      </c>
      <c r="AQ85" s="61">
        <v>1459.92</v>
      </c>
      <c r="AR85" s="61">
        <v>1491.84</v>
      </c>
      <c r="AS85" s="61">
        <v>1523.76</v>
      </c>
      <c r="AT85" s="61">
        <v>1555.68</v>
      </c>
      <c r="AU85" s="61">
        <v>1587.6</v>
      </c>
      <c r="AV85" s="61">
        <v>1619.52</v>
      </c>
      <c r="AW85" s="61">
        <v>1651.44</v>
      </c>
      <c r="AX85" s="61">
        <v>1683.36</v>
      </c>
      <c r="AY85" s="61">
        <v>1715.28</v>
      </c>
      <c r="AZ85" s="61">
        <v>1747.2</v>
      </c>
      <c r="BA85" s="61">
        <v>1779.12</v>
      </c>
      <c r="BB85" s="61">
        <v>1811.04</v>
      </c>
      <c r="BC85" s="61">
        <v>1842.96</v>
      </c>
      <c r="BD85" s="61">
        <v>1874.88</v>
      </c>
      <c r="BE85" s="61">
        <v>1906.8</v>
      </c>
      <c r="BF85" s="61">
        <v>1938.72</v>
      </c>
      <c r="BG85" s="61">
        <v>1970.64</v>
      </c>
      <c r="BH85" s="61">
        <v>2002.56</v>
      </c>
      <c r="BI85" s="61">
        <v>2034.48</v>
      </c>
      <c r="BJ85" s="61">
        <v>2066.4</v>
      </c>
    </row>
    <row r="86" hidden="1" spans="1:62">
      <c r="A86" s="57" t="s">
        <v>86</v>
      </c>
      <c r="B86" s="57">
        <v>9</v>
      </c>
      <c r="C86" s="61" t="str">
        <f>广诚DHL运费!K3</f>
        <v>370.50</v>
      </c>
      <c r="D86" s="61" t="str">
        <f>广诚DHL运费!K4</f>
        <v>453.00</v>
      </c>
      <c r="E86" s="61" t="str">
        <f>广诚DHL运费!K5</f>
        <v>535.50</v>
      </c>
      <c r="F86" s="61" t="str">
        <f>广诚DHL运费!K6</f>
        <v>618.00</v>
      </c>
      <c r="G86" s="61" t="str">
        <f>广诚DHL运费!K7</f>
        <v>700.50</v>
      </c>
      <c r="H86" s="61" t="str">
        <f>广诚DHL运费!K8</f>
        <v>782.70</v>
      </c>
      <c r="I86" s="61" t="str">
        <f>广诚DHL运费!K9</f>
        <v>864.90</v>
      </c>
      <c r="J86" s="61" t="str">
        <f>广诚DHL运费!K10</f>
        <v>947.10</v>
      </c>
      <c r="K86" s="61" t="str">
        <f>广诚DHL运费!K11</f>
        <v>1,029.30</v>
      </c>
      <c r="L86" s="61" t="str">
        <f>广诚DHL运费!K12</f>
        <v>1,111.50</v>
      </c>
      <c r="M86" s="61" t="str">
        <f>广诚DHL运费!K13</f>
        <v>1,185.60</v>
      </c>
      <c r="N86" s="61" t="str">
        <f>广诚DHL运费!K14</f>
        <v>1,259.70</v>
      </c>
      <c r="O86" s="61" t="str">
        <f>广诚DHL运费!K15</f>
        <v>1,333.80</v>
      </c>
      <c r="P86" s="61" t="str">
        <f>广诚DHL运费!K16</f>
        <v>1,407.90</v>
      </c>
      <c r="Q86" s="61" t="str">
        <f>广诚DHL运费!K17</f>
        <v>1,482.00</v>
      </c>
      <c r="R86" s="60" t="str">
        <f>广诚DHL运费!K18</f>
        <v>1,556.10</v>
      </c>
      <c r="S86" s="61" t="str">
        <f>广诚DHL运费!K19</f>
        <v>1,630.20</v>
      </c>
      <c r="T86" s="61" t="str">
        <f>广诚DHL运费!K20</f>
        <v>1,704.30</v>
      </c>
      <c r="U86" s="61" t="str">
        <f>广诚DHL运费!K21</f>
        <v>1,778.40</v>
      </c>
      <c r="V86" s="61" t="str">
        <f>广诚DHL运费!K22</f>
        <v>1,852.50</v>
      </c>
      <c r="W86" s="61" t="str">
        <f>广诚DHL运费!K23</f>
        <v>1,920.60</v>
      </c>
      <c r="X86" s="61" t="str">
        <f>广诚DHL运费!K24</f>
        <v>1,988.70</v>
      </c>
      <c r="Y86" s="61" t="str">
        <f>广诚DHL运费!K25</f>
        <v>2,056.80</v>
      </c>
      <c r="Z86" s="61" t="str">
        <f>广诚DHL运费!K26</f>
        <v>2,124.90</v>
      </c>
      <c r="AA86" s="61" t="str">
        <f>广诚DHL运费!K27</f>
        <v>2,193.00</v>
      </c>
      <c r="AB86" s="61" t="str">
        <f>广诚DHL运费!K28</f>
        <v>2,261.10</v>
      </c>
      <c r="AC86" s="61" t="str">
        <f>广诚DHL运费!K29</f>
        <v>2,329.20</v>
      </c>
      <c r="AD86" s="61" t="str">
        <f>广诚DHL运费!K30</f>
        <v>2,397.30</v>
      </c>
      <c r="AE86" s="61" t="str">
        <f>广诚DHL运费!K31</f>
        <v>2,465.40</v>
      </c>
      <c r="AF86" s="61" t="str">
        <f>广诚DHL运费!K32</f>
        <v>2,533.50</v>
      </c>
      <c r="AG86" s="61" t="str">
        <f>广诚DHL运费!K33</f>
        <v>2,601.60</v>
      </c>
      <c r="AH86" s="61" t="str">
        <f>广诚DHL运费!K34</f>
        <v>2,669.70</v>
      </c>
      <c r="AI86" s="61" t="str">
        <f>广诚DHL运费!K35</f>
        <v>2,737.80</v>
      </c>
      <c r="AJ86" s="61" t="str">
        <f>广诚DHL运费!K36</f>
        <v>2,805.90</v>
      </c>
      <c r="AK86" s="61" t="str">
        <f>广诚DHL运费!K37</f>
        <v>2,874.00</v>
      </c>
      <c r="AL86" s="61" t="str">
        <f>广诚DHL运费!K38</f>
        <v>2,942.10</v>
      </c>
      <c r="AM86" s="61" t="str">
        <f>广诚DHL运费!K39</f>
        <v>3,010.20</v>
      </c>
      <c r="AN86" s="61" t="str">
        <f>广诚DHL运费!K40</f>
        <v>3,078.30</v>
      </c>
      <c r="AO86" s="61" t="str">
        <f>广诚DHL运费!K41</f>
        <v>3,146.40</v>
      </c>
      <c r="AP86" s="61" t="str">
        <f>广诚DHL运费!K42</f>
        <v>3,214.50</v>
      </c>
      <c r="AQ86" s="61">
        <v>1459.92</v>
      </c>
      <c r="AR86" s="61">
        <v>1491.84</v>
      </c>
      <c r="AS86" s="61">
        <v>1523.76</v>
      </c>
      <c r="AT86" s="61">
        <v>1555.68</v>
      </c>
      <c r="AU86" s="61">
        <v>1587.6</v>
      </c>
      <c r="AV86" s="61">
        <v>1619.52</v>
      </c>
      <c r="AW86" s="61">
        <v>1651.44</v>
      </c>
      <c r="AX86" s="61">
        <v>1683.36</v>
      </c>
      <c r="AY86" s="61">
        <v>1715.28</v>
      </c>
      <c r="AZ86" s="61">
        <v>1747.2</v>
      </c>
      <c r="BA86" s="61">
        <v>1779.12</v>
      </c>
      <c r="BB86" s="61">
        <v>1811.04</v>
      </c>
      <c r="BC86" s="61">
        <v>1842.96</v>
      </c>
      <c r="BD86" s="61">
        <v>1874.88</v>
      </c>
      <c r="BE86" s="61">
        <v>1906.8</v>
      </c>
      <c r="BF86" s="61">
        <v>1938.72</v>
      </c>
      <c r="BG86" s="61">
        <v>1970.64</v>
      </c>
      <c r="BH86" s="61">
        <v>2002.56</v>
      </c>
      <c r="BI86" s="61">
        <v>2034.48</v>
      </c>
      <c r="BJ86" s="61">
        <v>2066.4</v>
      </c>
    </row>
    <row r="87" hidden="1" spans="1:62">
      <c r="A87" s="57" t="s">
        <v>87</v>
      </c>
      <c r="B87" s="57">
        <v>9</v>
      </c>
      <c r="C87" s="61" t="str">
        <f>广诚DHL运费!K3</f>
        <v>370.50</v>
      </c>
      <c r="D87" s="61" t="str">
        <f>广诚DHL运费!K4</f>
        <v>453.00</v>
      </c>
      <c r="E87" s="61" t="str">
        <f>广诚DHL运费!K5</f>
        <v>535.50</v>
      </c>
      <c r="F87" s="61" t="str">
        <f>广诚DHL运费!K6</f>
        <v>618.00</v>
      </c>
      <c r="G87" s="61" t="str">
        <f>广诚DHL运费!K7</f>
        <v>700.50</v>
      </c>
      <c r="H87" s="61" t="str">
        <f>广诚DHL运费!K8</f>
        <v>782.70</v>
      </c>
      <c r="I87" s="61" t="str">
        <f>广诚DHL运费!K9</f>
        <v>864.90</v>
      </c>
      <c r="J87" s="61" t="str">
        <f>广诚DHL运费!K10</f>
        <v>947.10</v>
      </c>
      <c r="K87" s="61" t="str">
        <f>广诚DHL运费!K11</f>
        <v>1,029.30</v>
      </c>
      <c r="L87" s="61" t="str">
        <f>广诚DHL运费!K12</f>
        <v>1,111.50</v>
      </c>
      <c r="M87" s="61" t="str">
        <f>广诚DHL运费!K13</f>
        <v>1,185.60</v>
      </c>
      <c r="N87" s="61" t="str">
        <f>广诚DHL运费!K14</f>
        <v>1,259.70</v>
      </c>
      <c r="O87" s="61" t="str">
        <f>广诚DHL运费!K15</f>
        <v>1,333.80</v>
      </c>
      <c r="P87" s="61" t="str">
        <f>广诚DHL运费!K16</f>
        <v>1,407.90</v>
      </c>
      <c r="Q87" s="61" t="str">
        <f>广诚DHL运费!K17</f>
        <v>1,482.00</v>
      </c>
      <c r="R87" s="60" t="str">
        <f>广诚DHL运费!K18</f>
        <v>1,556.10</v>
      </c>
      <c r="S87" s="61" t="str">
        <f>广诚DHL运费!K19</f>
        <v>1,630.20</v>
      </c>
      <c r="T87" s="61" t="str">
        <f>广诚DHL运费!K20</f>
        <v>1,704.30</v>
      </c>
      <c r="U87" s="61" t="str">
        <f>广诚DHL运费!K21</f>
        <v>1,778.40</v>
      </c>
      <c r="V87" s="61" t="str">
        <f>广诚DHL运费!K22</f>
        <v>1,852.50</v>
      </c>
      <c r="W87" s="61" t="str">
        <f>广诚DHL运费!K23</f>
        <v>1,920.60</v>
      </c>
      <c r="X87" s="61" t="str">
        <f>广诚DHL运费!K24</f>
        <v>1,988.70</v>
      </c>
      <c r="Y87" s="61" t="str">
        <f>广诚DHL运费!K25</f>
        <v>2,056.80</v>
      </c>
      <c r="Z87" s="61" t="str">
        <f>广诚DHL运费!K26</f>
        <v>2,124.90</v>
      </c>
      <c r="AA87" s="61" t="str">
        <f>广诚DHL运费!K27</f>
        <v>2,193.00</v>
      </c>
      <c r="AB87" s="61" t="str">
        <f>广诚DHL运费!K28</f>
        <v>2,261.10</v>
      </c>
      <c r="AC87" s="61" t="str">
        <f>广诚DHL运费!K29</f>
        <v>2,329.20</v>
      </c>
      <c r="AD87" s="61" t="str">
        <f>广诚DHL运费!K30</f>
        <v>2,397.30</v>
      </c>
      <c r="AE87" s="61" t="str">
        <f>广诚DHL运费!K31</f>
        <v>2,465.40</v>
      </c>
      <c r="AF87" s="61" t="str">
        <f>广诚DHL运费!K32</f>
        <v>2,533.50</v>
      </c>
      <c r="AG87" s="61" t="str">
        <f>广诚DHL运费!K33</f>
        <v>2,601.60</v>
      </c>
      <c r="AH87" s="61" t="str">
        <f>广诚DHL运费!K34</f>
        <v>2,669.70</v>
      </c>
      <c r="AI87" s="61" t="str">
        <f>广诚DHL运费!K35</f>
        <v>2,737.80</v>
      </c>
      <c r="AJ87" s="61" t="str">
        <f>广诚DHL运费!K36</f>
        <v>2,805.90</v>
      </c>
      <c r="AK87" s="61" t="str">
        <f>广诚DHL运费!K37</f>
        <v>2,874.00</v>
      </c>
      <c r="AL87" s="61" t="str">
        <f>广诚DHL运费!K38</f>
        <v>2,942.10</v>
      </c>
      <c r="AM87" s="61" t="str">
        <f>广诚DHL运费!K39</f>
        <v>3,010.20</v>
      </c>
      <c r="AN87" s="61" t="str">
        <f>广诚DHL运费!K40</f>
        <v>3,078.30</v>
      </c>
      <c r="AO87" s="61" t="str">
        <f>广诚DHL运费!K41</f>
        <v>3,146.40</v>
      </c>
      <c r="AP87" s="61" t="str">
        <f>广诚DHL运费!K42</f>
        <v>3,214.50</v>
      </c>
      <c r="AQ87" s="61">
        <v>1459.92</v>
      </c>
      <c r="AR87" s="61">
        <v>1491.84</v>
      </c>
      <c r="AS87" s="61">
        <v>1523.76</v>
      </c>
      <c r="AT87" s="61">
        <v>1555.68</v>
      </c>
      <c r="AU87" s="61">
        <v>1587.6</v>
      </c>
      <c r="AV87" s="61">
        <v>1619.52</v>
      </c>
      <c r="AW87" s="61">
        <v>1651.44</v>
      </c>
      <c r="AX87" s="61">
        <v>1683.36</v>
      </c>
      <c r="AY87" s="61">
        <v>1715.28</v>
      </c>
      <c r="AZ87" s="61">
        <v>1747.2</v>
      </c>
      <c r="BA87" s="61">
        <v>1779.12</v>
      </c>
      <c r="BB87" s="61">
        <v>1811.04</v>
      </c>
      <c r="BC87" s="61">
        <v>1842.96</v>
      </c>
      <c r="BD87" s="61">
        <v>1874.88</v>
      </c>
      <c r="BE87" s="61">
        <v>1906.8</v>
      </c>
      <c r="BF87" s="61">
        <v>1938.72</v>
      </c>
      <c r="BG87" s="61">
        <v>1970.64</v>
      </c>
      <c r="BH87" s="61">
        <v>2002.56</v>
      </c>
      <c r="BI87" s="61">
        <v>2034.48</v>
      </c>
      <c r="BJ87" s="61">
        <v>2066.4</v>
      </c>
    </row>
    <row r="88" hidden="1" spans="1:62">
      <c r="A88" s="57" t="s">
        <v>88</v>
      </c>
      <c r="B88" s="57">
        <v>9</v>
      </c>
      <c r="C88" s="61" t="str">
        <f>广诚DHL运费!K3</f>
        <v>370.50</v>
      </c>
      <c r="D88" s="61" t="str">
        <f>广诚DHL运费!K4</f>
        <v>453.00</v>
      </c>
      <c r="E88" s="61" t="str">
        <f>广诚DHL运费!K5</f>
        <v>535.50</v>
      </c>
      <c r="F88" s="61" t="str">
        <f>广诚DHL运费!K6</f>
        <v>618.00</v>
      </c>
      <c r="G88" s="61" t="str">
        <f>广诚DHL运费!K7</f>
        <v>700.50</v>
      </c>
      <c r="H88" s="61" t="str">
        <f>广诚DHL运费!K8</f>
        <v>782.70</v>
      </c>
      <c r="I88" s="61" t="str">
        <f>广诚DHL运费!K9</f>
        <v>864.90</v>
      </c>
      <c r="J88" s="61" t="str">
        <f>广诚DHL运费!K10</f>
        <v>947.10</v>
      </c>
      <c r="K88" s="61" t="str">
        <f>广诚DHL运费!K11</f>
        <v>1,029.30</v>
      </c>
      <c r="L88" s="61" t="str">
        <f>广诚DHL运费!K12</f>
        <v>1,111.50</v>
      </c>
      <c r="M88" s="61" t="str">
        <f>广诚DHL运费!K13</f>
        <v>1,185.60</v>
      </c>
      <c r="N88" s="61" t="str">
        <f>广诚DHL运费!K14</f>
        <v>1,259.70</v>
      </c>
      <c r="O88" s="61" t="str">
        <f>广诚DHL运费!K15</f>
        <v>1,333.80</v>
      </c>
      <c r="P88" s="61" t="str">
        <f>广诚DHL运费!K16</f>
        <v>1,407.90</v>
      </c>
      <c r="Q88" s="61" t="str">
        <f>广诚DHL运费!K17</f>
        <v>1,482.00</v>
      </c>
      <c r="R88" s="60" t="str">
        <f>广诚DHL运费!K18</f>
        <v>1,556.10</v>
      </c>
      <c r="S88" s="61" t="str">
        <f>广诚DHL运费!K19</f>
        <v>1,630.20</v>
      </c>
      <c r="T88" s="61" t="str">
        <f>广诚DHL运费!K20</f>
        <v>1,704.30</v>
      </c>
      <c r="U88" s="61" t="str">
        <f>广诚DHL运费!K21</f>
        <v>1,778.40</v>
      </c>
      <c r="V88" s="61" t="str">
        <f>广诚DHL运费!K22</f>
        <v>1,852.50</v>
      </c>
      <c r="W88" s="61" t="str">
        <f>广诚DHL运费!K23</f>
        <v>1,920.60</v>
      </c>
      <c r="X88" s="61" t="str">
        <f>广诚DHL运费!K24</f>
        <v>1,988.70</v>
      </c>
      <c r="Y88" s="61" t="str">
        <f>广诚DHL运费!K25</f>
        <v>2,056.80</v>
      </c>
      <c r="Z88" s="61" t="str">
        <f>广诚DHL运费!K26</f>
        <v>2,124.90</v>
      </c>
      <c r="AA88" s="61" t="str">
        <f>广诚DHL运费!K27</f>
        <v>2,193.00</v>
      </c>
      <c r="AB88" s="61" t="str">
        <f>广诚DHL运费!K28</f>
        <v>2,261.10</v>
      </c>
      <c r="AC88" s="61" t="str">
        <f>广诚DHL运费!K29</f>
        <v>2,329.20</v>
      </c>
      <c r="AD88" s="61" t="str">
        <f>广诚DHL运费!K30</f>
        <v>2,397.30</v>
      </c>
      <c r="AE88" s="61" t="str">
        <f>广诚DHL运费!K31</f>
        <v>2,465.40</v>
      </c>
      <c r="AF88" s="61" t="str">
        <f>广诚DHL运费!K32</f>
        <v>2,533.50</v>
      </c>
      <c r="AG88" s="61" t="str">
        <f>广诚DHL运费!K33</f>
        <v>2,601.60</v>
      </c>
      <c r="AH88" s="61" t="str">
        <f>广诚DHL运费!K34</f>
        <v>2,669.70</v>
      </c>
      <c r="AI88" s="61" t="str">
        <f>广诚DHL运费!K35</f>
        <v>2,737.80</v>
      </c>
      <c r="AJ88" s="61" t="str">
        <f>广诚DHL运费!K36</f>
        <v>2,805.90</v>
      </c>
      <c r="AK88" s="61" t="str">
        <f>广诚DHL运费!K37</f>
        <v>2,874.00</v>
      </c>
      <c r="AL88" s="61" t="str">
        <f>广诚DHL运费!K38</f>
        <v>2,942.10</v>
      </c>
      <c r="AM88" s="61" t="str">
        <f>广诚DHL运费!K39</f>
        <v>3,010.20</v>
      </c>
      <c r="AN88" s="61" t="str">
        <f>广诚DHL运费!K40</f>
        <v>3,078.30</v>
      </c>
      <c r="AO88" s="61" t="str">
        <f>广诚DHL运费!K41</f>
        <v>3,146.40</v>
      </c>
      <c r="AP88" s="61" t="str">
        <f>广诚DHL运费!K42</f>
        <v>3,214.50</v>
      </c>
      <c r="AQ88" s="61">
        <v>1459.92</v>
      </c>
      <c r="AR88" s="61">
        <v>1491.84</v>
      </c>
      <c r="AS88" s="61">
        <v>1523.76</v>
      </c>
      <c r="AT88" s="61">
        <v>1555.68</v>
      </c>
      <c r="AU88" s="61">
        <v>1587.6</v>
      </c>
      <c r="AV88" s="61">
        <v>1619.52</v>
      </c>
      <c r="AW88" s="61">
        <v>1651.44</v>
      </c>
      <c r="AX88" s="61">
        <v>1683.36</v>
      </c>
      <c r="AY88" s="61">
        <v>1715.28</v>
      </c>
      <c r="AZ88" s="61">
        <v>1747.2</v>
      </c>
      <c r="BA88" s="61">
        <v>1779.12</v>
      </c>
      <c r="BB88" s="61">
        <v>1811.04</v>
      </c>
      <c r="BC88" s="61">
        <v>1842.96</v>
      </c>
      <c r="BD88" s="61">
        <v>1874.88</v>
      </c>
      <c r="BE88" s="61">
        <v>1906.8</v>
      </c>
      <c r="BF88" s="61">
        <v>1938.72</v>
      </c>
      <c r="BG88" s="61">
        <v>1970.64</v>
      </c>
      <c r="BH88" s="61">
        <v>2002.56</v>
      </c>
      <c r="BI88" s="61">
        <v>2034.48</v>
      </c>
      <c r="BJ88" s="61">
        <v>2066.4</v>
      </c>
    </row>
    <row r="89" hidden="1" spans="1:62">
      <c r="A89" s="57" t="s">
        <v>89</v>
      </c>
      <c r="B89" s="57">
        <v>9</v>
      </c>
      <c r="C89" s="61" t="str">
        <f>广诚DHL运费!K3</f>
        <v>370.50</v>
      </c>
      <c r="D89" s="61" t="str">
        <f>广诚DHL运费!K4</f>
        <v>453.00</v>
      </c>
      <c r="E89" s="61" t="str">
        <f>广诚DHL运费!K5</f>
        <v>535.50</v>
      </c>
      <c r="F89" s="61" t="str">
        <f>广诚DHL运费!K6</f>
        <v>618.00</v>
      </c>
      <c r="G89" s="61" t="str">
        <f>广诚DHL运费!K7</f>
        <v>700.50</v>
      </c>
      <c r="H89" s="61" t="str">
        <f>广诚DHL运费!K8</f>
        <v>782.70</v>
      </c>
      <c r="I89" s="61" t="str">
        <f>广诚DHL运费!K9</f>
        <v>864.90</v>
      </c>
      <c r="J89" s="61" t="str">
        <f>广诚DHL运费!K10</f>
        <v>947.10</v>
      </c>
      <c r="K89" s="61" t="str">
        <f>广诚DHL运费!K11</f>
        <v>1,029.30</v>
      </c>
      <c r="L89" s="61" t="str">
        <f>广诚DHL运费!K12</f>
        <v>1,111.50</v>
      </c>
      <c r="M89" s="61" t="str">
        <f>广诚DHL运费!K13</f>
        <v>1,185.60</v>
      </c>
      <c r="N89" s="61" t="str">
        <f>广诚DHL运费!K14</f>
        <v>1,259.70</v>
      </c>
      <c r="O89" s="61" t="str">
        <f>广诚DHL运费!K15</f>
        <v>1,333.80</v>
      </c>
      <c r="P89" s="61" t="str">
        <f>广诚DHL运费!K16</f>
        <v>1,407.90</v>
      </c>
      <c r="Q89" s="61" t="str">
        <f>广诚DHL运费!K17</f>
        <v>1,482.00</v>
      </c>
      <c r="R89" s="60" t="str">
        <f>广诚DHL运费!K18</f>
        <v>1,556.10</v>
      </c>
      <c r="S89" s="61" t="str">
        <f>广诚DHL运费!K19</f>
        <v>1,630.20</v>
      </c>
      <c r="T89" s="61" t="str">
        <f>广诚DHL运费!K20</f>
        <v>1,704.30</v>
      </c>
      <c r="U89" s="61" t="str">
        <f>广诚DHL运费!K21</f>
        <v>1,778.40</v>
      </c>
      <c r="V89" s="61" t="str">
        <f>广诚DHL运费!K22</f>
        <v>1,852.50</v>
      </c>
      <c r="W89" s="61" t="str">
        <f>广诚DHL运费!K23</f>
        <v>1,920.60</v>
      </c>
      <c r="X89" s="61" t="str">
        <f>广诚DHL运费!K24</f>
        <v>1,988.70</v>
      </c>
      <c r="Y89" s="61" t="str">
        <f>广诚DHL运费!K25</f>
        <v>2,056.80</v>
      </c>
      <c r="Z89" s="61" t="str">
        <f>广诚DHL运费!K26</f>
        <v>2,124.90</v>
      </c>
      <c r="AA89" s="61" t="str">
        <f>广诚DHL运费!K27</f>
        <v>2,193.00</v>
      </c>
      <c r="AB89" s="61" t="str">
        <f>广诚DHL运费!K28</f>
        <v>2,261.10</v>
      </c>
      <c r="AC89" s="61" t="str">
        <f>广诚DHL运费!K29</f>
        <v>2,329.20</v>
      </c>
      <c r="AD89" s="61" t="str">
        <f>广诚DHL运费!K30</f>
        <v>2,397.30</v>
      </c>
      <c r="AE89" s="61" t="str">
        <f>广诚DHL运费!K31</f>
        <v>2,465.40</v>
      </c>
      <c r="AF89" s="61" t="str">
        <f>广诚DHL运费!K32</f>
        <v>2,533.50</v>
      </c>
      <c r="AG89" s="61" t="str">
        <f>广诚DHL运费!K33</f>
        <v>2,601.60</v>
      </c>
      <c r="AH89" s="61" t="str">
        <f>广诚DHL运费!K34</f>
        <v>2,669.70</v>
      </c>
      <c r="AI89" s="61" t="str">
        <f>广诚DHL运费!K35</f>
        <v>2,737.80</v>
      </c>
      <c r="AJ89" s="61" t="str">
        <f>广诚DHL运费!K36</f>
        <v>2,805.90</v>
      </c>
      <c r="AK89" s="61" t="str">
        <f>广诚DHL运费!K37</f>
        <v>2,874.00</v>
      </c>
      <c r="AL89" s="61" t="str">
        <f>广诚DHL运费!K38</f>
        <v>2,942.10</v>
      </c>
      <c r="AM89" s="61" t="str">
        <f>广诚DHL运费!K39</f>
        <v>3,010.20</v>
      </c>
      <c r="AN89" s="61" t="str">
        <f>广诚DHL运费!K40</f>
        <v>3,078.30</v>
      </c>
      <c r="AO89" s="61" t="str">
        <f>广诚DHL运费!K41</f>
        <v>3,146.40</v>
      </c>
      <c r="AP89" s="61" t="str">
        <f>广诚DHL运费!K42</f>
        <v>3,214.50</v>
      </c>
      <c r="AQ89" s="61">
        <v>1459.92</v>
      </c>
      <c r="AR89" s="61">
        <v>1491.84</v>
      </c>
      <c r="AS89" s="61">
        <v>1523.76</v>
      </c>
      <c r="AT89" s="61">
        <v>1555.68</v>
      </c>
      <c r="AU89" s="61">
        <v>1587.6</v>
      </c>
      <c r="AV89" s="61">
        <v>1619.52</v>
      </c>
      <c r="AW89" s="61">
        <v>1651.44</v>
      </c>
      <c r="AX89" s="61">
        <v>1683.36</v>
      </c>
      <c r="AY89" s="61">
        <v>1715.28</v>
      </c>
      <c r="AZ89" s="61">
        <v>1747.2</v>
      </c>
      <c r="BA89" s="61">
        <v>1779.12</v>
      </c>
      <c r="BB89" s="61">
        <v>1811.04</v>
      </c>
      <c r="BC89" s="61">
        <v>1842.96</v>
      </c>
      <c r="BD89" s="61">
        <v>1874.88</v>
      </c>
      <c r="BE89" s="61">
        <v>1906.8</v>
      </c>
      <c r="BF89" s="61">
        <v>1938.72</v>
      </c>
      <c r="BG89" s="61">
        <v>1970.64</v>
      </c>
      <c r="BH89" s="61">
        <v>2002.56</v>
      </c>
      <c r="BI89" s="61">
        <v>2034.48</v>
      </c>
      <c r="BJ89" s="61">
        <v>2066.4</v>
      </c>
    </row>
    <row r="90" hidden="1" spans="1:62">
      <c r="A90" s="57" t="s">
        <v>90</v>
      </c>
      <c r="B90" s="57">
        <v>9</v>
      </c>
      <c r="C90" s="61" t="str">
        <f>广诚DHL运费!K3</f>
        <v>370.50</v>
      </c>
      <c r="D90" s="61" t="str">
        <f>广诚DHL运费!K4</f>
        <v>453.00</v>
      </c>
      <c r="E90" s="61" t="str">
        <f>广诚DHL运费!K5</f>
        <v>535.50</v>
      </c>
      <c r="F90" s="61" t="str">
        <f>广诚DHL运费!K6</f>
        <v>618.00</v>
      </c>
      <c r="G90" s="61" t="str">
        <f>广诚DHL运费!K7</f>
        <v>700.50</v>
      </c>
      <c r="H90" s="61" t="str">
        <f>广诚DHL运费!K8</f>
        <v>782.70</v>
      </c>
      <c r="I90" s="61" t="str">
        <f>广诚DHL运费!K9</f>
        <v>864.90</v>
      </c>
      <c r="J90" s="61" t="str">
        <f>广诚DHL运费!K10</f>
        <v>947.10</v>
      </c>
      <c r="K90" s="61" t="str">
        <f>广诚DHL运费!K11</f>
        <v>1,029.30</v>
      </c>
      <c r="L90" s="61" t="str">
        <f>广诚DHL运费!K12</f>
        <v>1,111.50</v>
      </c>
      <c r="M90" s="61" t="str">
        <f>广诚DHL运费!K13</f>
        <v>1,185.60</v>
      </c>
      <c r="N90" s="61" t="str">
        <f>广诚DHL运费!K14</f>
        <v>1,259.70</v>
      </c>
      <c r="O90" s="61" t="str">
        <f>广诚DHL运费!K15</f>
        <v>1,333.80</v>
      </c>
      <c r="P90" s="61" t="str">
        <f>广诚DHL运费!K16</f>
        <v>1,407.90</v>
      </c>
      <c r="Q90" s="61" t="str">
        <f>广诚DHL运费!K17</f>
        <v>1,482.00</v>
      </c>
      <c r="R90" s="60" t="str">
        <f>广诚DHL运费!K18</f>
        <v>1,556.10</v>
      </c>
      <c r="S90" s="61" t="str">
        <f>广诚DHL运费!K19</f>
        <v>1,630.20</v>
      </c>
      <c r="T90" s="61" t="str">
        <f>广诚DHL运费!K20</f>
        <v>1,704.30</v>
      </c>
      <c r="U90" s="61" t="str">
        <f>广诚DHL运费!K21</f>
        <v>1,778.40</v>
      </c>
      <c r="V90" s="61" t="str">
        <f>广诚DHL运费!K22</f>
        <v>1,852.50</v>
      </c>
      <c r="W90" s="61" t="str">
        <f>广诚DHL运费!K23</f>
        <v>1,920.60</v>
      </c>
      <c r="X90" s="61" t="str">
        <f>广诚DHL运费!K24</f>
        <v>1,988.70</v>
      </c>
      <c r="Y90" s="61" t="str">
        <f>广诚DHL运费!K25</f>
        <v>2,056.80</v>
      </c>
      <c r="Z90" s="61" t="str">
        <f>广诚DHL运费!K26</f>
        <v>2,124.90</v>
      </c>
      <c r="AA90" s="61" t="str">
        <f>广诚DHL运费!K27</f>
        <v>2,193.00</v>
      </c>
      <c r="AB90" s="61" t="str">
        <f>广诚DHL运费!K28</f>
        <v>2,261.10</v>
      </c>
      <c r="AC90" s="61" t="str">
        <f>广诚DHL运费!K29</f>
        <v>2,329.20</v>
      </c>
      <c r="AD90" s="61" t="str">
        <f>广诚DHL运费!K30</f>
        <v>2,397.30</v>
      </c>
      <c r="AE90" s="61" t="str">
        <f>广诚DHL运费!K31</f>
        <v>2,465.40</v>
      </c>
      <c r="AF90" s="61" t="str">
        <f>广诚DHL运费!K32</f>
        <v>2,533.50</v>
      </c>
      <c r="AG90" s="61" t="str">
        <f>广诚DHL运费!K33</f>
        <v>2,601.60</v>
      </c>
      <c r="AH90" s="61" t="str">
        <f>广诚DHL运费!K34</f>
        <v>2,669.70</v>
      </c>
      <c r="AI90" s="61" t="str">
        <f>广诚DHL运费!K35</f>
        <v>2,737.80</v>
      </c>
      <c r="AJ90" s="61" t="str">
        <f>广诚DHL运费!K36</f>
        <v>2,805.90</v>
      </c>
      <c r="AK90" s="61" t="str">
        <f>广诚DHL运费!K37</f>
        <v>2,874.00</v>
      </c>
      <c r="AL90" s="61" t="str">
        <f>广诚DHL运费!K38</f>
        <v>2,942.10</v>
      </c>
      <c r="AM90" s="61" t="str">
        <f>广诚DHL运费!K39</f>
        <v>3,010.20</v>
      </c>
      <c r="AN90" s="61" t="str">
        <f>广诚DHL运费!K40</f>
        <v>3,078.30</v>
      </c>
      <c r="AO90" s="61" t="str">
        <f>广诚DHL运费!K41</f>
        <v>3,146.40</v>
      </c>
      <c r="AP90" s="61" t="str">
        <f>广诚DHL运费!K42</f>
        <v>3,214.50</v>
      </c>
      <c r="AQ90" s="61">
        <v>1459.92</v>
      </c>
      <c r="AR90" s="61">
        <v>1491.84</v>
      </c>
      <c r="AS90" s="61">
        <v>1523.76</v>
      </c>
      <c r="AT90" s="61">
        <v>1555.68</v>
      </c>
      <c r="AU90" s="61">
        <v>1587.6</v>
      </c>
      <c r="AV90" s="61">
        <v>1619.52</v>
      </c>
      <c r="AW90" s="61">
        <v>1651.44</v>
      </c>
      <c r="AX90" s="61">
        <v>1683.36</v>
      </c>
      <c r="AY90" s="61">
        <v>1715.28</v>
      </c>
      <c r="AZ90" s="61">
        <v>1747.2</v>
      </c>
      <c r="BA90" s="61">
        <v>1779.12</v>
      </c>
      <c r="BB90" s="61">
        <v>1811.04</v>
      </c>
      <c r="BC90" s="61">
        <v>1842.96</v>
      </c>
      <c r="BD90" s="61">
        <v>1874.88</v>
      </c>
      <c r="BE90" s="61">
        <v>1906.8</v>
      </c>
      <c r="BF90" s="61">
        <v>1938.72</v>
      </c>
      <c r="BG90" s="61">
        <v>1970.64</v>
      </c>
      <c r="BH90" s="61">
        <v>2002.56</v>
      </c>
      <c r="BI90" s="61">
        <v>2034.48</v>
      </c>
      <c r="BJ90" s="61">
        <v>2066.4</v>
      </c>
    </row>
    <row r="91" hidden="1" spans="1:62">
      <c r="A91" s="57" t="s">
        <v>91</v>
      </c>
      <c r="B91" s="57">
        <v>9</v>
      </c>
      <c r="C91" s="61" t="str">
        <f>广诚DHL运费!K3</f>
        <v>370.50</v>
      </c>
      <c r="D91" s="61" t="str">
        <f>广诚DHL运费!K4</f>
        <v>453.00</v>
      </c>
      <c r="E91" s="61" t="str">
        <f>广诚DHL运费!K5</f>
        <v>535.50</v>
      </c>
      <c r="F91" s="61" t="str">
        <f>广诚DHL运费!K6</f>
        <v>618.00</v>
      </c>
      <c r="G91" s="61" t="str">
        <f>广诚DHL运费!K7</f>
        <v>700.50</v>
      </c>
      <c r="H91" s="61" t="str">
        <f>广诚DHL运费!K8</f>
        <v>782.70</v>
      </c>
      <c r="I91" s="61" t="str">
        <f>广诚DHL运费!K9</f>
        <v>864.90</v>
      </c>
      <c r="J91" s="61" t="str">
        <f>广诚DHL运费!K10</f>
        <v>947.10</v>
      </c>
      <c r="K91" s="61" t="str">
        <f>广诚DHL运费!K11</f>
        <v>1,029.30</v>
      </c>
      <c r="L91" s="61" t="str">
        <f>广诚DHL运费!K12</f>
        <v>1,111.50</v>
      </c>
      <c r="M91" s="61" t="str">
        <f>广诚DHL运费!K13</f>
        <v>1,185.60</v>
      </c>
      <c r="N91" s="61" t="str">
        <f>广诚DHL运费!K14</f>
        <v>1,259.70</v>
      </c>
      <c r="O91" s="61" t="str">
        <f>广诚DHL运费!K15</f>
        <v>1,333.80</v>
      </c>
      <c r="P91" s="61" t="str">
        <f>广诚DHL运费!K16</f>
        <v>1,407.90</v>
      </c>
      <c r="Q91" s="61" t="str">
        <f>广诚DHL运费!K17</f>
        <v>1,482.00</v>
      </c>
      <c r="R91" s="60" t="str">
        <f>广诚DHL运费!K18</f>
        <v>1,556.10</v>
      </c>
      <c r="S91" s="61" t="str">
        <f>广诚DHL运费!K19</f>
        <v>1,630.20</v>
      </c>
      <c r="T91" s="61" t="str">
        <f>广诚DHL运费!K20</f>
        <v>1,704.30</v>
      </c>
      <c r="U91" s="61" t="str">
        <f>广诚DHL运费!K21</f>
        <v>1,778.40</v>
      </c>
      <c r="V91" s="61" t="str">
        <f>广诚DHL运费!K22</f>
        <v>1,852.50</v>
      </c>
      <c r="W91" s="61" t="str">
        <f>广诚DHL运费!K23</f>
        <v>1,920.60</v>
      </c>
      <c r="X91" s="61" t="str">
        <f>广诚DHL运费!K24</f>
        <v>1,988.70</v>
      </c>
      <c r="Y91" s="61" t="str">
        <f>广诚DHL运费!K25</f>
        <v>2,056.80</v>
      </c>
      <c r="Z91" s="61" t="str">
        <f>广诚DHL运费!K26</f>
        <v>2,124.90</v>
      </c>
      <c r="AA91" s="61" t="str">
        <f>广诚DHL运费!K27</f>
        <v>2,193.00</v>
      </c>
      <c r="AB91" s="61" t="str">
        <f>广诚DHL运费!K28</f>
        <v>2,261.10</v>
      </c>
      <c r="AC91" s="61" t="str">
        <f>广诚DHL运费!K29</f>
        <v>2,329.20</v>
      </c>
      <c r="AD91" s="61" t="str">
        <f>广诚DHL运费!K30</f>
        <v>2,397.30</v>
      </c>
      <c r="AE91" s="61" t="str">
        <f>广诚DHL运费!K31</f>
        <v>2,465.40</v>
      </c>
      <c r="AF91" s="61" t="str">
        <f>广诚DHL运费!K32</f>
        <v>2,533.50</v>
      </c>
      <c r="AG91" s="61" t="str">
        <f>广诚DHL运费!K33</f>
        <v>2,601.60</v>
      </c>
      <c r="AH91" s="61" t="str">
        <f>广诚DHL运费!K34</f>
        <v>2,669.70</v>
      </c>
      <c r="AI91" s="61" t="str">
        <f>广诚DHL运费!K35</f>
        <v>2,737.80</v>
      </c>
      <c r="AJ91" s="61" t="str">
        <f>广诚DHL运费!K36</f>
        <v>2,805.90</v>
      </c>
      <c r="AK91" s="61" t="str">
        <f>广诚DHL运费!K37</f>
        <v>2,874.00</v>
      </c>
      <c r="AL91" s="61" t="str">
        <f>广诚DHL运费!K38</f>
        <v>2,942.10</v>
      </c>
      <c r="AM91" s="61" t="str">
        <f>广诚DHL运费!K39</f>
        <v>3,010.20</v>
      </c>
      <c r="AN91" s="61" t="str">
        <f>广诚DHL运费!K40</f>
        <v>3,078.30</v>
      </c>
      <c r="AO91" s="61" t="str">
        <f>广诚DHL运费!K41</f>
        <v>3,146.40</v>
      </c>
      <c r="AP91" s="61" t="str">
        <f>广诚DHL运费!K42</f>
        <v>3,214.50</v>
      </c>
      <c r="AQ91" s="61">
        <v>1459.92</v>
      </c>
      <c r="AR91" s="61">
        <v>1491.84</v>
      </c>
      <c r="AS91" s="61">
        <v>1523.76</v>
      </c>
      <c r="AT91" s="61">
        <v>1555.68</v>
      </c>
      <c r="AU91" s="61">
        <v>1587.6</v>
      </c>
      <c r="AV91" s="61">
        <v>1619.52</v>
      </c>
      <c r="AW91" s="61">
        <v>1651.44</v>
      </c>
      <c r="AX91" s="61">
        <v>1683.36</v>
      </c>
      <c r="AY91" s="61">
        <v>1715.28</v>
      </c>
      <c r="AZ91" s="61">
        <v>1747.2</v>
      </c>
      <c r="BA91" s="61">
        <v>1779.12</v>
      </c>
      <c r="BB91" s="61">
        <v>1811.04</v>
      </c>
      <c r="BC91" s="61">
        <v>1842.96</v>
      </c>
      <c r="BD91" s="61">
        <v>1874.88</v>
      </c>
      <c r="BE91" s="61">
        <v>1906.8</v>
      </c>
      <c r="BF91" s="61">
        <v>1938.72</v>
      </c>
      <c r="BG91" s="61">
        <v>1970.64</v>
      </c>
      <c r="BH91" s="61">
        <v>2002.56</v>
      </c>
      <c r="BI91" s="61">
        <v>2034.48</v>
      </c>
      <c r="BJ91" s="61">
        <v>2066.4</v>
      </c>
    </row>
    <row r="92" hidden="1" spans="1:62">
      <c r="A92" s="57" t="s">
        <v>92</v>
      </c>
      <c r="B92" s="57">
        <v>9</v>
      </c>
      <c r="C92" s="61" t="str">
        <f>广诚DHL运费!K3</f>
        <v>370.50</v>
      </c>
      <c r="D92" s="61" t="str">
        <f>广诚DHL运费!K4</f>
        <v>453.00</v>
      </c>
      <c r="E92" s="61" t="str">
        <f>广诚DHL运费!K5</f>
        <v>535.50</v>
      </c>
      <c r="F92" s="61" t="str">
        <f>广诚DHL运费!K6</f>
        <v>618.00</v>
      </c>
      <c r="G92" s="61" t="str">
        <f>广诚DHL运费!K7</f>
        <v>700.50</v>
      </c>
      <c r="H92" s="61" t="str">
        <f>广诚DHL运费!K8</f>
        <v>782.70</v>
      </c>
      <c r="I92" s="61" t="str">
        <f>广诚DHL运费!K9</f>
        <v>864.90</v>
      </c>
      <c r="J92" s="61" t="str">
        <f>广诚DHL运费!K10</f>
        <v>947.10</v>
      </c>
      <c r="K92" s="61" t="str">
        <f>广诚DHL运费!K11</f>
        <v>1,029.30</v>
      </c>
      <c r="L92" s="61" t="str">
        <f>广诚DHL运费!K12</f>
        <v>1,111.50</v>
      </c>
      <c r="M92" s="61" t="str">
        <f>广诚DHL运费!K13</f>
        <v>1,185.60</v>
      </c>
      <c r="N92" s="61" t="str">
        <f>广诚DHL运费!K14</f>
        <v>1,259.70</v>
      </c>
      <c r="O92" s="61" t="str">
        <f>广诚DHL运费!K15</f>
        <v>1,333.80</v>
      </c>
      <c r="P92" s="61" t="str">
        <f>广诚DHL运费!K16</f>
        <v>1,407.90</v>
      </c>
      <c r="Q92" s="61" t="str">
        <f>广诚DHL运费!K17</f>
        <v>1,482.00</v>
      </c>
      <c r="R92" s="60" t="str">
        <f>广诚DHL运费!K18</f>
        <v>1,556.10</v>
      </c>
      <c r="S92" s="61" t="str">
        <f>广诚DHL运费!K19</f>
        <v>1,630.20</v>
      </c>
      <c r="T92" s="61" t="str">
        <f>广诚DHL运费!K20</f>
        <v>1,704.30</v>
      </c>
      <c r="U92" s="61" t="str">
        <f>广诚DHL运费!K21</f>
        <v>1,778.40</v>
      </c>
      <c r="V92" s="61" t="str">
        <f>广诚DHL运费!K22</f>
        <v>1,852.50</v>
      </c>
      <c r="W92" s="61" t="str">
        <f>广诚DHL运费!K23</f>
        <v>1,920.60</v>
      </c>
      <c r="X92" s="61" t="str">
        <f>广诚DHL运费!K24</f>
        <v>1,988.70</v>
      </c>
      <c r="Y92" s="61" t="str">
        <f>广诚DHL运费!K25</f>
        <v>2,056.80</v>
      </c>
      <c r="Z92" s="61" t="str">
        <f>广诚DHL运费!K26</f>
        <v>2,124.90</v>
      </c>
      <c r="AA92" s="61" t="str">
        <f>广诚DHL运费!K27</f>
        <v>2,193.00</v>
      </c>
      <c r="AB92" s="61" t="str">
        <f>广诚DHL运费!K28</f>
        <v>2,261.10</v>
      </c>
      <c r="AC92" s="61" t="str">
        <f>广诚DHL运费!K29</f>
        <v>2,329.20</v>
      </c>
      <c r="AD92" s="61" t="str">
        <f>广诚DHL运费!K30</f>
        <v>2,397.30</v>
      </c>
      <c r="AE92" s="61" t="str">
        <f>广诚DHL运费!K31</f>
        <v>2,465.40</v>
      </c>
      <c r="AF92" s="61" t="str">
        <f>广诚DHL运费!K32</f>
        <v>2,533.50</v>
      </c>
      <c r="AG92" s="61" t="str">
        <f>广诚DHL运费!K33</f>
        <v>2,601.60</v>
      </c>
      <c r="AH92" s="61" t="str">
        <f>广诚DHL运费!K34</f>
        <v>2,669.70</v>
      </c>
      <c r="AI92" s="61" t="str">
        <f>广诚DHL运费!K35</f>
        <v>2,737.80</v>
      </c>
      <c r="AJ92" s="61" t="str">
        <f>广诚DHL运费!K36</f>
        <v>2,805.90</v>
      </c>
      <c r="AK92" s="61" t="str">
        <f>广诚DHL运费!K37</f>
        <v>2,874.00</v>
      </c>
      <c r="AL92" s="61" t="str">
        <f>广诚DHL运费!K38</f>
        <v>2,942.10</v>
      </c>
      <c r="AM92" s="61" t="str">
        <f>广诚DHL运费!K39</f>
        <v>3,010.20</v>
      </c>
      <c r="AN92" s="61" t="str">
        <f>广诚DHL运费!K40</f>
        <v>3,078.30</v>
      </c>
      <c r="AO92" s="61" t="str">
        <f>广诚DHL运费!K41</f>
        <v>3,146.40</v>
      </c>
      <c r="AP92" s="61" t="str">
        <f>广诚DHL运费!K42</f>
        <v>3,214.50</v>
      </c>
      <c r="AQ92" s="61">
        <v>1459.92</v>
      </c>
      <c r="AR92" s="61">
        <v>1491.84</v>
      </c>
      <c r="AS92" s="61">
        <v>1523.76</v>
      </c>
      <c r="AT92" s="61">
        <v>1555.68</v>
      </c>
      <c r="AU92" s="61">
        <v>1587.6</v>
      </c>
      <c r="AV92" s="61">
        <v>1619.52</v>
      </c>
      <c r="AW92" s="61">
        <v>1651.44</v>
      </c>
      <c r="AX92" s="61">
        <v>1683.36</v>
      </c>
      <c r="AY92" s="61">
        <v>1715.28</v>
      </c>
      <c r="AZ92" s="61">
        <v>1747.2</v>
      </c>
      <c r="BA92" s="61">
        <v>1779.12</v>
      </c>
      <c r="BB92" s="61">
        <v>1811.04</v>
      </c>
      <c r="BC92" s="61">
        <v>1842.96</v>
      </c>
      <c r="BD92" s="61">
        <v>1874.88</v>
      </c>
      <c r="BE92" s="61">
        <v>1906.8</v>
      </c>
      <c r="BF92" s="61">
        <v>1938.72</v>
      </c>
      <c r="BG92" s="61">
        <v>1970.64</v>
      </c>
      <c r="BH92" s="61">
        <v>2002.56</v>
      </c>
      <c r="BI92" s="61">
        <v>2034.48</v>
      </c>
      <c r="BJ92" s="61">
        <v>2066.4</v>
      </c>
    </row>
    <row r="93" hidden="1" spans="1:62">
      <c r="A93" s="57" t="s">
        <v>93</v>
      </c>
      <c r="B93" s="57">
        <v>9</v>
      </c>
      <c r="C93" s="61" t="str">
        <f>广诚DHL运费!K3</f>
        <v>370.50</v>
      </c>
      <c r="D93" s="61" t="str">
        <f>广诚DHL运费!K4</f>
        <v>453.00</v>
      </c>
      <c r="E93" s="61" t="str">
        <f>广诚DHL运费!K5</f>
        <v>535.50</v>
      </c>
      <c r="F93" s="61" t="str">
        <f>广诚DHL运费!K6</f>
        <v>618.00</v>
      </c>
      <c r="G93" s="61" t="str">
        <f>广诚DHL运费!K7</f>
        <v>700.50</v>
      </c>
      <c r="H93" s="61" t="str">
        <f>广诚DHL运费!K8</f>
        <v>782.70</v>
      </c>
      <c r="I93" s="61" t="str">
        <f>广诚DHL运费!K9</f>
        <v>864.90</v>
      </c>
      <c r="J93" s="61" t="str">
        <f>广诚DHL运费!K10</f>
        <v>947.10</v>
      </c>
      <c r="K93" s="61" t="str">
        <f>广诚DHL运费!K11</f>
        <v>1,029.30</v>
      </c>
      <c r="L93" s="61" t="str">
        <f>广诚DHL运费!K12</f>
        <v>1,111.50</v>
      </c>
      <c r="M93" s="61" t="str">
        <f>广诚DHL运费!K13</f>
        <v>1,185.60</v>
      </c>
      <c r="N93" s="61" t="str">
        <f>广诚DHL运费!K14</f>
        <v>1,259.70</v>
      </c>
      <c r="O93" s="61" t="str">
        <f>广诚DHL运费!K15</f>
        <v>1,333.80</v>
      </c>
      <c r="P93" s="61" t="str">
        <f>广诚DHL运费!K16</f>
        <v>1,407.90</v>
      </c>
      <c r="Q93" s="61" t="str">
        <f>广诚DHL运费!K17</f>
        <v>1,482.00</v>
      </c>
      <c r="R93" s="60" t="str">
        <f>广诚DHL运费!K18</f>
        <v>1,556.10</v>
      </c>
      <c r="S93" s="61" t="str">
        <f>广诚DHL运费!K19</f>
        <v>1,630.20</v>
      </c>
      <c r="T93" s="61" t="str">
        <f>广诚DHL运费!K20</f>
        <v>1,704.30</v>
      </c>
      <c r="U93" s="61" t="str">
        <f>广诚DHL运费!K21</f>
        <v>1,778.40</v>
      </c>
      <c r="V93" s="61" t="str">
        <f>广诚DHL运费!K22</f>
        <v>1,852.50</v>
      </c>
      <c r="W93" s="61" t="str">
        <f>广诚DHL运费!K23</f>
        <v>1,920.60</v>
      </c>
      <c r="X93" s="61" t="str">
        <f>广诚DHL运费!K24</f>
        <v>1,988.70</v>
      </c>
      <c r="Y93" s="61" t="str">
        <f>广诚DHL运费!K25</f>
        <v>2,056.80</v>
      </c>
      <c r="Z93" s="61" t="str">
        <f>广诚DHL运费!K26</f>
        <v>2,124.90</v>
      </c>
      <c r="AA93" s="61" t="str">
        <f>广诚DHL运费!K27</f>
        <v>2,193.00</v>
      </c>
      <c r="AB93" s="61" t="str">
        <f>广诚DHL运费!K28</f>
        <v>2,261.10</v>
      </c>
      <c r="AC93" s="61" t="str">
        <f>广诚DHL运费!K29</f>
        <v>2,329.20</v>
      </c>
      <c r="AD93" s="61" t="str">
        <f>广诚DHL运费!K30</f>
        <v>2,397.30</v>
      </c>
      <c r="AE93" s="61" t="str">
        <f>广诚DHL运费!K31</f>
        <v>2,465.40</v>
      </c>
      <c r="AF93" s="61" t="str">
        <f>广诚DHL运费!K32</f>
        <v>2,533.50</v>
      </c>
      <c r="AG93" s="61" t="str">
        <f>广诚DHL运费!K33</f>
        <v>2,601.60</v>
      </c>
      <c r="AH93" s="61" t="str">
        <f>广诚DHL运费!K34</f>
        <v>2,669.70</v>
      </c>
      <c r="AI93" s="61" t="str">
        <f>广诚DHL运费!K35</f>
        <v>2,737.80</v>
      </c>
      <c r="AJ93" s="61" t="str">
        <f>广诚DHL运费!K36</f>
        <v>2,805.90</v>
      </c>
      <c r="AK93" s="61" t="str">
        <f>广诚DHL运费!K37</f>
        <v>2,874.00</v>
      </c>
      <c r="AL93" s="61" t="str">
        <f>广诚DHL运费!K38</f>
        <v>2,942.10</v>
      </c>
      <c r="AM93" s="61" t="str">
        <f>广诚DHL运费!K39</f>
        <v>3,010.20</v>
      </c>
      <c r="AN93" s="61" t="str">
        <f>广诚DHL运费!K40</f>
        <v>3,078.30</v>
      </c>
      <c r="AO93" s="61" t="str">
        <f>广诚DHL运费!K41</f>
        <v>3,146.40</v>
      </c>
      <c r="AP93" s="61" t="str">
        <f>广诚DHL运费!K42</f>
        <v>3,214.50</v>
      </c>
      <c r="AQ93" s="61">
        <v>1459.92</v>
      </c>
      <c r="AR93" s="61">
        <v>1491.84</v>
      </c>
      <c r="AS93" s="61">
        <v>1523.76</v>
      </c>
      <c r="AT93" s="61">
        <v>1555.68</v>
      </c>
      <c r="AU93" s="61">
        <v>1587.6</v>
      </c>
      <c r="AV93" s="61">
        <v>1619.52</v>
      </c>
      <c r="AW93" s="61">
        <v>1651.44</v>
      </c>
      <c r="AX93" s="61">
        <v>1683.36</v>
      </c>
      <c r="AY93" s="61">
        <v>1715.28</v>
      </c>
      <c r="AZ93" s="61">
        <v>1747.2</v>
      </c>
      <c r="BA93" s="61">
        <v>1779.12</v>
      </c>
      <c r="BB93" s="61">
        <v>1811.04</v>
      </c>
      <c r="BC93" s="61">
        <v>1842.96</v>
      </c>
      <c r="BD93" s="61">
        <v>1874.88</v>
      </c>
      <c r="BE93" s="61">
        <v>1906.8</v>
      </c>
      <c r="BF93" s="61">
        <v>1938.72</v>
      </c>
      <c r="BG93" s="61">
        <v>1970.64</v>
      </c>
      <c r="BH93" s="61">
        <v>2002.56</v>
      </c>
      <c r="BI93" s="61">
        <v>2034.48</v>
      </c>
      <c r="BJ93" s="61">
        <v>2066.4</v>
      </c>
    </row>
    <row r="94" hidden="1" spans="1:62">
      <c r="A94" s="57" t="s">
        <v>94</v>
      </c>
      <c r="B94" s="57">
        <v>9</v>
      </c>
      <c r="C94" s="61" t="str">
        <f>广诚DHL运费!K3</f>
        <v>370.50</v>
      </c>
      <c r="D94" s="61" t="str">
        <f>广诚DHL运费!K4</f>
        <v>453.00</v>
      </c>
      <c r="E94" s="61" t="str">
        <f>广诚DHL运费!K5</f>
        <v>535.50</v>
      </c>
      <c r="F94" s="61" t="str">
        <f>广诚DHL运费!K6</f>
        <v>618.00</v>
      </c>
      <c r="G94" s="61" t="str">
        <f>广诚DHL运费!K7</f>
        <v>700.50</v>
      </c>
      <c r="H94" s="61" t="str">
        <f>广诚DHL运费!K8</f>
        <v>782.70</v>
      </c>
      <c r="I94" s="61" t="str">
        <f>广诚DHL运费!K9</f>
        <v>864.90</v>
      </c>
      <c r="J94" s="61" t="str">
        <f>广诚DHL运费!K10</f>
        <v>947.10</v>
      </c>
      <c r="K94" s="61" t="str">
        <f>广诚DHL运费!K11</f>
        <v>1,029.30</v>
      </c>
      <c r="L94" s="61" t="str">
        <f>广诚DHL运费!K12</f>
        <v>1,111.50</v>
      </c>
      <c r="M94" s="61" t="str">
        <f>广诚DHL运费!K13</f>
        <v>1,185.60</v>
      </c>
      <c r="N94" s="61" t="str">
        <f>广诚DHL运费!K14</f>
        <v>1,259.70</v>
      </c>
      <c r="O94" s="61" t="str">
        <f>广诚DHL运费!K15</f>
        <v>1,333.80</v>
      </c>
      <c r="P94" s="61" t="str">
        <f>广诚DHL运费!K16</f>
        <v>1,407.90</v>
      </c>
      <c r="Q94" s="61" t="str">
        <f>广诚DHL运费!K17</f>
        <v>1,482.00</v>
      </c>
      <c r="R94" s="60" t="str">
        <f>广诚DHL运费!K18</f>
        <v>1,556.10</v>
      </c>
      <c r="S94" s="61" t="str">
        <f>广诚DHL运费!K19</f>
        <v>1,630.20</v>
      </c>
      <c r="T94" s="61" t="str">
        <f>广诚DHL运费!K20</f>
        <v>1,704.30</v>
      </c>
      <c r="U94" s="61" t="str">
        <f>广诚DHL运费!K21</f>
        <v>1,778.40</v>
      </c>
      <c r="V94" s="61" t="str">
        <f>广诚DHL运费!K22</f>
        <v>1,852.50</v>
      </c>
      <c r="W94" s="61" t="str">
        <f>广诚DHL运费!K23</f>
        <v>1,920.60</v>
      </c>
      <c r="X94" s="61" t="str">
        <f>广诚DHL运费!K24</f>
        <v>1,988.70</v>
      </c>
      <c r="Y94" s="61" t="str">
        <f>广诚DHL运费!K25</f>
        <v>2,056.80</v>
      </c>
      <c r="Z94" s="61" t="str">
        <f>广诚DHL运费!K26</f>
        <v>2,124.90</v>
      </c>
      <c r="AA94" s="61" t="str">
        <f>广诚DHL运费!K27</f>
        <v>2,193.00</v>
      </c>
      <c r="AB94" s="61" t="str">
        <f>广诚DHL运费!K28</f>
        <v>2,261.10</v>
      </c>
      <c r="AC94" s="61" t="str">
        <f>广诚DHL运费!K29</f>
        <v>2,329.20</v>
      </c>
      <c r="AD94" s="61" t="str">
        <f>广诚DHL运费!K30</f>
        <v>2,397.30</v>
      </c>
      <c r="AE94" s="61" t="str">
        <f>广诚DHL运费!K31</f>
        <v>2,465.40</v>
      </c>
      <c r="AF94" s="61" t="str">
        <f>广诚DHL运费!K32</f>
        <v>2,533.50</v>
      </c>
      <c r="AG94" s="61" t="str">
        <f>广诚DHL运费!K33</f>
        <v>2,601.60</v>
      </c>
      <c r="AH94" s="61" t="str">
        <f>广诚DHL运费!K34</f>
        <v>2,669.70</v>
      </c>
      <c r="AI94" s="61" t="str">
        <f>广诚DHL运费!K35</f>
        <v>2,737.80</v>
      </c>
      <c r="AJ94" s="61" t="str">
        <f>广诚DHL运费!K36</f>
        <v>2,805.90</v>
      </c>
      <c r="AK94" s="61" t="str">
        <f>广诚DHL运费!K37</f>
        <v>2,874.00</v>
      </c>
      <c r="AL94" s="61" t="str">
        <f>广诚DHL运费!K38</f>
        <v>2,942.10</v>
      </c>
      <c r="AM94" s="61" t="str">
        <f>广诚DHL运费!K39</f>
        <v>3,010.20</v>
      </c>
      <c r="AN94" s="61" t="str">
        <f>广诚DHL运费!K40</f>
        <v>3,078.30</v>
      </c>
      <c r="AO94" s="61" t="str">
        <f>广诚DHL运费!K41</f>
        <v>3,146.40</v>
      </c>
      <c r="AP94" s="61" t="str">
        <f>广诚DHL运费!K42</f>
        <v>3,214.50</v>
      </c>
      <c r="AQ94" s="61">
        <v>1459.92</v>
      </c>
      <c r="AR94" s="61">
        <v>1491.84</v>
      </c>
      <c r="AS94" s="61">
        <v>1523.76</v>
      </c>
      <c r="AT94" s="61">
        <v>1555.68</v>
      </c>
      <c r="AU94" s="61">
        <v>1587.6</v>
      </c>
      <c r="AV94" s="61">
        <v>1619.52</v>
      </c>
      <c r="AW94" s="61">
        <v>1651.44</v>
      </c>
      <c r="AX94" s="61">
        <v>1683.36</v>
      </c>
      <c r="AY94" s="61">
        <v>1715.28</v>
      </c>
      <c r="AZ94" s="61">
        <v>1747.2</v>
      </c>
      <c r="BA94" s="61">
        <v>1779.12</v>
      </c>
      <c r="BB94" s="61">
        <v>1811.04</v>
      </c>
      <c r="BC94" s="61">
        <v>1842.96</v>
      </c>
      <c r="BD94" s="61">
        <v>1874.88</v>
      </c>
      <c r="BE94" s="61">
        <v>1906.8</v>
      </c>
      <c r="BF94" s="61">
        <v>1938.72</v>
      </c>
      <c r="BG94" s="61">
        <v>1970.64</v>
      </c>
      <c r="BH94" s="61">
        <v>2002.56</v>
      </c>
      <c r="BI94" s="61">
        <v>2034.48</v>
      </c>
      <c r="BJ94" s="61">
        <v>2066.4</v>
      </c>
    </row>
    <row r="95" hidden="1" spans="1:62">
      <c r="A95" s="57" t="s">
        <v>95</v>
      </c>
      <c r="B95" s="57">
        <v>9</v>
      </c>
      <c r="C95" s="61" t="str">
        <f>广诚DHL运费!K3</f>
        <v>370.50</v>
      </c>
      <c r="D95" s="61" t="str">
        <f>广诚DHL运费!K4</f>
        <v>453.00</v>
      </c>
      <c r="E95" s="61" t="str">
        <f>广诚DHL运费!K5</f>
        <v>535.50</v>
      </c>
      <c r="F95" s="61" t="str">
        <f>广诚DHL运费!K6</f>
        <v>618.00</v>
      </c>
      <c r="G95" s="61" t="str">
        <f>广诚DHL运费!K7</f>
        <v>700.50</v>
      </c>
      <c r="H95" s="61" t="str">
        <f>广诚DHL运费!K8</f>
        <v>782.70</v>
      </c>
      <c r="I95" s="61" t="str">
        <f>广诚DHL运费!K9</f>
        <v>864.90</v>
      </c>
      <c r="J95" s="61" t="str">
        <f>广诚DHL运费!K10</f>
        <v>947.10</v>
      </c>
      <c r="K95" s="61" t="str">
        <f>广诚DHL运费!K11</f>
        <v>1,029.30</v>
      </c>
      <c r="L95" s="61" t="str">
        <f>广诚DHL运费!K12</f>
        <v>1,111.50</v>
      </c>
      <c r="M95" s="61" t="str">
        <f>广诚DHL运费!K13</f>
        <v>1,185.60</v>
      </c>
      <c r="N95" s="61" t="str">
        <f>广诚DHL运费!K14</f>
        <v>1,259.70</v>
      </c>
      <c r="O95" s="61" t="str">
        <f>广诚DHL运费!K15</f>
        <v>1,333.80</v>
      </c>
      <c r="P95" s="61" t="str">
        <f>广诚DHL运费!K16</f>
        <v>1,407.90</v>
      </c>
      <c r="Q95" s="61" t="str">
        <f>广诚DHL运费!K17</f>
        <v>1,482.00</v>
      </c>
      <c r="R95" s="60" t="str">
        <f>广诚DHL运费!K18</f>
        <v>1,556.10</v>
      </c>
      <c r="S95" s="61" t="str">
        <f>广诚DHL运费!K19</f>
        <v>1,630.20</v>
      </c>
      <c r="T95" s="61" t="str">
        <f>广诚DHL运费!K20</f>
        <v>1,704.30</v>
      </c>
      <c r="U95" s="61" t="str">
        <f>广诚DHL运费!K21</f>
        <v>1,778.40</v>
      </c>
      <c r="V95" s="61" t="str">
        <f>广诚DHL运费!K22</f>
        <v>1,852.50</v>
      </c>
      <c r="W95" s="61" t="str">
        <f>广诚DHL运费!K23</f>
        <v>1,920.60</v>
      </c>
      <c r="X95" s="61" t="str">
        <f>广诚DHL运费!K24</f>
        <v>1,988.70</v>
      </c>
      <c r="Y95" s="61" t="str">
        <f>广诚DHL运费!K25</f>
        <v>2,056.80</v>
      </c>
      <c r="Z95" s="61" t="str">
        <f>广诚DHL运费!K26</f>
        <v>2,124.90</v>
      </c>
      <c r="AA95" s="61" t="str">
        <f>广诚DHL运费!K27</f>
        <v>2,193.00</v>
      </c>
      <c r="AB95" s="61" t="str">
        <f>广诚DHL运费!K28</f>
        <v>2,261.10</v>
      </c>
      <c r="AC95" s="61" t="str">
        <f>广诚DHL运费!K29</f>
        <v>2,329.20</v>
      </c>
      <c r="AD95" s="61" t="str">
        <f>广诚DHL运费!K30</f>
        <v>2,397.30</v>
      </c>
      <c r="AE95" s="61" t="str">
        <f>广诚DHL运费!K31</f>
        <v>2,465.40</v>
      </c>
      <c r="AF95" s="61" t="str">
        <f>广诚DHL运费!K32</f>
        <v>2,533.50</v>
      </c>
      <c r="AG95" s="61" t="str">
        <f>广诚DHL运费!K33</f>
        <v>2,601.60</v>
      </c>
      <c r="AH95" s="61" t="str">
        <f>广诚DHL运费!K34</f>
        <v>2,669.70</v>
      </c>
      <c r="AI95" s="61" t="str">
        <f>广诚DHL运费!K35</f>
        <v>2,737.80</v>
      </c>
      <c r="AJ95" s="61" t="str">
        <f>广诚DHL运费!K36</f>
        <v>2,805.90</v>
      </c>
      <c r="AK95" s="61" t="str">
        <f>广诚DHL运费!K37</f>
        <v>2,874.00</v>
      </c>
      <c r="AL95" s="61" t="str">
        <f>广诚DHL运费!K38</f>
        <v>2,942.10</v>
      </c>
      <c r="AM95" s="61" t="str">
        <f>广诚DHL运费!K39</f>
        <v>3,010.20</v>
      </c>
      <c r="AN95" s="61" t="str">
        <f>广诚DHL运费!K40</f>
        <v>3,078.30</v>
      </c>
      <c r="AO95" s="61" t="str">
        <f>广诚DHL运费!K41</f>
        <v>3,146.40</v>
      </c>
      <c r="AP95" s="61" t="str">
        <f>广诚DHL运费!K42</f>
        <v>3,214.50</v>
      </c>
      <c r="AQ95" s="61">
        <v>1459.92</v>
      </c>
      <c r="AR95" s="61">
        <v>1491.84</v>
      </c>
      <c r="AS95" s="61">
        <v>1523.76</v>
      </c>
      <c r="AT95" s="61">
        <v>1555.68</v>
      </c>
      <c r="AU95" s="61">
        <v>1587.6</v>
      </c>
      <c r="AV95" s="61">
        <v>1619.52</v>
      </c>
      <c r="AW95" s="61">
        <v>1651.44</v>
      </c>
      <c r="AX95" s="61">
        <v>1683.36</v>
      </c>
      <c r="AY95" s="61">
        <v>1715.28</v>
      </c>
      <c r="AZ95" s="61">
        <v>1747.2</v>
      </c>
      <c r="BA95" s="61">
        <v>1779.12</v>
      </c>
      <c r="BB95" s="61">
        <v>1811.04</v>
      </c>
      <c r="BC95" s="61">
        <v>1842.96</v>
      </c>
      <c r="BD95" s="61">
        <v>1874.88</v>
      </c>
      <c r="BE95" s="61">
        <v>1906.8</v>
      </c>
      <c r="BF95" s="61">
        <v>1938.72</v>
      </c>
      <c r="BG95" s="61">
        <v>1970.64</v>
      </c>
      <c r="BH95" s="61">
        <v>2002.56</v>
      </c>
      <c r="BI95" s="61">
        <v>2034.48</v>
      </c>
      <c r="BJ95" s="61">
        <v>2066.4</v>
      </c>
    </row>
    <row r="96" hidden="1" spans="1:62">
      <c r="A96" s="57" t="s">
        <v>96</v>
      </c>
      <c r="B96" s="57">
        <v>9</v>
      </c>
      <c r="C96" s="61" t="str">
        <f>广诚DHL运费!K3</f>
        <v>370.50</v>
      </c>
      <c r="D96" s="61" t="str">
        <f>广诚DHL运费!K4</f>
        <v>453.00</v>
      </c>
      <c r="E96" s="61" t="str">
        <f>广诚DHL运费!K5</f>
        <v>535.50</v>
      </c>
      <c r="F96" s="61" t="str">
        <f>广诚DHL运费!K6</f>
        <v>618.00</v>
      </c>
      <c r="G96" s="61" t="str">
        <f>广诚DHL运费!K7</f>
        <v>700.50</v>
      </c>
      <c r="H96" s="61" t="str">
        <f>广诚DHL运费!K8</f>
        <v>782.70</v>
      </c>
      <c r="I96" s="61" t="str">
        <f>广诚DHL运费!K9</f>
        <v>864.90</v>
      </c>
      <c r="J96" s="61" t="str">
        <f>广诚DHL运费!K10</f>
        <v>947.10</v>
      </c>
      <c r="K96" s="61" t="str">
        <f>广诚DHL运费!K11</f>
        <v>1,029.30</v>
      </c>
      <c r="L96" s="61" t="str">
        <f>广诚DHL运费!K12</f>
        <v>1,111.50</v>
      </c>
      <c r="M96" s="61" t="str">
        <f>广诚DHL运费!K13</f>
        <v>1,185.60</v>
      </c>
      <c r="N96" s="61" t="str">
        <f>广诚DHL运费!K14</f>
        <v>1,259.70</v>
      </c>
      <c r="O96" s="61" t="str">
        <f>广诚DHL运费!K15</f>
        <v>1,333.80</v>
      </c>
      <c r="P96" s="61" t="str">
        <f>广诚DHL运费!K16</f>
        <v>1,407.90</v>
      </c>
      <c r="Q96" s="61" t="str">
        <f>广诚DHL运费!K17</f>
        <v>1,482.00</v>
      </c>
      <c r="R96" s="60" t="str">
        <f>广诚DHL运费!K18</f>
        <v>1,556.10</v>
      </c>
      <c r="S96" s="61" t="str">
        <f>广诚DHL运费!K19</f>
        <v>1,630.20</v>
      </c>
      <c r="T96" s="61" t="str">
        <f>广诚DHL运费!K20</f>
        <v>1,704.30</v>
      </c>
      <c r="U96" s="61" t="str">
        <f>广诚DHL运费!K21</f>
        <v>1,778.40</v>
      </c>
      <c r="V96" s="61" t="str">
        <f>广诚DHL运费!K22</f>
        <v>1,852.50</v>
      </c>
      <c r="W96" s="61" t="str">
        <f>广诚DHL运费!K23</f>
        <v>1,920.60</v>
      </c>
      <c r="X96" s="61" t="str">
        <f>广诚DHL运费!K24</f>
        <v>1,988.70</v>
      </c>
      <c r="Y96" s="61" t="str">
        <f>广诚DHL运费!K25</f>
        <v>2,056.80</v>
      </c>
      <c r="Z96" s="61" t="str">
        <f>广诚DHL运费!K26</f>
        <v>2,124.90</v>
      </c>
      <c r="AA96" s="61" t="str">
        <f>广诚DHL运费!K27</f>
        <v>2,193.00</v>
      </c>
      <c r="AB96" s="61" t="str">
        <f>广诚DHL运费!K28</f>
        <v>2,261.10</v>
      </c>
      <c r="AC96" s="61" t="str">
        <f>广诚DHL运费!K29</f>
        <v>2,329.20</v>
      </c>
      <c r="AD96" s="61" t="str">
        <f>广诚DHL运费!K30</f>
        <v>2,397.30</v>
      </c>
      <c r="AE96" s="61" t="str">
        <f>广诚DHL运费!K31</f>
        <v>2,465.40</v>
      </c>
      <c r="AF96" s="61" t="str">
        <f>广诚DHL运费!K32</f>
        <v>2,533.50</v>
      </c>
      <c r="AG96" s="61" t="str">
        <f>广诚DHL运费!K33</f>
        <v>2,601.60</v>
      </c>
      <c r="AH96" s="61" t="str">
        <f>广诚DHL运费!K34</f>
        <v>2,669.70</v>
      </c>
      <c r="AI96" s="61" t="str">
        <f>广诚DHL运费!K35</f>
        <v>2,737.80</v>
      </c>
      <c r="AJ96" s="61" t="str">
        <f>广诚DHL运费!K36</f>
        <v>2,805.90</v>
      </c>
      <c r="AK96" s="61" t="str">
        <f>广诚DHL运费!K37</f>
        <v>2,874.00</v>
      </c>
      <c r="AL96" s="61" t="str">
        <f>广诚DHL运费!K38</f>
        <v>2,942.10</v>
      </c>
      <c r="AM96" s="61" t="str">
        <f>广诚DHL运费!K39</f>
        <v>3,010.20</v>
      </c>
      <c r="AN96" s="61" t="str">
        <f>广诚DHL运费!K40</f>
        <v>3,078.30</v>
      </c>
      <c r="AO96" s="61" t="str">
        <f>广诚DHL运费!K41</f>
        <v>3,146.40</v>
      </c>
      <c r="AP96" s="61" t="str">
        <f>广诚DHL运费!K42</f>
        <v>3,214.50</v>
      </c>
      <c r="AQ96" s="61">
        <v>1459.92</v>
      </c>
      <c r="AR96" s="61">
        <v>1491.84</v>
      </c>
      <c r="AS96" s="61">
        <v>1523.76</v>
      </c>
      <c r="AT96" s="61">
        <v>1555.68</v>
      </c>
      <c r="AU96" s="61">
        <v>1587.6</v>
      </c>
      <c r="AV96" s="61">
        <v>1619.52</v>
      </c>
      <c r="AW96" s="61">
        <v>1651.44</v>
      </c>
      <c r="AX96" s="61">
        <v>1683.36</v>
      </c>
      <c r="AY96" s="61">
        <v>1715.28</v>
      </c>
      <c r="AZ96" s="61">
        <v>1747.2</v>
      </c>
      <c r="BA96" s="61">
        <v>1779.12</v>
      </c>
      <c r="BB96" s="61">
        <v>1811.04</v>
      </c>
      <c r="BC96" s="61">
        <v>1842.96</v>
      </c>
      <c r="BD96" s="61">
        <v>1874.88</v>
      </c>
      <c r="BE96" s="61">
        <v>1906.8</v>
      </c>
      <c r="BF96" s="61">
        <v>1938.72</v>
      </c>
      <c r="BG96" s="61">
        <v>1970.64</v>
      </c>
      <c r="BH96" s="61">
        <v>2002.56</v>
      </c>
      <c r="BI96" s="61">
        <v>2034.48</v>
      </c>
      <c r="BJ96" s="61">
        <v>2066.4</v>
      </c>
    </row>
    <row r="97" hidden="1" spans="1:62">
      <c r="A97" s="57" t="s">
        <v>97</v>
      </c>
      <c r="B97" s="57">
        <v>9</v>
      </c>
      <c r="C97" s="61" t="str">
        <f>广诚DHL运费!K3</f>
        <v>370.50</v>
      </c>
      <c r="D97" s="61" t="str">
        <f>广诚DHL运费!K4</f>
        <v>453.00</v>
      </c>
      <c r="E97" s="61" t="str">
        <f>广诚DHL运费!K5</f>
        <v>535.50</v>
      </c>
      <c r="F97" s="61" t="str">
        <f>广诚DHL运费!K6</f>
        <v>618.00</v>
      </c>
      <c r="G97" s="61" t="str">
        <f>广诚DHL运费!K7</f>
        <v>700.50</v>
      </c>
      <c r="H97" s="61" t="str">
        <f>广诚DHL运费!K8</f>
        <v>782.70</v>
      </c>
      <c r="I97" s="61" t="str">
        <f>广诚DHL运费!K9</f>
        <v>864.90</v>
      </c>
      <c r="J97" s="61" t="str">
        <f>广诚DHL运费!K10</f>
        <v>947.10</v>
      </c>
      <c r="K97" s="61" t="str">
        <f>广诚DHL运费!K11</f>
        <v>1,029.30</v>
      </c>
      <c r="L97" s="61" t="str">
        <f>广诚DHL运费!K12</f>
        <v>1,111.50</v>
      </c>
      <c r="M97" s="61" t="str">
        <f>广诚DHL运费!K13</f>
        <v>1,185.60</v>
      </c>
      <c r="N97" s="61" t="str">
        <f>广诚DHL运费!K14</f>
        <v>1,259.70</v>
      </c>
      <c r="O97" s="61" t="str">
        <f>广诚DHL运费!K15</f>
        <v>1,333.80</v>
      </c>
      <c r="P97" s="61" t="str">
        <f>广诚DHL运费!K16</f>
        <v>1,407.90</v>
      </c>
      <c r="Q97" s="61" t="str">
        <f>广诚DHL运费!K17</f>
        <v>1,482.00</v>
      </c>
      <c r="R97" s="60" t="str">
        <f>广诚DHL运费!K18</f>
        <v>1,556.10</v>
      </c>
      <c r="S97" s="61" t="str">
        <f>广诚DHL运费!K19</f>
        <v>1,630.20</v>
      </c>
      <c r="T97" s="61" t="str">
        <f>广诚DHL运费!K20</f>
        <v>1,704.30</v>
      </c>
      <c r="U97" s="61" t="str">
        <f>广诚DHL运费!K21</f>
        <v>1,778.40</v>
      </c>
      <c r="V97" s="61" t="str">
        <f>广诚DHL运费!K22</f>
        <v>1,852.50</v>
      </c>
      <c r="W97" s="61" t="str">
        <f>广诚DHL运费!K23</f>
        <v>1,920.60</v>
      </c>
      <c r="X97" s="61" t="str">
        <f>广诚DHL运费!K24</f>
        <v>1,988.70</v>
      </c>
      <c r="Y97" s="61" t="str">
        <f>广诚DHL运费!K25</f>
        <v>2,056.80</v>
      </c>
      <c r="Z97" s="61" t="str">
        <f>广诚DHL运费!K26</f>
        <v>2,124.90</v>
      </c>
      <c r="AA97" s="61" t="str">
        <f>广诚DHL运费!K27</f>
        <v>2,193.00</v>
      </c>
      <c r="AB97" s="61" t="str">
        <f>广诚DHL运费!K28</f>
        <v>2,261.10</v>
      </c>
      <c r="AC97" s="61" t="str">
        <f>广诚DHL运费!K29</f>
        <v>2,329.20</v>
      </c>
      <c r="AD97" s="61" t="str">
        <f>广诚DHL运费!K30</f>
        <v>2,397.30</v>
      </c>
      <c r="AE97" s="61" t="str">
        <f>广诚DHL运费!K31</f>
        <v>2,465.40</v>
      </c>
      <c r="AF97" s="61" t="str">
        <f>广诚DHL运费!K32</f>
        <v>2,533.50</v>
      </c>
      <c r="AG97" s="61" t="str">
        <f>广诚DHL运费!K33</f>
        <v>2,601.60</v>
      </c>
      <c r="AH97" s="61" t="str">
        <f>广诚DHL运费!K34</f>
        <v>2,669.70</v>
      </c>
      <c r="AI97" s="61" t="str">
        <f>广诚DHL运费!K35</f>
        <v>2,737.80</v>
      </c>
      <c r="AJ97" s="61" t="str">
        <f>广诚DHL运费!K36</f>
        <v>2,805.90</v>
      </c>
      <c r="AK97" s="61" t="str">
        <f>广诚DHL运费!K37</f>
        <v>2,874.00</v>
      </c>
      <c r="AL97" s="61" t="str">
        <f>广诚DHL运费!K38</f>
        <v>2,942.10</v>
      </c>
      <c r="AM97" s="61" t="str">
        <f>广诚DHL运费!K39</f>
        <v>3,010.20</v>
      </c>
      <c r="AN97" s="61" t="str">
        <f>广诚DHL运费!K40</f>
        <v>3,078.30</v>
      </c>
      <c r="AO97" s="61" t="str">
        <f>广诚DHL运费!K41</f>
        <v>3,146.40</v>
      </c>
      <c r="AP97" s="61" t="str">
        <f>广诚DHL运费!K42</f>
        <v>3,214.50</v>
      </c>
      <c r="AQ97" s="61">
        <v>1459.92</v>
      </c>
      <c r="AR97" s="61">
        <v>1491.84</v>
      </c>
      <c r="AS97" s="61">
        <v>1523.76</v>
      </c>
      <c r="AT97" s="61">
        <v>1555.68</v>
      </c>
      <c r="AU97" s="61">
        <v>1587.6</v>
      </c>
      <c r="AV97" s="61">
        <v>1619.52</v>
      </c>
      <c r="AW97" s="61">
        <v>1651.44</v>
      </c>
      <c r="AX97" s="61">
        <v>1683.36</v>
      </c>
      <c r="AY97" s="61">
        <v>1715.28</v>
      </c>
      <c r="AZ97" s="61">
        <v>1747.2</v>
      </c>
      <c r="BA97" s="61">
        <v>1779.12</v>
      </c>
      <c r="BB97" s="61">
        <v>1811.04</v>
      </c>
      <c r="BC97" s="61">
        <v>1842.96</v>
      </c>
      <c r="BD97" s="61">
        <v>1874.88</v>
      </c>
      <c r="BE97" s="61">
        <v>1906.8</v>
      </c>
      <c r="BF97" s="61">
        <v>1938.72</v>
      </c>
      <c r="BG97" s="61">
        <v>1970.64</v>
      </c>
      <c r="BH97" s="61">
        <v>2002.56</v>
      </c>
      <c r="BI97" s="61">
        <v>2034.48</v>
      </c>
      <c r="BJ97" s="61">
        <v>2066.4</v>
      </c>
    </row>
    <row r="98" hidden="1" spans="1:62">
      <c r="A98" s="57" t="s">
        <v>98</v>
      </c>
      <c r="B98" s="57">
        <v>9</v>
      </c>
      <c r="C98" s="61" t="str">
        <f>广诚DHL运费!K3</f>
        <v>370.50</v>
      </c>
      <c r="D98" s="61" t="str">
        <f>广诚DHL运费!K4</f>
        <v>453.00</v>
      </c>
      <c r="E98" s="61" t="str">
        <f>广诚DHL运费!K5</f>
        <v>535.50</v>
      </c>
      <c r="F98" s="61" t="str">
        <f>广诚DHL运费!K6</f>
        <v>618.00</v>
      </c>
      <c r="G98" s="61" t="str">
        <f>广诚DHL运费!K7</f>
        <v>700.50</v>
      </c>
      <c r="H98" s="61" t="str">
        <f>广诚DHL运费!K8</f>
        <v>782.70</v>
      </c>
      <c r="I98" s="61" t="str">
        <f>广诚DHL运费!K9</f>
        <v>864.90</v>
      </c>
      <c r="J98" s="61" t="str">
        <f>广诚DHL运费!K10</f>
        <v>947.10</v>
      </c>
      <c r="K98" s="61" t="str">
        <f>广诚DHL运费!K11</f>
        <v>1,029.30</v>
      </c>
      <c r="L98" s="61" t="str">
        <f>广诚DHL运费!K12</f>
        <v>1,111.50</v>
      </c>
      <c r="M98" s="61" t="str">
        <f>广诚DHL运费!K13</f>
        <v>1,185.60</v>
      </c>
      <c r="N98" s="61" t="str">
        <f>广诚DHL运费!K14</f>
        <v>1,259.70</v>
      </c>
      <c r="O98" s="61" t="str">
        <f>广诚DHL运费!K15</f>
        <v>1,333.80</v>
      </c>
      <c r="P98" s="61" t="str">
        <f>广诚DHL运费!K16</f>
        <v>1,407.90</v>
      </c>
      <c r="Q98" s="61" t="str">
        <f>广诚DHL运费!K17</f>
        <v>1,482.00</v>
      </c>
      <c r="R98" s="60" t="str">
        <f>广诚DHL运费!K18</f>
        <v>1,556.10</v>
      </c>
      <c r="S98" s="61" t="str">
        <f>广诚DHL运费!K19</f>
        <v>1,630.20</v>
      </c>
      <c r="T98" s="61" t="str">
        <f>广诚DHL运费!K20</f>
        <v>1,704.30</v>
      </c>
      <c r="U98" s="61" t="str">
        <f>广诚DHL运费!K21</f>
        <v>1,778.40</v>
      </c>
      <c r="V98" s="61" t="str">
        <f>广诚DHL运费!K22</f>
        <v>1,852.50</v>
      </c>
      <c r="W98" s="61" t="str">
        <f>广诚DHL运费!K23</f>
        <v>1,920.60</v>
      </c>
      <c r="X98" s="61" t="str">
        <f>广诚DHL运费!K24</f>
        <v>1,988.70</v>
      </c>
      <c r="Y98" s="61" t="str">
        <f>广诚DHL运费!K25</f>
        <v>2,056.80</v>
      </c>
      <c r="Z98" s="61" t="str">
        <f>广诚DHL运费!K26</f>
        <v>2,124.90</v>
      </c>
      <c r="AA98" s="61" t="str">
        <f>广诚DHL运费!K27</f>
        <v>2,193.00</v>
      </c>
      <c r="AB98" s="61" t="str">
        <f>广诚DHL运费!K28</f>
        <v>2,261.10</v>
      </c>
      <c r="AC98" s="61" t="str">
        <f>广诚DHL运费!K29</f>
        <v>2,329.20</v>
      </c>
      <c r="AD98" s="61" t="str">
        <f>广诚DHL运费!K30</f>
        <v>2,397.30</v>
      </c>
      <c r="AE98" s="61" t="str">
        <f>广诚DHL运费!K31</f>
        <v>2,465.40</v>
      </c>
      <c r="AF98" s="61" t="str">
        <f>广诚DHL运费!K32</f>
        <v>2,533.50</v>
      </c>
      <c r="AG98" s="61" t="str">
        <f>广诚DHL运费!K33</f>
        <v>2,601.60</v>
      </c>
      <c r="AH98" s="61" t="str">
        <f>广诚DHL运费!K34</f>
        <v>2,669.70</v>
      </c>
      <c r="AI98" s="61" t="str">
        <f>广诚DHL运费!K35</f>
        <v>2,737.80</v>
      </c>
      <c r="AJ98" s="61" t="str">
        <f>广诚DHL运费!K36</f>
        <v>2,805.90</v>
      </c>
      <c r="AK98" s="61" t="str">
        <f>广诚DHL运费!K37</f>
        <v>2,874.00</v>
      </c>
      <c r="AL98" s="61" t="str">
        <f>广诚DHL运费!K38</f>
        <v>2,942.10</v>
      </c>
      <c r="AM98" s="61" t="str">
        <f>广诚DHL运费!K39</f>
        <v>3,010.20</v>
      </c>
      <c r="AN98" s="61" t="str">
        <f>广诚DHL运费!K40</f>
        <v>3,078.30</v>
      </c>
      <c r="AO98" s="61" t="str">
        <f>广诚DHL运费!K41</f>
        <v>3,146.40</v>
      </c>
      <c r="AP98" s="61" t="str">
        <f>广诚DHL运费!K42</f>
        <v>3,214.50</v>
      </c>
      <c r="AQ98" s="61">
        <v>1459.92</v>
      </c>
      <c r="AR98" s="61">
        <v>1491.84</v>
      </c>
      <c r="AS98" s="61">
        <v>1523.76</v>
      </c>
      <c r="AT98" s="61">
        <v>1555.68</v>
      </c>
      <c r="AU98" s="61">
        <v>1587.6</v>
      </c>
      <c r="AV98" s="61">
        <v>1619.52</v>
      </c>
      <c r="AW98" s="61">
        <v>1651.44</v>
      </c>
      <c r="AX98" s="61">
        <v>1683.36</v>
      </c>
      <c r="AY98" s="61">
        <v>1715.28</v>
      </c>
      <c r="AZ98" s="61">
        <v>1747.2</v>
      </c>
      <c r="BA98" s="61">
        <v>1779.12</v>
      </c>
      <c r="BB98" s="61">
        <v>1811.04</v>
      </c>
      <c r="BC98" s="61">
        <v>1842.96</v>
      </c>
      <c r="BD98" s="61">
        <v>1874.88</v>
      </c>
      <c r="BE98" s="61">
        <v>1906.8</v>
      </c>
      <c r="BF98" s="61">
        <v>1938.72</v>
      </c>
      <c r="BG98" s="61">
        <v>1970.64</v>
      </c>
      <c r="BH98" s="61">
        <v>2002.56</v>
      </c>
      <c r="BI98" s="61">
        <v>2034.48</v>
      </c>
      <c r="BJ98" s="61">
        <v>2066.4</v>
      </c>
    </row>
    <row r="99" hidden="1" spans="1:62">
      <c r="A99" s="57" t="s">
        <v>99</v>
      </c>
      <c r="B99" s="57">
        <v>9</v>
      </c>
      <c r="C99" s="61" t="str">
        <f>广诚DHL运费!K3</f>
        <v>370.50</v>
      </c>
      <c r="D99" s="61" t="str">
        <f>广诚DHL运费!K4</f>
        <v>453.00</v>
      </c>
      <c r="E99" s="61" t="str">
        <f>广诚DHL运费!K5</f>
        <v>535.50</v>
      </c>
      <c r="F99" s="61" t="str">
        <f>广诚DHL运费!K6</f>
        <v>618.00</v>
      </c>
      <c r="G99" s="61" t="str">
        <f>广诚DHL运费!K7</f>
        <v>700.50</v>
      </c>
      <c r="H99" s="61" t="str">
        <f>广诚DHL运费!K8</f>
        <v>782.70</v>
      </c>
      <c r="I99" s="61" t="str">
        <f>广诚DHL运费!K9</f>
        <v>864.90</v>
      </c>
      <c r="J99" s="61" t="str">
        <f>广诚DHL运费!K10</f>
        <v>947.10</v>
      </c>
      <c r="K99" s="61" t="str">
        <f>广诚DHL运费!K11</f>
        <v>1,029.30</v>
      </c>
      <c r="L99" s="61" t="str">
        <f>广诚DHL运费!K12</f>
        <v>1,111.50</v>
      </c>
      <c r="M99" s="61" t="str">
        <f>广诚DHL运费!K13</f>
        <v>1,185.60</v>
      </c>
      <c r="N99" s="61" t="str">
        <f>广诚DHL运费!K14</f>
        <v>1,259.70</v>
      </c>
      <c r="O99" s="61" t="str">
        <f>广诚DHL运费!K15</f>
        <v>1,333.80</v>
      </c>
      <c r="P99" s="61" t="str">
        <f>广诚DHL运费!K16</f>
        <v>1,407.90</v>
      </c>
      <c r="Q99" s="61" t="str">
        <f>广诚DHL运费!K17</f>
        <v>1,482.00</v>
      </c>
      <c r="R99" s="60" t="str">
        <f>广诚DHL运费!K18</f>
        <v>1,556.10</v>
      </c>
      <c r="S99" s="61" t="str">
        <f>广诚DHL运费!K19</f>
        <v>1,630.20</v>
      </c>
      <c r="T99" s="61" t="str">
        <f>广诚DHL运费!K20</f>
        <v>1,704.30</v>
      </c>
      <c r="U99" s="61" t="str">
        <f>广诚DHL运费!K21</f>
        <v>1,778.40</v>
      </c>
      <c r="V99" s="61" t="str">
        <f>广诚DHL运费!K22</f>
        <v>1,852.50</v>
      </c>
      <c r="W99" s="61" t="str">
        <f>广诚DHL运费!K23</f>
        <v>1,920.60</v>
      </c>
      <c r="X99" s="61" t="str">
        <f>广诚DHL运费!K24</f>
        <v>1,988.70</v>
      </c>
      <c r="Y99" s="61" t="str">
        <f>广诚DHL运费!K25</f>
        <v>2,056.80</v>
      </c>
      <c r="Z99" s="61" t="str">
        <f>广诚DHL运费!K26</f>
        <v>2,124.90</v>
      </c>
      <c r="AA99" s="61" t="str">
        <f>广诚DHL运费!K27</f>
        <v>2,193.00</v>
      </c>
      <c r="AB99" s="61" t="str">
        <f>广诚DHL运费!K28</f>
        <v>2,261.10</v>
      </c>
      <c r="AC99" s="61" t="str">
        <f>广诚DHL运费!K29</f>
        <v>2,329.20</v>
      </c>
      <c r="AD99" s="61" t="str">
        <f>广诚DHL运费!K30</f>
        <v>2,397.30</v>
      </c>
      <c r="AE99" s="61" t="str">
        <f>广诚DHL运费!K31</f>
        <v>2,465.40</v>
      </c>
      <c r="AF99" s="61" t="str">
        <f>广诚DHL运费!K32</f>
        <v>2,533.50</v>
      </c>
      <c r="AG99" s="61" t="str">
        <f>广诚DHL运费!K33</f>
        <v>2,601.60</v>
      </c>
      <c r="AH99" s="61" t="str">
        <f>广诚DHL运费!K34</f>
        <v>2,669.70</v>
      </c>
      <c r="AI99" s="61" t="str">
        <f>广诚DHL运费!K35</f>
        <v>2,737.80</v>
      </c>
      <c r="AJ99" s="61" t="str">
        <f>广诚DHL运费!K36</f>
        <v>2,805.90</v>
      </c>
      <c r="AK99" s="61" t="str">
        <f>广诚DHL运费!K37</f>
        <v>2,874.00</v>
      </c>
      <c r="AL99" s="61" t="str">
        <f>广诚DHL运费!K38</f>
        <v>2,942.10</v>
      </c>
      <c r="AM99" s="61" t="str">
        <f>广诚DHL运费!K39</f>
        <v>3,010.20</v>
      </c>
      <c r="AN99" s="61" t="str">
        <f>广诚DHL运费!K40</f>
        <v>3,078.30</v>
      </c>
      <c r="AO99" s="61" t="str">
        <f>广诚DHL运费!K41</f>
        <v>3,146.40</v>
      </c>
      <c r="AP99" s="61" t="str">
        <f>广诚DHL运费!K42</f>
        <v>3,214.50</v>
      </c>
      <c r="AQ99" s="61">
        <v>1459.92</v>
      </c>
      <c r="AR99" s="61">
        <v>1491.84</v>
      </c>
      <c r="AS99" s="61">
        <v>1523.76</v>
      </c>
      <c r="AT99" s="61">
        <v>1555.68</v>
      </c>
      <c r="AU99" s="61">
        <v>1587.6</v>
      </c>
      <c r="AV99" s="61">
        <v>1619.52</v>
      </c>
      <c r="AW99" s="61">
        <v>1651.44</v>
      </c>
      <c r="AX99" s="61">
        <v>1683.36</v>
      </c>
      <c r="AY99" s="61">
        <v>1715.28</v>
      </c>
      <c r="AZ99" s="61">
        <v>1747.2</v>
      </c>
      <c r="BA99" s="61">
        <v>1779.12</v>
      </c>
      <c r="BB99" s="61">
        <v>1811.04</v>
      </c>
      <c r="BC99" s="61">
        <v>1842.96</v>
      </c>
      <c r="BD99" s="61">
        <v>1874.88</v>
      </c>
      <c r="BE99" s="61">
        <v>1906.8</v>
      </c>
      <c r="BF99" s="61">
        <v>1938.72</v>
      </c>
      <c r="BG99" s="61">
        <v>1970.64</v>
      </c>
      <c r="BH99" s="61">
        <v>2002.56</v>
      </c>
      <c r="BI99" s="61">
        <v>2034.48</v>
      </c>
      <c r="BJ99" s="61">
        <v>2066.4</v>
      </c>
    </row>
    <row r="100" hidden="1" spans="1:62">
      <c r="A100" s="57" t="s">
        <v>100</v>
      </c>
      <c r="B100" s="57">
        <v>9</v>
      </c>
      <c r="C100" s="61" t="str">
        <f>广诚DHL运费!K3</f>
        <v>370.50</v>
      </c>
      <c r="D100" s="61" t="str">
        <f>广诚DHL运费!K4</f>
        <v>453.00</v>
      </c>
      <c r="E100" s="61" t="str">
        <f>广诚DHL运费!K5</f>
        <v>535.50</v>
      </c>
      <c r="F100" s="61" t="str">
        <f>广诚DHL运费!K6</f>
        <v>618.00</v>
      </c>
      <c r="G100" s="61" t="str">
        <f>广诚DHL运费!K7</f>
        <v>700.50</v>
      </c>
      <c r="H100" s="61" t="str">
        <f>广诚DHL运费!K8</f>
        <v>782.70</v>
      </c>
      <c r="I100" s="61" t="str">
        <f>广诚DHL运费!K9</f>
        <v>864.90</v>
      </c>
      <c r="J100" s="61" t="str">
        <f>广诚DHL运费!K10</f>
        <v>947.10</v>
      </c>
      <c r="K100" s="61" t="str">
        <f>广诚DHL运费!K11</f>
        <v>1,029.30</v>
      </c>
      <c r="L100" s="61" t="str">
        <f>广诚DHL运费!K12</f>
        <v>1,111.50</v>
      </c>
      <c r="M100" s="61" t="str">
        <f>广诚DHL运费!K13</f>
        <v>1,185.60</v>
      </c>
      <c r="N100" s="61" t="str">
        <f>广诚DHL运费!K14</f>
        <v>1,259.70</v>
      </c>
      <c r="O100" s="61" t="str">
        <f>广诚DHL运费!K15</f>
        <v>1,333.80</v>
      </c>
      <c r="P100" s="61" t="str">
        <f>广诚DHL运费!K16</f>
        <v>1,407.90</v>
      </c>
      <c r="Q100" s="61" t="str">
        <f>广诚DHL运费!K17</f>
        <v>1,482.00</v>
      </c>
      <c r="R100" s="60" t="str">
        <f>广诚DHL运费!K18</f>
        <v>1,556.10</v>
      </c>
      <c r="S100" s="61" t="str">
        <f>广诚DHL运费!K19</f>
        <v>1,630.20</v>
      </c>
      <c r="T100" s="61" t="str">
        <f>广诚DHL运费!K20</f>
        <v>1,704.30</v>
      </c>
      <c r="U100" s="61" t="str">
        <f>广诚DHL运费!K21</f>
        <v>1,778.40</v>
      </c>
      <c r="V100" s="61" t="str">
        <f>广诚DHL运费!K22</f>
        <v>1,852.50</v>
      </c>
      <c r="W100" s="61" t="str">
        <f>广诚DHL运费!K23</f>
        <v>1,920.60</v>
      </c>
      <c r="X100" s="61" t="str">
        <f>广诚DHL运费!K24</f>
        <v>1,988.70</v>
      </c>
      <c r="Y100" s="61" t="str">
        <f>广诚DHL运费!K25</f>
        <v>2,056.80</v>
      </c>
      <c r="Z100" s="61" t="str">
        <f>广诚DHL运费!K26</f>
        <v>2,124.90</v>
      </c>
      <c r="AA100" s="61" t="str">
        <f>广诚DHL运费!K27</f>
        <v>2,193.00</v>
      </c>
      <c r="AB100" s="61" t="str">
        <f>广诚DHL运费!K28</f>
        <v>2,261.10</v>
      </c>
      <c r="AC100" s="61" t="str">
        <f>广诚DHL运费!K29</f>
        <v>2,329.20</v>
      </c>
      <c r="AD100" s="61" t="str">
        <f>广诚DHL运费!K30</f>
        <v>2,397.30</v>
      </c>
      <c r="AE100" s="61" t="str">
        <f>广诚DHL运费!K31</f>
        <v>2,465.40</v>
      </c>
      <c r="AF100" s="61" t="str">
        <f>广诚DHL运费!K32</f>
        <v>2,533.50</v>
      </c>
      <c r="AG100" s="61" t="str">
        <f>广诚DHL运费!K33</f>
        <v>2,601.60</v>
      </c>
      <c r="AH100" s="61" t="str">
        <f>广诚DHL运费!K34</f>
        <v>2,669.70</v>
      </c>
      <c r="AI100" s="61" t="str">
        <f>广诚DHL运费!K35</f>
        <v>2,737.80</v>
      </c>
      <c r="AJ100" s="61" t="str">
        <f>广诚DHL运费!K36</f>
        <v>2,805.90</v>
      </c>
      <c r="AK100" s="61" t="str">
        <f>广诚DHL运费!K37</f>
        <v>2,874.00</v>
      </c>
      <c r="AL100" s="61" t="str">
        <f>广诚DHL运费!K38</f>
        <v>2,942.10</v>
      </c>
      <c r="AM100" s="61" t="str">
        <f>广诚DHL运费!K39</f>
        <v>3,010.20</v>
      </c>
      <c r="AN100" s="61" t="str">
        <f>广诚DHL运费!K40</f>
        <v>3,078.30</v>
      </c>
      <c r="AO100" s="61" t="str">
        <f>广诚DHL运费!K41</f>
        <v>3,146.40</v>
      </c>
      <c r="AP100" s="61" t="str">
        <f>广诚DHL运费!K42</f>
        <v>3,214.50</v>
      </c>
      <c r="AQ100" s="61">
        <v>1459.92</v>
      </c>
      <c r="AR100" s="61">
        <v>1491.84</v>
      </c>
      <c r="AS100" s="61">
        <v>1523.76</v>
      </c>
      <c r="AT100" s="61">
        <v>1555.68</v>
      </c>
      <c r="AU100" s="61">
        <v>1587.6</v>
      </c>
      <c r="AV100" s="61">
        <v>1619.52</v>
      </c>
      <c r="AW100" s="61">
        <v>1651.44</v>
      </c>
      <c r="AX100" s="61">
        <v>1683.36</v>
      </c>
      <c r="AY100" s="61">
        <v>1715.28</v>
      </c>
      <c r="AZ100" s="61">
        <v>1747.2</v>
      </c>
      <c r="BA100" s="61">
        <v>1779.12</v>
      </c>
      <c r="BB100" s="61">
        <v>1811.04</v>
      </c>
      <c r="BC100" s="61">
        <v>1842.96</v>
      </c>
      <c r="BD100" s="61">
        <v>1874.88</v>
      </c>
      <c r="BE100" s="61">
        <v>1906.8</v>
      </c>
      <c r="BF100" s="61">
        <v>1938.72</v>
      </c>
      <c r="BG100" s="61">
        <v>1970.64</v>
      </c>
      <c r="BH100" s="61">
        <v>2002.56</v>
      </c>
      <c r="BI100" s="61">
        <v>2034.48</v>
      </c>
      <c r="BJ100" s="61">
        <v>2066.4</v>
      </c>
    </row>
    <row r="101" hidden="1" spans="1:62">
      <c r="A101" s="57" t="s">
        <v>101</v>
      </c>
      <c r="B101" s="57">
        <v>9</v>
      </c>
      <c r="C101" s="61" t="str">
        <f>广诚DHL运费!K3</f>
        <v>370.50</v>
      </c>
      <c r="D101" s="61" t="str">
        <f>广诚DHL运费!K4</f>
        <v>453.00</v>
      </c>
      <c r="E101" s="61" t="str">
        <f>广诚DHL运费!K5</f>
        <v>535.50</v>
      </c>
      <c r="F101" s="61" t="str">
        <f>广诚DHL运费!K6</f>
        <v>618.00</v>
      </c>
      <c r="G101" s="61" t="str">
        <f>广诚DHL运费!K7</f>
        <v>700.50</v>
      </c>
      <c r="H101" s="61" t="str">
        <f>广诚DHL运费!K8</f>
        <v>782.70</v>
      </c>
      <c r="I101" s="61" t="str">
        <f>广诚DHL运费!K9</f>
        <v>864.90</v>
      </c>
      <c r="J101" s="61" t="str">
        <f>广诚DHL运费!K10</f>
        <v>947.10</v>
      </c>
      <c r="K101" s="61" t="str">
        <f>广诚DHL运费!K11</f>
        <v>1,029.30</v>
      </c>
      <c r="L101" s="61" t="str">
        <f>广诚DHL运费!K12</f>
        <v>1,111.50</v>
      </c>
      <c r="M101" s="61" t="str">
        <f>广诚DHL运费!K13</f>
        <v>1,185.60</v>
      </c>
      <c r="N101" s="61" t="str">
        <f>广诚DHL运费!K14</f>
        <v>1,259.70</v>
      </c>
      <c r="O101" s="61" t="str">
        <f>广诚DHL运费!K15</f>
        <v>1,333.80</v>
      </c>
      <c r="P101" s="61" t="str">
        <f>广诚DHL运费!K16</f>
        <v>1,407.90</v>
      </c>
      <c r="Q101" s="61" t="str">
        <f>广诚DHL运费!K17</f>
        <v>1,482.00</v>
      </c>
      <c r="R101" s="60" t="str">
        <f>广诚DHL运费!K18</f>
        <v>1,556.10</v>
      </c>
      <c r="S101" s="61" t="str">
        <f>广诚DHL运费!K19</f>
        <v>1,630.20</v>
      </c>
      <c r="T101" s="61" t="str">
        <f>广诚DHL运费!K20</f>
        <v>1,704.30</v>
      </c>
      <c r="U101" s="61" t="str">
        <f>广诚DHL运费!K21</f>
        <v>1,778.40</v>
      </c>
      <c r="V101" s="61" t="str">
        <f>广诚DHL运费!K22</f>
        <v>1,852.50</v>
      </c>
      <c r="W101" s="61" t="str">
        <f>广诚DHL运费!K23</f>
        <v>1,920.60</v>
      </c>
      <c r="X101" s="61" t="str">
        <f>广诚DHL运费!K24</f>
        <v>1,988.70</v>
      </c>
      <c r="Y101" s="61" t="str">
        <f>广诚DHL运费!K25</f>
        <v>2,056.80</v>
      </c>
      <c r="Z101" s="61" t="str">
        <f>广诚DHL运费!K26</f>
        <v>2,124.90</v>
      </c>
      <c r="AA101" s="61" t="str">
        <f>广诚DHL运费!K27</f>
        <v>2,193.00</v>
      </c>
      <c r="AB101" s="61" t="str">
        <f>广诚DHL运费!K28</f>
        <v>2,261.10</v>
      </c>
      <c r="AC101" s="61" t="str">
        <f>广诚DHL运费!K29</f>
        <v>2,329.20</v>
      </c>
      <c r="AD101" s="61" t="str">
        <f>广诚DHL运费!K30</f>
        <v>2,397.30</v>
      </c>
      <c r="AE101" s="61" t="str">
        <f>广诚DHL运费!K31</f>
        <v>2,465.40</v>
      </c>
      <c r="AF101" s="61" t="str">
        <f>广诚DHL运费!K32</f>
        <v>2,533.50</v>
      </c>
      <c r="AG101" s="61" t="str">
        <f>广诚DHL运费!K33</f>
        <v>2,601.60</v>
      </c>
      <c r="AH101" s="61" t="str">
        <f>广诚DHL运费!K34</f>
        <v>2,669.70</v>
      </c>
      <c r="AI101" s="61" t="str">
        <f>广诚DHL运费!K35</f>
        <v>2,737.80</v>
      </c>
      <c r="AJ101" s="61" t="str">
        <f>广诚DHL运费!K36</f>
        <v>2,805.90</v>
      </c>
      <c r="AK101" s="61" t="str">
        <f>广诚DHL运费!K37</f>
        <v>2,874.00</v>
      </c>
      <c r="AL101" s="61" t="str">
        <f>广诚DHL运费!K38</f>
        <v>2,942.10</v>
      </c>
      <c r="AM101" s="61" t="str">
        <f>广诚DHL运费!K39</f>
        <v>3,010.20</v>
      </c>
      <c r="AN101" s="61" t="str">
        <f>广诚DHL运费!K40</f>
        <v>3,078.30</v>
      </c>
      <c r="AO101" s="61" t="str">
        <f>广诚DHL运费!K41</f>
        <v>3,146.40</v>
      </c>
      <c r="AP101" s="61" t="str">
        <f>广诚DHL运费!K42</f>
        <v>3,214.50</v>
      </c>
      <c r="AQ101" s="61">
        <v>1459.92</v>
      </c>
      <c r="AR101" s="61">
        <v>1491.84</v>
      </c>
      <c r="AS101" s="61">
        <v>1523.76</v>
      </c>
      <c r="AT101" s="61">
        <v>1555.68</v>
      </c>
      <c r="AU101" s="61">
        <v>1587.6</v>
      </c>
      <c r="AV101" s="61">
        <v>1619.52</v>
      </c>
      <c r="AW101" s="61">
        <v>1651.44</v>
      </c>
      <c r="AX101" s="61">
        <v>1683.36</v>
      </c>
      <c r="AY101" s="61">
        <v>1715.28</v>
      </c>
      <c r="AZ101" s="61">
        <v>1747.2</v>
      </c>
      <c r="BA101" s="61">
        <v>1779.12</v>
      </c>
      <c r="BB101" s="61">
        <v>1811.04</v>
      </c>
      <c r="BC101" s="61">
        <v>1842.96</v>
      </c>
      <c r="BD101" s="61">
        <v>1874.88</v>
      </c>
      <c r="BE101" s="61">
        <v>1906.8</v>
      </c>
      <c r="BF101" s="61">
        <v>1938.72</v>
      </c>
      <c r="BG101" s="61">
        <v>1970.64</v>
      </c>
      <c r="BH101" s="61">
        <v>2002.56</v>
      </c>
      <c r="BI101" s="61">
        <v>2034.48</v>
      </c>
      <c r="BJ101" s="61">
        <v>2066.4</v>
      </c>
    </row>
    <row r="102" hidden="1" spans="1:62">
      <c r="A102" s="57" t="s">
        <v>102</v>
      </c>
      <c r="B102" s="57">
        <v>9</v>
      </c>
      <c r="C102" s="61" t="str">
        <f>广诚DHL运费!K3</f>
        <v>370.50</v>
      </c>
      <c r="D102" s="61" t="str">
        <f>广诚DHL运费!K4</f>
        <v>453.00</v>
      </c>
      <c r="E102" s="61" t="str">
        <f>广诚DHL运费!K5</f>
        <v>535.50</v>
      </c>
      <c r="F102" s="61" t="str">
        <f>广诚DHL运费!K6</f>
        <v>618.00</v>
      </c>
      <c r="G102" s="61" t="str">
        <f>广诚DHL运费!K7</f>
        <v>700.50</v>
      </c>
      <c r="H102" s="61" t="str">
        <f>广诚DHL运费!K8</f>
        <v>782.70</v>
      </c>
      <c r="I102" s="61" t="str">
        <f>广诚DHL运费!K9</f>
        <v>864.90</v>
      </c>
      <c r="J102" s="61" t="str">
        <f>广诚DHL运费!K10</f>
        <v>947.10</v>
      </c>
      <c r="K102" s="61" t="str">
        <f>广诚DHL运费!K11</f>
        <v>1,029.30</v>
      </c>
      <c r="L102" s="61" t="str">
        <f>广诚DHL运费!K12</f>
        <v>1,111.50</v>
      </c>
      <c r="M102" s="61" t="str">
        <f>广诚DHL运费!K13</f>
        <v>1,185.60</v>
      </c>
      <c r="N102" s="61" t="str">
        <f>广诚DHL运费!K14</f>
        <v>1,259.70</v>
      </c>
      <c r="O102" s="61" t="str">
        <f>广诚DHL运费!K15</f>
        <v>1,333.80</v>
      </c>
      <c r="P102" s="61" t="str">
        <f>广诚DHL运费!K16</f>
        <v>1,407.90</v>
      </c>
      <c r="Q102" s="61" t="str">
        <f>广诚DHL运费!K17</f>
        <v>1,482.00</v>
      </c>
      <c r="R102" s="60" t="str">
        <f>广诚DHL运费!K18</f>
        <v>1,556.10</v>
      </c>
      <c r="S102" s="61" t="str">
        <f>广诚DHL运费!K19</f>
        <v>1,630.20</v>
      </c>
      <c r="T102" s="61" t="str">
        <f>广诚DHL运费!K20</f>
        <v>1,704.30</v>
      </c>
      <c r="U102" s="61" t="str">
        <f>广诚DHL运费!K21</f>
        <v>1,778.40</v>
      </c>
      <c r="V102" s="61" t="str">
        <f>广诚DHL运费!K22</f>
        <v>1,852.50</v>
      </c>
      <c r="W102" s="61" t="str">
        <f>广诚DHL运费!K23</f>
        <v>1,920.60</v>
      </c>
      <c r="X102" s="61" t="str">
        <f>广诚DHL运费!K24</f>
        <v>1,988.70</v>
      </c>
      <c r="Y102" s="61" t="str">
        <f>广诚DHL运费!K25</f>
        <v>2,056.80</v>
      </c>
      <c r="Z102" s="61" t="str">
        <f>广诚DHL运费!K26</f>
        <v>2,124.90</v>
      </c>
      <c r="AA102" s="61" t="str">
        <f>广诚DHL运费!K27</f>
        <v>2,193.00</v>
      </c>
      <c r="AB102" s="61" t="str">
        <f>广诚DHL运费!K28</f>
        <v>2,261.10</v>
      </c>
      <c r="AC102" s="61" t="str">
        <f>广诚DHL运费!K29</f>
        <v>2,329.20</v>
      </c>
      <c r="AD102" s="61" t="str">
        <f>广诚DHL运费!K30</f>
        <v>2,397.30</v>
      </c>
      <c r="AE102" s="61" t="str">
        <f>广诚DHL运费!K31</f>
        <v>2,465.40</v>
      </c>
      <c r="AF102" s="61" t="str">
        <f>广诚DHL运费!K32</f>
        <v>2,533.50</v>
      </c>
      <c r="AG102" s="61" t="str">
        <f>广诚DHL运费!K33</f>
        <v>2,601.60</v>
      </c>
      <c r="AH102" s="61" t="str">
        <f>广诚DHL运费!K34</f>
        <v>2,669.70</v>
      </c>
      <c r="AI102" s="61" t="str">
        <f>广诚DHL运费!K35</f>
        <v>2,737.80</v>
      </c>
      <c r="AJ102" s="61" t="str">
        <f>广诚DHL运费!K36</f>
        <v>2,805.90</v>
      </c>
      <c r="AK102" s="61" t="str">
        <f>广诚DHL运费!K37</f>
        <v>2,874.00</v>
      </c>
      <c r="AL102" s="61" t="str">
        <f>广诚DHL运费!K38</f>
        <v>2,942.10</v>
      </c>
      <c r="AM102" s="61" t="str">
        <f>广诚DHL运费!K39</f>
        <v>3,010.20</v>
      </c>
      <c r="AN102" s="61" t="str">
        <f>广诚DHL运费!K40</f>
        <v>3,078.30</v>
      </c>
      <c r="AO102" s="61" t="str">
        <f>广诚DHL运费!K41</f>
        <v>3,146.40</v>
      </c>
      <c r="AP102" s="61" t="str">
        <f>广诚DHL运费!K42</f>
        <v>3,214.50</v>
      </c>
      <c r="AQ102" s="61">
        <v>1459.92</v>
      </c>
      <c r="AR102" s="61">
        <v>1491.84</v>
      </c>
      <c r="AS102" s="61">
        <v>1523.76</v>
      </c>
      <c r="AT102" s="61">
        <v>1555.68</v>
      </c>
      <c r="AU102" s="61">
        <v>1587.6</v>
      </c>
      <c r="AV102" s="61">
        <v>1619.52</v>
      </c>
      <c r="AW102" s="61">
        <v>1651.44</v>
      </c>
      <c r="AX102" s="61">
        <v>1683.36</v>
      </c>
      <c r="AY102" s="61">
        <v>1715.28</v>
      </c>
      <c r="AZ102" s="61">
        <v>1747.2</v>
      </c>
      <c r="BA102" s="61">
        <v>1779.12</v>
      </c>
      <c r="BB102" s="61">
        <v>1811.04</v>
      </c>
      <c r="BC102" s="61">
        <v>1842.96</v>
      </c>
      <c r="BD102" s="61">
        <v>1874.88</v>
      </c>
      <c r="BE102" s="61">
        <v>1906.8</v>
      </c>
      <c r="BF102" s="61">
        <v>1938.72</v>
      </c>
      <c r="BG102" s="61">
        <v>1970.64</v>
      </c>
      <c r="BH102" s="61">
        <v>2002.56</v>
      </c>
      <c r="BI102" s="61">
        <v>2034.48</v>
      </c>
      <c r="BJ102" s="61">
        <v>2066.4</v>
      </c>
    </row>
    <row r="103" hidden="1" spans="1:62">
      <c r="A103" s="57" t="s">
        <v>103</v>
      </c>
      <c r="B103" s="57">
        <v>9</v>
      </c>
      <c r="C103" s="61" t="str">
        <f>广诚DHL运费!K3</f>
        <v>370.50</v>
      </c>
      <c r="D103" s="61" t="str">
        <f>广诚DHL运费!K4</f>
        <v>453.00</v>
      </c>
      <c r="E103" s="61" t="str">
        <f>广诚DHL运费!K5</f>
        <v>535.50</v>
      </c>
      <c r="F103" s="61" t="str">
        <f>广诚DHL运费!K6</f>
        <v>618.00</v>
      </c>
      <c r="G103" s="61" t="str">
        <f>广诚DHL运费!K7</f>
        <v>700.50</v>
      </c>
      <c r="H103" s="61" t="str">
        <f>广诚DHL运费!K8</f>
        <v>782.70</v>
      </c>
      <c r="I103" s="61" t="str">
        <f>广诚DHL运费!K9</f>
        <v>864.90</v>
      </c>
      <c r="J103" s="61" t="str">
        <f>广诚DHL运费!K10</f>
        <v>947.10</v>
      </c>
      <c r="K103" s="61" t="str">
        <f>广诚DHL运费!K11</f>
        <v>1,029.30</v>
      </c>
      <c r="L103" s="61" t="str">
        <f>广诚DHL运费!K12</f>
        <v>1,111.50</v>
      </c>
      <c r="M103" s="61" t="str">
        <f>广诚DHL运费!K13</f>
        <v>1,185.60</v>
      </c>
      <c r="N103" s="61" t="str">
        <f>广诚DHL运费!K14</f>
        <v>1,259.70</v>
      </c>
      <c r="O103" s="61" t="str">
        <f>广诚DHL运费!K15</f>
        <v>1,333.80</v>
      </c>
      <c r="P103" s="61" t="str">
        <f>广诚DHL运费!K16</f>
        <v>1,407.90</v>
      </c>
      <c r="Q103" s="61" t="str">
        <f>广诚DHL运费!K17</f>
        <v>1,482.00</v>
      </c>
      <c r="R103" s="60" t="str">
        <f>广诚DHL运费!K18</f>
        <v>1,556.10</v>
      </c>
      <c r="S103" s="61" t="str">
        <f>广诚DHL运费!K19</f>
        <v>1,630.20</v>
      </c>
      <c r="T103" s="61" t="str">
        <f>广诚DHL运费!K20</f>
        <v>1,704.30</v>
      </c>
      <c r="U103" s="61" t="str">
        <f>广诚DHL运费!K21</f>
        <v>1,778.40</v>
      </c>
      <c r="V103" s="61" t="str">
        <f>广诚DHL运费!K22</f>
        <v>1,852.50</v>
      </c>
      <c r="W103" s="61" t="str">
        <f>广诚DHL运费!K23</f>
        <v>1,920.60</v>
      </c>
      <c r="X103" s="61" t="str">
        <f>广诚DHL运费!K24</f>
        <v>1,988.70</v>
      </c>
      <c r="Y103" s="61" t="str">
        <f>广诚DHL运费!K25</f>
        <v>2,056.80</v>
      </c>
      <c r="Z103" s="61" t="str">
        <f>广诚DHL运费!K26</f>
        <v>2,124.90</v>
      </c>
      <c r="AA103" s="61" t="str">
        <f>广诚DHL运费!K27</f>
        <v>2,193.00</v>
      </c>
      <c r="AB103" s="61" t="str">
        <f>广诚DHL运费!K28</f>
        <v>2,261.10</v>
      </c>
      <c r="AC103" s="61" t="str">
        <f>广诚DHL运费!K29</f>
        <v>2,329.20</v>
      </c>
      <c r="AD103" s="61" t="str">
        <f>广诚DHL运费!K30</f>
        <v>2,397.30</v>
      </c>
      <c r="AE103" s="61" t="str">
        <f>广诚DHL运费!K31</f>
        <v>2,465.40</v>
      </c>
      <c r="AF103" s="61" t="str">
        <f>广诚DHL运费!K32</f>
        <v>2,533.50</v>
      </c>
      <c r="AG103" s="61" t="str">
        <f>广诚DHL运费!K33</f>
        <v>2,601.60</v>
      </c>
      <c r="AH103" s="61" t="str">
        <f>广诚DHL运费!K34</f>
        <v>2,669.70</v>
      </c>
      <c r="AI103" s="61" t="str">
        <f>广诚DHL运费!K35</f>
        <v>2,737.80</v>
      </c>
      <c r="AJ103" s="61" t="str">
        <f>广诚DHL运费!K36</f>
        <v>2,805.90</v>
      </c>
      <c r="AK103" s="61" t="str">
        <f>广诚DHL运费!K37</f>
        <v>2,874.00</v>
      </c>
      <c r="AL103" s="61" t="str">
        <f>广诚DHL运费!K38</f>
        <v>2,942.10</v>
      </c>
      <c r="AM103" s="61" t="str">
        <f>广诚DHL运费!K39</f>
        <v>3,010.20</v>
      </c>
      <c r="AN103" s="61" t="str">
        <f>广诚DHL运费!K40</f>
        <v>3,078.30</v>
      </c>
      <c r="AO103" s="61" t="str">
        <f>广诚DHL运费!K41</f>
        <v>3,146.40</v>
      </c>
      <c r="AP103" s="61" t="str">
        <f>广诚DHL运费!K42</f>
        <v>3,214.50</v>
      </c>
      <c r="AQ103" s="61">
        <v>1459.92</v>
      </c>
      <c r="AR103" s="61">
        <v>1491.84</v>
      </c>
      <c r="AS103" s="61">
        <v>1523.76</v>
      </c>
      <c r="AT103" s="61">
        <v>1555.68</v>
      </c>
      <c r="AU103" s="61">
        <v>1587.6</v>
      </c>
      <c r="AV103" s="61">
        <v>1619.52</v>
      </c>
      <c r="AW103" s="61">
        <v>1651.44</v>
      </c>
      <c r="AX103" s="61">
        <v>1683.36</v>
      </c>
      <c r="AY103" s="61">
        <v>1715.28</v>
      </c>
      <c r="AZ103" s="61">
        <v>1747.2</v>
      </c>
      <c r="BA103" s="61">
        <v>1779.12</v>
      </c>
      <c r="BB103" s="61">
        <v>1811.04</v>
      </c>
      <c r="BC103" s="61">
        <v>1842.96</v>
      </c>
      <c r="BD103" s="61">
        <v>1874.88</v>
      </c>
      <c r="BE103" s="61">
        <v>1906.8</v>
      </c>
      <c r="BF103" s="61">
        <v>1938.72</v>
      </c>
      <c r="BG103" s="61">
        <v>1970.64</v>
      </c>
      <c r="BH103" s="61">
        <v>2002.56</v>
      </c>
      <c r="BI103" s="61">
        <v>2034.48</v>
      </c>
      <c r="BJ103" s="61">
        <v>2066.4</v>
      </c>
    </row>
    <row r="104" hidden="1" spans="1:62">
      <c r="A104" s="57" t="s">
        <v>104</v>
      </c>
      <c r="B104" s="57">
        <v>9</v>
      </c>
      <c r="C104" s="61" t="str">
        <f>广诚DHL运费!K3</f>
        <v>370.50</v>
      </c>
      <c r="D104" s="61" t="str">
        <f>广诚DHL运费!K4</f>
        <v>453.00</v>
      </c>
      <c r="E104" s="61" t="str">
        <f>广诚DHL运费!K5</f>
        <v>535.50</v>
      </c>
      <c r="F104" s="61" t="str">
        <f>广诚DHL运费!K6</f>
        <v>618.00</v>
      </c>
      <c r="G104" s="61" t="str">
        <f>广诚DHL运费!K7</f>
        <v>700.50</v>
      </c>
      <c r="H104" s="61" t="str">
        <f>广诚DHL运费!K8</f>
        <v>782.70</v>
      </c>
      <c r="I104" s="61" t="str">
        <f>广诚DHL运费!K9</f>
        <v>864.90</v>
      </c>
      <c r="J104" s="61" t="str">
        <f>广诚DHL运费!K10</f>
        <v>947.10</v>
      </c>
      <c r="K104" s="61" t="str">
        <f>广诚DHL运费!K11</f>
        <v>1,029.30</v>
      </c>
      <c r="L104" s="61" t="str">
        <f>广诚DHL运费!K12</f>
        <v>1,111.50</v>
      </c>
      <c r="M104" s="61" t="str">
        <f>广诚DHL运费!K13</f>
        <v>1,185.60</v>
      </c>
      <c r="N104" s="61" t="str">
        <f>广诚DHL运费!K14</f>
        <v>1,259.70</v>
      </c>
      <c r="O104" s="61" t="str">
        <f>广诚DHL运费!K15</f>
        <v>1,333.80</v>
      </c>
      <c r="P104" s="61" t="str">
        <f>广诚DHL运费!K16</f>
        <v>1,407.90</v>
      </c>
      <c r="Q104" s="61" t="str">
        <f>广诚DHL运费!K17</f>
        <v>1,482.00</v>
      </c>
      <c r="R104" s="60" t="str">
        <f>广诚DHL运费!K18</f>
        <v>1,556.10</v>
      </c>
      <c r="S104" s="61" t="str">
        <f>广诚DHL运费!K19</f>
        <v>1,630.20</v>
      </c>
      <c r="T104" s="61" t="str">
        <f>广诚DHL运费!K20</f>
        <v>1,704.30</v>
      </c>
      <c r="U104" s="61" t="str">
        <f>广诚DHL运费!K21</f>
        <v>1,778.40</v>
      </c>
      <c r="V104" s="61" t="str">
        <f>广诚DHL运费!K22</f>
        <v>1,852.50</v>
      </c>
      <c r="W104" s="61" t="str">
        <f>广诚DHL运费!K23</f>
        <v>1,920.60</v>
      </c>
      <c r="X104" s="61" t="str">
        <f>广诚DHL运费!K24</f>
        <v>1,988.70</v>
      </c>
      <c r="Y104" s="61" t="str">
        <f>广诚DHL运费!K25</f>
        <v>2,056.80</v>
      </c>
      <c r="Z104" s="61" t="str">
        <f>广诚DHL运费!K26</f>
        <v>2,124.90</v>
      </c>
      <c r="AA104" s="61" t="str">
        <f>广诚DHL运费!K27</f>
        <v>2,193.00</v>
      </c>
      <c r="AB104" s="61" t="str">
        <f>广诚DHL运费!K28</f>
        <v>2,261.10</v>
      </c>
      <c r="AC104" s="61" t="str">
        <f>广诚DHL运费!K29</f>
        <v>2,329.20</v>
      </c>
      <c r="AD104" s="61" t="str">
        <f>广诚DHL运费!K30</f>
        <v>2,397.30</v>
      </c>
      <c r="AE104" s="61" t="str">
        <f>广诚DHL运费!K31</f>
        <v>2,465.40</v>
      </c>
      <c r="AF104" s="61" t="str">
        <f>广诚DHL运费!K32</f>
        <v>2,533.50</v>
      </c>
      <c r="AG104" s="61" t="str">
        <f>广诚DHL运费!K33</f>
        <v>2,601.60</v>
      </c>
      <c r="AH104" s="61" t="str">
        <f>广诚DHL运费!K34</f>
        <v>2,669.70</v>
      </c>
      <c r="AI104" s="61" t="str">
        <f>广诚DHL运费!K35</f>
        <v>2,737.80</v>
      </c>
      <c r="AJ104" s="61" t="str">
        <f>广诚DHL运费!K36</f>
        <v>2,805.90</v>
      </c>
      <c r="AK104" s="61" t="str">
        <f>广诚DHL运费!K37</f>
        <v>2,874.00</v>
      </c>
      <c r="AL104" s="61" t="str">
        <f>广诚DHL运费!K38</f>
        <v>2,942.10</v>
      </c>
      <c r="AM104" s="61" t="str">
        <f>广诚DHL运费!K39</f>
        <v>3,010.20</v>
      </c>
      <c r="AN104" s="61" t="str">
        <f>广诚DHL运费!K40</f>
        <v>3,078.30</v>
      </c>
      <c r="AO104" s="61" t="str">
        <f>广诚DHL运费!K41</f>
        <v>3,146.40</v>
      </c>
      <c r="AP104" s="61" t="str">
        <f>广诚DHL运费!K42</f>
        <v>3,214.50</v>
      </c>
      <c r="AQ104" s="61">
        <v>1459.92</v>
      </c>
      <c r="AR104" s="61">
        <v>1491.84</v>
      </c>
      <c r="AS104" s="61">
        <v>1523.76</v>
      </c>
      <c r="AT104" s="61">
        <v>1555.68</v>
      </c>
      <c r="AU104" s="61">
        <v>1587.6</v>
      </c>
      <c r="AV104" s="61">
        <v>1619.52</v>
      </c>
      <c r="AW104" s="61">
        <v>1651.44</v>
      </c>
      <c r="AX104" s="61">
        <v>1683.36</v>
      </c>
      <c r="AY104" s="61">
        <v>1715.28</v>
      </c>
      <c r="AZ104" s="61">
        <v>1747.2</v>
      </c>
      <c r="BA104" s="61">
        <v>1779.12</v>
      </c>
      <c r="BB104" s="61">
        <v>1811.04</v>
      </c>
      <c r="BC104" s="61">
        <v>1842.96</v>
      </c>
      <c r="BD104" s="61">
        <v>1874.88</v>
      </c>
      <c r="BE104" s="61">
        <v>1906.8</v>
      </c>
      <c r="BF104" s="61">
        <v>1938.72</v>
      </c>
      <c r="BG104" s="61">
        <v>1970.64</v>
      </c>
      <c r="BH104" s="61">
        <v>2002.56</v>
      </c>
      <c r="BI104" s="61">
        <v>2034.48</v>
      </c>
      <c r="BJ104" s="61">
        <v>2066.4</v>
      </c>
    </row>
    <row r="105" hidden="1" spans="1:62">
      <c r="A105" s="57" t="s">
        <v>105</v>
      </c>
      <c r="B105" s="57">
        <v>9</v>
      </c>
      <c r="C105" s="61" t="str">
        <f>广诚DHL运费!K3</f>
        <v>370.50</v>
      </c>
      <c r="D105" s="61" t="str">
        <f>广诚DHL运费!K4</f>
        <v>453.00</v>
      </c>
      <c r="E105" s="61" t="str">
        <f>广诚DHL运费!K5</f>
        <v>535.50</v>
      </c>
      <c r="F105" s="61" t="str">
        <f>广诚DHL运费!K6</f>
        <v>618.00</v>
      </c>
      <c r="G105" s="61" t="str">
        <f>广诚DHL运费!K7</f>
        <v>700.50</v>
      </c>
      <c r="H105" s="61" t="str">
        <f>广诚DHL运费!K8</f>
        <v>782.70</v>
      </c>
      <c r="I105" s="61" t="str">
        <f>广诚DHL运费!K9</f>
        <v>864.90</v>
      </c>
      <c r="J105" s="61" t="str">
        <f>广诚DHL运费!K10</f>
        <v>947.10</v>
      </c>
      <c r="K105" s="61" t="str">
        <f>广诚DHL运费!K11</f>
        <v>1,029.30</v>
      </c>
      <c r="L105" s="61" t="str">
        <f>广诚DHL运费!K12</f>
        <v>1,111.50</v>
      </c>
      <c r="M105" s="61" t="str">
        <f>广诚DHL运费!K13</f>
        <v>1,185.60</v>
      </c>
      <c r="N105" s="61" t="str">
        <f>广诚DHL运费!K14</f>
        <v>1,259.70</v>
      </c>
      <c r="O105" s="61" t="str">
        <f>广诚DHL运费!K15</f>
        <v>1,333.80</v>
      </c>
      <c r="P105" s="61" t="str">
        <f>广诚DHL运费!K16</f>
        <v>1,407.90</v>
      </c>
      <c r="Q105" s="61" t="str">
        <f>广诚DHL运费!K17</f>
        <v>1,482.00</v>
      </c>
      <c r="R105" s="60" t="str">
        <f>广诚DHL运费!K18</f>
        <v>1,556.10</v>
      </c>
      <c r="S105" s="61" t="str">
        <f>广诚DHL运费!K19</f>
        <v>1,630.20</v>
      </c>
      <c r="T105" s="61" t="str">
        <f>广诚DHL运费!K20</f>
        <v>1,704.30</v>
      </c>
      <c r="U105" s="61" t="str">
        <f>广诚DHL运费!K21</f>
        <v>1,778.40</v>
      </c>
      <c r="V105" s="61" t="str">
        <f>广诚DHL运费!K22</f>
        <v>1,852.50</v>
      </c>
      <c r="W105" s="61" t="str">
        <f>广诚DHL运费!K23</f>
        <v>1,920.60</v>
      </c>
      <c r="X105" s="61" t="str">
        <f>广诚DHL运费!K24</f>
        <v>1,988.70</v>
      </c>
      <c r="Y105" s="61" t="str">
        <f>广诚DHL运费!K25</f>
        <v>2,056.80</v>
      </c>
      <c r="Z105" s="61" t="str">
        <f>广诚DHL运费!K26</f>
        <v>2,124.90</v>
      </c>
      <c r="AA105" s="61" t="str">
        <f>广诚DHL运费!K27</f>
        <v>2,193.00</v>
      </c>
      <c r="AB105" s="61" t="str">
        <f>广诚DHL运费!K28</f>
        <v>2,261.10</v>
      </c>
      <c r="AC105" s="61" t="str">
        <f>广诚DHL运费!K29</f>
        <v>2,329.20</v>
      </c>
      <c r="AD105" s="61" t="str">
        <f>广诚DHL运费!K30</f>
        <v>2,397.30</v>
      </c>
      <c r="AE105" s="61" t="str">
        <f>广诚DHL运费!K31</f>
        <v>2,465.40</v>
      </c>
      <c r="AF105" s="61" t="str">
        <f>广诚DHL运费!K32</f>
        <v>2,533.50</v>
      </c>
      <c r="AG105" s="61" t="str">
        <f>广诚DHL运费!K33</f>
        <v>2,601.60</v>
      </c>
      <c r="AH105" s="61" t="str">
        <f>广诚DHL运费!K34</f>
        <v>2,669.70</v>
      </c>
      <c r="AI105" s="61" t="str">
        <f>广诚DHL运费!K35</f>
        <v>2,737.80</v>
      </c>
      <c r="AJ105" s="61" t="str">
        <f>广诚DHL运费!K36</f>
        <v>2,805.90</v>
      </c>
      <c r="AK105" s="61" t="str">
        <f>广诚DHL运费!K37</f>
        <v>2,874.00</v>
      </c>
      <c r="AL105" s="61" t="str">
        <f>广诚DHL运费!K38</f>
        <v>2,942.10</v>
      </c>
      <c r="AM105" s="61" t="str">
        <f>广诚DHL运费!K39</f>
        <v>3,010.20</v>
      </c>
      <c r="AN105" s="61" t="str">
        <f>广诚DHL运费!K40</f>
        <v>3,078.30</v>
      </c>
      <c r="AO105" s="61" t="str">
        <f>广诚DHL运费!K41</f>
        <v>3,146.40</v>
      </c>
      <c r="AP105" s="61" t="str">
        <f>广诚DHL运费!K42</f>
        <v>3,214.50</v>
      </c>
      <c r="AQ105" s="61">
        <v>1459.92</v>
      </c>
      <c r="AR105" s="61">
        <v>1491.84</v>
      </c>
      <c r="AS105" s="61">
        <v>1523.76</v>
      </c>
      <c r="AT105" s="61">
        <v>1555.68</v>
      </c>
      <c r="AU105" s="61">
        <v>1587.6</v>
      </c>
      <c r="AV105" s="61">
        <v>1619.52</v>
      </c>
      <c r="AW105" s="61">
        <v>1651.44</v>
      </c>
      <c r="AX105" s="61">
        <v>1683.36</v>
      </c>
      <c r="AY105" s="61">
        <v>1715.28</v>
      </c>
      <c r="AZ105" s="61">
        <v>1747.2</v>
      </c>
      <c r="BA105" s="61">
        <v>1779.12</v>
      </c>
      <c r="BB105" s="61">
        <v>1811.04</v>
      </c>
      <c r="BC105" s="61">
        <v>1842.96</v>
      </c>
      <c r="BD105" s="61">
        <v>1874.88</v>
      </c>
      <c r="BE105" s="61">
        <v>1906.8</v>
      </c>
      <c r="BF105" s="61">
        <v>1938.72</v>
      </c>
      <c r="BG105" s="61">
        <v>1970.64</v>
      </c>
      <c r="BH105" s="61">
        <v>2002.56</v>
      </c>
      <c r="BI105" s="61">
        <v>2034.48</v>
      </c>
      <c r="BJ105" s="61">
        <v>2066.4</v>
      </c>
    </row>
    <row r="106" hidden="1" spans="1:62">
      <c r="A106" s="57" t="s">
        <v>106</v>
      </c>
      <c r="B106" s="57">
        <v>9</v>
      </c>
      <c r="C106" s="61" t="str">
        <f>广诚DHL运费!K3</f>
        <v>370.50</v>
      </c>
      <c r="D106" s="61" t="str">
        <f>广诚DHL运费!K4</f>
        <v>453.00</v>
      </c>
      <c r="E106" s="61" t="str">
        <f>广诚DHL运费!K5</f>
        <v>535.50</v>
      </c>
      <c r="F106" s="61" t="str">
        <f>广诚DHL运费!K6</f>
        <v>618.00</v>
      </c>
      <c r="G106" s="61" t="str">
        <f>广诚DHL运费!K7</f>
        <v>700.50</v>
      </c>
      <c r="H106" s="61" t="str">
        <f>广诚DHL运费!K8</f>
        <v>782.70</v>
      </c>
      <c r="I106" s="61" t="str">
        <f>广诚DHL运费!K9</f>
        <v>864.90</v>
      </c>
      <c r="J106" s="61" t="str">
        <f>广诚DHL运费!K10</f>
        <v>947.10</v>
      </c>
      <c r="K106" s="61" t="str">
        <f>广诚DHL运费!K11</f>
        <v>1,029.30</v>
      </c>
      <c r="L106" s="61" t="str">
        <f>广诚DHL运费!K12</f>
        <v>1,111.50</v>
      </c>
      <c r="M106" s="61" t="str">
        <f>广诚DHL运费!K13</f>
        <v>1,185.60</v>
      </c>
      <c r="N106" s="61" t="str">
        <f>广诚DHL运费!K14</f>
        <v>1,259.70</v>
      </c>
      <c r="O106" s="61" t="str">
        <f>广诚DHL运费!K15</f>
        <v>1,333.80</v>
      </c>
      <c r="P106" s="61" t="str">
        <f>广诚DHL运费!K16</f>
        <v>1,407.90</v>
      </c>
      <c r="Q106" s="61" t="str">
        <f>广诚DHL运费!K17</f>
        <v>1,482.00</v>
      </c>
      <c r="R106" s="60" t="str">
        <f>广诚DHL运费!K18</f>
        <v>1,556.10</v>
      </c>
      <c r="S106" s="61" t="str">
        <f>广诚DHL运费!K19</f>
        <v>1,630.20</v>
      </c>
      <c r="T106" s="61" t="str">
        <f>广诚DHL运费!K20</f>
        <v>1,704.30</v>
      </c>
      <c r="U106" s="61" t="str">
        <f>广诚DHL运费!K21</f>
        <v>1,778.40</v>
      </c>
      <c r="V106" s="61" t="str">
        <f>广诚DHL运费!K22</f>
        <v>1,852.50</v>
      </c>
      <c r="W106" s="61" t="str">
        <f>广诚DHL运费!K23</f>
        <v>1,920.60</v>
      </c>
      <c r="X106" s="61" t="str">
        <f>广诚DHL运费!K24</f>
        <v>1,988.70</v>
      </c>
      <c r="Y106" s="61" t="str">
        <f>广诚DHL运费!K25</f>
        <v>2,056.80</v>
      </c>
      <c r="Z106" s="61" t="str">
        <f>广诚DHL运费!K26</f>
        <v>2,124.90</v>
      </c>
      <c r="AA106" s="61" t="str">
        <f>广诚DHL运费!K27</f>
        <v>2,193.00</v>
      </c>
      <c r="AB106" s="61" t="str">
        <f>广诚DHL运费!K28</f>
        <v>2,261.10</v>
      </c>
      <c r="AC106" s="61" t="str">
        <f>广诚DHL运费!K29</f>
        <v>2,329.20</v>
      </c>
      <c r="AD106" s="61" t="str">
        <f>广诚DHL运费!K30</f>
        <v>2,397.30</v>
      </c>
      <c r="AE106" s="61" t="str">
        <f>广诚DHL运费!K31</f>
        <v>2,465.40</v>
      </c>
      <c r="AF106" s="61" t="str">
        <f>广诚DHL运费!K32</f>
        <v>2,533.50</v>
      </c>
      <c r="AG106" s="61" t="str">
        <f>广诚DHL运费!K33</f>
        <v>2,601.60</v>
      </c>
      <c r="AH106" s="61" t="str">
        <f>广诚DHL运费!K34</f>
        <v>2,669.70</v>
      </c>
      <c r="AI106" s="61" t="str">
        <f>广诚DHL运费!K35</f>
        <v>2,737.80</v>
      </c>
      <c r="AJ106" s="61" t="str">
        <f>广诚DHL运费!K36</f>
        <v>2,805.90</v>
      </c>
      <c r="AK106" s="61" t="str">
        <f>广诚DHL运费!K37</f>
        <v>2,874.00</v>
      </c>
      <c r="AL106" s="61" t="str">
        <f>广诚DHL运费!K38</f>
        <v>2,942.10</v>
      </c>
      <c r="AM106" s="61" t="str">
        <f>广诚DHL运费!K39</f>
        <v>3,010.20</v>
      </c>
      <c r="AN106" s="61" t="str">
        <f>广诚DHL运费!K40</f>
        <v>3,078.30</v>
      </c>
      <c r="AO106" s="61" t="str">
        <f>广诚DHL运费!K41</f>
        <v>3,146.40</v>
      </c>
      <c r="AP106" s="61" t="str">
        <f>广诚DHL运费!K42</f>
        <v>3,214.50</v>
      </c>
      <c r="AQ106" s="61">
        <v>1459.92</v>
      </c>
      <c r="AR106" s="61">
        <v>1491.84</v>
      </c>
      <c r="AS106" s="61">
        <v>1523.76</v>
      </c>
      <c r="AT106" s="61">
        <v>1555.68</v>
      </c>
      <c r="AU106" s="61">
        <v>1587.6</v>
      </c>
      <c r="AV106" s="61">
        <v>1619.52</v>
      </c>
      <c r="AW106" s="61">
        <v>1651.44</v>
      </c>
      <c r="AX106" s="61">
        <v>1683.36</v>
      </c>
      <c r="AY106" s="61">
        <v>1715.28</v>
      </c>
      <c r="AZ106" s="61">
        <v>1747.2</v>
      </c>
      <c r="BA106" s="61">
        <v>1779.12</v>
      </c>
      <c r="BB106" s="61">
        <v>1811.04</v>
      </c>
      <c r="BC106" s="61">
        <v>1842.96</v>
      </c>
      <c r="BD106" s="61">
        <v>1874.88</v>
      </c>
      <c r="BE106" s="61">
        <v>1906.8</v>
      </c>
      <c r="BF106" s="61">
        <v>1938.72</v>
      </c>
      <c r="BG106" s="61">
        <v>1970.64</v>
      </c>
      <c r="BH106" s="61">
        <v>2002.56</v>
      </c>
      <c r="BI106" s="61">
        <v>2034.48</v>
      </c>
      <c r="BJ106" s="61">
        <v>2066.4</v>
      </c>
    </row>
    <row r="107" hidden="1" spans="1:62">
      <c r="A107" s="57" t="s">
        <v>107</v>
      </c>
      <c r="B107" s="57">
        <v>9</v>
      </c>
      <c r="C107" s="61" t="str">
        <f>广诚DHL运费!K3</f>
        <v>370.50</v>
      </c>
      <c r="D107" s="61" t="str">
        <f>广诚DHL运费!K4</f>
        <v>453.00</v>
      </c>
      <c r="E107" s="61" t="str">
        <f>广诚DHL运费!K5</f>
        <v>535.50</v>
      </c>
      <c r="F107" s="61" t="str">
        <f>广诚DHL运费!K6</f>
        <v>618.00</v>
      </c>
      <c r="G107" s="61" t="str">
        <f>广诚DHL运费!K7</f>
        <v>700.50</v>
      </c>
      <c r="H107" s="61" t="str">
        <f>广诚DHL运费!K8</f>
        <v>782.70</v>
      </c>
      <c r="I107" s="61" t="str">
        <f>广诚DHL运费!K9</f>
        <v>864.90</v>
      </c>
      <c r="J107" s="61" t="str">
        <f>广诚DHL运费!K10</f>
        <v>947.10</v>
      </c>
      <c r="K107" s="61" t="str">
        <f>广诚DHL运费!K11</f>
        <v>1,029.30</v>
      </c>
      <c r="L107" s="61" t="str">
        <f>广诚DHL运费!K12</f>
        <v>1,111.50</v>
      </c>
      <c r="M107" s="61" t="str">
        <f>广诚DHL运费!K13</f>
        <v>1,185.60</v>
      </c>
      <c r="N107" s="61" t="str">
        <f>广诚DHL运费!K14</f>
        <v>1,259.70</v>
      </c>
      <c r="O107" s="61" t="str">
        <f>广诚DHL运费!K15</f>
        <v>1,333.80</v>
      </c>
      <c r="P107" s="61" t="str">
        <f>广诚DHL运费!K16</f>
        <v>1,407.90</v>
      </c>
      <c r="Q107" s="61" t="str">
        <f>广诚DHL运费!K17</f>
        <v>1,482.00</v>
      </c>
      <c r="R107" s="60" t="str">
        <f>广诚DHL运费!K18</f>
        <v>1,556.10</v>
      </c>
      <c r="S107" s="61" t="str">
        <f>广诚DHL运费!K19</f>
        <v>1,630.20</v>
      </c>
      <c r="T107" s="61" t="str">
        <f>广诚DHL运费!K20</f>
        <v>1,704.30</v>
      </c>
      <c r="U107" s="61" t="str">
        <f>广诚DHL运费!K21</f>
        <v>1,778.40</v>
      </c>
      <c r="V107" s="61" t="str">
        <f>广诚DHL运费!K22</f>
        <v>1,852.50</v>
      </c>
      <c r="W107" s="61" t="str">
        <f>广诚DHL运费!K23</f>
        <v>1,920.60</v>
      </c>
      <c r="X107" s="61" t="str">
        <f>广诚DHL运费!K24</f>
        <v>1,988.70</v>
      </c>
      <c r="Y107" s="61" t="str">
        <f>广诚DHL运费!K25</f>
        <v>2,056.80</v>
      </c>
      <c r="Z107" s="61" t="str">
        <f>广诚DHL运费!K26</f>
        <v>2,124.90</v>
      </c>
      <c r="AA107" s="61" t="str">
        <f>广诚DHL运费!K27</f>
        <v>2,193.00</v>
      </c>
      <c r="AB107" s="61" t="str">
        <f>广诚DHL运费!K28</f>
        <v>2,261.10</v>
      </c>
      <c r="AC107" s="61" t="str">
        <f>广诚DHL运费!K29</f>
        <v>2,329.20</v>
      </c>
      <c r="AD107" s="61" t="str">
        <f>广诚DHL运费!K30</f>
        <v>2,397.30</v>
      </c>
      <c r="AE107" s="61" t="str">
        <f>广诚DHL运费!K31</f>
        <v>2,465.40</v>
      </c>
      <c r="AF107" s="61" t="str">
        <f>广诚DHL运费!K32</f>
        <v>2,533.50</v>
      </c>
      <c r="AG107" s="61" t="str">
        <f>广诚DHL运费!K33</f>
        <v>2,601.60</v>
      </c>
      <c r="AH107" s="61" t="str">
        <f>广诚DHL运费!K34</f>
        <v>2,669.70</v>
      </c>
      <c r="AI107" s="61" t="str">
        <f>广诚DHL运费!K35</f>
        <v>2,737.80</v>
      </c>
      <c r="AJ107" s="61" t="str">
        <f>广诚DHL运费!K36</f>
        <v>2,805.90</v>
      </c>
      <c r="AK107" s="61" t="str">
        <f>广诚DHL运费!K37</f>
        <v>2,874.00</v>
      </c>
      <c r="AL107" s="61" t="str">
        <f>广诚DHL运费!K38</f>
        <v>2,942.10</v>
      </c>
      <c r="AM107" s="61" t="str">
        <f>广诚DHL运费!K39</f>
        <v>3,010.20</v>
      </c>
      <c r="AN107" s="61" t="str">
        <f>广诚DHL运费!K40</f>
        <v>3,078.30</v>
      </c>
      <c r="AO107" s="61" t="str">
        <f>广诚DHL运费!K41</f>
        <v>3,146.40</v>
      </c>
      <c r="AP107" s="61" t="str">
        <f>广诚DHL运费!K42</f>
        <v>3,214.50</v>
      </c>
      <c r="AQ107" s="61">
        <v>1459.92</v>
      </c>
      <c r="AR107" s="61">
        <v>1491.84</v>
      </c>
      <c r="AS107" s="61">
        <v>1523.76</v>
      </c>
      <c r="AT107" s="61">
        <v>1555.68</v>
      </c>
      <c r="AU107" s="61">
        <v>1587.6</v>
      </c>
      <c r="AV107" s="61">
        <v>1619.52</v>
      </c>
      <c r="AW107" s="61">
        <v>1651.44</v>
      </c>
      <c r="AX107" s="61">
        <v>1683.36</v>
      </c>
      <c r="AY107" s="61">
        <v>1715.28</v>
      </c>
      <c r="AZ107" s="61">
        <v>1747.2</v>
      </c>
      <c r="BA107" s="61">
        <v>1779.12</v>
      </c>
      <c r="BB107" s="61">
        <v>1811.04</v>
      </c>
      <c r="BC107" s="61">
        <v>1842.96</v>
      </c>
      <c r="BD107" s="61">
        <v>1874.88</v>
      </c>
      <c r="BE107" s="61">
        <v>1906.8</v>
      </c>
      <c r="BF107" s="61">
        <v>1938.72</v>
      </c>
      <c r="BG107" s="61">
        <v>1970.64</v>
      </c>
      <c r="BH107" s="61">
        <v>2002.56</v>
      </c>
      <c r="BI107" s="61">
        <v>2034.48</v>
      </c>
      <c r="BJ107" s="61">
        <v>2066.4</v>
      </c>
    </row>
    <row r="108" hidden="1" spans="1:62">
      <c r="A108" s="57" t="s">
        <v>108</v>
      </c>
      <c r="B108" s="57">
        <v>9</v>
      </c>
      <c r="C108" s="61" t="str">
        <f>广诚DHL运费!K3</f>
        <v>370.50</v>
      </c>
      <c r="D108" s="61" t="str">
        <f>广诚DHL运费!K4</f>
        <v>453.00</v>
      </c>
      <c r="E108" s="61" t="str">
        <f>广诚DHL运费!K5</f>
        <v>535.50</v>
      </c>
      <c r="F108" s="61" t="str">
        <f>广诚DHL运费!K6</f>
        <v>618.00</v>
      </c>
      <c r="G108" s="61" t="str">
        <f>广诚DHL运费!K7</f>
        <v>700.50</v>
      </c>
      <c r="H108" s="61" t="str">
        <f>广诚DHL运费!K8</f>
        <v>782.70</v>
      </c>
      <c r="I108" s="61" t="str">
        <f>广诚DHL运费!K9</f>
        <v>864.90</v>
      </c>
      <c r="J108" s="61" t="str">
        <f>广诚DHL运费!K10</f>
        <v>947.10</v>
      </c>
      <c r="K108" s="61" t="str">
        <f>广诚DHL运费!K11</f>
        <v>1,029.30</v>
      </c>
      <c r="L108" s="61" t="str">
        <f>广诚DHL运费!K12</f>
        <v>1,111.50</v>
      </c>
      <c r="M108" s="61" t="str">
        <f>广诚DHL运费!K13</f>
        <v>1,185.60</v>
      </c>
      <c r="N108" s="61" t="str">
        <f>广诚DHL运费!K14</f>
        <v>1,259.70</v>
      </c>
      <c r="O108" s="61" t="str">
        <f>广诚DHL运费!K15</f>
        <v>1,333.80</v>
      </c>
      <c r="P108" s="61" t="str">
        <f>广诚DHL运费!K16</f>
        <v>1,407.90</v>
      </c>
      <c r="Q108" s="61" t="str">
        <f>广诚DHL运费!K17</f>
        <v>1,482.00</v>
      </c>
      <c r="R108" s="60" t="str">
        <f>广诚DHL运费!K18</f>
        <v>1,556.10</v>
      </c>
      <c r="S108" s="61" t="str">
        <f>广诚DHL运费!K19</f>
        <v>1,630.20</v>
      </c>
      <c r="T108" s="61" t="str">
        <f>广诚DHL运费!K20</f>
        <v>1,704.30</v>
      </c>
      <c r="U108" s="61" t="str">
        <f>广诚DHL运费!K21</f>
        <v>1,778.40</v>
      </c>
      <c r="V108" s="61" t="str">
        <f>广诚DHL运费!K22</f>
        <v>1,852.50</v>
      </c>
      <c r="W108" s="61" t="str">
        <f>广诚DHL运费!K23</f>
        <v>1,920.60</v>
      </c>
      <c r="X108" s="61" t="str">
        <f>广诚DHL运费!K24</f>
        <v>1,988.70</v>
      </c>
      <c r="Y108" s="61" t="str">
        <f>广诚DHL运费!K25</f>
        <v>2,056.80</v>
      </c>
      <c r="Z108" s="61" t="str">
        <f>广诚DHL运费!K26</f>
        <v>2,124.90</v>
      </c>
      <c r="AA108" s="61" t="str">
        <f>广诚DHL运费!K27</f>
        <v>2,193.00</v>
      </c>
      <c r="AB108" s="61" t="str">
        <f>广诚DHL运费!K28</f>
        <v>2,261.10</v>
      </c>
      <c r="AC108" s="61" t="str">
        <f>广诚DHL运费!K29</f>
        <v>2,329.20</v>
      </c>
      <c r="AD108" s="61" t="str">
        <f>广诚DHL运费!K30</f>
        <v>2,397.30</v>
      </c>
      <c r="AE108" s="61" t="str">
        <f>广诚DHL运费!K31</f>
        <v>2,465.40</v>
      </c>
      <c r="AF108" s="61" t="str">
        <f>广诚DHL运费!K32</f>
        <v>2,533.50</v>
      </c>
      <c r="AG108" s="61" t="str">
        <f>广诚DHL运费!K33</f>
        <v>2,601.60</v>
      </c>
      <c r="AH108" s="61" t="str">
        <f>广诚DHL运费!K34</f>
        <v>2,669.70</v>
      </c>
      <c r="AI108" s="61" t="str">
        <f>广诚DHL运费!K35</f>
        <v>2,737.80</v>
      </c>
      <c r="AJ108" s="61" t="str">
        <f>广诚DHL运费!K36</f>
        <v>2,805.90</v>
      </c>
      <c r="AK108" s="61" t="str">
        <f>广诚DHL运费!K37</f>
        <v>2,874.00</v>
      </c>
      <c r="AL108" s="61" t="str">
        <f>广诚DHL运费!K38</f>
        <v>2,942.10</v>
      </c>
      <c r="AM108" s="61" t="str">
        <f>广诚DHL运费!K39</f>
        <v>3,010.20</v>
      </c>
      <c r="AN108" s="61" t="str">
        <f>广诚DHL运费!K40</f>
        <v>3,078.30</v>
      </c>
      <c r="AO108" s="61" t="str">
        <f>广诚DHL运费!K41</f>
        <v>3,146.40</v>
      </c>
      <c r="AP108" s="61" t="str">
        <f>广诚DHL运费!K42</f>
        <v>3,214.50</v>
      </c>
      <c r="AQ108" s="61">
        <v>1459.92</v>
      </c>
      <c r="AR108" s="61">
        <v>1491.84</v>
      </c>
      <c r="AS108" s="61">
        <v>1523.76</v>
      </c>
      <c r="AT108" s="61">
        <v>1555.68</v>
      </c>
      <c r="AU108" s="61">
        <v>1587.6</v>
      </c>
      <c r="AV108" s="61">
        <v>1619.52</v>
      </c>
      <c r="AW108" s="61">
        <v>1651.44</v>
      </c>
      <c r="AX108" s="61">
        <v>1683.36</v>
      </c>
      <c r="AY108" s="61">
        <v>1715.28</v>
      </c>
      <c r="AZ108" s="61">
        <v>1747.2</v>
      </c>
      <c r="BA108" s="61">
        <v>1779.12</v>
      </c>
      <c r="BB108" s="61">
        <v>1811.04</v>
      </c>
      <c r="BC108" s="61">
        <v>1842.96</v>
      </c>
      <c r="BD108" s="61">
        <v>1874.88</v>
      </c>
      <c r="BE108" s="61">
        <v>1906.8</v>
      </c>
      <c r="BF108" s="61">
        <v>1938.72</v>
      </c>
      <c r="BG108" s="61">
        <v>1970.64</v>
      </c>
      <c r="BH108" s="61">
        <v>2002.56</v>
      </c>
      <c r="BI108" s="61">
        <v>2034.48</v>
      </c>
      <c r="BJ108" s="61">
        <v>2066.4</v>
      </c>
    </row>
    <row r="109" hidden="1" spans="1:62">
      <c r="A109" s="57" t="s">
        <v>109</v>
      </c>
      <c r="B109" s="57">
        <v>9</v>
      </c>
      <c r="C109" s="61" t="str">
        <f>广诚DHL运费!K3</f>
        <v>370.50</v>
      </c>
      <c r="D109" s="61" t="str">
        <f>广诚DHL运费!K4</f>
        <v>453.00</v>
      </c>
      <c r="E109" s="61" t="str">
        <f>广诚DHL运费!K5</f>
        <v>535.50</v>
      </c>
      <c r="F109" s="61" t="str">
        <f>广诚DHL运费!K6</f>
        <v>618.00</v>
      </c>
      <c r="G109" s="61" t="str">
        <f>广诚DHL运费!K7</f>
        <v>700.50</v>
      </c>
      <c r="H109" s="61" t="str">
        <f>广诚DHL运费!K8</f>
        <v>782.70</v>
      </c>
      <c r="I109" s="61" t="str">
        <f>广诚DHL运费!K9</f>
        <v>864.90</v>
      </c>
      <c r="J109" s="61" t="str">
        <f>广诚DHL运费!K10</f>
        <v>947.10</v>
      </c>
      <c r="K109" s="61" t="str">
        <f>广诚DHL运费!K11</f>
        <v>1,029.30</v>
      </c>
      <c r="L109" s="61" t="str">
        <f>广诚DHL运费!K12</f>
        <v>1,111.50</v>
      </c>
      <c r="M109" s="61" t="str">
        <f>广诚DHL运费!K13</f>
        <v>1,185.60</v>
      </c>
      <c r="N109" s="61" t="str">
        <f>广诚DHL运费!K14</f>
        <v>1,259.70</v>
      </c>
      <c r="O109" s="61" t="str">
        <f>广诚DHL运费!K15</f>
        <v>1,333.80</v>
      </c>
      <c r="P109" s="61" t="str">
        <f>广诚DHL运费!K16</f>
        <v>1,407.90</v>
      </c>
      <c r="Q109" s="61" t="str">
        <f>广诚DHL运费!K17</f>
        <v>1,482.00</v>
      </c>
      <c r="R109" s="60" t="str">
        <f>广诚DHL运费!K18</f>
        <v>1,556.10</v>
      </c>
      <c r="S109" s="61" t="str">
        <f>广诚DHL运费!K19</f>
        <v>1,630.20</v>
      </c>
      <c r="T109" s="61" t="str">
        <f>广诚DHL运费!K20</f>
        <v>1,704.30</v>
      </c>
      <c r="U109" s="61" t="str">
        <f>广诚DHL运费!K21</f>
        <v>1,778.40</v>
      </c>
      <c r="V109" s="61" t="str">
        <f>广诚DHL运费!K22</f>
        <v>1,852.50</v>
      </c>
      <c r="W109" s="61" t="str">
        <f>广诚DHL运费!K23</f>
        <v>1,920.60</v>
      </c>
      <c r="X109" s="61" t="str">
        <f>广诚DHL运费!K24</f>
        <v>1,988.70</v>
      </c>
      <c r="Y109" s="61" t="str">
        <f>广诚DHL运费!K25</f>
        <v>2,056.80</v>
      </c>
      <c r="Z109" s="61" t="str">
        <f>广诚DHL运费!K26</f>
        <v>2,124.90</v>
      </c>
      <c r="AA109" s="61" t="str">
        <f>广诚DHL运费!K27</f>
        <v>2,193.00</v>
      </c>
      <c r="AB109" s="61" t="str">
        <f>广诚DHL运费!K28</f>
        <v>2,261.10</v>
      </c>
      <c r="AC109" s="61" t="str">
        <f>广诚DHL运费!K29</f>
        <v>2,329.20</v>
      </c>
      <c r="AD109" s="61" t="str">
        <f>广诚DHL运费!K30</f>
        <v>2,397.30</v>
      </c>
      <c r="AE109" s="61" t="str">
        <f>广诚DHL运费!K31</f>
        <v>2,465.40</v>
      </c>
      <c r="AF109" s="61" t="str">
        <f>广诚DHL运费!K32</f>
        <v>2,533.50</v>
      </c>
      <c r="AG109" s="61" t="str">
        <f>广诚DHL运费!K33</f>
        <v>2,601.60</v>
      </c>
      <c r="AH109" s="61" t="str">
        <f>广诚DHL运费!K34</f>
        <v>2,669.70</v>
      </c>
      <c r="AI109" s="61" t="str">
        <f>广诚DHL运费!K35</f>
        <v>2,737.80</v>
      </c>
      <c r="AJ109" s="61" t="str">
        <f>广诚DHL运费!K36</f>
        <v>2,805.90</v>
      </c>
      <c r="AK109" s="61" t="str">
        <f>广诚DHL运费!K37</f>
        <v>2,874.00</v>
      </c>
      <c r="AL109" s="61" t="str">
        <f>广诚DHL运费!K38</f>
        <v>2,942.10</v>
      </c>
      <c r="AM109" s="61" t="str">
        <f>广诚DHL运费!K39</f>
        <v>3,010.20</v>
      </c>
      <c r="AN109" s="61" t="str">
        <f>广诚DHL运费!K40</f>
        <v>3,078.30</v>
      </c>
      <c r="AO109" s="61" t="str">
        <f>广诚DHL运费!K41</f>
        <v>3,146.40</v>
      </c>
      <c r="AP109" s="61" t="str">
        <f>广诚DHL运费!K42</f>
        <v>3,214.50</v>
      </c>
      <c r="AQ109" s="61">
        <v>1459.92</v>
      </c>
      <c r="AR109" s="61">
        <v>1491.84</v>
      </c>
      <c r="AS109" s="61">
        <v>1523.76</v>
      </c>
      <c r="AT109" s="61">
        <v>1555.68</v>
      </c>
      <c r="AU109" s="61">
        <v>1587.6</v>
      </c>
      <c r="AV109" s="61">
        <v>1619.52</v>
      </c>
      <c r="AW109" s="61">
        <v>1651.44</v>
      </c>
      <c r="AX109" s="61">
        <v>1683.36</v>
      </c>
      <c r="AY109" s="61">
        <v>1715.28</v>
      </c>
      <c r="AZ109" s="61">
        <v>1747.2</v>
      </c>
      <c r="BA109" s="61">
        <v>1779.12</v>
      </c>
      <c r="BB109" s="61">
        <v>1811.04</v>
      </c>
      <c r="BC109" s="61">
        <v>1842.96</v>
      </c>
      <c r="BD109" s="61">
        <v>1874.88</v>
      </c>
      <c r="BE109" s="61">
        <v>1906.8</v>
      </c>
      <c r="BF109" s="61">
        <v>1938.72</v>
      </c>
      <c r="BG109" s="61">
        <v>1970.64</v>
      </c>
      <c r="BH109" s="61">
        <v>2002.56</v>
      </c>
      <c r="BI109" s="61">
        <v>2034.48</v>
      </c>
      <c r="BJ109" s="61">
        <v>2066.4</v>
      </c>
    </row>
    <row r="110" hidden="1" spans="1:62">
      <c r="A110" s="57" t="s">
        <v>110</v>
      </c>
      <c r="B110" s="57">
        <v>9</v>
      </c>
      <c r="C110" s="61" t="str">
        <f>广诚DHL运费!K3</f>
        <v>370.50</v>
      </c>
      <c r="D110" s="61" t="str">
        <f>广诚DHL运费!K4</f>
        <v>453.00</v>
      </c>
      <c r="E110" s="61" t="str">
        <f>广诚DHL运费!K5</f>
        <v>535.50</v>
      </c>
      <c r="F110" s="61" t="str">
        <f>广诚DHL运费!K6</f>
        <v>618.00</v>
      </c>
      <c r="G110" s="61" t="str">
        <f>广诚DHL运费!K7</f>
        <v>700.50</v>
      </c>
      <c r="H110" s="61" t="str">
        <f>广诚DHL运费!K8</f>
        <v>782.70</v>
      </c>
      <c r="I110" s="61" t="str">
        <f>广诚DHL运费!K9</f>
        <v>864.90</v>
      </c>
      <c r="J110" s="61" t="str">
        <f>广诚DHL运费!K10</f>
        <v>947.10</v>
      </c>
      <c r="K110" s="61" t="str">
        <f>广诚DHL运费!K11</f>
        <v>1,029.30</v>
      </c>
      <c r="L110" s="61" t="str">
        <f>广诚DHL运费!K12</f>
        <v>1,111.50</v>
      </c>
      <c r="M110" s="61" t="str">
        <f>广诚DHL运费!K13</f>
        <v>1,185.60</v>
      </c>
      <c r="N110" s="61" t="str">
        <f>广诚DHL运费!K14</f>
        <v>1,259.70</v>
      </c>
      <c r="O110" s="61" t="str">
        <f>广诚DHL运费!K15</f>
        <v>1,333.80</v>
      </c>
      <c r="P110" s="61" t="str">
        <f>广诚DHL运费!K16</f>
        <v>1,407.90</v>
      </c>
      <c r="Q110" s="61" t="str">
        <f>广诚DHL运费!K17</f>
        <v>1,482.00</v>
      </c>
      <c r="R110" s="60" t="str">
        <f>广诚DHL运费!K18</f>
        <v>1,556.10</v>
      </c>
      <c r="S110" s="61" t="str">
        <f>广诚DHL运费!K19</f>
        <v>1,630.20</v>
      </c>
      <c r="T110" s="61" t="str">
        <f>广诚DHL运费!K20</f>
        <v>1,704.30</v>
      </c>
      <c r="U110" s="61" t="str">
        <f>广诚DHL运费!K21</f>
        <v>1,778.40</v>
      </c>
      <c r="V110" s="61" t="str">
        <f>广诚DHL运费!K22</f>
        <v>1,852.50</v>
      </c>
      <c r="W110" s="61" t="str">
        <f>广诚DHL运费!K23</f>
        <v>1,920.60</v>
      </c>
      <c r="X110" s="61" t="str">
        <f>广诚DHL运费!K24</f>
        <v>1,988.70</v>
      </c>
      <c r="Y110" s="61" t="str">
        <f>广诚DHL运费!K25</f>
        <v>2,056.80</v>
      </c>
      <c r="Z110" s="61" t="str">
        <f>广诚DHL运费!K26</f>
        <v>2,124.90</v>
      </c>
      <c r="AA110" s="61" t="str">
        <f>广诚DHL运费!K27</f>
        <v>2,193.00</v>
      </c>
      <c r="AB110" s="61" t="str">
        <f>广诚DHL运费!K28</f>
        <v>2,261.10</v>
      </c>
      <c r="AC110" s="61" t="str">
        <f>广诚DHL运费!K29</f>
        <v>2,329.20</v>
      </c>
      <c r="AD110" s="61" t="str">
        <f>广诚DHL运费!K30</f>
        <v>2,397.30</v>
      </c>
      <c r="AE110" s="61" t="str">
        <f>广诚DHL运费!K31</f>
        <v>2,465.40</v>
      </c>
      <c r="AF110" s="61" t="str">
        <f>广诚DHL运费!K32</f>
        <v>2,533.50</v>
      </c>
      <c r="AG110" s="61" t="str">
        <f>广诚DHL运费!K33</f>
        <v>2,601.60</v>
      </c>
      <c r="AH110" s="61" t="str">
        <f>广诚DHL运费!K34</f>
        <v>2,669.70</v>
      </c>
      <c r="AI110" s="61" t="str">
        <f>广诚DHL运费!K35</f>
        <v>2,737.80</v>
      </c>
      <c r="AJ110" s="61" t="str">
        <f>广诚DHL运费!K36</f>
        <v>2,805.90</v>
      </c>
      <c r="AK110" s="61" t="str">
        <f>广诚DHL运费!K37</f>
        <v>2,874.00</v>
      </c>
      <c r="AL110" s="61" t="str">
        <f>广诚DHL运费!K38</f>
        <v>2,942.10</v>
      </c>
      <c r="AM110" s="61" t="str">
        <f>广诚DHL运费!K39</f>
        <v>3,010.20</v>
      </c>
      <c r="AN110" s="61" t="str">
        <f>广诚DHL运费!K40</f>
        <v>3,078.30</v>
      </c>
      <c r="AO110" s="61" t="str">
        <f>广诚DHL运费!K41</f>
        <v>3,146.40</v>
      </c>
      <c r="AP110" s="61" t="str">
        <f>广诚DHL运费!K42</f>
        <v>3,214.50</v>
      </c>
      <c r="AQ110" s="61">
        <v>1459.92</v>
      </c>
      <c r="AR110" s="61">
        <v>1491.84</v>
      </c>
      <c r="AS110" s="61">
        <v>1523.76</v>
      </c>
      <c r="AT110" s="61">
        <v>1555.68</v>
      </c>
      <c r="AU110" s="61">
        <v>1587.6</v>
      </c>
      <c r="AV110" s="61">
        <v>1619.52</v>
      </c>
      <c r="AW110" s="61">
        <v>1651.44</v>
      </c>
      <c r="AX110" s="61">
        <v>1683.36</v>
      </c>
      <c r="AY110" s="61">
        <v>1715.28</v>
      </c>
      <c r="AZ110" s="61">
        <v>1747.2</v>
      </c>
      <c r="BA110" s="61">
        <v>1779.12</v>
      </c>
      <c r="BB110" s="61">
        <v>1811.04</v>
      </c>
      <c r="BC110" s="61">
        <v>1842.96</v>
      </c>
      <c r="BD110" s="61">
        <v>1874.88</v>
      </c>
      <c r="BE110" s="61">
        <v>1906.8</v>
      </c>
      <c r="BF110" s="61">
        <v>1938.72</v>
      </c>
      <c r="BG110" s="61">
        <v>1970.64</v>
      </c>
      <c r="BH110" s="61">
        <v>2002.56</v>
      </c>
      <c r="BI110" s="61">
        <v>2034.48</v>
      </c>
      <c r="BJ110" s="61">
        <v>2066.4</v>
      </c>
    </row>
    <row r="111" hidden="1" spans="1:62">
      <c r="A111" s="57" t="s">
        <v>111</v>
      </c>
      <c r="B111" s="57">
        <v>9</v>
      </c>
      <c r="C111" s="61" t="str">
        <f>广诚DHL运费!K3</f>
        <v>370.50</v>
      </c>
      <c r="D111" s="61" t="str">
        <f>广诚DHL运费!K4</f>
        <v>453.00</v>
      </c>
      <c r="E111" s="61" t="str">
        <f>广诚DHL运费!K5</f>
        <v>535.50</v>
      </c>
      <c r="F111" s="61" t="str">
        <f>广诚DHL运费!K6</f>
        <v>618.00</v>
      </c>
      <c r="G111" s="61" t="str">
        <f>广诚DHL运费!K7</f>
        <v>700.50</v>
      </c>
      <c r="H111" s="61" t="str">
        <f>广诚DHL运费!K8</f>
        <v>782.70</v>
      </c>
      <c r="I111" s="61" t="str">
        <f>广诚DHL运费!K9</f>
        <v>864.90</v>
      </c>
      <c r="J111" s="61" t="str">
        <f>广诚DHL运费!K10</f>
        <v>947.10</v>
      </c>
      <c r="K111" s="61" t="str">
        <f>广诚DHL运费!K11</f>
        <v>1,029.30</v>
      </c>
      <c r="L111" s="61" t="str">
        <f>广诚DHL运费!K12</f>
        <v>1,111.50</v>
      </c>
      <c r="M111" s="61" t="str">
        <f>广诚DHL运费!K13</f>
        <v>1,185.60</v>
      </c>
      <c r="N111" s="61" t="str">
        <f>广诚DHL运费!K14</f>
        <v>1,259.70</v>
      </c>
      <c r="O111" s="61" t="str">
        <f>广诚DHL运费!K15</f>
        <v>1,333.80</v>
      </c>
      <c r="P111" s="61" t="str">
        <f>广诚DHL运费!K16</f>
        <v>1,407.90</v>
      </c>
      <c r="Q111" s="61" t="str">
        <f>广诚DHL运费!K17</f>
        <v>1,482.00</v>
      </c>
      <c r="R111" s="60" t="str">
        <f>广诚DHL运费!K18</f>
        <v>1,556.10</v>
      </c>
      <c r="S111" s="61" t="str">
        <f>广诚DHL运费!K19</f>
        <v>1,630.20</v>
      </c>
      <c r="T111" s="61" t="str">
        <f>广诚DHL运费!K20</f>
        <v>1,704.30</v>
      </c>
      <c r="U111" s="61" t="str">
        <f>广诚DHL运费!K21</f>
        <v>1,778.40</v>
      </c>
      <c r="V111" s="61" t="str">
        <f>广诚DHL运费!K22</f>
        <v>1,852.50</v>
      </c>
      <c r="W111" s="61" t="str">
        <f>广诚DHL运费!K23</f>
        <v>1,920.60</v>
      </c>
      <c r="X111" s="61" t="str">
        <f>广诚DHL运费!K24</f>
        <v>1,988.70</v>
      </c>
      <c r="Y111" s="61" t="str">
        <f>广诚DHL运费!K25</f>
        <v>2,056.80</v>
      </c>
      <c r="Z111" s="61" t="str">
        <f>广诚DHL运费!K26</f>
        <v>2,124.90</v>
      </c>
      <c r="AA111" s="61" t="str">
        <f>广诚DHL运费!K27</f>
        <v>2,193.00</v>
      </c>
      <c r="AB111" s="61" t="str">
        <f>广诚DHL运费!K28</f>
        <v>2,261.10</v>
      </c>
      <c r="AC111" s="61" t="str">
        <f>广诚DHL运费!K29</f>
        <v>2,329.20</v>
      </c>
      <c r="AD111" s="61" t="str">
        <f>广诚DHL运费!K30</f>
        <v>2,397.30</v>
      </c>
      <c r="AE111" s="61" t="str">
        <f>广诚DHL运费!K31</f>
        <v>2,465.40</v>
      </c>
      <c r="AF111" s="61" t="str">
        <f>广诚DHL运费!K32</f>
        <v>2,533.50</v>
      </c>
      <c r="AG111" s="61" t="str">
        <f>广诚DHL运费!K33</f>
        <v>2,601.60</v>
      </c>
      <c r="AH111" s="61" t="str">
        <f>广诚DHL运费!K34</f>
        <v>2,669.70</v>
      </c>
      <c r="AI111" s="61" t="str">
        <f>广诚DHL运费!K35</f>
        <v>2,737.80</v>
      </c>
      <c r="AJ111" s="61" t="str">
        <f>广诚DHL运费!K36</f>
        <v>2,805.90</v>
      </c>
      <c r="AK111" s="61" t="str">
        <f>广诚DHL运费!K37</f>
        <v>2,874.00</v>
      </c>
      <c r="AL111" s="61" t="str">
        <f>广诚DHL运费!K38</f>
        <v>2,942.10</v>
      </c>
      <c r="AM111" s="61" t="str">
        <f>广诚DHL运费!K39</f>
        <v>3,010.20</v>
      </c>
      <c r="AN111" s="61" t="str">
        <f>广诚DHL运费!K40</f>
        <v>3,078.30</v>
      </c>
      <c r="AO111" s="61" t="str">
        <f>广诚DHL运费!K41</f>
        <v>3,146.40</v>
      </c>
      <c r="AP111" s="61" t="str">
        <f>广诚DHL运费!K42</f>
        <v>3,214.50</v>
      </c>
      <c r="AQ111" s="61">
        <v>1459.92</v>
      </c>
      <c r="AR111" s="61">
        <v>1491.84</v>
      </c>
      <c r="AS111" s="61">
        <v>1523.76</v>
      </c>
      <c r="AT111" s="61">
        <v>1555.68</v>
      </c>
      <c r="AU111" s="61">
        <v>1587.6</v>
      </c>
      <c r="AV111" s="61">
        <v>1619.52</v>
      </c>
      <c r="AW111" s="61">
        <v>1651.44</v>
      </c>
      <c r="AX111" s="61">
        <v>1683.36</v>
      </c>
      <c r="AY111" s="61">
        <v>1715.28</v>
      </c>
      <c r="AZ111" s="61">
        <v>1747.2</v>
      </c>
      <c r="BA111" s="61">
        <v>1779.12</v>
      </c>
      <c r="BB111" s="61">
        <v>1811.04</v>
      </c>
      <c r="BC111" s="61">
        <v>1842.96</v>
      </c>
      <c r="BD111" s="61">
        <v>1874.88</v>
      </c>
      <c r="BE111" s="61">
        <v>1906.8</v>
      </c>
      <c r="BF111" s="61">
        <v>1938.72</v>
      </c>
      <c r="BG111" s="61">
        <v>1970.64</v>
      </c>
      <c r="BH111" s="61">
        <v>2002.56</v>
      </c>
      <c r="BI111" s="61">
        <v>2034.48</v>
      </c>
      <c r="BJ111" s="61">
        <v>2066.4</v>
      </c>
    </row>
    <row r="112" hidden="1" spans="1:62">
      <c r="A112" s="57" t="s">
        <v>112</v>
      </c>
      <c r="B112" s="57">
        <v>9</v>
      </c>
      <c r="C112" s="61" t="str">
        <f>广诚DHL运费!K3</f>
        <v>370.50</v>
      </c>
      <c r="D112" s="61" t="str">
        <f>广诚DHL运费!K4</f>
        <v>453.00</v>
      </c>
      <c r="E112" s="61" t="str">
        <f>广诚DHL运费!K5</f>
        <v>535.50</v>
      </c>
      <c r="F112" s="61" t="str">
        <f>广诚DHL运费!K6</f>
        <v>618.00</v>
      </c>
      <c r="G112" s="61" t="str">
        <f>广诚DHL运费!K7</f>
        <v>700.50</v>
      </c>
      <c r="H112" s="61" t="str">
        <f>广诚DHL运费!K8</f>
        <v>782.70</v>
      </c>
      <c r="I112" s="61" t="str">
        <f>广诚DHL运费!K9</f>
        <v>864.90</v>
      </c>
      <c r="J112" s="61" t="str">
        <f>广诚DHL运费!K10</f>
        <v>947.10</v>
      </c>
      <c r="K112" s="61" t="str">
        <f>广诚DHL运费!K11</f>
        <v>1,029.30</v>
      </c>
      <c r="L112" s="61" t="str">
        <f>广诚DHL运费!K12</f>
        <v>1,111.50</v>
      </c>
      <c r="M112" s="61" t="str">
        <f>广诚DHL运费!K13</f>
        <v>1,185.60</v>
      </c>
      <c r="N112" s="61" t="str">
        <f>广诚DHL运费!K14</f>
        <v>1,259.70</v>
      </c>
      <c r="O112" s="61" t="str">
        <f>广诚DHL运费!K15</f>
        <v>1,333.80</v>
      </c>
      <c r="P112" s="61" t="str">
        <f>广诚DHL运费!K16</f>
        <v>1,407.90</v>
      </c>
      <c r="Q112" s="61" t="str">
        <f>广诚DHL运费!K17</f>
        <v>1,482.00</v>
      </c>
      <c r="R112" s="60" t="str">
        <f>广诚DHL运费!K18</f>
        <v>1,556.10</v>
      </c>
      <c r="S112" s="61" t="str">
        <f>广诚DHL运费!K19</f>
        <v>1,630.20</v>
      </c>
      <c r="T112" s="61" t="str">
        <f>广诚DHL运费!K20</f>
        <v>1,704.30</v>
      </c>
      <c r="U112" s="61" t="str">
        <f>广诚DHL运费!K21</f>
        <v>1,778.40</v>
      </c>
      <c r="V112" s="61" t="str">
        <f>广诚DHL运费!K22</f>
        <v>1,852.50</v>
      </c>
      <c r="W112" s="61" t="str">
        <f>广诚DHL运费!K23</f>
        <v>1,920.60</v>
      </c>
      <c r="X112" s="61" t="str">
        <f>广诚DHL运费!K24</f>
        <v>1,988.70</v>
      </c>
      <c r="Y112" s="61" t="str">
        <f>广诚DHL运费!K25</f>
        <v>2,056.80</v>
      </c>
      <c r="Z112" s="61" t="str">
        <f>广诚DHL运费!K26</f>
        <v>2,124.90</v>
      </c>
      <c r="AA112" s="61" t="str">
        <f>广诚DHL运费!K27</f>
        <v>2,193.00</v>
      </c>
      <c r="AB112" s="61" t="str">
        <f>广诚DHL运费!K28</f>
        <v>2,261.10</v>
      </c>
      <c r="AC112" s="61" t="str">
        <f>广诚DHL运费!K29</f>
        <v>2,329.20</v>
      </c>
      <c r="AD112" s="61" t="str">
        <f>广诚DHL运费!K30</f>
        <v>2,397.30</v>
      </c>
      <c r="AE112" s="61" t="str">
        <f>广诚DHL运费!K31</f>
        <v>2,465.40</v>
      </c>
      <c r="AF112" s="61" t="str">
        <f>广诚DHL运费!K32</f>
        <v>2,533.50</v>
      </c>
      <c r="AG112" s="61" t="str">
        <f>广诚DHL运费!K33</f>
        <v>2,601.60</v>
      </c>
      <c r="AH112" s="61" t="str">
        <f>广诚DHL运费!K34</f>
        <v>2,669.70</v>
      </c>
      <c r="AI112" s="61" t="str">
        <f>广诚DHL运费!K35</f>
        <v>2,737.80</v>
      </c>
      <c r="AJ112" s="61" t="str">
        <f>广诚DHL运费!K36</f>
        <v>2,805.90</v>
      </c>
      <c r="AK112" s="61" t="str">
        <f>广诚DHL运费!K37</f>
        <v>2,874.00</v>
      </c>
      <c r="AL112" s="61" t="str">
        <f>广诚DHL运费!K38</f>
        <v>2,942.10</v>
      </c>
      <c r="AM112" s="61" t="str">
        <f>广诚DHL运费!K39</f>
        <v>3,010.20</v>
      </c>
      <c r="AN112" s="61" t="str">
        <f>广诚DHL运费!K40</f>
        <v>3,078.30</v>
      </c>
      <c r="AO112" s="61" t="str">
        <f>广诚DHL运费!K41</f>
        <v>3,146.40</v>
      </c>
      <c r="AP112" s="61" t="str">
        <f>广诚DHL运费!K42</f>
        <v>3,214.50</v>
      </c>
      <c r="AQ112" s="61">
        <v>1459.92</v>
      </c>
      <c r="AR112" s="61">
        <v>1491.84</v>
      </c>
      <c r="AS112" s="61">
        <v>1523.76</v>
      </c>
      <c r="AT112" s="61">
        <v>1555.68</v>
      </c>
      <c r="AU112" s="61">
        <v>1587.6</v>
      </c>
      <c r="AV112" s="61">
        <v>1619.52</v>
      </c>
      <c r="AW112" s="61">
        <v>1651.44</v>
      </c>
      <c r="AX112" s="61">
        <v>1683.36</v>
      </c>
      <c r="AY112" s="61">
        <v>1715.28</v>
      </c>
      <c r="AZ112" s="61">
        <v>1747.2</v>
      </c>
      <c r="BA112" s="61">
        <v>1779.12</v>
      </c>
      <c r="BB112" s="61">
        <v>1811.04</v>
      </c>
      <c r="BC112" s="61">
        <v>1842.96</v>
      </c>
      <c r="BD112" s="61">
        <v>1874.88</v>
      </c>
      <c r="BE112" s="61">
        <v>1906.8</v>
      </c>
      <c r="BF112" s="61">
        <v>1938.72</v>
      </c>
      <c r="BG112" s="61">
        <v>1970.64</v>
      </c>
      <c r="BH112" s="61">
        <v>2002.56</v>
      </c>
      <c r="BI112" s="61">
        <v>2034.48</v>
      </c>
      <c r="BJ112" s="61">
        <v>2066.4</v>
      </c>
    </row>
    <row r="113" hidden="1" spans="1:62">
      <c r="A113" s="57" t="s">
        <v>113</v>
      </c>
      <c r="B113" s="57">
        <v>9</v>
      </c>
      <c r="C113" s="61" t="str">
        <f>广诚DHL运费!K3</f>
        <v>370.50</v>
      </c>
      <c r="D113" s="61" t="str">
        <f>广诚DHL运费!K4</f>
        <v>453.00</v>
      </c>
      <c r="E113" s="61" t="str">
        <f>广诚DHL运费!K5</f>
        <v>535.50</v>
      </c>
      <c r="F113" s="61" t="str">
        <f>广诚DHL运费!K6</f>
        <v>618.00</v>
      </c>
      <c r="G113" s="61" t="str">
        <f>广诚DHL运费!K7</f>
        <v>700.50</v>
      </c>
      <c r="H113" s="61" t="str">
        <f>广诚DHL运费!K8</f>
        <v>782.70</v>
      </c>
      <c r="I113" s="61" t="str">
        <f>广诚DHL运费!K9</f>
        <v>864.90</v>
      </c>
      <c r="J113" s="61" t="str">
        <f>广诚DHL运费!K10</f>
        <v>947.10</v>
      </c>
      <c r="K113" s="61" t="str">
        <f>广诚DHL运费!K11</f>
        <v>1,029.30</v>
      </c>
      <c r="L113" s="61" t="str">
        <f>广诚DHL运费!K12</f>
        <v>1,111.50</v>
      </c>
      <c r="M113" s="61" t="str">
        <f>广诚DHL运费!K13</f>
        <v>1,185.60</v>
      </c>
      <c r="N113" s="61" t="str">
        <f>广诚DHL运费!K14</f>
        <v>1,259.70</v>
      </c>
      <c r="O113" s="61" t="str">
        <f>广诚DHL运费!K15</f>
        <v>1,333.80</v>
      </c>
      <c r="P113" s="61" t="str">
        <f>广诚DHL运费!K16</f>
        <v>1,407.90</v>
      </c>
      <c r="Q113" s="61" t="str">
        <f>广诚DHL运费!K17</f>
        <v>1,482.00</v>
      </c>
      <c r="R113" s="60" t="str">
        <f>广诚DHL运费!K18</f>
        <v>1,556.10</v>
      </c>
      <c r="S113" s="61" t="str">
        <f>广诚DHL运费!K19</f>
        <v>1,630.20</v>
      </c>
      <c r="T113" s="61" t="str">
        <f>广诚DHL运费!K20</f>
        <v>1,704.30</v>
      </c>
      <c r="U113" s="61" t="str">
        <f>广诚DHL运费!K21</f>
        <v>1,778.40</v>
      </c>
      <c r="V113" s="61" t="str">
        <f>广诚DHL运费!K22</f>
        <v>1,852.50</v>
      </c>
      <c r="W113" s="61" t="str">
        <f>广诚DHL运费!K23</f>
        <v>1,920.60</v>
      </c>
      <c r="X113" s="61" t="str">
        <f>广诚DHL运费!K24</f>
        <v>1,988.70</v>
      </c>
      <c r="Y113" s="61" t="str">
        <f>广诚DHL运费!K25</f>
        <v>2,056.80</v>
      </c>
      <c r="Z113" s="61" t="str">
        <f>广诚DHL运费!K26</f>
        <v>2,124.90</v>
      </c>
      <c r="AA113" s="61" t="str">
        <f>广诚DHL运费!K27</f>
        <v>2,193.00</v>
      </c>
      <c r="AB113" s="61" t="str">
        <f>广诚DHL运费!K28</f>
        <v>2,261.10</v>
      </c>
      <c r="AC113" s="61" t="str">
        <f>广诚DHL运费!K29</f>
        <v>2,329.20</v>
      </c>
      <c r="AD113" s="61" t="str">
        <f>广诚DHL运费!K30</f>
        <v>2,397.30</v>
      </c>
      <c r="AE113" s="61" t="str">
        <f>广诚DHL运费!K31</f>
        <v>2,465.40</v>
      </c>
      <c r="AF113" s="61" t="str">
        <f>广诚DHL运费!K32</f>
        <v>2,533.50</v>
      </c>
      <c r="AG113" s="61" t="str">
        <f>广诚DHL运费!K33</f>
        <v>2,601.60</v>
      </c>
      <c r="AH113" s="61" t="str">
        <f>广诚DHL运费!K34</f>
        <v>2,669.70</v>
      </c>
      <c r="AI113" s="61" t="str">
        <f>广诚DHL运费!K35</f>
        <v>2,737.80</v>
      </c>
      <c r="AJ113" s="61" t="str">
        <f>广诚DHL运费!K36</f>
        <v>2,805.90</v>
      </c>
      <c r="AK113" s="61" t="str">
        <f>广诚DHL运费!K37</f>
        <v>2,874.00</v>
      </c>
      <c r="AL113" s="61" t="str">
        <f>广诚DHL运费!K38</f>
        <v>2,942.10</v>
      </c>
      <c r="AM113" s="61" t="str">
        <f>广诚DHL运费!K39</f>
        <v>3,010.20</v>
      </c>
      <c r="AN113" s="61" t="str">
        <f>广诚DHL运费!K40</f>
        <v>3,078.30</v>
      </c>
      <c r="AO113" s="61" t="str">
        <f>广诚DHL运费!K41</f>
        <v>3,146.40</v>
      </c>
      <c r="AP113" s="61" t="str">
        <f>广诚DHL运费!K42</f>
        <v>3,214.50</v>
      </c>
      <c r="AQ113" s="61">
        <v>1459.92</v>
      </c>
      <c r="AR113" s="61">
        <v>1491.84</v>
      </c>
      <c r="AS113" s="61">
        <v>1523.76</v>
      </c>
      <c r="AT113" s="61">
        <v>1555.68</v>
      </c>
      <c r="AU113" s="61">
        <v>1587.6</v>
      </c>
      <c r="AV113" s="61">
        <v>1619.52</v>
      </c>
      <c r="AW113" s="61">
        <v>1651.44</v>
      </c>
      <c r="AX113" s="61">
        <v>1683.36</v>
      </c>
      <c r="AY113" s="61">
        <v>1715.28</v>
      </c>
      <c r="AZ113" s="61">
        <v>1747.2</v>
      </c>
      <c r="BA113" s="61">
        <v>1779.12</v>
      </c>
      <c r="BB113" s="61">
        <v>1811.04</v>
      </c>
      <c r="BC113" s="61">
        <v>1842.96</v>
      </c>
      <c r="BD113" s="61">
        <v>1874.88</v>
      </c>
      <c r="BE113" s="61">
        <v>1906.8</v>
      </c>
      <c r="BF113" s="61">
        <v>1938.72</v>
      </c>
      <c r="BG113" s="61">
        <v>1970.64</v>
      </c>
      <c r="BH113" s="61">
        <v>2002.56</v>
      </c>
      <c r="BI113" s="61">
        <v>2034.48</v>
      </c>
      <c r="BJ113" s="61">
        <v>2066.4</v>
      </c>
    </row>
    <row r="114" hidden="1" spans="1:62">
      <c r="A114" s="57" t="s">
        <v>114</v>
      </c>
      <c r="B114" s="57">
        <v>9</v>
      </c>
      <c r="C114" s="61" t="str">
        <f>广诚DHL运费!K3</f>
        <v>370.50</v>
      </c>
      <c r="D114" s="61" t="str">
        <f>广诚DHL运费!K4</f>
        <v>453.00</v>
      </c>
      <c r="E114" s="61" t="str">
        <f>广诚DHL运费!K5</f>
        <v>535.50</v>
      </c>
      <c r="F114" s="61" t="str">
        <f>广诚DHL运费!K6</f>
        <v>618.00</v>
      </c>
      <c r="G114" s="61" t="str">
        <f>广诚DHL运费!K7</f>
        <v>700.50</v>
      </c>
      <c r="H114" s="61" t="str">
        <f>广诚DHL运费!K8</f>
        <v>782.70</v>
      </c>
      <c r="I114" s="61" t="str">
        <f>广诚DHL运费!K9</f>
        <v>864.90</v>
      </c>
      <c r="J114" s="61" t="str">
        <f>广诚DHL运费!K10</f>
        <v>947.10</v>
      </c>
      <c r="K114" s="61" t="str">
        <f>广诚DHL运费!K11</f>
        <v>1,029.30</v>
      </c>
      <c r="L114" s="61" t="str">
        <f>广诚DHL运费!K12</f>
        <v>1,111.50</v>
      </c>
      <c r="M114" s="61" t="str">
        <f>广诚DHL运费!K13</f>
        <v>1,185.60</v>
      </c>
      <c r="N114" s="61" t="str">
        <f>广诚DHL运费!K14</f>
        <v>1,259.70</v>
      </c>
      <c r="O114" s="61" t="str">
        <f>广诚DHL运费!K15</f>
        <v>1,333.80</v>
      </c>
      <c r="P114" s="61" t="str">
        <f>广诚DHL运费!K16</f>
        <v>1,407.90</v>
      </c>
      <c r="Q114" s="61" t="str">
        <f>广诚DHL运费!K17</f>
        <v>1,482.00</v>
      </c>
      <c r="R114" s="60" t="str">
        <f>广诚DHL运费!K18</f>
        <v>1,556.10</v>
      </c>
      <c r="S114" s="61" t="str">
        <f>广诚DHL运费!K19</f>
        <v>1,630.20</v>
      </c>
      <c r="T114" s="61" t="str">
        <f>广诚DHL运费!K20</f>
        <v>1,704.30</v>
      </c>
      <c r="U114" s="61" t="str">
        <f>广诚DHL运费!K21</f>
        <v>1,778.40</v>
      </c>
      <c r="V114" s="61" t="str">
        <f>广诚DHL运费!K22</f>
        <v>1,852.50</v>
      </c>
      <c r="W114" s="61" t="str">
        <f>广诚DHL运费!K23</f>
        <v>1,920.60</v>
      </c>
      <c r="X114" s="61" t="str">
        <f>广诚DHL运费!K24</f>
        <v>1,988.70</v>
      </c>
      <c r="Y114" s="61" t="str">
        <f>广诚DHL运费!K25</f>
        <v>2,056.80</v>
      </c>
      <c r="Z114" s="61" t="str">
        <f>广诚DHL运费!K26</f>
        <v>2,124.90</v>
      </c>
      <c r="AA114" s="61" t="str">
        <f>广诚DHL运费!K27</f>
        <v>2,193.00</v>
      </c>
      <c r="AB114" s="61" t="str">
        <f>广诚DHL运费!K28</f>
        <v>2,261.10</v>
      </c>
      <c r="AC114" s="61" t="str">
        <f>广诚DHL运费!K29</f>
        <v>2,329.20</v>
      </c>
      <c r="AD114" s="61" t="str">
        <f>广诚DHL运费!K30</f>
        <v>2,397.30</v>
      </c>
      <c r="AE114" s="61" t="str">
        <f>广诚DHL运费!K31</f>
        <v>2,465.40</v>
      </c>
      <c r="AF114" s="61" t="str">
        <f>广诚DHL运费!K32</f>
        <v>2,533.50</v>
      </c>
      <c r="AG114" s="61" t="str">
        <f>广诚DHL运费!K33</f>
        <v>2,601.60</v>
      </c>
      <c r="AH114" s="61" t="str">
        <f>广诚DHL运费!K34</f>
        <v>2,669.70</v>
      </c>
      <c r="AI114" s="61" t="str">
        <f>广诚DHL运费!K35</f>
        <v>2,737.80</v>
      </c>
      <c r="AJ114" s="61" t="str">
        <f>广诚DHL运费!K36</f>
        <v>2,805.90</v>
      </c>
      <c r="AK114" s="61" t="str">
        <f>广诚DHL运费!K37</f>
        <v>2,874.00</v>
      </c>
      <c r="AL114" s="61" t="str">
        <f>广诚DHL运费!K38</f>
        <v>2,942.10</v>
      </c>
      <c r="AM114" s="61" t="str">
        <f>广诚DHL运费!K39</f>
        <v>3,010.20</v>
      </c>
      <c r="AN114" s="61" t="str">
        <f>广诚DHL运费!K40</f>
        <v>3,078.30</v>
      </c>
      <c r="AO114" s="61" t="str">
        <f>广诚DHL运费!K41</f>
        <v>3,146.40</v>
      </c>
      <c r="AP114" s="61" t="str">
        <f>广诚DHL运费!K42</f>
        <v>3,214.50</v>
      </c>
      <c r="AQ114" s="61">
        <v>1459.92</v>
      </c>
      <c r="AR114" s="61">
        <v>1491.84</v>
      </c>
      <c r="AS114" s="61">
        <v>1523.76</v>
      </c>
      <c r="AT114" s="61">
        <v>1555.68</v>
      </c>
      <c r="AU114" s="61">
        <v>1587.6</v>
      </c>
      <c r="AV114" s="61">
        <v>1619.52</v>
      </c>
      <c r="AW114" s="61">
        <v>1651.44</v>
      </c>
      <c r="AX114" s="61">
        <v>1683.36</v>
      </c>
      <c r="AY114" s="61">
        <v>1715.28</v>
      </c>
      <c r="AZ114" s="61">
        <v>1747.2</v>
      </c>
      <c r="BA114" s="61">
        <v>1779.12</v>
      </c>
      <c r="BB114" s="61">
        <v>1811.04</v>
      </c>
      <c r="BC114" s="61">
        <v>1842.96</v>
      </c>
      <c r="BD114" s="61">
        <v>1874.88</v>
      </c>
      <c r="BE114" s="61">
        <v>1906.8</v>
      </c>
      <c r="BF114" s="61">
        <v>1938.72</v>
      </c>
      <c r="BG114" s="61">
        <v>1970.64</v>
      </c>
      <c r="BH114" s="61">
        <v>2002.56</v>
      </c>
      <c r="BI114" s="61">
        <v>2034.48</v>
      </c>
      <c r="BJ114" s="61">
        <v>2066.4</v>
      </c>
    </row>
    <row r="115" hidden="1" spans="1:62">
      <c r="A115" s="57" t="s">
        <v>115</v>
      </c>
      <c r="B115" s="57">
        <v>9</v>
      </c>
      <c r="C115" s="61" t="str">
        <f>广诚DHL运费!K3</f>
        <v>370.50</v>
      </c>
      <c r="D115" s="61" t="str">
        <f>广诚DHL运费!K4</f>
        <v>453.00</v>
      </c>
      <c r="E115" s="61" t="str">
        <f>广诚DHL运费!K5</f>
        <v>535.50</v>
      </c>
      <c r="F115" s="61" t="str">
        <f>广诚DHL运费!K6</f>
        <v>618.00</v>
      </c>
      <c r="G115" s="61" t="str">
        <f>广诚DHL运费!K7</f>
        <v>700.50</v>
      </c>
      <c r="H115" s="61" t="str">
        <f>广诚DHL运费!K8</f>
        <v>782.70</v>
      </c>
      <c r="I115" s="61" t="str">
        <f>广诚DHL运费!K9</f>
        <v>864.90</v>
      </c>
      <c r="J115" s="61" t="str">
        <f>广诚DHL运费!K10</f>
        <v>947.10</v>
      </c>
      <c r="K115" s="61" t="str">
        <f>广诚DHL运费!K11</f>
        <v>1,029.30</v>
      </c>
      <c r="L115" s="61" t="str">
        <f>广诚DHL运费!K12</f>
        <v>1,111.50</v>
      </c>
      <c r="M115" s="61" t="str">
        <f>广诚DHL运费!K13</f>
        <v>1,185.60</v>
      </c>
      <c r="N115" s="61" t="str">
        <f>广诚DHL运费!K14</f>
        <v>1,259.70</v>
      </c>
      <c r="O115" s="61" t="str">
        <f>广诚DHL运费!K15</f>
        <v>1,333.80</v>
      </c>
      <c r="P115" s="61" t="str">
        <f>广诚DHL运费!K16</f>
        <v>1,407.90</v>
      </c>
      <c r="Q115" s="61" t="str">
        <f>广诚DHL运费!K17</f>
        <v>1,482.00</v>
      </c>
      <c r="R115" s="60" t="str">
        <f>广诚DHL运费!K18</f>
        <v>1,556.10</v>
      </c>
      <c r="S115" s="61" t="str">
        <f>广诚DHL运费!K19</f>
        <v>1,630.20</v>
      </c>
      <c r="T115" s="61" t="str">
        <f>广诚DHL运费!K20</f>
        <v>1,704.30</v>
      </c>
      <c r="U115" s="61" t="str">
        <f>广诚DHL运费!K21</f>
        <v>1,778.40</v>
      </c>
      <c r="V115" s="61" t="str">
        <f>广诚DHL运费!K22</f>
        <v>1,852.50</v>
      </c>
      <c r="W115" s="61" t="str">
        <f>广诚DHL运费!K23</f>
        <v>1,920.60</v>
      </c>
      <c r="X115" s="61" t="str">
        <f>广诚DHL运费!K24</f>
        <v>1,988.70</v>
      </c>
      <c r="Y115" s="61" t="str">
        <f>广诚DHL运费!K25</f>
        <v>2,056.80</v>
      </c>
      <c r="Z115" s="61" t="str">
        <f>广诚DHL运费!K26</f>
        <v>2,124.90</v>
      </c>
      <c r="AA115" s="61" t="str">
        <f>广诚DHL运费!K27</f>
        <v>2,193.00</v>
      </c>
      <c r="AB115" s="61" t="str">
        <f>广诚DHL运费!K28</f>
        <v>2,261.10</v>
      </c>
      <c r="AC115" s="61" t="str">
        <f>广诚DHL运费!K29</f>
        <v>2,329.20</v>
      </c>
      <c r="AD115" s="61" t="str">
        <f>广诚DHL运费!K30</f>
        <v>2,397.30</v>
      </c>
      <c r="AE115" s="61" t="str">
        <f>广诚DHL运费!K31</f>
        <v>2,465.40</v>
      </c>
      <c r="AF115" s="61" t="str">
        <f>广诚DHL运费!K32</f>
        <v>2,533.50</v>
      </c>
      <c r="AG115" s="61" t="str">
        <f>广诚DHL运费!K33</f>
        <v>2,601.60</v>
      </c>
      <c r="AH115" s="61" t="str">
        <f>广诚DHL运费!K34</f>
        <v>2,669.70</v>
      </c>
      <c r="AI115" s="61" t="str">
        <f>广诚DHL运费!K35</f>
        <v>2,737.80</v>
      </c>
      <c r="AJ115" s="61" t="str">
        <f>广诚DHL运费!K36</f>
        <v>2,805.90</v>
      </c>
      <c r="AK115" s="61" t="str">
        <f>广诚DHL运费!K37</f>
        <v>2,874.00</v>
      </c>
      <c r="AL115" s="61" t="str">
        <f>广诚DHL运费!K38</f>
        <v>2,942.10</v>
      </c>
      <c r="AM115" s="61" t="str">
        <f>广诚DHL运费!K39</f>
        <v>3,010.20</v>
      </c>
      <c r="AN115" s="61" t="str">
        <f>广诚DHL运费!K40</f>
        <v>3,078.30</v>
      </c>
      <c r="AO115" s="61" t="str">
        <f>广诚DHL运费!K41</f>
        <v>3,146.40</v>
      </c>
      <c r="AP115" s="61" t="str">
        <f>广诚DHL运费!K42</f>
        <v>3,214.50</v>
      </c>
      <c r="AQ115" s="61">
        <v>1459.92</v>
      </c>
      <c r="AR115" s="61">
        <v>1491.84</v>
      </c>
      <c r="AS115" s="61">
        <v>1523.76</v>
      </c>
      <c r="AT115" s="61">
        <v>1555.68</v>
      </c>
      <c r="AU115" s="61">
        <v>1587.6</v>
      </c>
      <c r="AV115" s="61">
        <v>1619.52</v>
      </c>
      <c r="AW115" s="61">
        <v>1651.44</v>
      </c>
      <c r="AX115" s="61">
        <v>1683.36</v>
      </c>
      <c r="AY115" s="61">
        <v>1715.28</v>
      </c>
      <c r="AZ115" s="61">
        <v>1747.2</v>
      </c>
      <c r="BA115" s="61">
        <v>1779.12</v>
      </c>
      <c r="BB115" s="61">
        <v>1811.04</v>
      </c>
      <c r="BC115" s="61">
        <v>1842.96</v>
      </c>
      <c r="BD115" s="61">
        <v>1874.88</v>
      </c>
      <c r="BE115" s="61">
        <v>1906.8</v>
      </c>
      <c r="BF115" s="61">
        <v>1938.72</v>
      </c>
      <c r="BG115" s="61">
        <v>1970.64</v>
      </c>
      <c r="BH115" s="61">
        <v>2002.56</v>
      </c>
      <c r="BI115" s="61">
        <v>2034.48</v>
      </c>
      <c r="BJ115" s="61">
        <v>2066.4</v>
      </c>
    </row>
    <row r="116" hidden="1" spans="1:62">
      <c r="A116" s="57" t="s">
        <v>116</v>
      </c>
      <c r="B116" s="57">
        <v>9</v>
      </c>
      <c r="C116" s="61" t="str">
        <f>广诚DHL运费!K3</f>
        <v>370.50</v>
      </c>
      <c r="D116" s="61" t="str">
        <f>广诚DHL运费!K4</f>
        <v>453.00</v>
      </c>
      <c r="E116" s="61" t="str">
        <f>广诚DHL运费!K5</f>
        <v>535.50</v>
      </c>
      <c r="F116" s="61" t="str">
        <f>广诚DHL运费!K6</f>
        <v>618.00</v>
      </c>
      <c r="G116" s="61" t="str">
        <f>广诚DHL运费!K7</f>
        <v>700.50</v>
      </c>
      <c r="H116" s="61" t="str">
        <f>广诚DHL运费!K8</f>
        <v>782.70</v>
      </c>
      <c r="I116" s="61" t="str">
        <f>广诚DHL运费!K9</f>
        <v>864.90</v>
      </c>
      <c r="J116" s="61" t="str">
        <f>广诚DHL运费!K10</f>
        <v>947.10</v>
      </c>
      <c r="K116" s="61" t="str">
        <f>广诚DHL运费!K11</f>
        <v>1,029.30</v>
      </c>
      <c r="L116" s="61" t="str">
        <f>广诚DHL运费!K12</f>
        <v>1,111.50</v>
      </c>
      <c r="M116" s="61" t="str">
        <f>广诚DHL运费!K13</f>
        <v>1,185.60</v>
      </c>
      <c r="N116" s="61" t="str">
        <f>广诚DHL运费!K14</f>
        <v>1,259.70</v>
      </c>
      <c r="O116" s="61" t="str">
        <f>广诚DHL运费!K15</f>
        <v>1,333.80</v>
      </c>
      <c r="P116" s="61" t="str">
        <f>广诚DHL运费!K16</f>
        <v>1,407.90</v>
      </c>
      <c r="Q116" s="61" t="str">
        <f>广诚DHL运费!K17</f>
        <v>1,482.00</v>
      </c>
      <c r="R116" s="60" t="str">
        <f>广诚DHL运费!K18</f>
        <v>1,556.10</v>
      </c>
      <c r="S116" s="61" t="str">
        <f>广诚DHL运费!K19</f>
        <v>1,630.20</v>
      </c>
      <c r="T116" s="61" t="str">
        <f>广诚DHL运费!K20</f>
        <v>1,704.30</v>
      </c>
      <c r="U116" s="61" t="str">
        <f>广诚DHL运费!K21</f>
        <v>1,778.40</v>
      </c>
      <c r="V116" s="61" t="str">
        <f>广诚DHL运费!K22</f>
        <v>1,852.50</v>
      </c>
      <c r="W116" s="61" t="str">
        <f>广诚DHL运费!K23</f>
        <v>1,920.60</v>
      </c>
      <c r="X116" s="61" t="str">
        <f>广诚DHL运费!K24</f>
        <v>1,988.70</v>
      </c>
      <c r="Y116" s="61" t="str">
        <f>广诚DHL运费!K25</f>
        <v>2,056.80</v>
      </c>
      <c r="Z116" s="61" t="str">
        <f>广诚DHL运费!K26</f>
        <v>2,124.90</v>
      </c>
      <c r="AA116" s="61" t="str">
        <f>广诚DHL运费!K27</f>
        <v>2,193.00</v>
      </c>
      <c r="AB116" s="61" t="str">
        <f>广诚DHL运费!K28</f>
        <v>2,261.10</v>
      </c>
      <c r="AC116" s="61" t="str">
        <f>广诚DHL运费!K29</f>
        <v>2,329.20</v>
      </c>
      <c r="AD116" s="61" t="str">
        <f>广诚DHL运费!K30</f>
        <v>2,397.30</v>
      </c>
      <c r="AE116" s="61" t="str">
        <f>广诚DHL运费!K31</f>
        <v>2,465.40</v>
      </c>
      <c r="AF116" s="61" t="str">
        <f>广诚DHL运费!K32</f>
        <v>2,533.50</v>
      </c>
      <c r="AG116" s="61" t="str">
        <f>广诚DHL运费!K33</f>
        <v>2,601.60</v>
      </c>
      <c r="AH116" s="61" t="str">
        <f>广诚DHL运费!K34</f>
        <v>2,669.70</v>
      </c>
      <c r="AI116" s="61" t="str">
        <f>广诚DHL运费!K35</f>
        <v>2,737.80</v>
      </c>
      <c r="AJ116" s="61" t="str">
        <f>广诚DHL运费!K36</f>
        <v>2,805.90</v>
      </c>
      <c r="AK116" s="61" t="str">
        <f>广诚DHL运费!K37</f>
        <v>2,874.00</v>
      </c>
      <c r="AL116" s="61" t="str">
        <f>广诚DHL运费!K38</f>
        <v>2,942.10</v>
      </c>
      <c r="AM116" s="61" t="str">
        <f>广诚DHL运费!K39</f>
        <v>3,010.20</v>
      </c>
      <c r="AN116" s="61" t="str">
        <f>广诚DHL运费!K40</f>
        <v>3,078.30</v>
      </c>
      <c r="AO116" s="61" t="str">
        <f>广诚DHL运费!K41</f>
        <v>3,146.40</v>
      </c>
      <c r="AP116" s="61" t="str">
        <f>广诚DHL运费!K42</f>
        <v>3,214.50</v>
      </c>
      <c r="AQ116" s="61">
        <v>1459.92</v>
      </c>
      <c r="AR116" s="61">
        <v>1491.84</v>
      </c>
      <c r="AS116" s="61">
        <v>1523.76</v>
      </c>
      <c r="AT116" s="61">
        <v>1555.68</v>
      </c>
      <c r="AU116" s="61">
        <v>1587.6</v>
      </c>
      <c r="AV116" s="61">
        <v>1619.52</v>
      </c>
      <c r="AW116" s="61">
        <v>1651.44</v>
      </c>
      <c r="AX116" s="61">
        <v>1683.36</v>
      </c>
      <c r="AY116" s="61">
        <v>1715.28</v>
      </c>
      <c r="AZ116" s="61">
        <v>1747.2</v>
      </c>
      <c r="BA116" s="61">
        <v>1779.12</v>
      </c>
      <c r="BB116" s="61">
        <v>1811.04</v>
      </c>
      <c r="BC116" s="61">
        <v>1842.96</v>
      </c>
      <c r="BD116" s="61">
        <v>1874.88</v>
      </c>
      <c r="BE116" s="61">
        <v>1906.8</v>
      </c>
      <c r="BF116" s="61">
        <v>1938.72</v>
      </c>
      <c r="BG116" s="61">
        <v>1970.64</v>
      </c>
      <c r="BH116" s="61">
        <v>2002.56</v>
      </c>
      <c r="BI116" s="61">
        <v>2034.48</v>
      </c>
      <c r="BJ116" s="61">
        <v>2066.4</v>
      </c>
    </row>
    <row r="117" hidden="1" spans="1:62">
      <c r="A117" s="57" t="s">
        <v>117</v>
      </c>
      <c r="B117" s="57">
        <v>9</v>
      </c>
      <c r="C117" s="61" t="str">
        <f>广诚DHL运费!K3</f>
        <v>370.50</v>
      </c>
      <c r="D117" s="61" t="str">
        <f>广诚DHL运费!K4</f>
        <v>453.00</v>
      </c>
      <c r="E117" s="61" t="str">
        <f>广诚DHL运费!K5</f>
        <v>535.50</v>
      </c>
      <c r="F117" s="61" t="str">
        <f>广诚DHL运费!K6</f>
        <v>618.00</v>
      </c>
      <c r="G117" s="61" t="str">
        <f>广诚DHL运费!K7</f>
        <v>700.50</v>
      </c>
      <c r="H117" s="61" t="str">
        <f>广诚DHL运费!K8</f>
        <v>782.70</v>
      </c>
      <c r="I117" s="61" t="str">
        <f>广诚DHL运费!K9</f>
        <v>864.90</v>
      </c>
      <c r="J117" s="61" t="str">
        <f>广诚DHL运费!K10</f>
        <v>947.10</v>
      </c>
      <c r="K117" s="61" t="str">
        <f>广诚DHL运费!K11</f>
        <v>1,029.30</v>
      </c>
      <c r="L117" s="61" t="str">
        <f>广诚DHL运费!K12</f>
        <v>1,111.50</v>
      </c>
      <c r="M117" s="61" t="str">
        <f>广诚DHL运费!K13</f>
        <v>1,185.60</v>
      </c>
      <c r="N117" s="61" t="str">
        <f>广诚DHL运费!K14</f>
        <v>1,259.70</v>
      </c>
      <c r="O117" s="61" t="str">
        <f>广诚DHL运费!K15</f>
        <v>1,333.80</v>
      </c>
      <c r="P117" s="61" t="str">
        <f>广诚DHL运费!K16</f>
        <v>1,407.90</v>
      </c>
      <c r="Q117" s="61" t="str">
        <f>广诚DHL运费!K17</f>
        <v>1,482.00</v>
      </c>
      <c r="R117" s="60" t="str">
        <f>广诚DHL运费!K18</f>
        <v>1,556.10</v>
      </c>
      <c r="S117" s="61" t="str">
        <f>广诚DHL运费!K19</f>
        <v>1,630.20</v>
      </c>
      <c r="T117" s="61" t="str">
        <f>广诚DHL运费!K20</f>
        <v>1,704.30</v>
      </c>
      <c r="U117" s="61" t="str">
        <f>广诚DHL运费!K21</f>
        <v>1,778.40</v>
      </c>
      <c r="V117" s="61" t="str">
        <f>广诚DHL运费!K22</f>
        <v>1,852.50</v>
      </c>
      <c r="W117" s="61" t="str">
        <f>广诚DHL运费!K23</f>
        <v>1,920.60</v>
      </c>
      <c r="X117" s="61" t="str">
        <f>广诚DHL运费!K24</f>
        <v>1,988.70</v>
      </c>
      <c r="Y117" s="61" t="str">
        <f>广诚DHL运费!K25</f>
        <v>2,056.80</v>
      </c>
      <c r="Z117" s="61" t="str">
        <f>广诚DHL运费!K26</f>
        <v>2,124.90</v>
      </c>
      <c r="AA117" s="61" t="str">
        <f>广诚DHL运费!K27</f>
        <v>2,193.00</v>
      </c>
      <c r="AB117" s="61" t="str">
        <f>广诚DHL运费!K28</f>
        <v>2,261.10</v>
      </c>
      <c r="AC117" s="61" t="str">
        <f>广诚DHL运费!K29</f>
        <v>2,329.20</v>
      </c>
      <c r="AD117" s="61" t="str">
        <f>广诚DHL运费!K30</f>
        <v>2,397.30</v>
      </c>
      <c r="AE117" s="61" t="str">
        <f>广诚DHL运费!K31</f>
        <v>2,465.40</v>
      </c>
      <c r="AF117" s="61" t="str">
        <f>广诚DHL运费!K32</f>
        <v>2,533.50</v>
      </c>
      <c r="AG117" s="61" t="str">
        <f>广诚DHL运费!K33</f>
        <v>2,601.60</v>
      </c>
      <c r="AH117" s="61" t="str">
        <f>广诚DHL运费!K34</f>
        <v>2,669.70</v>
      </c>
      <c r="AI117" s="61" t="str">
        <f>广诚DHL运费!K35</f>
        <v>2,737.80</v>
      </c>
      <c r="AJ117" s="61" t="str">
        <f>广诚DHL运费!K36</f>
        <v>2,805.90</v>
      </c>
      <c r="AK117" s="61" t="str">
        <f>广诚DHL运费!K37</f>
        <v>2,874.00</v>
      </c>
      <c r="AL117" s="61" t="str">
        <f>广诚DHL运费!K38</f>
        <v>2,942.10</v>
      </c>
      <c r="AM117" s="61" t="str">
        <f>广诚DHL运费!K39</f>
        <v>3,010.20</v>
      </c>
      <c r="AN117" s="61" t="str">
        <f>广诚DHL运费!K40</f>
        <v>3,078.30</v>
      </c>
      <c r="AO117" s="61" t="str">
        <f>广诚DHL运费!K41</f>
        <v>3,146.40</v>
      </c>
      <c r="AP117" s="61" t="str">
        <f>广诚DHL运费!K42</f>
        <v>3,214.50</v>
      </c>
      <c r="AQ117" s="61">
        <v>1459.92</v>
      </c>
      <c r="AR117" s="61">
        <v>1491.84</v>
      </c>
      <c r="AS117" s="61">
        <v>1523.76</v>
      </c>
      <c r="AT117" s="61">
        <v>1555.68</v>
      </c>
      <c r="AU117" s="61">
        <v>1587.6</v>
      </c>
      <c r="AV117" s="61">
        <v>1619.52</v>
      </c>
      <c r="AW117" s="61">
        <v>1651.44</v>
      </c>
      <c r="AX117" s="61">
        <v>1683.36</v>
      </c>
      <c r="AY117" s="61">
        <v>1715.28</v>
      </c>
      <c r="AZ117" s="61">
        <v>1747.2</v>
      </c>
      <c r="BA117" s="61">
        <v>1779.12</v>
      </c>
      <c r="BB117" s="61">
        <v>1811.04</v>
      </c>
      <c r="BC117" s="61">
        <v>1842.96</v>
      </c>
      <c r="BD117" s="61">
        <v>1874.88</v>
      </c>
      <c r="BE117" s="61">
        <v>1906.8</v>
      </c>
      <c r="BF117" s="61">
        <v>1938.72</v>
      </c>
      <c r="BG117" s="61">
        <v>1970.64</v>
      </c>
      <c r="BH117" s="61">
        <v>2002.56</v>
      </c>
      <c r="BI117" s="61">
        <v>2034.48</v>
      </c>
      <c r="BJ117" s="61">
        <v>2066.4</v>
      </c>
    </row>
    <row r="118" hidden="1" spans="1:62">
      <c r="A118" s="57" t="s">
        <v>118</v>
      </c>
      <c r="B118" s="57">
        <v>9</v>
      </c>
      <c r="C118" s="61" t="str">
        <f>广诚DHL运费!K3</f>
        <v>370.50</v>
      </c>
      <c r="D118" s="61" t="str">
        <f>广诚DHL运费!K4</f>
        <v>453.00</v>
      </c>
      <c r="E118" s="61" t="str">
        <f>广诚DHL运费!K5</f>
        <v>535.50</v>
      </c>
      <c r="F118" s="61" t="str">
        <f>广诚DHL运费!K6</f>
        <v>618.00</v>
      </c>
      <c r="G118" s="61" t="str">
        <f>广诚DHL运费!K7</f>
        <v>700.50</v>
      </c>
      <c r="H118" s="61" t="str">
        <f>广诚DHL运费!K8</f>
        <v>782.70</v>
      </c>
      <c r="I118" s="61" t="str">
        <f>广诚DHL运费!K9</f>
        <v>864.90</v>
      </c>
      <c r="J118" s="61" t="str">
        <f>广诚DHL运费!K10</f>
        <v>947.10</v>
      </c>
      <c r="K118" s="61" t="str">
        <f>广诚DHL运费!K11</f>
        <v>1,029.30</v>
      </c>
      <c r="L118" s="61" t="str">
        <f>广诚DHL运费!K12</f>
        <v>1,111.50</v>
      </c>
      <c r="M118" s="61" t="str">
        <f>广诚DHL运费!K13</f>
        <v>1,185.60</v>
      </c>
      <c r="N118" s="61" t="str">
        <f>广诚DHL运费!K14</f>
        <v>1,259.70</v>
      </c>
      <c r="O118" s="61" t="str">
        <f>广诚DHL运费!K15</f>
        <v>1,333.80</v>
      </c>
      <c r="P118" s="61" t="str">
        <f>广诚DHL运费!K16</f>
        <v>1,407.90</v>
      </c>
      <c r="Q118" s="61" t="str">
        <f>广诚DHL运费!K17</f>
        <v>1,482.00</v>
      </c>
      <c r="R118" s="60" t="str">
        <f>广诚DHL运费!K18</f>
        <v>1,556.10</v>
      </c>
      <c r="S118" s="61" t="str">
        <f>广诚DHL运费!K19</f>
        <v>1,630.20</v>
      </c>
      <c r="T118" s="61" t="str">
        <f>广诚DHL运费!K20</f>
        <v>1,704.30</v>
      </c>
      <c r="U118" s="61" t="str">
        <f>广诚DHL运费!K21</f>
        <v>1,778.40</v>
      </c>
      <c r="V118" s="61" t="str">
        <f>广诚DHL运费!K22</f>
        <v>1,852.50</v>
      </c>
      <c r="W118" s="61" t="str">
        <f>广诚DHL运费!K23</f>
        <v>1,920.60</v>
      </c>
      <c r="X118" s="61" t="str">
        <f>广诚DHL运费!K24</f>
        <v>1,988.70</v>
      </c>
      <c r="Y118" s="61" t="str">
        <f>广诚DHL运费!K25</f>
        <v>2,056.80</v>
      </c>
      <c r="Z118" s="61" t="str">
        <f>广诚DHL运费!K26</f>
        <v>2,124.90</v>
      </c>
      <c r="AA118" s="61" t="str">
        <f>广诚DHL运费!K27</f>
        <v>2,193.00</v>
      </c>
      <c r="AB118" s="61" t="str">
        <f>广诚DHL运费!K28</f>
        <v>2,261.10</v>
      </c>
      <c r="AC118" s="61" t="str">
        <f>广诚DHL运费!K29</f>
        <v>2,329.20</v>
      </c>
      <c r="AD118" s="61" t="str">
        <f>广诚DHL运费!K30</f>
        <v>2,397.30</v>
      </c>
      <c r="AE118" s="61" t="str">
        <f>广诚DHL运费!K31</f>
        <v>2,465.40</v>
      </c>
      <c r="AF118" s="61" t="str">
        <f>广诚DHL运费!K32</f>
        <v>2,533.50</v>
      </c>
      <c r="AG118" s="61" t="str">
        <f>广诚DHL运费!K33</f>
        <v>2,601.60</v>
      </c>
      <c r="AH118" s="61" t="str">
        <f>广诚DHL运费!K34</f>
        <v>2,669.70</v>
      </c>
      <c r="AI118" s="61" t="str">
        <f>广诚DHL运费!K35</f>
        <v>2,737.80</v>
      </c>
      <c r="AJ118" s="61" t="str">
        <f>广诚DHL运费!K36</f>
        <v>2,805.90</v>
      </c>
      <c r="AK118" s="61" t="str">
        <f>广诚DHL运费!K37</f>
        <v>2,874.00</v>
      </c>
      <c r="AL118" s="61" t="str">
        <f>广诚DHL运费!K38</f>
        <v>2,942.10</v>
      </c>
      <c r="AM118" s="61" t="str">
        <f>广诚DHL运费!K39</f>
        <v>3,010.20</v>
      </c>
      <c r="AN118" s="61" t="str">
        <f>广诚DHL运费!K40</f>
        <v>3,078.30</v>
      </c>
      <c r="AO118" s="61" t="str">
        <f>广诚DHL运费!K41</f>
        <v>3,146.40</v>
      </c>
      <c r="AP118" s="61" t="str">
        <f>广诚DHL运费!K42</f>
        <v>3,214.50</v>
      </c>
      <c r="AQ118" s="61">
        <v>1459.92</v>
      </c>
      <c r="AR118" s="61">
        <v>1491.84</v>
      </c>
      <c r="AS118" s="61">
        <v>1523.76</v>
      </c>
      <c r="AT118" s="61">
        <v>1555.68</v>
      </c>
      <c r="AU118" s="61">
        <v>1587.6</v>
      </c>
      <c r="AV118" s="61">
        <v>1619.52</v>
      </c>
      <c r="AW118" s="61">
        <v>1651.44</v>
      </c>
      <c r="AX118" s="61">
        <v>1683.36</v>
      </c>
      <c r="AY118" s="61">
        <v>1715.28</v>
      </c>
      <c r="AZ118" s="61">
        <v>1747.2</v>
      </c>
      <c r="BA118" s="61">
        <v>1779.12</v>
      </c>
      <c r="BB118" s="61">
        <v>1811.04</v>
      </c>
      <c r="BC118" s="61">
        <v>1842.96</v>
      </c>
      <c r="BD118" s="61">
        <v>1874.88</v>
      </c>
      <c r="BE118" s="61">
        <v>1906.8</v>
      </c>
      <c r="BF118" s="61">
        <v>1938.72</v>
      </c>
      <c r="BG118" s="61">
        <v>1970.64</v>
      </c>
      <c r="BH118" s="61">
        <v>2002.56</v>
      </c>
      <c r="BI118" s="61">
        <v>2034.48</v>
      </c>
      <c r="BJ118" s="61">
        <v>2066.4</v>
      </c>
    </row>
    <row r="119" hidden="1" spans="1:62">
      <c r="A119" s="57" t="s">
        <v>119</v>
      </c>
      <c r="B119" s="57">
        <v>9</v>
      </c>
      <c r="C119" s="61" t="str">
        <f>广诚DHL运费!K3</f>
        <v>370.50</v>
      </c>
      <c r="D119" s="61" t="str">
        <f>广诚DHL运费!K4</f>
        <v>453.00</v>
      </c>
      <c r="E119" s="61" t="str">
        <f>广诚DHL运费!K5</f>
        <v>535.50</v>
      </c>
      <c r="F119" s="61" t="str">
        <f>广诚DHL运费!K6</f>
        <v>618.00</v>
      </c>
      <c r="G119" s="61" t="str">
        <f>广诚DHL运费!K7</f>
        <v>700.50</v>
      </c>
      <c r="H119" s="61" t="str">
        <f>广诚DHL运费!K8</f>
        <v>782.70</v>
      </c>
      <c r="I119" s="61" t="str">
        <f>广诚DHL运费!K9</f>
        <v>864.90</v>
      </c>
      <c r="J119" s="61" t="str">
        <f>广诚DHL运费!K10</f>
        <v>947.10</v>
      </c>
      <c r="K119" s="61" t="str">
        <f>广诚DHL运费!K11</f>
        <v>1,029.30</v>
      </c>
      <c r="L119" s="61" t="str">
        <f>广诚DHL运费!K12</f>
        <v>1,111.50</v>
      </c>
      <c r="M119" s="61" t="str">
        <f>广诚DHL运费!K13</f>
        <v>1,185.60</v>
      </c>
      <c r="N119" s="61" t="str">
        <f>广诚DHL运费!K14</f>
        <v>1,259.70</v>
      </c>
      <c r="O119" s="61" t="str">
        <f>广诚DHL运费!K15</f>
        <v>1,333.80</v>
      </c>
      <c r="P119" s="61" t="str">
        <f>广诚DHL运费!K16</f>
        <v>1,407.90</v>
      </c>
      <c r="Q119" s="61" t="str">
        <f>广诚DHL运费!K17</f>
        <v>1,482.00</v>
      </c>
      <c r="R119" s="60" t="str">
        <f>广诚DHL运费!K18</f>
        <v>1,556.10</v>
      </c>
      <c r="S119" s="61" t="str">
        <f>广诚DHL运费!K19</f>
        <v>1,630.20</v>
      </c>
      <c r="T119" s="61" t="str">
        <f>广诚DHL运费!K20</f>
        <v>1,704.30</v>
      </c>
      <c r="U119" s="61" t="str">
        <f>广诚DHL运费!K21</f>
        <v>1,778.40</v>
      </c>
      <c r="V119" s="61" t="str">
        <f>广诚DHL运费!K22</f>
        <v>1,852.50</v>
      </c>
      <c r="W119" s="61" t="str">
        <f>广诚DHL运费!K23</f>
        <v>1,920.60</v>
      </c>
      <c r="X119" s="61" t="str">
        <f>广诚DHL运费!K24</f>
        <v>1,988.70</v>
      </c>
      <c r="Y119" s="61" t="str">
        <f>广诚DHL运费!K25</f>
        <v>2,056.80</v>
      </c>
      <c r="Z119" s="61" t="str">
        <f>广诚DHL运费!K26</f>
        <v>2,124.90</v>
      </c>
      <c r="AA119" s="61" t="str">
        <f>广诚DHL运费!K27</f>
        <v>2,193.00</v>
      </c>
      <c r="AB119" s="61" t="str">
        <f>广诚DHL运费!K28</f>
        <v>2,261.10</v>
      </c>
      <c r="AC119" s="61" t="str">
        <f>广诚DHL运费!K29</f>
        <v>2,329.20</v>
      </c>
      <c r="AD119" s="61" t="str">
        <f>广诚DHL运费!K30</f>
        <v>2,397.30</v>
      </c>
      <c r="AE119" s="61" t="str">
        <f>广诚DHL运费!K31</f>
        <v>2,465.40</v>
      </c>
      <c r="AF119" s="61" t="str">
        <f>广诚DHL运费!K32</f>
        <v>2,533.50</v>
      </c>
      <c r="AG119" s="61" t="str">
        <f>广诚DHL运费!K33</f>
        <v>2,601.60</v>
      </c>
      <c r="AH119" s="61" t="str">
        <f>广诚DHL运费!K34</f>
        <v>2,669.70</v>
      </c>
      <c r="AI119" s="61" t="str">
        <f>广诚DHL运费!K35</f>
        <v>2,737.80</v>
      </c>
      <c r="AJ119" s="61" t="str">
        <f>广诚DHL运费!K36</f>
        <v>2,805.90</v>
      </c>
      <c r="AK119" s="61" t="str">
        <f>广诚DHL运费!K37</f>
        <v>2,874.00</v>
      </c>
      <c r="AL119" s="61" t="str">
        <f>广诚DHL运费!K38</f>
        <v>2,942.10</v>
      </c>
      <c r="AM119" s="61" t="str">
        <f>广诚DHL运费!K39</f>
        <v>3,010.20</v>
      </c>
      <c r="AN119" s="61" t="str">
        <f>广诚DHL运费!K40</f>
        <v>3,078.30</v>
      </c>
      <c r="AO119" s="61" t="str">
        <f>广诚DHL运费!K41</f>
        <v>3,146.40</v>
      </c>
      <c r="AP119" s="61" t="str">
        <f>广诚DHL运费!K42</f>
        <v>3,214.50</v>
      </c>
      <c r="AQ119" s="61">
        <v>1459.92</v>
      </c>
      <c r="AR119" s="61">
        <v>1491.84</v>
      </c>
      <c r="AS119" s="61">
        <v>1523.76</v>
      </c>
      <c r="AT119" s="61">
        <v>1555.68</v>
      </c>
      <c r="AU119" s="61">
        <v>1587.6</v>
      </c>
      <c r="AV119" s="61">
        <v>1619.52</v>
      </c>
      <c r="AW119" s="61">
        <v>1651.44</v>
      </c>
      <c r="AX119" s="61">
        <v>1683.36</v>
      </c>
      <c r="AY119" s="61">
        <v>1715.28</v>
      </c>
      <c r="AZ119" s="61">
        <v>1747.2</v>
      </c>
      <c r="BA119" s="61">
        <v>1779.12</v>
      </c>
      <c r="BB119" s="61">
        <v>1811.04</v>
      </c>
      <c r="BC119" s="61">
        <v>1842.96</v>
      </c>
      <c r="BD119" s="61">
        <v>1874.88</v>
      </c>
      <c r="BE119" s="61">
        <v>1906.8</v>
      </c>
      <c r="BF119" s="61">
        <v>1938.72</v>
      </c>
      <c r="BG119" s="61">
        <v>1970.64</v>
      </c>
      <c r="BH119" s="61">
        <v>2002.56</v>
      </c>
      <c r="BI119" s="61">
        <v>2034.48</v>
      </c>
      <c r="BJ119" s="61">
        <v>2066.4</v>
      </c>
    </row>
    <row r="120" hidden="1" spans="1:62">
      <c r="A120" s="57" t="s">
        <v>120</v>
      </c>
      <c r="B120" s="57">
        <v>9</v>
      </c>
      <c r="C120" s="61" t="str">
        <f>广诚DHL运费!K3</f>
        <v>370.50</v>
      </c>
      <c r="D120" s="61" t="str">
        <f>广诚DHL运费!K4</f>
        <v>453.00</v>
      </c>
      <c r="E120" s="61" t="str">
        <f>广诚DHL运费!K5</f>
        <v>535.50</v>
      </c>
      <c r="F120" s="61" t="str">
        <f>广诚DHL运费!K6</f>
        <v>618.00</v>
      </c>
      <c r="G120" s="61" t="str">
        <f>广诚DHL运费!K7</f>
        <v>700.50</v>
      </c>
      <c r="H120" s="61" t="str">
        <f>广诚DHL运费!K8</f>
        <v>782.70</v>
      </c>
      <c r="I120" s="61" t="str">
        <f>广诚DHL运费!K9</f>
        <v>864.90</v>
      </c>
      <c r="J120" s="61" t="str">
        <f>广诚DHL运费!K10</f>
        <v>947.10</v>
      </c>
      <c r="K120" s="61" t="str">
        <f>广诚DHL运费!K11</f>
        <v>1,029.30</v>
      </c>
      <c r="L120" s="61" t="str">
        <f>广诚DHL运费!K12</f>
        <v>1,111.50</v>
      </c>
      <c r="M120" s="61" t="str">
        <f>广诚DHL运费!K13</f>
        <v>1,185.60</v>
      </c>
      <c r="N120" s="61" t="str">
        <f>广诚DHL运费!K14</f>
        <v>1,259.70</v>
      </c>
      <c r="O120" s="61" t="str">
        <f>广诚DHL运费!K15</f>
        <v>1,333.80</v>
      </c>
      <c r="P120" s="61" t="str">
        <f>广诚DHL运费!K16</f>
        <v>1,407.90</v>
      </c>
      <c r="Q120" s="61" t="str">
        <f>广诚DHL运费!K17</f>
        <v>1,482.00</v>
      </c>
      <c r="R120" s="60" t="str">
        <f>广诚DHL运费!K18</f>
        <v>1,556.10</v>
      </c>
      <c r="S120" s="61" t="str">
        <f>广诚DHL运费!K19</f>
        <v>1,630.20</v>
      </c>
      <c r="T120" s="61" t="str">
        <f>广诚DHL运费!K20</f>
        <v>1,704.30</v>
      </c>
      <c r="U120" s="61" t="str">
        <f>广诚DHL运费!K21</f>
        <v>1,778.40</v>
      </c>
      <c r="V120" s="61" t="str">
        <f>广诚DHL运费!K22</f>
        <v>1,852.50</v>
      </c>
      <c r="W120" s="61" t="str">
        <f>广诚DHL运费!K23</f>
        <v>1,920.60</v>
      </c>
      <c r="X120" s="61" t="str">
        <f>广诚DHL运费!K24</f>
        <v>1,988.70</v>
      </c>
      <c r="Y120" s="61" t="str">
        <f>广诚DHL运费!K25</f>
        <v>2,056.80</v>
      </c>
      <c r="Z120" s="61" t="str">
        <f>广诚DHL运费!K26</f>
        <v>2,124.90</v>
      </c>
      <c r="AA120" s="61" t="str">
        <f>广诚DHL运费!K27</f>
        <v>2,193.00</v>
      </c>
      <c r="AB120" s="61" t="str">
        <f>广诚DHL运费!K28</f>
        <v>2,261.10</v>
      </c>
      <c r="AC120" s="61" t="str">
        <f>广诚DHL运费!K29</f>
        <v>2,329.20</v>
      </c>
      <c r="AD120" s="61" t="str">
        <f>广诚DHL运费!K30</f>
        <v>2,397.30</v>
      </c>
      <c r="AE120" s="61" t="str">
        <f>广诚DHL运费!K31</f>
        <v>2,465.40</v>
      </c>
      <c r="AF120" s="61" t="str">
        <f>广诚DHL运费!K32</f>
        <v>2,533.50</v>
      </c>
      <c r="AG120" s="61" t="str">
        <f>广诚DHL运费!K33</f>
        <v>2,601.60</v>
      </c>
      <c r="AH120" s="61" t="str">
        <f>广诚DHL运费!K34</f>
        <v>2,669.70</v>
      </c>
      <c r="AI120" s="61" t="str">
        <f>广诚DHL运费!K35</f>
        <v>2,737.80</v>
      </c>
      <c r="AJ120" s="61" t="str">
        <f>广诚DHL运费!K36</f>
        <v>2,805.90</v>
      </c>
      <c r="AK120" s="61" t="str">
        <f>广诚DHL运费!K37</f>
        <v>2,874.00</v>
      </c>
      <c r="AL120" s="61" t="str">
        <f>广诚DHL运费!K38</f>
        <v>2,942.10</v>
      </c>
      <c r="AM120" s="61" t="str">
        <f>广诚DHL运费!K39</f>
        <v>3,010.20</v>
      </c>
      <c r="AN120" s="61" t="str">
        <f>广诚DHL运费!K40</f>
        <v>3,078.30</v>
      </c>
      <c r="AO120" s="61" t="str">
        <f>广诚DHL运费!K41</f>
        <v>3,146.40</v>
      </c>
      <c r="AP120" s="61" t="str">
        <f>广诚DHL运费!K42</f>
        <v>3,214.50</v>
      </c>
      <c r="AQ120" s="61">
        <v>1459.92</v>
      </c>
      <c r="AR120" s="61">
        <v>1491.84</v>
      </c>
      <c r="AS120" s="61">
        <v>1523.76</v>
      </c>
      <c r="AT120" s="61">
        <v>1555.68</v>
      </c>
      <c r="AU120" s="61">
        <v>1587.6</v>
      </c>
      <c r="AV120" s="61">
        <v>1619.52</v>
      </c>
      <c r="AW120" s="61">
        <v>1651.44</v>
      </c>
      <c r="AX120" s="61">
        <v>1683.36</v>
      </c>
      <c r="AY120" s="61">
        <v>1715.28</v>
      </c>
      <c r="AZ120" s="61">
        <v>1747.2</v>
      </c>
      <c r="BA120" s="61">
        <v>1779.12</v>
      </c>
      <c r="BB120" s="61">
        <v>1811.04</v>
      </c>
      <c r="BC120" s="61">
        <v>1842.96</v>
      </c>
      <c r="BD120" s="61">
        <v>1874.88</v>
      </c>
      <c r="BE120" s="61">
        <v>1906.8</v>
      </c>
      <c r="BF120" s="61">
        <v>1938.72</v>
      </c>
      <c r="BG120" s="61">
        <v>1970.64</v>
      </c>
      <c r="BH120" s="61">
        <v>2002.56</v>
      </c>
      <c r="BI120" s="61">
        <v>2034.48</v>
      </c>
      <c r="BJ120" s="61">
        <v>2066.4</v>
      </c>
    </row>
    <row r="121" hidden="1" spans="1:62">
      <c r="A121" s="57" t="s">
        <v>121</v>
      </c>
      <c r="B121" s="57">
        <v>9</v>
      </c>
      <c r="C121" s="61" t="str">
        <f>广诚DHL运费!K3</f>
        <v>370.50</v>
      </c>
      <c r="D121" s="61" t="str">
        <f>广诚DHL运费!K4</f>
        <v>453.00</v>
      </c>
      <c r="E121" s="61" t="str">
        <f>广诚DHL运费!K5</f>
        <v>535.50</v>
      </c>
      <c r="F121" s="61" t="str">
        <f>广诚DHL运费!K6</f>
        <v>618.00</v>
      </c>
      <c r="G121" s="61" t="str">
        <f>广诚DHL运费!K7</f>
        <v>700.50</v>
      </c>
      <c r="H121" s="61" t="str">
        <f>广诚DHL运费!K8</f>
        <v>782.70</v>
      </c>
      <c r="I121" s="61" t="str">
        <f>广诚DHL运费!K9</f>
        <v>864.90</v>
      </c>
      <c r="J121" s="61" t="str">
        <f>广诚DHL运费!K10</f>
        <v>947.10</v>
      </c>
      <c r="K121" s="61" t="str">
        <f>广诚DHL运费!K11</f>
        <v>1,029.30</v>
      </c>
      <c r="L121" s="61" t="str">
        <f>广诚DHL运费!K12</f>
        <v>1,111.50</v>
      </c>
      <c r="M121" s="61" t="str">
        <f>广诚DHL运费!K13</f>
        <v>1,185.60</v>
      </c>
      <c r="N121" s="61" t="str">
        <f>广诚DHL运费!K14</f>
        <v>1,259.70</v>
      </c>
      <c r="O121" s="61" t="str">
        <f>广诚DHL运费!K15</f>
        <v>1,333.80</v>
      </c>
      <c r="P121" s="61" t="str">
        <f>广诚DHL运费!K16</f>
        <v>1,407.90</v>
      </c>
      <c r="Q121" s="61" t="str">
        <f>广诚DHL运费!K17</f>
        <v>1,482.00</v>
      </c>
      <c r="R121" s="60" t="str">
        <f>广诚DHL运费!K18</f>
        <v>1,556.10</v>
      </c>
      <c r="S121" s="61" t="str">
        <f>广诚DHL运费!K19</f>
        <v>1,630.20</v>
      </c>
      <c r="T121" s="61" t="str">
        <f>广诚DHL运费!K20</f>
        <v>1,704.30</v>
      </c>
      <c r="U121" s="61" t="str">
        <f>广诚DHL运费!K21</f>
        <v>1,778.40</v>
      </c>
      <c r="V121" s="61" t="str">
        <f>广诚DHL运费!K22</f>
        <v>1,852.50</v>
      </c>
      <c r="W121" s="61" t="str">
        <f>广诚DHL运费!K23</f>
        <v>1,920.60</v>
      </c>
      <c r="X121" s="61" t="str">
        <f>广诚DHL运费!K24</f>
        <v>1,988.70</v>
      </c>
      <c r="Y121" s="61" t="str">
        <f>广诚DHL运费!K25</f>
        <v>2,056.80</v>
      </c>
      <c r="Z121" s="61" t="str">
        <f>广诚DHL运费!K26</f>
        <v>2,124.90</v>
      </c>
      <c r="AA121" s="61" t="str">
        <f>广诚DHL运费!K27</f>
        <v>2,193.00</v>
      </c>
      <c r="AB121" s="61" t="str">
        <f>广诚DHL运费!K28</f>
        <v>2,261.10</v>
      </c>
      <c r="AC121" s="61" t="str">
        <f>广诚DHL运费!K29</f>
        <v>2,329.20</v>
      </c>
      <c r="AD121" s="61" t="str">
        <f>广诚DHL运费!K30</f>
        <v>2,397.30</v>
      </c>
      <c r="AE121" s="61" t="str">
        <f>广诚DHL运费!K31</f>
        <v>2,465.40</v>
      </c>
      <c r="AF121" s="61" t="str">
        <f>广诚DHL运费!K32</f>
        <v>2,533.50</v>
      </c>
      <c r="AG121" s="61" t="str">
        <f>广诚DHL运费!K33</f>
        <v>2,601.60</v>
      </c>
      <c r="AH121" s="61" t="str">
        <f>广诚DHL运费!K34</f>
        <v>2,669.70</v>
      </c>
      <c r="AI121" s="61" t="str">
        <f>广诚DHL运费!K35</f>
        <v>2,737.80</v>
      </c>
      <c r="AJ121" s="61" t="str">
        <f>广诚DHL运费!K36</f>
        <v>2,805.90</v>
      </c>
      <c r="AK121" s="61" t="str">
        <f>广诚DHL运费!K37</f>
        <v>2,874.00</v>
      </c>
      <c r="AL121" s="61" t="str">
        <f>广诚DHL运费!K38</f>
        <v>2,942.10</v>
      </c>
      <c r="AM121" s="61" t="str">
        <f>广诚DHL运费!K39</f>
        <v>3,010.20</v>
      </c>
      <c r="AN121" s="61" t="str">
        <f>广诚DHL运费!K40</f>
        <v>3,078.30</v>
      </c>
      <c r="AO121" s="61" t="str">
        <f>广诚DHL运费!K41</f>
        <v>3,146.40</v>
      </c>
      <c r="AP121" s="61" t="str">
        <f>广诚DHL运费!K42</f>
        <v>3,214.50</v>
      </c>
      <c r="AQ121" s="61">
        <v>1459.92</v>
      </c>
      <c r="AR121" s="61">
        <v>1491.84</v>
      </c>
      <c r="AS121" s="61">
        <v>1523.76</v>
      </c>
      <c r="AT121" s="61">
        <v>1555.68</v>
      </c>
      <c r="AU121" s="61">
        <v>1587.6</v>
      </c>
      <c r="AV121" s="61">
        <v>1619.52</v>
      </c>
      <c r="AW121" s="61">
        <v>1651.44</v>
      </c>
      <c r="AX121" s="61">
        <v>1683.36</v>
      </c>
      <c r="AY121" s="61">
        <v>1715.28</v>
      </c>
      <c r="AZ121" s="61">
        <v>1747.2</v>
      </c>
      <c r="BA121" s="61">
        <v>1779.12</v>
      </c>
      <c r="BB121" s="61">
        <v>1811.04</v>
      </c>
      <c r="BC121" s="61">
        <v>1842.96</v>
      </c>
      <c r="BD121" s="61">
        <v>1874.88</v>
      </c>
      <c r="BE121" s="61">
        <v>1906.8</v>
      </c>
      <c r="BF121" s="61">
        <v>1938.72</v>
      </c>
      <c r="BG121" s="61">
        <v>1970.64</v>
      </c>
      <c r="BH121" s="61">
        <v>2002.56</v>
      </c>
      <c r="BI121" s="61">
        <v>2034.48</v>
      </c>
      <c r="BJ121" s="61">
        <v>2066.4</v>
      </c>
    </row>
    <row r="122" hidden="1" spans="1:62">
      <c r="A122" s="57" t="s">
        <v>122</v>
      </c>
      <c r="B122" s="57">
        <v>9</v>
      </c>
      <c r="C122" s="61" t="str">
        <f>广诚DHL运费!K3</f>
        <v>370.50</v>
      </c>
      <c r="D122" s="61" t="str">
        <f>广诚DHL运费!K4</f>
        <v>453.00</v>
      </c>
      <c r="E122" s="61" t="str">
        <f>广诚DHL运费!K5</f>
        <v>535.50</v>
      </c>
      <c r="F122" s="61" t="str">
        <f>广诚DHL运费!K6</f>
        <v>618.00</v>
      </c>
      <c r="G122" s="61" t="str">
        <f>广诚DHL运费!K7</f>
        <v>700.50</v>
      </c>
      <c r="H122" s="61" t="str">
        <f>广诚DHL运费!K8</f>
        <v>782.70</v>
      </c>
      <c r="I122" s="61" t="str">
        <f>广诚DHL运费!K9</f>
        <v>864.90</v>
      </c>
      <c r="J122" s="61" t="str">
        <f>广诚DHL运费!K10</f>
        <v>947.10</v>
      </c>
      <c r="K122" s="61" t="str">
        <f>广诚DHL运费!K11</f>
        <v>1,029.30</v>
      </c>
      <c r="L122" s="61" t="str">
        <f>广诚DHL运费!K12</f>
        <v>1,111.50</v>
      </c>
      <c r="M122" s="61" t="str">
        <f>广诚DHL运费!K13</f>
        <v>1,185.60</v>
      </c>
      <c r="N122" s="61" t="str">
        <f>广诚DHL运费!K14</f>
        <v>1,259.70</v>
      </c>
      <c r="O122" s="61" t="str">
        <f>广诚DHL运费!K15</f>
        <v>1,333.80</v>
      </c>
      <c r="P122" s="61" t="str">
        <f>广诚DHL运费!K16</f>
        <v>1,407.90</v>
      </c>
      <c r="Q122" s="61" t="str">
        <f>广诚DHL运费!K17</f>
        <v>1,482.00</v>
      </c>
      <c r="R122" s="60" t="str">
        <f>广诚DHL运费!K18</f>
        <v>1,556.10</v>
      </c>
      <c r="S122" s="61" t="str">
        <f>广诚DHL运费!K19</f>
        <v>1,630.20</v>
      </c>
      <c r="T122" s="61" t="str">
        <f>广诚DHL运费!K20</f>
        <v>1,704.30</v>
      </c>
      <c r="U122" s="61" t="str">
        <f>广诚DHL运费!K21</f>
        <v>1,778.40</v>
      </c>
      <c r="V122" s="61" t="str">
        <f>广诚DHL运费!K22</f>
        <v>1,852.50</v>
      </c>
      <c r="W122" s="61" t="str">
        <f>广诚DHL运费!K23</f>
        <v>1,920.60</v>
      </c>
      <c r="X122" s="61" t="str">
        <f>广诚DHL运费!K24</f>
        <v>1,988.70</v>
      </c>
      <c r="Y122" s="61" t="str">
        <f>广诚DHL运费!K25</f>
        <v>2,056.80</v>
      </c>
      <c r="Z122" s="61" t="str">
        <f>广诚DHL运费!K26</f>
        <v>2,124.90</v>
      </c>
      <c r="AA122" s="61" t="str">
        <f>广诚DHL运费!K27</f>
        <v>2,193.00</v>
      </c>
      <c r="AB122" s="61" t="str">
        <f>广诚DHL运费!K28</f>
        <v>2,261.10</v>
      </c>
      <c r="AC122" s="61" t="str">
        <f>广诚DHL运费!K29</f>
        <v>2,329.20</v>
      </c>
      <c r="AD122" s="61" t="str">
        <f>广诚DHL运费!K30</f>
        <v>2,397.30</v>
      </c>
      <c r="AE122" s="61" t="str">
        <f>广诚DHL运费!K31</f>
        <v>2,465.40</v>
      </c>
      <c r="AF122" s="61" t="str">
        <f>广诚DHL运费!K32</f>
        <v>2,533.50</v>
      </c>
      <c r="AG122" s="61" t="str">
        <f>广诚DHL运费!K33</f>
        <v>2,601.60</v>
      </c>
      <c r="AH122" s="61" t="str">
        <f>广诚DHL运费!K34</f>
        <v>2,669.70</v>
      </c>
      <c r="AI122" s="61" t="str">
        <f>广诚DHL运费!K35</f>
        <v>2,737.80</v>
      </c>
      <c r="AJ122" s="61" t="str">
        <f>广诚DHL运费!K36</f>
        <v>2,805.90</v>
      </c>
      <c r="AK122" s="61" t="str">
        <f>广诚DHL运费!K37</f>
        <v>2,874.00</v>
      </c>
      <c r="AL122" s="61" t="str">
        <f>广诚DHL运费!K38</f>
        <v>2,942.10</v>
      </c>
      <c r="AM122" s="61" t="str">
        <f>广诚DHL运费!K39</f>
        <v>3,010.20</v>
      </c>
      <c r="AN122" s="61" t="str">
        <f>广诚DHL运费!K40</f>
        <v>3,078.30</v>
      </c>
      <c r="AO122" s="61" t="str">
        <f>广诚DHL运费!K41</f>
        <v>3,146.40</v>
      </c>
      <c r="AP122" s="61" t="str">
        <f>广诚DHL运费!K42</f>
        <v>3,214.50</v>
      </c>
      <c r="AQ122" s="61">
        <v>1459.92</v>
      </c>
      <c r="AR122" s="61">
        <v>1491.84</v>
      </c>
      <c r="AS122" s="61">
        <v>1523.76</v>
      </c>
      <c r="AT122" s="61">
        <v>1555.68</v>
      </c>
      <c r="AU122" s="61">
        <v>1587.6</v>
      </c>
      <c r="AV122" s="61">
        <v>1619.52</v>
      </c>
      <c r="AW122" s="61">
        <v>1651.44</v>
      </c>
      <c r="AX122" s="61">
        <v>1683.36</v>
      </c>
      <c r="AY122" s="61">
        <v>1715.28</v>
      </c>
      <c r="AZ122" s="61">
        <v>1747.2</v>
      </c>
      <c r="BA122" s="61">
        <v>1779.12</v>
      </c>
      <c r="BB122" s="61">
        <v>1811.04</v>
      </c>
      <c r="BC122" s="61">
        <v>1842.96</v>
      </c>
      <c r="BD122" s="61">
        <v>1874.88</v>
      </c>
      <c r="BE122" s="61">
        <v>1906.8</v>
      </c>
      <c r="BF122" s="61">
        <v>1938.72</v>
      </c>
      <c r="BG122" s="61">
        <v>1970.64</v>
      </c>
      <c r="BH122" s="61">
        <v>2002.56</v>
      </c>
      <c r="BI122" s="61">
        <v>2034.48</v>
      </c>
      <c r="BJ122" s="61">
        <v>2066.4</v>
      </c>
    </row>
    <row r="123" hidden="1" spans="1:62">
      <c r="A123" s="57" t="s">
        <v>123</v>
      </c>
      <c r="B123" s="57">
        <v>9</v>
      </c>
      <c r="C123" s="61" t="str">
        <f>广诚DHL运费!K3</f>
        <v>370.50</v>
      </c>
      <c r="D123" s="61" t="str">
        <f>广诚DHL运费!K4</f>
        <v>453.00</v>
      </c>
      <c r="E123" s="61" t="str">
        <f>广诚DHL运费!K5</f>
        <v>535.50</v>
      </c>
      <c r="F123" s="61" t="str">
        <f>广诚DHL运费!K6</f>
        <v>618.00</v>
      </c>
      <c r="G123" s="61" t="str">
        <f>广诚DHL运费!K7</f>
        <v>700.50</v>
      </c>
      <c r="H123" s="61" t="str">
        <f>广诚DHL运费!K8</f>
        <v>782.70</v>
      </c>
      <c r="I123" s="61" t="str">
        <f>广诚DHL运费!K9</f>
        <v>864.90</v>
      </c>
      <c r="J123" s="61" t="str">
        <f>广诚DHL运费!K10</f>
        <v>947.10</v>
      </c>
      <c r="K123" s="61" t="str">
        <f>广诚DHL运费!K11</f>
        <v>1,029.30</v>
      </c>
      <c r="L123" s="61" t="str">
        <f>广诚DHL运费!K12</f>
        <v>1,111.50</v>
      </c>
      <c r="M123" s="61" t="str">
        <f>广诚DHL运费!K13</f>
        <v>1,185.60</v>
      </c>
      <c r="N123" s="61" t="str">
        <f>广诚DHL运费!K14</f>
        <v>1,259.70</v>
      </c>
      <c r="O123" s="61" t="str">
        <f>广诚DHL运费!K15</f>
        <v>1,333.80</v>
      </c>
      <c r="P123" s="61" t="str">
        <f>广诚DHL运费!K16</f>
        <v>1,407.90</v>
      </c>
      <c r="Q123" s="61" t="str">
        <f>广诚DHL运费!K17</f>
        <v>1,482.00</v>
      </c>
      <c r="R123" s="60" t="str">
        <f>广诚DHL运费!K18</f>
        <v>1,556.10</v>
      </c>
      <c r="S123" s="61" t="str">
        <f>广诚DHL运费!K19</f>
        <v>1,630.20</v>
      </c>
      <c r="T123" s="61" t="str">
        <f>广诚DHL运费!K20</f>
        <v>1,704.30</v>
      </c>
      <c r="U123" s="61" t="str">
        <f>广诚DHL运费!K21</f>
        <v>1,778.40</v>
      </c>
      <c r="V123" s="61" t="str">
        <f>广诚DHL运费!K22</f>
        <v>1,852.50</v>
      </c>
      <c r="W123" s="61" t="str">
        <f>广诚DHL运费!K23</f>
        <v>1,920.60</v>
      </c>
      <c r="X123" s="61" t="str">
        <f>广诚DHL运费!K24</f>
        <v>1,988.70</v>
      </c>
      <c r="Y123" s="61" t="str">
        <f>广诚DHL运费!K25</f>
        <v>2,056.80</v>
      </c>
      <c r="Z123" s="61" t="str">
        <f>广诚DHL运费!K26</f>
        <v>2,124.90</v>
      </c>
      <c r="AA123" s="61" t="str">
        <f>广诚DHL运费!K27</f>
        <v>2,193.00</v>
      </c>
      <c r="AB123" s="61" t="str">
        <f>广诚DHL运费!K28</f>
        <v>2,261.10</v>
      </c>
      <c r="AC123" s="61" t="str">
        <f>广诚DHL运费!K29</f>
        <v>2,329.20</v>
      </c>
      <c r="AD123" s="61" t="str">
        <f>广诚DHL运费!K30</f>
        <v>2,397.30</v>
      </c>
      <c r="AE123" s="61" t="str">
        <f>广诚DHL运费!K31</f>
        <v>2,465.40</v>
      </c>
      <c r="AF123" s="61" t="str">
        <f>广诚DHL运费!K32</f>
        <v>2,533.50</v>
      </c>
      <c r="AG123" s="61" t="str">
        <f>广诚DHL运费!K33</f>
        <v>2,601.60</v>
      </c>
      <c r="AH123" s="61" t="str">
        <f>广诚DHL运费!K34</f>
        <v>2,669.70</v>
      </c>
      <c r="AI123" s="61" t="str">
        <f>广诚DHL运费!K35</f>
        <v>2,737.80</v>
      </c>
      <c r="AJ123" s="61" t="str">
        <f>广诚DHL运费!K36</f>
        <v>2,805.90</v>
      </c>
      <c r="AK123" s="61" t="str">
        <f>广诚DHL运费!K37</f>
        <v>2,874.00</v>
      </c>
      <c r="AL123" s="61" t="str">
        <f>广诚DHL运费!K38</f>
        <v>2,942.10</v>
      </c>
      <c r="AM123" s="61" t="str">
        <f>广诚DHL运费!K39</f>
        <v>3,010.20</v>
      </c>
      <c r="AN123" s="61" t="str">
        <f>广诚DHL运费!K40</f>
        <v>3,078.30</v>
      </c>
      <c r="AO123" s="61" t="str">
        <f>广诚DHL运费!K41</f>
        <v>3,146.40</v>
      </c>
      <c r="AP123" s="61" t="str">
        <f>广诚DHL运费!K42</f>
        <v>3,214.50</v>
      </c>
      <c r="AQ123" s="61">
        <v>1459.92</v>
      </c>
      <c r="AR123" s="61">
        <v>1491.84</v>
      </c>
      <c r="AS123" s="61">
        <v>1523.76</v>
      </c>
      <c r="AT123" s="61">
        <v>1555.68</v>
      </c>
      <c r="AU123" s="61">
        <v>1587.6</v>
      </c>
      <c r="AV123" s="61">
        <v>1619.52</v>
      </c>
      <c r="AW123" s="61">
        <v>1651.44</v>
      </c>
      <c r="AX123" s="61">
        <v>1683.36</v>
      </c>
      <c r="AY123" s="61">
        <v>1715.28</v>
      </c>
      <c r="AZ123" s="61">
        <v>1747.2</v>
      </c>
      <c r="BA123" s="61">
        <v>1779.12</v>
      </c>
      <c r="BB123" s="61">
        <v>1811.04</v>
      </c>
      <c r="BC123" s="61">
        <v>1842.96</v>
      </c>
      <c r="BD123" s="61">
        <v>1874.88</v>
      </c>
      <c r="BE123" s="61">
        <v>1906.8</v>
      </c>
      <c r="BF123" s="61">
        <v>1938.72</v>
      </c>
      <c r="BG123" s="61">
        <v>1970.64</v>
      </c>
      <c r="BH123" s="61">
        <v>2002.56</v>
      </c>
      <c r="BI123" s="61">
        <v>2034.48</v>
      </c>
      <c r="BJ123" s="61">
        <v>2066.4</v>
      </c>
    </row>
    <row r="124" hidden="1" spans="1:62">
      <c r="A124" s="57" t="s">
        <v>124</v>
      </c>
      <c r="B124" s="57">
        <v>9</v>
      </c>
      <c r="C124" s="61" t="str">
        <f>广诚DHL运费!K3</f>
        <v>370.50</v>
      </c>
      <c r="D124" s="61" t="str">
        <f>广诚DHL运费!K4</f>
        <v>453.00</v>
      </c>
      <c r="E124" s="61" t="str">
        <f>广诚DHL运费!K5</f>
        <v>535.50</v>
      </c>
      <c r="F124" s="61" t="str">
        <f>广诚DHL运费!K6</f>
        <v>618.00</v>
      </c>
      <c r="G124" s="61" t="str">
        <f>广诚DHL运费!K7</f>
        <v>700.50</v>
      </c>
      <c r="H124" s="61" t="str">
        <f>广诚DHL运费!K8</f>
        <v>782.70</v>
      </c>
      <c r="I124" s="61" t="str">
        <f>广诚DHL运费!K9</f>
        <v>864.90</v>
      </c>
      <c r="J124" s="61" t="str">
        <f>广诚DHL运费!K10</f>
        <v>947.10</v>
      </c>
      <c r="K124" s="61" t="str">
        <f>广诚DHL运费!K11</f>
        <v>1,029.30</v>
      </c>
      <c r="L124" s="61" t="str">
        <f>广诚DHL运费!K12</f>
        <v>1,111.50</v>
      </c>
      <c r="M124" s="61" t="str">
        <f>广诚DHL运费!K13</f>
        <v>1,185.60</v>
      </c>
      <c r="N124" s="61" t="str">
        <f>广诚DHL运费!K14</f>
        <v>1,259.70</v>
      </c>
      <c r="O124" s="61" t="str">
        <f>广诚DHL运费!K15</f>
        <v>1,333.80</v>
      </c>
      <c r="P124" s="61" t="str">
        <f>广诚DHL运费!K16</f>
        <v>1,407.90</v>
      </c>
      <c r="Q124" s="61" t="str">
        <f>广诚DHL运费!K17</f>
        <v>1,482.00</v>
      </c>
      <c r="R124" s="60" t="str">
        <f>广诚DHL运费!K18</f>
        <v>1,556.10</v>
      </c>
      <c r="S124" s="61" t="str">
        <f>广诚DHL运费!K19</f>
        <v>1,630.20</v>
      </c>
      <c r="T124" s="61" t="str">
        <f>广诚DHL运费!K20</f>
        <v>1,704.30</v>
      </c>
      <c r="U124" s="61" t="str">
        <f>广诚DHL运费!K21</f>
        <v>1,778.40</v>
      </c>
      <c r="V124" s="61" t="str">
        <f>广诚DHL运费!K22</f>
        <v>1,852.50</v>
      </c>
      <c r="W124" s="61" t="str">
        <f>广诚DHL运费!K23</f>
        <v>1,920.60</v>
      </c>
      <c r="X124" s="61" t="str">
        <f>广诚DHL运费!K24</f>
        <v>1,988.70</v>
      </c>
      <c r="Y124" s="61" t="str">
        <f>广诚DHL运费!K25</f>
        <v>2,056.80</v>
      </c>
      <c r="Z124" s="61" t="str">
        <f>广诚DHL运费!K26</f>
        <v>2,124.90</v>
      </c>
      <c r="AA124" s="61" t="str">
        <f>广诚DHL运费!K27</f>
        <v>2,193.00</v>
      </c>
      <c r="AB124" s="61" t="str">
        <f>广诚DHL运费!K28</f>
        <v>2,261.10</v>
      </c>
      <c r="AC124" s="61" t="str">
        <f>广诚DHL运费!K29</f>
        <v>2,329.20</v>
      </c>
      <c r="AD124" s="61" t="str">
        <f>广诚DHL运费!K30</f>
        <v>2,397.30</v>
      </c>
      <c r="AE124" s="61" t="str">
        <f>广诚DHL运费!K31</f>
        <v>2,465.40</v>
      </c>
      <c r="AF124" s="61" t="str">
        <f>广诚DHL运费!K32</f>
        <v>2,533.50</v>
      </c>
      <c r="AG124" s="61" t="str">
        <f>广诚DHL运费!K33</f>
        <v>2,601.60</v>
      </c>
      <c r="AH124" s="61" t="str">
        <f>广诚DHL运费!K34</f>
        <v>2,669.70</v>
      </c>
      <c r="AI124" s="61" t="str">
        <f>广诚DHL运费!K35</f>
        <v>2,737.80</v>
      </c>
      <c r="AJ124" s="61" t="str">
        <f>广诚DHL运费!K36</f>
        <v>2,805.90</v>
      </c>
      <c r="AK124" s="61" t="str">
        <f>广诚DHL运费!K37</f>
        <v>2,874.00</v>
      </c>
      <c r="AL124" s="61" t="str">
        <f>广诚DHL运费!K38</f>
        <v>2,942.10</v>
      </c>
      <c r="AM124" s="61" t="str">
        <f>广诚DHL运费!K39</f>
        <v>3,010.20</v>
      </c>
      <c r="AN124" s="61" t="str">
        <f>广诚DHL运费!K40</f>
        <v>3,078.30</v>
      </c>
      <c r="AO124" s="61" t="str">
        <f>广诚DHL运费!K41</f>
        <v>3,146.40</v>
      </c>
      <c r="AP124" s="61" t="str">
        <f>广诚DHL运费!K42</f>
        <v>3,214.50</v>
      </c>
      <c r="AQ124" s="61">
        <v>1459.92</v>
      </c>
      <c r="AR124" s="61">
        <v>1491.84</v>
      </c>
      <c r="AS124" s="61">
        <v>1523.76</v>
      </c>
      <c r="AT124" s="61">
        <v>1555.68</v>
      </c>
      <c r="AU124" s="61">
        <v>1587.6</v>
      </c>
      <c r="AV124" s="61">
        <v>1619.52</v>
      </c>
      <c r="AW124" s="61">
        <v>1651.44</v>
      </c>
      <c r="AX124" s="61">
        <v>1683.36</v>
      </c>
      <c r="AY124" s="61">
        <v>1715.28</v>
      </c>
      <c r="AZ124" s="61">
        <v>1747.2</v>
      </c>
      <c r="BA124" s="61">
        <v>1779.12</v>
      </c>
      <c r="BB124" s="61">
        <v>1811.04</v>
      </c>
      <c r="BC124" s="61">
        <v>1842.96</v>
      </c>
      <c r="BD124" s="61">
        <v>1874.88</v>
      </c>
      <c r="BE124" s="61">
        <v>1906.8</v>
      </c>
      <c r="BF124" s="61">
        <v>1938.72</v>
      </c>
      <c r="BG124" s="61">
        <v>1970.64</v>
      </c>
      <c r="BH124" s="61">
        <v>2002.56</v>
      </c>
      <c r="BI124" s="61">
        <v>2034.48</v>
      </c>
      <c r="BJ124" s="61">
        <v>2066.4</v>
      </c>
    </row>
    <row r="125" hidden="1" spans="1:62">
      <c r="A125" s="57" t="s">
        <v>125</v>
      </c>
      <c r="B125" s="57">
        <v>9</v>
      </c>
      <c r="C125" s="61" t="str">
        <f>广诚DHL运费!K3</f>
        <v>370.50</v>
      </c>
      <c r="D125" s="61" t="str">
        <f>广诚DHL运费!K4</f>
        <v>453.00</v>
      </c>
      <c r="E125" s="61" t="str">
        <f>广诚DHL运费!K5</f>
        <v>535.50</v>
      </c>
      <c r="F125" s="61" t="str">
        <f>广诚DHL运费!K6</f>
        <v>618.00</v>
      </c>
      <c r="G125" s="61" t="str">
        <f>广诚DHL运费!K7</f>
        <v>700.50</v>
      </c>
      <c r="H125" s="61" t="str">
        <f>广诚DHL运费!K8</f>
        <v>782.70</v>
      </c>
      <c r="I125" s="61" t="str">
        <f>广诚DHL运费!K9</f>
        <v>864.90</v>
      </c>
      <c r="J125" s="61" t="str">
        <f>广诚DHL运费!K10</f>
        <v>947.10</v>
      </c>
      <c r="K125" s="61" t="str">
        <f>广诚DHL运费!K11</f>
        <v>1,029.30</v>
      </c>
      <c r="L125" s="61" t="str">
        <f>广诚DHL运费!K12</f>
        <v>1,111.50</v>
      </c>
      <c r="M125" s="61" t="str">
        <f>广诚DHL运费!K13</f>
        <v>1,185.60</v>
      </c>
      <c r="N125" s="61" t="str">
        <f>广诚DHL运费!K14</f>
        <v>1,259.70</v>
      </c>
      <c r="O125" s="61" t="str">
        <f>广诚DHL运费!K15</f>
        <v>1,333.80</v>
      </c>
      <c r="P125" s="61" t="str">
        <f>广诚DHL运费!K16</f>
        <v>1,407.90</v>
      </c>
      <c r="Q125" s="61" t="str">
        <f>广诚DHL运费!K17</f>
        <v>1,482.00</v>
      </c>
      <c r="R125" s="60" t="str">
        <f>广诚DHL运费!K18</f>
        <v>1,556.10</v>
      </c>
      <c r="S125" s="61" t="str">
        <f>广诚DHL运费!K19</f>
        <v>1,630.20</v>
      </c>
      <c r="T125" s="61" t="str">
        <f>广诚DHL运费!K20</f>
        <v>1,704.30</v>
      </c>
      <c r="U125" s="61" t="str">
        <f>广诚DHL运费!K21</f>
        <v>1,778.40</v>
      </c>
      <c r="V125" s="61" t="str">
        <f>广诚DHL运费!K22</f>
        <v>1,852.50</v>
      </c>
      <c r="W125" s="61" t="str">
        <f>广诚DHL运费!K23</f>
        <v>1,920.60</v>
      </c>
      <c r="X125" s="61" t="str">
        <f>广诚DHL运费!K24</f>
        <v>1,988.70</v>
      </c>
      <c r="Y125" s="61" t="str">
        <f>广诚DHL运费!K25</f>
        <v>2,056.80</v>
      </c>
      <c r="Z125" s="61" t="str">
        <f>广诚DHL运费!K26</f>
        <v>2,124.90</v>
      </c>
      <c r="AA125" s="61" t="str">
        <f>广诚DHL运费!K27</f>
        <v>2,193.00</v>
      </c>
      <c r="AB125" s="61" t="str">
        <f>广诚DHL运费!K28</f>
        <v>2,261.10</v>
      </c>
      <c r="AC125" s="61" t="str">
        <f>广诚DHL运费!K29</f>
        <v>2,329.20</v>
      </c>
      <c r="AD125" s="61" t="str">
        <f>广诚DHL运费!K30</f>
        <v>2,397.30</v>
      </c>
      <c r="AE125" s="61" t="str">
        <f>广诚DHL运费!K31</f>
        <v>2,465.40</v>
      </c>
      <c r="AF125" s="61" t="str">
        <f>广诚DHL运费!K32</f>
        <v>2,533.50</v>
      </c>
      <c r="AG125" s="61" t="str">
        <f>广诚DHL运费!K33</f>
        <v>2,601.60</v>
      </c>
      <c r="AH125" s="61" t="str">
        <f>广诚DHL运费!K34</f>
        <v>2,669.70</v>
      </c>
      <c r="AI125" s="61" t="str">
        <f>广诚DHL运费!K35</f>
        <v>2,737.80</v>
      </c>
      <c r="AJ125" s="61" t="str">
        <f>广诚DHL运费!K36</f>
        <v>2,805.90</v>
      </c>
      <c r="AK125" s="61" t="str">
        <f>广诚DHL运费!K37</f>
        <v>2,874.00</v>
      </c>
      <c r="AL125" s="61" t="str">
        <f>广诚DHL运费!K38</f>
        <v>2,942.10</v>
      </c>
      <c r="AM125" s="61" t="str">
        <f>广诚DHL运费!K39</f>
        <v>3,010.20</v>
      </c>
      <c r="AN125" s="61" t="str">
        <f>广诚DHL运费!K40</f>
        <v>3,078.30</v>
      </c>
      <c r="AO125" s="61" t="str">
        <f>广诚DHL运费!K41</f>
        <v>3,146.40</v>
      </c>
      <c r="AP125" s="61" t="str">
        <f>广诚DHL运费!K42</f>
        <v>3,214.50</v>
      </c>
      <c r="AQ125" s="61">
        <v>1459.92</v>
      </c>
      <c r="AR125" s="61">
        <v>1491.84</v>
      </c>
      <c r="AS125" s="61">
        <v>1523.76</v>
      </c>
      <c r="AT125" s="61">
        <v>1555.68</v>
      </c>
      <c r="AU125" s="61">
        <v>1587.6</v>
      </c>
      <c r="AV125" s="61">
        <v>1619.52</v>
      </c>
      <c r="AW125" s="61">
        <v>1651.44</v>
      </c>
      <c r="AX125" s="61">
        <v>1683.36</v>
      </c>
      <c r="AY125" s="61">
        <v>1715.28</v>
      </c>
      <c r="AZ125" s="61">
        <v>1747.2</v>
      </c>
      <c r="BA125" s="61">
        <v>1779.12</v>
      </c>
      <c r="BB125" s="61">
        <v>1811.04</v>
      </c>
      <c r="BC125" s="61">
        <v>1842.96</v>
      </c>
      <c r="BD125" s="61">
        <v>1874.88</v>
      </c>
      <c r="BE125" s="61">
        <v>1906.8</v>
      </c>
      <c r="BF125" s="61">
        <v>1938.72</v>
      </c>
      <c r="BG125" s="61">
        <v>1970.64</v>
      </c>
      <c r="BH125" s="61">
        <v>2002.56</v>
      </c>
      <c r="BI125" s="61">
        <v>2034.48</v>
      </c>
      <c r="BJ125" s="61">
        <v>2066.4</v>
      </c>
    </row>
    <row r="126" hidden="1" spans="1:62">
      <c r="A126" s="57" t="s">
        <v>126</v>
      </c>
      <c r="B126" s="57">
        <v>9</v>
      </c>
      <c r="C126" s="61" t="str">
        <f>广诚DHL运费!K3</f>
        <v>370.50</v>
      </c>
      <c r="D126" s="61" t="str">
        <f>广诚DHL运费!K4</f>
        <v>453.00</v>
      </c>
      <c r="E126" s="61" t="str">
        <f>广诚DHL运费!K5</f>
        <v>535.50</v>
      </c>
      <c r="F126" s="61" t="str">
        <f>广诚DHL运费!K6</f>
        <v>618.00</v>
      </c>
      <c r="G126" s="61" t="str">
        <f>广诚DHL运费!K7</f>
        <v>700.50</v>
      </c>
      <c r="H126" s="61" t="str">
        <f>广诚DHL运费!K8</f>
        <v>782.70</v>
      </c>
      <c r="I126" s="61" t="str">
        <f>广诚DHL运费!K9</f>
        <v>864.90</v>
      </c>
      <c r="J126" s="61" t="str">
        <f>广诚DHL运费!K10</f>
        <v>947.10</v>
      </c>
      <c r="K126" s="61" t="str">
        <f>广诚DHL运费!K11</f>
        <v>1,029.30</v>
      </c>
      <c r="L126" s="61" t="str">
        <f>广诚DHL运费!K12</f>
        <v>1,111.50</v>
      </c>
      <c r="M126" s="61" t="str">
        <f>广诚DHL运费!K13</f>
        <v>1,185.60</v>
      </c>
      <c r="N126" s="61" t="str">
        <f>广诚DHL运费!K14</f>
        <v>1,259.70</v>
      </c>
      <c r="O126" s="61" t="str">
        <f>广诚DHL运费!K15</f>
        <v>1,333.80</v>
      </c>
      <c r="P126" s="61" t="str">
        <f>广诚DHL运费!K16</f>
        <v>1,407.90</v>
      </c>
      <c r="Q126" s="61" t="str">
        <f>广诚DHL运费!K17</f>
        <v>1,482.00</v>
      </c>
      <c r="R126" s="60" t="str">
        <f>广诚DHL运费!K18</f>
        <v>1,556.10</v>
      </c>
      <c r="S126" s="61" t="str">
        <f>广诚DHL运费!K19</f>
        <v>1,630.20</v>
      </c>
      <c r="T126" s="61" t="str">
        <f>广诚DHL运费!K20</f>
        <v>1,704.30</v>
      </c>
      <c r="U126" s="61" t="str">
        <f>广诚DHL运费!K21</f>
        <v>1,778.40</v>
      </c>
      <c r="V126" s="61" t="str">
        <f>广诚DHL运费!K22</f>
        <v>1,852.50</v>
      </c>
      <c r="W126" s="61" t="str">
        <f>广诚DHL运费!K23</f>
        <v>1,920.60</v>
      </c>
      <c r="X126" s="61" t="str">
        <f>广诚DHL运费!K24</f>
        <v>1,988.70</v>
      </c>
      <c r="Y126" s="61" t="str">
        <f>广诚DHL运费!K25</f>
        <v>2,056.80</v>
      </c>
      <c r="Z126" s="61" t="str">
        <f>广诚DHL运费!K26</f>
        <v>2,124.90</v>
      </c>
      <c r="AA126" s="61" t="str">
        <f>广诚DHL运费!K27</f>
        <v>2,193.00</v>
      </c>
      <c r="AB126" s="61" t="str">
        <f>广诚DHL运费!K28</f>
        <v>2,261.10</v>
      </c>
      <c r="AC126" s="61" t="str">
        <f>广诚DHL运费!K29</f>
        <v>2,329.20</v>
      </c>
      <c r="AD126" s="61" t="str">
        <f>广诚DHL运费!K30</f>
        <v>2,397.30</v>
      </c>
      <c r="AE126" s="61" t="str">
        <f>广诚DHL运费!K31</f>
        <v>2,465.40</v>
      </c>
      <c r="AF126" s="61" t="str">
        <f>广诚DHL运费!K32</f>
        <v>2,533.50</v>
      </c>
      <c r="AG126" s="61" t="str">
        <f>广诚DHL运费!K33</f>
        <v>2,601.60</v>
      </c>
      <c r="AH126" s="61" t="str">
        <f>广诚DHL运费!K34</f>
        <v>2,669.70</v>
      </c>
      <c r="AI126" s="61" t="str">
        <f>广诚DHL运费!K35</f>
        <v>2,737.80</v>
      </c>
      <c r="AJ126" s="61" t="str">
        <f>广诚DHL运费!K36</f>
        <v>2,805.90</v>
      </c>
      <c r="AK126" s="61" t="str">
        <f>广诚DHL运费!K37</f>
        <v>2,874.00</v>
      </c>
      <c r="AL126" s="61" t="str">
        <f>广诚DHL运费!K38</f>
        <v>2,942.10</v>
      </c>
      <c r="AM126" s="61" t="str">
        <f>广诚DHL运费!K39</f>
        <v>3,010.20</v>
      </c>
      <c r="AN126" s="61" t="str">
        <f>广诚DHL运费!K40</f>
        <v>3,078.30</v>
      </c>
      <c r="AO126" s="61" t="str">
        <f>广诚DHL运费!K41</f>
        <v>3,146.40</v>
      </c>
      <c r="AP126" s="61" t="str">
        <f>广诚DHL运费!K42</f>
        <v>3,214.50</v>
      </c>
      <c r="AQ126" s="61">
        <v>1459.92</v>
      </c>
      <c r="AR126" s="61">
        <v>1491.84</v>
      </c>
      <c r="AS126" s="61">
        <v>1523.76</v>
      </c>
      <c r="AT126" s="61">
        <v>1555.68</v>
      </c>
      <c r="AU126" s="61">
        <v>1587.6</v>
      </c>
      <c r="AV126" s="61">
        <v>1619.52</v>
      </c>
      <c r="AW126" s="61">
        <v>1651.44</v>
      </c>
      <c r="AX126" s="61">
        <v>1683.36</v>
      </c>
      <c r="AY126" s="61">
        <v>1715.28</v>
      </c>
      <c r="AZ126" s="61">
        <v>1747.2</v>
      </c>
      <c r="BA126" s="61">
        <v>1779.12</v>
      </c>
      <c r="BB126" s="61">
        <v>1811.04</v>
      </c>
      <c r="BC126" s="61">
        <v>1842.96</v>
      </c>
      <c r="BD126" s="61">
        <v>1874.88</v>
      </c>
      <c r="BE126" s="61">
        <v>1906.8</v>
      </c>
      <c r="BF126" s="61">
        <v>1938.72</v>
      </c>
      <c r="BG126" s="61">
        <v>1970.64</v>
      </c>
      <c r="BH126" s="61">
        <v>2002.56</v>
      </c>
      <c r="BI126" s="61">
        <v>2034.48</v>
      </c>
      <c r="BJ126" s="61">
        <v>2066.4</v>
      </c>
    </row>
    <row r="127" hidden="1" spans="1:62">
      <c r="A127" s="57" t="s">
        <v>127</v>
      </c>
      <c r="B127" s="57">
        <v>9</v>
      </c>
      <c r="C127" s="61" t="str">
        <f>广诚DHL运费!K3</f>
        <v>370.50</v>
      </c>
      <c r="D127" s="61" t="str">
        <f>广诚DHL运费!K4</f>
        <v>453.00</v>
      </c>
      <c r="E127" s="61" t="str">
        <f>广诚DHL运费!K5</f>
        <v>535.50</v>
      </c>
      <c r="F127" s="61" t="str">
        <f>广诚DHL运费!K6</f>
        <v>618.00</v>
      </c>
      <c r="G127" s="61" t="str">
        <f>广诚DHL运费!K7</f>
        <v>700.50</v>
      </c>
      <c r="H127" s="61" t="str">
        <f>广诚DHL运费!K8</f>
        <v>782.70</v>
      </c>
      <c r="I127" s="61" t="str">
        <f>广诚DHL运费!K9</f>
        <v>864.90</v>
      </c>
      <c r="J127" s="61" t="str">
        <f>广诚DHL运费!K10</f>
        <v>947.10</v>
      </c>
      <c r="K127" s="61" t="str">
        <f>广诚DHL运费!K11</f>
        <v>1,029.30</v>
      </c>
      <c r="L127" s="61" t="str">
        <f>广诚DHL运费!K12</f>
        <v>1,111.50</v>
      </c>
      <c r="M127" s="61" t="str">
        <f>广诚DHL运费!K13</f>
        <v>1,185.60</v>
      </c>
      <c r="N127" s="61" t="str">
        <f>广诚DHL运费!K14</f>
        <v>1,259.70</v>
      </c>
      <c r="O127" s="61" t="str">
        <f>广诚DHL运费!K15</f>
        <v>1,333.80</v>
      </c>
      <c r="P127" s="61" t="str">
        <f>广诚DHL运费!K16</f>
        <v>1,407.90</v>
      </c>
      <c r="Q127" s="61" t="str">
        <f>广诚DHL运费!K17</f>
        <v>1,482.00</v>
      </c>
      <c r="R127" s="60" t="str">
        <f>广诚DHL运费!K18</f>
        <v>1,556.10</v>
      </c>
      <c r="S127" s="61" t="str">
        <f>广诚DHL运费!K19</f>
        <v>1,630.20</v>
      </c>
      <c r="T127" s="61" t="str">
        <f>广诚DHL运费!K20</f>
        <v>1,704.30</v>
      </c>
      <c r="U127" s="61" t="str">
        <f>广诚DHL运费!K21</f>
        <v>1,778.40</v>
      </c>
      <c r="V127" s="61" t="str">
        <f>广诚DHL运费!K22</f>
        <v>1,852.50</v>
      </c>
      <c r="W127" s="61" t="str">
        <f>广诚DHL运费!K23</f>
        <v>1,920.60</v>
      </c>
      <c r="X127" s="61" t="str">
        <f>广诚DHL运费!K24</f>
        <v>1,988.70</v>
      </c>
      <c r="Y127" s="61" t="str">
        <f>广诚DHL运费!K25</f>
        <v>2,056.80</v>
      </c>
      <c r="Z127" s="61" t="str">
        <f>广诚DHL运费!K26</f>
        <v>2,124.90</v>
      </c>
      <c r="AA127" s="61" t="str">
        <f>广诚DHL运费!K27</f>
        <v>2,193.00</v>
      </c>
      <c r="AB127" s="61" t="str">
        <f>广诚DHL运费!K28</f>
        <v>2,261.10</v>
      </c>
      <c r="AC127" s="61" t="str">
        <f>广诚DHL运费!K29</f>
        <v>2,329.20</v>
      </c>
      <c r="AD127" s="61" t="str">
        <f>广诚DHL运费!K30</f>
        <v>2,397.30</v>
      </c>
      <c r="AE127" s="61" t="str">
        <f>广诚DHL运费!K31</f>
        <v>2,465.40</v>
      </c>
      <c r="AF127" s="61" t="str">
        <f>广诚DHL运费!K32</f>
        <v>2,533.50</v>
      </c>
      <c r="AG127" s="61" t="str">
        <f>广诚DHL运费!K33</f>
        <v>2,601.60</v>
      </c>
      <c r="AH127" s="61" t="str">
        <f>广诚DHL运费!K34</f>
        <v>2,669.70</v>
      </c>
      <c r="AI127" s="61" t="str">
        <f>广诚DHL运费!K35</f>
        <v>2,737.80</v>
      </c>
      <c r="AJ127" s="61" t="str">
        <f>广诚DHL运费!K36</f>
        <v>2,805.90</v>
      </c>
      <c r="AK127" s="61" t="str">
        <f>广诚DHL运费!K37</f>
        <v>2,874.00</v>
      </c>
      <c r="AL127" s="61" t="str">
        <f>广诚DHL运费!K38</f>
        <v>2,942.10</v>
      </c>
      <c r="AM127" s="61" t="str">
        <f>广诚DHL运费!K39</f>
        <v>3,010.20</v>
      </c>
      <c r="AN127" s="61" t="str">
        <f>广诚DHL运费!K40</f>
        <v>3,078.30</v>
      </c>
      <c r="AO127" s="61" t="str">
        <f>广诚DHL运费!K41</f>
        <v>3,146.40</v>
      </c>
      <c r="AP127" s="61" t="str">
        <f>广诚DHL运费!K42</f>
        <v>3,214.50</v>
      </c>
      <c r="AQ127" s="61">
        <v>1459.92</v>
      </c>
      <c r="AR127" s="61">
        <v>1491.84</v>
      </c>
      <c r="AS127" s="61">
        <v>1523.76</v>
      </c>
      <c r="AT127" s="61">
        <v>1555.68</v>
      </c>
      <c r="AU127" s="61">
        <v>1587.6</v>
      </c>
      <c r="AV127" s="61">
        <v>1619.52</v>
      </c>
      <c r="AW127" s="61">
        <v>1651.44</v>
      </c>
      <c r="AX127" s="61">
        <v>1683.36</v>
      </c>
      <c r="AY127" s="61">
        <v>1715.28</v>
      </c>
      <c r="AZ127" s="61">
        <v>1747.2</v>
      </c>
      <c r="BA127" s="61">
        <v>1779.12</v>
      </c>
      <c r="BB127" s="61">
        <v>1811.04</v>
      </c>
      <c r="BC127" s="61">
        <v>1842.96</v>
      </c>
      <c r="BD127" s="61">
        <v>1874.88</v>
      </c>
      <c r="BE127" s="61">
        <v>1906.8</v>
      </c>
      <c r="BF127" s="61">
        <v>1938.72</v>
      </c>
      <c r="BG127" s="61">
        <v>1970.64</v>
      </c>
      <c r="BH127" s="61">
        <v>2002.56</v>
      </c>
      <c r="BI127" s="61">
        <v>2034.48</v>
      </c>
      <c r="BJ127" s="61">
        <v>2066.4</v>
      </c>
    </row>
    <row r="128" hidden="1" spans="1:62">
      <c r="A128" s="57" t="s">
        <v>128</v>
      </c>
      <c r="B128" s="57">
        <v>9</v>
      </c>
      <c r="C128" s="61" t="str">
        <f>广诚DHL运费!K3</f>
        <v>370.50</v>
      </c>
      <c r="D128" s="61" t="str">
        <f>广诚DHL运费!K4</f>
        <v>453.00</v>
      </c>
      <c r="E128" s="61" t="str">
        <f>广诚DHL运费!K5</f>
        <v>535.50</v>
      </c>
      <c r="F128" s="61" t="str">
        <f>广诚DHL运费!K6</f>
        <v>618.00</v>
      </c>
      <c r="G128" s="61" t="str">
        <f>广诚DHL运费!K7</f>
        <v>700.50</v>
      </c>
      <c r="H128" s="61" t="str">
        <f>广诚DHL运费!K8</f>
        <v>782.70</v>
      </c>
      <c r="I128" s="61" t="str">
        <f>广诚DHL运费!K9</f>
        <v>864.90</v>
      </c>
      <c r="J128" s="61" t="str">
        <f>广诚DHL运费!K10</f>
        <v>947.10</v>
      </c>
      <c r="K128" s="61" t="str">
        <f>广诚DHL运费!K11</f>
        <v>1,029.30</v>
      </c>
      <c r="L128" s="61" t="str">
        <f>广诚DHL运费!K12</f>
        <v>1,111.50</v>
      </c>
      <c r="M128" s="61" t="str">
        <f>广诚DHL运费!K13</f>
        <v>1,185.60</v>
      </c>
      <c r="N128" s="61" t="str">
        <f>广诚DHL运费!K14</f>
        <v>1,259.70</v>
      </c>
      <c r="O128" s="61" t="str">
        <f>广诚DHL运费!K15</f>
        <v>1,333.80</v>
      </c>
      <c r="P128" s="61" t="str">
        <f>广诚DHL运费!K16</f>
        <v>1,407.90</v>
      </c>
      <c r="Q128" s="61" t="str">
        <f>广诚DHL运费!K17</f>
        <v>1,482.00</v>
      </c>
      <c r="R128" s="60" t="str">
        <f>广诚DHL运费!K18</f>
        <v>1,556.10</v>
      </c>
      <c r="S128" s="61" t="str">
        <f>广诚DHL运费!K19</f>
        <v>1,630.20</v>
      </c>
      <c r="T128" s="61" t="str">
        <f>广诚DHL运费!K20</f>
        <v>1,704.30</v>
      </c>
      <c r="U128" s="61" t="str">
        <f>广诚DHL运费!K21</f>
        <v>1,778.40</v>
      </c>
      <c r="V128" s="61" t="str">
        <f>广诚DHL运费!K22</f>
        <v>1,852.50</v>
      </c>
      <c r="W128" s="61" t="str">
        <f>广诚DHL运费!K23</f>
        <v>1,920.60</v>
      </c>
      <c r="X128" s="61" t="str">
        <f>广诚DHL运费!K24</f>
        <v>1,988.70</v>
      </c>
      <c r="Y128" s="61" t="str">
        <f>广诚DHL运费!K25</f>
        <v>2,056.80</v>
      </c>
      <c r="Z128" s="61" t="str">
        <f>广诚DHL运费!K26</f>
        <v>2,124.90</v>
      </c>
      <c r="AA128" s="61" t="str">
        <f>广诚DHL运费!K27</f>
        <v>2,193.00</v>
      </c>
      <c r="AB128" s="61" t="str">
        <f>广诚DHL运费!K28</f>
        <v>2,261.10</v>
      </c>
      <c r="AC128" s="61" t="str">
        <f>广诚DHL运费!K29</f>
        <v>2,329.20</v>
      </c>
      <c r="AD128" s="61" t="str">
        <f>广诚DHL运费!K30</f>
        <v>2,397.30</v>
      </c>
      <c r="AE128" s="61" t="str">
        <f>广诚DHL运费!K31</f>
        <v>2,465.40</v>
      </c>
      <c r="AF128" s="61" t="str">
        <f>广诚DHL运费!K32</f>
        <v>2,533.50</v>
      </c>
      <c r="AG128" s="61" t="str">
        <f>广诚DHL运费!K33</f>
        <v>2,601.60</v>
      </c>
      <c r="AH128" s="61" t="str">
        <f>广诚DHL运费!K34</f>
        <v>2,669.70</v>
      </c>
      <c r="AI128" s="61" t="str">
        <f>广诚DHL运费!K35</f>
        <v>2,737.80</v>
      </c>
      <c r="AJ128" s="61" t="str">
        <f>广诚DHL运费!K36</f>
        <v>2,805.90</v>
      </c>
      <c r="AK128" s="61" t="str">
        <f>广诚DHL运费!K37</f>
        <v>2,874.00</v>
      </c>
      <c r="AL128" s="61" t="str">
        <f>广诚DHL运费!K38</f>
        <v>2,942.10</v>
      </c>
      <c r="AM128" s="61" t="str">
        <f>广诚DHL运费!K39</f>
        <v>3,010.20</v>
      </c>
      <c r="AN128" s="61" t="str">
        <f>广诚DHL运费!K40</f>
        <v>3,078.30</v>
      </c>
      <c r="AO128" s="61" t="str">
        <f>广诚DHL运费!K41</f>
        <v>3,146.40</v>
      </c>
      <c r="AP128" s="61" t="str">
        <f>广诚DHL运费!K42</f>
        <v>3,214.50</v>
      </c>
      <c r="AQ128" s="61">
        <v>1459.92</v>
      </c>
      <c r="AR128" s="61">
        <v>1491.84</v>
      </c>
      <c r="AS128" s="61">
        <v>1523.76</v>
      </c>
      <c r="AT128" s="61">
        <v>1555.68</v>
      </c>
      <c r="AU128" s="61">
        <v>1587.6</v>
      </c>
      <c r="AV128" s="61">
        <v>1619.52</v>
      </c>
      <c r="AW128" s="61">
        <v>1651.44</v>
      </c>
      <c r="AX128" s="61">
        <v>1683.36</v>
      </c>
      <c r="AY128" s="61">
        <v>1715.28</v>
      </c>
      <c r="AZ128" s="61">
        <v>1747.2</v>
      </c>
      <c r="BA128" s="61">
        <v>1779.12</v>
      </c>
      <c r="BB128" s="61">
        <v>1811.04</v>
      </c>
      <c r="BC128" s="61">
        <v>1842.96</v>
      </c>
      <c r="BD128" s="61">
        <v>1874.88</v>
      </c>
      <c r="BE128" s="61">
        <v>1906.8</v>
      </c>
      <c r="BF128" s="61">
        <v>1938.72</v>
      </c>
      <c r="BG128" s="61">
        <v>1970.64</v>
      </c>
      <c r="BH128" s="61">
        <v>2002.56</v>
      </c>
      <c r="BI128" s="61">
        <v>2034.48</v>
      </c>
      <c r="BJ128" s="61">
        <v>2066.4</v>
      </c>
    </row>
    <row r="129" hidden="1" spans="1:62">
      <c r="A129" s="57" t="s">
        <v>129</v>
      </c>
      <c r="B129" s="57">
        <v>9</v>
      </c>
      <c r="C129" s="61" t="str">
        <f>广诚DHL运费!K3</f>
        <v>370.50</v>
      </c>
      <c r="D129" s="61" t="str">
        <f>广诚DHL运费!K4</f>
        <v>453.00</v>
      </c>
      <c r="E129" s="61" t="str">
        <f>广诚DHL运费!K5</f>
        <v>535.50</v>
      </c>
      <c r="F129" s="61" t="str">
        <f>广诚DHL运费!K6</f>
        <v>618.00</v>
      </c>
      <c r="G129" s="61" t="str">
        <f>广诚DHL运费!K7</f>
        <v>700.50</v>
      </c>
      <c r="H129" s="61" t="str">
        <f>广诚DHL运费!K8</f>
        <v>782.70</v>
      </c>
      <c r="I129" s="61" t="str">
        <f>广诚DHL运费!K9</f>
        <v>864.90</v>
      </c>
      <c r="J129" s="61" t="str">
        <f>广诚DHL运费!K10</f>
        <v>947.10</v>
      </c>
      <c r="K129" s="61" t="str">
        <f>广诚DHL运费!K11</f>
        <v>1,029.30</v>
      </c>
      <c r="L129" s="61" t="str">
        <f>广诚DHL运费!K12</f>
        <v>1,111.50</v>
      </c>
      <c r="M129" s="61" t="str">
        <f>广诚DHL运费!K13</f>
        <v>1,185.60</v>
      </c>
      <c r="N129" s="61" t="str">
        <f>广诚DHL运费!K14</f>
        <v>1,259.70</v>
      </c>
      <c r="O129" s="61" t="str">
        <f>广诚DHL运费!K15</f>
        <v>1,333.80</v>
      </c>
      <c r="P129" s="61" t="str">
        <f>广诚DHL运费!K16</f>
        <v>1,407.90</v>
      </c>
      <c r="Q129" s="61" t="str">
        <f>广诚DHL运费!K17</f>
        <v>1,482.00</v>
      </c>
      <c r="R129" s="60" t="str">
        <f>广诚DHL运费!K18</f>
        <v>1,556.10</v>
      </c>
      <c r="S129" s="61" t="str">
        <f>广诚DHL运费!K19</f>
        <v>1,630.20</v>
      </c>
      <c r="T129" s="61" t="str">
        <f>广诚DHL运费!K20</f>
        <v>1,704.30</v>
      </c>
      <c r="U129" s="61" t="str">
        <f>广诚DHL运费!K21</f>
        <v>1,778.40</v>
      </c>
      <c r="V129" s="61" t="str">
        <f>广诚DHL运费!K22</f>
        <v>1,852.50</v>
      </c>
      <c r="W129" s="61" t="str">
        <f>广诚DHL运费!K23</f>
        <v>1,920.60</v>
      </c>
      <c r="X129" s="61" t="str">
        <f>广诚DHL运费!K24</f>
        <v>1,988.70</v>
      </c>
      <c r="Y129" s="61" t="str">
        <f>广诚DHL运费!K25</f>
        <v>2,056.80</v>
      </c>
      <c r="Z129" s="61" t="str">
        <f>广诚DHL运费!K26</f>
        <v>2,124.90</v>
      </c>
      <c r="AA129" s="61" t="str">
        <f>广诚DHL运费!K27</f>
        <v>2,193.00</v>
      </c>
      <c r="AB129" s="61" t="str">
        <f>广诚DHL运费!K28</f>
        <v>2,261.10</v>
      </c>
      <c r="AC129" s="61" t="str">
        <f>广诚DHL运费!K29</f>
        <v>2,329.20</v>
      </c>
      <c r="AD129" s="61" t="str">
        <f>广诚DHL运费!K30</f>
        <v>2,397.30</v>
      </c>
      <c r="AE129" s="61" t="str">
        <f>广诚DHL运费!K31</f>
        <v>2,465.40</v>
      </c>
      <c r="AF129" s="61" t="str">
        <f>广诚DHL运费!K32</f>
        <v>2,533.50</v>
      </c>
      <c r="AG129" s="61" t="str">
        <f>广诚DHL运费!K33</f>
        <v>2,601.60</v>
      </c>
      <c r="AH129" s="61" t="str">
        <f>广诚DHL运费!K34</f>
        <v>2,669.70</v>
      </c>
      <c r="AI129" s="61" t="str">
        <f>广诚DHL运费!K35</f>
        <v>2,737.80</v>
      </c>
      <c r="AJ129" s="61" t="str">
        <f>广诚DHL运费!K36</f>
        <v>2,805.90</v>
      </c>
      <c r="AK129" s="61" t="str">
        <f>广诚DHL运费!K37</f>
        <v>2,874.00</v>
      </c>
      <c r="AL129" s="61" t="str">
        <f>广诚DHL运费!K38</f>
        <v>2,942.10</v>
      </c>
      <c r="AM129" s="61" t="str">
        <f>广诚DHL运费!K39</f>
        <v>3,010.20</v>
      </c>
      <c r="AN129" s="61" t="str">
        <f>广诚DHL运费!K40</f>
        <v>3,078.30</v>
      </c>
      <c r="AO129" s="61" t="str">
        <f>广诚DHL运费!K41</f>
        <v>3,146.40</v>
      </c>
      <c r="AP129" s="61" t="str">
        <f>广诚DHL运费!K42</f>
        <v>3,214.50</v>
      </c>
      <c r="AQ129" s="61">
        <v>1459.92</v>
      </c>
      <c r="AR129" s="61">
        <v>1491.84</v>
      </c>
      <c r="AS129" s="61">
        <v>1523.76</v>
      </c>
      <c r="AT129" s="61">
        <v>1555.68</v>
      </c>
      <c r="AU129" s="61">
        <v>1587.6</v>
      </c>
      <c r="AV129" s="61">
        <v>1619.52</v>
      </c>
      <c r="AW129" s="61">
        <v>1651.44</v>
      </c>
      <c r="AX129" s="61">
        <v>1683.36</v>
      </c>
      <c r="AY129" s="61">
        <v>1715.28</v>
      </c>
      <c r="AZ129" s="61">
        <v>1747.2</v>
      </c>
      <c r="BA129" s="61">
        <v>1779.12</v>
      </c>
      <c r="BB129" s="61">
        <v>1811.04</v>
      </c>
      <c r="BC129" s="61">
        <v>1842.96</v>
      </c>
      <c r="BD129" s="61">
        <v>1874.88</v>
      </c>
      <c r="BE129" s="61">
        <v>1906.8</v>
      </c>
      <c r="BF129" s="61">
        <v>1938.72</v>
      </c>
      <c r="BG129" s="61">
        <v>1970.64</v>
      </c>
      <c r="BH129" s="61">
        <v>2002.56</v>
      </c>
      <c r="BI129" s="61">
        <v>2034.48</v>
      </c>
      <c r="BJ129" s="61">
        <v>2066.4</v>
      </c>
    </row>
    <row r="130" hidden="1" spans="1:62">
      <c r="A130" s="57" t="s">
        <v>130</v>
      </c>
      <c r="B130" s="57">
        <v>9</v>
      </c>
      <c r="C130" s="61" t="str">
        <f>广诚DHL运费!K3</f>
        <v>370.50</v>
      </c>
      <c r="D130" s="61" t="str">
        <f>广诚DHL运费!K4</f>
        <v>453.00</v>
      </c>
      <c r="E130" s="61" t="str">
        <f>广诚DHL运费!K5</f>
        <v>535.50</v>
      </c>
      <c r="F130" s="61" t="str">
        <f>广诚DHL运费!K6</f>
        <v>618.00</v>
      </c>
      <c r="G130" s="61" t="str">
        <f>广诚DHL运费!K7</f>
        <v>700.50</v>
      </c>
      <c r="H130" s="61" t="str">
        <f>广诚DHL运费!K8</f>
        <v>782.70</v>
      </c>
      <c r="I130" s="61" t="str">
        <f>广诚DHL运费!K9</f>
        <v>864.90</v>
      </c>
      <c r="J130" s="61" t="str">
        <f>广诚DHL运费!K10</f>
        <v>947.10</v>
      </c>
      <c r="K130" s="61" t="str">
        <f>广诚DHL运费!K11</f>
        <v>1,029.30</v>
      </c>
      <c r="L130" s="61" t="str">
        <f>广诚DHL运费!K12</f>
        <v>1,111.50</v>
      </c>
      <c r="M130" s="61" t="str">
        <f>广诚DHL运费!K13</f>
        <v>1,185.60</v>
      </c>
      <c r="N130" s="61" t="str">
        <f>广诚DHL运费!K14</f>
        <v>1,259.70</v>
      </c>
      <c r="O130" s="61" t="str">
        <f>广诚DHL运费!K15</f>
        <v>1,333.80</v>
      </c>
      <c r="P130" s="61" t="str">
        <f>广诚DHL运费!K16</f>
        <v>1,407.90</v>
      </c>
      <c r="Q130" s="61" t="str">
        <f>广诚DHL运费!K17</f>
        <v>1,482.00</v>
      </c>
      <c r="R130" s="60" t="str">
        <f>广诚DHL运费!K18</f>
        <v>1,556.10</v>
      </c>
      <c r="S130" s="61" t="str">
        <f>广诚DHL运费!K19</f>
        <v>1,630.20</v>
      </c>
      <c r="T130" s="61" t="str">
        <f>广诚DHL运费!K20</f>
        <v>1,704.30</v>
      </c>
      <c r="U130" s="61" t="str">
        <f>广诚DHL运费!K21</f>
        <v>1,778.40</v>
      </c>
      <c r="V130" s="61" t="str">
        <f>广诚DHL运费!K22</f>
        <v>1,852.50</v>
      </c>
      <c r="W130" s="61" t="str">
        <f>广诚DHL运费!K23</f>
        <v>1,920.60</v>
      </c>
      <c r="X130" s="61" t="str">
        <f>广诚DHL运费!K24</f>
        <v>1,988.70</v>
      </c>
      <c r="Y130" s="61" t="str">
        <f>广诚DHL运费!K25</f>
        <v>2,056.80</v>
      </c>
      <c r="Z130" s="61" t="str">
        <f>广诚DHL运费!K26</f>
        <v>2,124.90</v>
      </c>
      <c r="AA130" s="61" t="str">
        <f>广诚DHL运费!K27</f>
        <v>2,193.00</v>
      </c>
      <c r="AB130" s="61" t="str">
        <f>广诚DHL运费!K28</f>
        <v>2,261.10</v>
      </c>
      <c r="AC130" s="61" t="str">
        <f>广诚DHL运费!K29</f>
        <v>2,329.20</v>
      </c>
      <c r="AD130" s="61" t="str">
        <f>广诚DHL运费!K30</f>
        <v>2,397.30</v>
      </c>
      <c r="AE130" s="61" t="str">
        <f>广诚DHL运费!K31</f>
        <v>2,465.40</v>
      </c>
      <c r="AF130" s="61" t="str">
        <f>广诚DHL运费!K32</f>
        <v>2,533.50</v>
      </c>
      <c r="AG130" s="61" t="str">
        <f>广诚DHL运费!K33</f>
        <v>2,601.60</v>
      </c>
      <c r="AH130" s="61" t="str">
        <f>广诚DHL运费!K34</f>
        <v>2,669.70</v>
      </c>
      <c r="AI130" s="61" t="str">
        <f>广诚DHL运费!K35</f>
        <v>2,737.80</v>
      </c>
      <c r="AJ130" s="61" t="str">
        <f>广诚DHL运费!K36</f>
        <v>2,805.90</v>
      </c>
      <c r="AK130" s="61" t="str">
        <f>广诚DHL运费!K37</f>
        <v>2,874.00</v>
      </c>
      <c r="AL130" s="61" t="str">
        <f>广诚DHL运费!K38</f>
        <v>2,942.10</v>
      </c>
      <c r="AM130" s="61" t="str">
        <f>广诚DHL运费!K39</f>
        <v>3,010.20</v>
      </c>
      <c r="AN130" s="61" t="str">
        <f>广诚DHL运费!K40</f>
        <v>3,078.30</v>
      </c>
      <c r="AO130" s="61" t="str">
        <f>广诚DHL运费!K41</f>
        <v>3,146.40</v>
      </c>
      <c r="AP130" s="61" t="str">
        <f>广诚DHL运费!K42</f>
        <v>3,214.50</v>
      </c>
      <c r="AQ130" s="61">
        <v>1459.92</v>
      </c>
      <c r="AR130" s="61">
        <v>1491.84</v>
      </c>
      <c r="AS130" s="61">
        <v>1523.76</v>
      </c>
      <c r="AT130" s="61">
        <v>1555.68</v>
      </c>
      <c r="AU130" s="61">
        <v>1587.6</v>
      </c>
      <c r="AV130" s="61">
        <v>1619.52</v>
      </c>
      <c r="AW130" s="61">
        <v>1651.44</v>
      </c>
      <c r="AX130" s="61">
        <v>1683.36</v>
      </c>
      <c r="AY130" s="61">
        <v>1715.28</v>
      </c>
      <c r="AZ130" s="61">
        <v>1747.2</v>
      </c>
      <c r="BA130" s="61">
        <v>1779.12</v>
      </c>
      <c r="BB130" s="61">
        <v>1811.04</v>
      </c>
      <c r="BC130" s="61">
        <v>1842.96</v>
      </c>
      <c r="BD130" s="61">
        <v>1874.88</v>
      </c>
      <c r="BE130" s="61">
        <v>1906.8</v>
      </c>
      <c r="BF130" s="61">
        <v>1938.72</v>
      </c>
      <c r="BG130" s="61">
        <v>1970.64</v>
      </c>
      <c r="BH130" s="61">
        <v>2002.56</v>
      </c>
      <c r="BI130" s="61">
        <v>2034.48</v>
      </c>
      <c r="BJ130" s="61">
        <v>2066.4</v>
      </c>
    </row>
    <row r="131" hidden="1" spans="1:62">
      <c r="A131" s="57" t="s">
        <v>131</v>
      </c>
      <c r="B131" s="57">
        <v>9</v>
      </c>
      <c r="C131" s="61" t="str">
        <f>广诚DHL运费!K3</f>
        <v>370.50</v>
      </c>
      <c r="D131" s="61" t="str">
        <f>广诚DHL运费!K4</f>
        <v>453.00</v>
      </c>
      <c r="E131" s="61" t="str">
        <f>广诚DHL运费!K5</f>
        <v>535.50</v>
      </c>
      <c r="F131" s="61" t="str">
        <f>广诚DHL运费!K6</f>
        <v>618.00</v>
      </c>
      <c r="G131" s="61" t="str">
        <f>广诚DHL运费!K7</f>
        <v>700.50</v>
      </c>
      <c r="H131" s="61" t="str">
        <f>广诚DHL运费!K8</f>
        <v>782.70</v>
      </c>
      <c r="I131" s="61" t="str">
        <f>广诚DHL运费!K9</f>
        <v>864.90</v>
      </c>
      <c r="J131" s="61" t="str">
        <f>广诚DHL运费!K10</f>
        <v>947.10</v>
      </c>
      <c r="K131" s="61" t="str">
        <f>广诚DHL运费!K11</f>
        <v>1,029.30</v>
      </c>
      <c r="L131" s="61" t="str">
        <f>广诚DHL运费!K12</f>
        <v>1,111.50</v>
      </c>
      <c r="M131" s="61" t="str">
        <f>广诚DHL运费!K13</f>
        <v>1,185.60</v>
      </c>
      <c r="N131" s="61" t="str">
        <f>广诚DHL运费!K14</f>
        <v>1,259.70</v>
      </c>
      <c r="O131" s="61" t="str">
        <f>广诚DHL运费!K15</f>
        <v>1,333.80</v>
      </c>
      <c r="P131" s="61" t="str">
        <f>广诚DHL运费!K16</f>
        <v>1,407.90</v>
      </c>
      <c r="Q131" s="61" t="str">
        <f>广诚DHL运费!K17</f>
        <v>1,482.00</v>
      </c>
      <c r="R131" s="60" t="str">
        <f>广诚DHL运费!K18</f>
        <v>1,556.10</v>
      </c>
      <c r="S131" s="61" t="str">
        <f>广诚DHL运费!K19</f>
        <v>1,630.20</v>
      </c>
      <c r="T131" s="61" t="str">
        <f>广诚DHL运费!K20</f>
        <v>1,704.30</v>
      </c>
      <c r="U131" s="61" t="str">
        <f>广诚DHL运费!K21</f>
        <v>1,778.40</v>
      </c>
      <c r="V131" s="61" t="str">
        <f>广诚DHL运费!K22</f>
        <v>1,852.50</v>
      </c>
      <c r="W131" s="61" t="str">
        <f>广诚DHL运费!K23</f>
        <v>1,920.60</v>
      </c>
      <c r="X131" s="61" t="str">
        <f>广诚DHL运费!K24</f>
        <v>1,988.70</v>
      </c>
      <c r="Y131" s="61" t="str">
        <f>广诚DHL运费!K25</f>
        <v>2,056.80</v>
      </c>
      <c r="Z131" s="61" t="str">
        <f>广诚DHL运费!K26</f>
        <v>2,124.90</v>
      </c>
      <c r="AA131" s="61" t="str">
        <f>广诚DHL运费!K27</f>
        <v>2,193.00</v>
      </c>
      <c r="AB131" s="61" t="str">
        <f>广诚DHL运费!K28</f>
        <v>2,261.10</v>
      </c>
      <c r="AC131" s="61" t="str">
        <f>广诚DHL运费!K29</f>
        <v>2,329.20</v>
      </c>
      <c r="AD131" s="61" t="str">
        <f>广诚DHL运费!K30</f>
        <v>2,397.30</v>
      </c>
      <c r="AE131" s="61" t="str">
        <f>广诚DHL运费!K31</f>
        <v>2,465.40</v>
      </c>
      <c r="AF131" s="61" t="str">
        <f>广诚DHL运费!K32</f>
        <v>2,533.50</v>
      </c>
      <c r="AG131" s="61" t="str">
        <f>广诚DHL运费!K33</f>
        <v>2,601.60</v>
      </c>
      <c r="AH131" s="61" t="str">
        <f>广诚DHL运费!K34</f>
        <v>2,669.70</v>
      </c>
      <c r="AI131" s="61" t="str">
        <f>广诚DHL运费!K35</f>
        <v>2,737.80</v>
      </c>
      <c r="AJ131" s="61" t="str">
        <f>广诚DHL运费!K36</f>
        <v>2,805.90</v>
      </c>
      <c r="AK131" s="61" t="str">
        <f>广诚DHL运费!K37</f>
        <v>2,874.00</v>
      </c>
      <c r="AL131" s="61" t="str">
        <f>广诚DHL运费!K38</f>
        <v>2,942.10</v>
      </c>
      <c r="AM131" s="61" t="str">
        <f>广诚DHL运费!K39</f>
        <v>3,010.20</v>
      </c>
      <c r="AN131" s="61" t="str">
        <f>广诚DHL运费!K40</f>
        <v>3,078.30</v>
      </c>
      <c r="AO131" s="61" t="str">
        <f>广诚DHL运费!K41</f>
        <v>3,146.40</v>
      </c>
      <c r="AP131" s="61" t="str">
        <f>广诚DHL运费!K42</f>
        <v>3,214.50</v>
      </c>
      <c r="AQ131" s="61">
        <v>1459.92</v>
      </c>
      <c r="AR131" s="61">
        <v>1491.84</v>
      </c>
      <c r="AS131" s="61">
        <v>1523.76</v>
      </c>
      <c r="AT131" s="61">
        <v>1555.68</v>
      </c>
      <c r="AU131" s="61">
        <v>1587.6</v>
      </c>
      <c r="AV131" s="61">
        <v>1619.52</v>
      </c>
      <c r="AW131" s="61">
        <v>1651.44</v>
      </c>
      <c r="AX131" s="61">
        <v>1683.36</v>
      </c>
      <c r="AY131" s="61">
        <v>1715.28</v>
      </c>
      <c r="AZ131" s="61">
        <v>1747.2</v>
      </c>
      <c r="BA131" s="61">
        <v>1779.12</v>
      </c>
      <c r="BB131" s="61">
        <v>1811.04</v>
      </c>
      <c r="BC131" s="61">
        <v>1842.96</v>
      </c>
      <c r="BD131" s="61">
        <v>1874.88</v>
      </c>
      <c r="BE131" s="61">
        <v>1906.8</v>
      </c>
      <c r="BF131" s="61">
        <v>1938.72</v>
      </c>
      <c r="BG131" s="61">
        <v>1970.64</v>
      </c>
      <c r="BH131" s="61">
        <v>2002.56</v>
      </c>
      <c r="BI131" s="61">
        <v>2034.48</v>
      </c>
      <c r="BJ131" s="61">
        <v>2066.4</v>
      </c>
    </row>
    <row r="132" hidden="1" spans="1:62">
      <c r="A132" s="57" t="s">
        <v>132</v>
      </c>
      <c r="B132" s="57">
        <v>9</v>
      </c>
      <c r="C132" s="61" t="str">
        <f>广诚DHL运费!K3</f>
        <v>370.50</v>
      </c>
      <c r="D132" s="61" t="str">
        <f>广诚DHL运费!K4</f>
        <v>453.00</v>
      </c>
      <c r="E132" s="61" t="str">
        <f>广诚DHL运费!K5</f>
        <v>535.50</v>
      </c>
      <c r="F132" s="61" t="str">
        <f>广诚DHL运费!K6</f>
        <v>618.00</v>
      </c>
      <c r="G132" s="61" t="str">
        <f>广诚DHL运费!K7</f>
        <v>700.50</v>
      </c>
      <c r="H132" s="61" t="str">
        <f>广诚DHL运费!K8</f>
        <v>782.70</v>
      </c>
      <c r="I132" s="61" t="str">
        <f>广诚DHL运费!K9</f>
        <v>864.90</v>
      </c>
      <c r="J132" s="61" t="str">
        <f>广诚DHL运费!K10</f>
        <v>947.10</v>
      </c>
      <c r="K132" s="61" t="str">
        <f>广诚DHL运费!K11</f>
        <v>1,029.30</v>
      </c>
      <c r="L132" s="61" t="str">
        <f>广诚DHL运费!K12</f>
        <v>1,111.50</v>
      </c>
      <c r="M132" s="61" t="str">
        <f>广诚DHL运费!K13</f>
        <v>1,185.60</v>
      </c>
      <c r="N132" s="61" t="str">
        <f>广诚DHL运费!K14</f>
        <v>1,259.70</v>
      </c>
      <c r="O132" s="61" t="str">
        <f>广诚DHL运费!K15</f>
        <v>1,333.80</v>
      </c>
      <c r="P132" s="61" t="str">
        <f>广诚DHL运费!K16</f>
        <v>1,407.90</v>
      </c>
      <c r="Q132" s="61" t="str">
        <f>广诚DHL运费!K17</f>
        <v>1,482.00</v>
      </c>
      <c r="R132" s="60" t="str">
        <f>广诚DHL运费!K18</f>
        <v>1,556.10</v>
      </c>
      <c r="S132" s="61" t="str">
        <f>广诚DHL运费!K19</f>
        <v>1,630.20</v>
      </c>
      <c r="T132" s="61" t="str">
        <f>广诚DHL运费!K20</f>
        <v>1,704.30</v>
      </c>
      <c r="U132" s="61" t="str">
        <f>广诚DHL运费!K21</f>
        <v>1,778.40</v>
      </c>
      <c r="V132" s="61" t="str">
        <f>广诚DHL运费!K22</f>
        <v>1,852.50</v>
      </c>
      <c r="W132" s="61" t="str">
        <f>广诚DHL运费!K23</f>
        <v>1,920.60</v>
      </c>
      <c r="X132" s="61" t="str">
        <f>广诚DHL运费!K24</f>
        <v>1,988.70</v>
      </c>
      <c r="Y132" s="61" t="str">
        <f>广诚DHL运费!K25</f>
        <v>2,056.80</v>
      </c>
      <c r="Z132" s="61" t="str">
        <f>广诚DHL运费!K26</f>
        <v>2,124.90</v>
      </c>
      <c r="AA132" s="61" t="str">
        <f>广诚DHL运费!K27</f>
        <v>2,193.00</v>
      </c>
      <c r="AB132" s="61" t="str">
        <f>广诚DHL运费!K28</f>
        <v>2,261.10</v>
      </c>
      <c r="AC132" s="61" t="str">
        <f>广诚DHL运费!K29</f>
        <v>2,329.20</v>
      </c>
      <c r="AD132" s="61" t="str">
        <f>广诚DHL运费!K30</f>
        <v>2,397.30</v>
      </c>
      <c r="AE132" s="61" t="str">
        <f>广诚DHL运费!K31</f>
        <v>2,465.40</v>
      </c>
      <c r="AF132" s="61" t="str">
        <f>广诚DHL运费!K32</f>
        <v>2,533.50</v>
      </c>
      <c r="AG132" s="61" t="str">
        <f>广诚DHL运费!K33</f>
        <v>2,601.60</v>
      </c>
      <c r="AH132" s="61" t="str">
        <f>广诚DHL运费!K34</f>
        <v>2,669.70</v>
      </c>
      <c r="AI132" s="61" t="str">
        <f>广诚DHL运费!K35</f>
        <v>2,737.80</v>
      </c>
      <c r="AJ132" s="61" t="str">
        <f>广诚DHL运费!K36</f>
        <v>2,805.90</v>
      </c>
      <c r="AK132" s="61" t="str">
        <f>广诚DHL运费!K37</f>
        <v>2,874.00</v>
      </c>
      <c r="AL132" s="61" t="str">
        <f>广诚DHL运费!K38</f>
        <v>2,942.10</v>
      </c>
      <c r="AM132" s="61" t="str">
        <f>广诚DHL运费!K39</f>
        <v>3,010.20</v>
      </c>
      <c r="AN132" s="61" t="str">
        <f>广诚DHL运费!K40</f>
        <v>3,078.30</v>
      </c>
      <c r="AO132" s="61" t="str">
        <f>广诚DHL运费!K41</f>
        <v>3,146.40</v>
      </c>
      <c r="AP132" s="61" t="str">
        <f>广诚DHL运费!K42</f>
        <v>3,214.50</v>
      </c>
      <c r="AQ132" s="61">
        <v>1459.92</v>
      </c>
      <c r="AR132" s="61">
        <v>1491.84</v>
      </c>
      <c r="AS132" s="61">
        <v>1523.76</v>
      </c>
      <c r="AT132" s="61">
        <v>1555.68</v>
      </c>
      <c r="AU132" s="61">
        <v>1587.6</v>
      </c>
      <c r="AV132" s="61">
        <v>1619.52</v>
      </c>
      <c r="AW132" s="61">
        <v>1651.44</v>
      </c>
      <c r="AX132" s="61">
        <v>1683.36</v>
      </c>
      <c r="AY132" s="61">
        <v>1715.28</v>
      </c>
      <c r="AZ132" s="61">
        <v>1747.2</v>
      </c>
      <c r="BA132" s="61">
        <v>1779.12</v>
      </c>
      <c r="BB132" s="61">
        <v>1811.04</v>
      </c>
      <c r="BC132" s="61">
        <v>1842.96</v>
      </c>
      <c r="BD132" s="61">
        <v>1874.88</v>
      </c>
      <c r="BE132" s="61">
        <v>1906.8</v>
      </c>
      <c r="BF132" s="61">
        <v>1938.72</v>
      </c>
      <c r="BG132" s="61">
        <v>1970.64</v>
      </c>
      <c r="BH132" s="61">
        <v>2002.56</v>
      </c>
      <c r="BI132" s="61">
        <v>2034.48</v>
      </c>
      <c r="BJ132" s="61">
        <v>2066.4</v>
      </c>
    </row>
    <row r="133" hidden="1" spans="1:62">
      <c r="A133" s="57" t="s">
        <v>133</v>
      </c>
      <c r="B133" s="57">
        <v>9</v>
      </c>
      <c r="C133" s="61" t="str">
        <f>广诚DHL运费!K3</f>
        <v>370.50</v>
      </c>
      <c r="D133" s="61" t="str">
        <f>广诚DHL运费!K4</f>
        <v>453.00</v>
      </c>
      <c r="E133" s="61" t="str">
        <f>广诚DHL运费!K5</f>
        <v>535.50</v>
      </c>
      <c r="F133" s="61" t="str">
        <f>广诚DHL运费!K6</f>
        <v>618.00</v>
      </c>
      <c r="G133" s="61" t="str">
        <f>广诚DHL运费!K7</f>
        <v>700.50</v>
      </c>
      <c r="H133" s="61" t="str">
        <f>广诚DHL运费!K8</f>
        <v>782.70</v>
      </c>
      <c r="I133" s="61" t="str">
        <f>广诚DHL运费!K9</f>
        <v>864.90</v>
      </c>
      <c r="J133" s="61" t="str">
        <f>广诚DHL运费!K10</f>
        <v>947.10</v>
      </c>
      <c r="K133" s="61" t="str">
        <f>广诚DHL运费!K11</f>
        <v>1,029.30</v>
      </c>
      <c r="L133" s="61" t="str">
        <f>广诚DHL运费!K12</f>
        <v>1,111.50</v>
      </c>
      <c r="M133" s="61" t="str">
        <f>广诚DHL运费!K13</f>
        <v>1,185.60</v>
      </c>
      <c r="N133" s="61" t="str">
        <f>广诚DHL运费!K14</f>
        <v>1,259.70</v>
      </c>
      <c r="O133" s="61" t="str">
        <f>广诚DHL运费!K15</f>
        <v>1,333.80</v>
      </c>
      <c r="P133" s="61" t="str">
        <f>广诚DHL运费!K16</f>
        <v>1,407.90</v>
      </c>
      <c r="Q133" s="61" t="str">
        <f>广诚DHL运费!K17</f>
        <v>1,482.00</v>
      </c>
      <c r="R133" s="60" t="str">
        <f>广诚DHL运费!K18</f>
        <v>1,556.10</v>
      </c>
      <c r="S133" s="61" t="str">
        <f>广诚DHL运费!K19</f>
        <v>1,630.20</v>
      </c>
      <c r="T133" s="61" t="str">
        <f>广诚DHL运费!K20</f>
        <v>1,704.30</v>
      </c>
      <c r="U133" s="61" t="str">
        <f>广诚DHL运费!K21</f>
        <v>1,778.40</v>
      </c>
      <c r="V133" s="61" t="str">
        <f>广诚DHL运费!K22</f>
        <v>1,852.50</v>
      </c>
      <c r="W133" s="61" t="str">
        <f>广诚DHL运费!K23</f>
        <v>1,920.60</v>
      </c>
      <c r="X133" s="61" t="str">
        <f>广诚DHL运费!K24</f>
        <v>1,988.70</v>
      </c>
      <c r="Y133" s="61" t="str">
        <f>广诚DHL运费!K25</f>
        <v>2,056.80</v>
      </c>
      <c r="Z133" s="61" t="str">
        <f>广诚DHL运费!K26</f>
        <v>2,124.90</v>
      </c>
      <c r="AA133" s="61" t="str">
        <f>广诚DHL运费!K27</f>
        <v>2,193.00</v>
      </c>
      <c r="AB133" s="61" t="str">
        <f>广诚DHL运费!K28</f>
        <v>2,261.10</v>
      </c>
      <c r="AC133" s="61" t="str">
        <f>广诚DHL运费!K29</f>
        <v>2,329.20</v>
      </c>
      <c r="AD133" s="61" t="str">
        <f>广诚DHL运费!K30</f>
        <v>2,397.30</v>
      </c>
      <c r="AE133" s="61" t="str">
        <f>广诚DHL运费!K31</f>
        <v>2,465.40</v>
      </c>
      <c r="AF133" s="61" t="str">
        <f>广诚DHL运费!K32</f>
        <v>2,533.50</v>
      </c>
      <c r="AG133" s="61" t="str">
        <f>广诚DHL运费!K33</f>
        <v>2,601.60</v>
      </c>
      <c r="AH133" s="61" t="str">
        <f>广诚DHL运费!K34</f>
        <v>2,669.70</v>
      </c>
      <c r="AI133" s="61" t="str">
        <f>广诚DHL运费!K35</f>
        <v>2,737.80</v>
      </c>
      <c r="AJ133" s="61" t="str">
        <f>广诚DHL运费!K36</f>
        <v>2,805.90</v>
      </c>
      <c r="AK133" s="61" t="str">
        <f>广诚DHL运费!K37</f>
        <v>2,874.00</v>
      </c>
      <c r="AL133" s="61" t="str">
        <f>广诚DHL运费!K38</f>
        <v>2,942.10</v>
      </c>
      <c r="AM133" s="61" t="str">
        <f>广诚DHL运费!K39</f>
        <v>3,010.20</v>
      </c>
      <c r="AN133" s="61" t="str">
        <f>广诚DHL运费!K40</f>
        <v>3,078.30</v>
      </c>
      <c r="AO133" s="61" t="str">
        <f>广诚DHL运费!K41</f>
        <v>3,146.40</v>
      </c>
      <c r="AP133" s="61" t="str">
        <f>广诚DHL运费!K42</f>
        <v>3,214.50</v>
      </c>
      <c r="AQ133" s="61">
        <v>1459.92</v>
      </c>
      <c r="AR133" s="61">
        <v>1491.84</v>
      </c>
      <c r="AS133" s="61">
        <v>1523.76</v>
      </c>
      <c r="AT133" s="61">
        <v>1555.68</v>
      </c>
      <c r="AU133" s="61">
        <v>1587.6</v>
      </c>
      <c r="AV133" s="61">
        <v>1619.52</v>
      </c>
      <c r="AW133" s="61">
        <v>1651.44</v>
      </c>
      <c r="AX133" s="61">
        <v>1683.36</v>
      </c>
      <c r="AY133" s="61">
        <v>1715.28</v>
      </c>
      <c r="AZ133" s="61">
        <v>1747.2</v>
      </c>
      <c r="BA133" s="61">
        <v>1779.12</v>
      </c>
      <c r="BB133" s="61">
        <v>1811.04</v>
      </c>
      <c r="BC133" s="61">
        <v>1842.96</v>
      </c>
      <c r="BD133" s="61">
        <v>1874.88</v>
      </c>
      <c r="BE133" s="61">
        <v>1906.8</v>
      </c>
      <c r="BF133" s="61">
        <v>1938.72</v>
      </c>
      <c r="BG133" s="61">
        <v>1970.64</v>
      </c>
      <c r="BH133" s="61">
        <v>2002.56</v>
      </c>
      <c r="BI133" s="61">
        <v>2034.48</v>
      </c>
      <c r="BJ133" s="61">
        <v>2066.4</v>
      </c>
    </row>
    <row r="134" hidden="1" spans="1:62">
      <c r="A134" s="57" t="s">
        <v>134</v>
      </c>
      <c r="B134" s="57">
        <v>9</v>
      </c>
      <c r="C134" s="61" t="str">
        <f>广诚DHL运费!K3</f>
        <v>370.50</v>
      </c>
      <c r="D134" s="61" t="str">
        <f>广诚DHL运费!K4</f>
        <v>453.00</v>
      </c>
      <c r="E134" s="61" t="str">
        <f>广诚DHL运费!K5</f>
        <v>535.50</v>
      </c>
      <c r="F134" s="61" t="str">
        <f>广诚DHL运费!K6</f>
        <v>618.00</v>
      </c>
      <c r="G134" s="61" t="str">
        <f>广诚DHL运费!K7</f>
        <v>700.50</v>
      </c>
      <c r="H134" s="61" t="str">
        <f>广诚DHL运费!K8</f>
        <v>782.70</v>
      </c>
      <c r="I134" s="61" t="str">
        <f>广诚DHL运费!K9</f>
        <v>864.90</v>
      </c>
      <c r="J134" s="61" t="str">
        <f>广诚DHL运费!K10</f>
        <v>947.10</v>
      </c>
      <c r="K134" s="61" t="str">
        <f>广诚DHL运费!K11</f>
        <v>1,029.30</v>
      </c>
      <c r="L134" s="61" t="str">
        <f>广诚DHL运费!K12</f>
        <v>1,111.50</v>
      </c>
      <c r="M134" s="61" t="str">
        <f>广诚DHL运费!K13</f>
        <v>1,185.60</v>
      </c>
      <c r="N134" s="61" t="str">
        <f>广诚DHL运费!K14</f>
        <v>1,259.70</v>
      </c>
      <c r="O134" s="61" t="str">
        <f>广诚DHL运费!K15</f>
        <v>1,333.80</v>
      </c>
      <c r="P134" s="61" t="str">
        <f>广诚DHL运费!K16</f>
        <v>1,407.90</v>
      </c>
      <c r="Q134" s="61" t="str">
        <f>广诚DHL运费!K17</f>
        <v>1,482.00</v>
      </c>
      <c r="R134" s="60" t="str">
        <f>广诚DHL运费!K18</f>
        <v>1,556.10</v>
      </c>
      <c r="S134" s="61" t="str">
        <f>广诚DHL运费!K19</f>
        <v>1,630.20</v>
      </c>
      <c r="T134" s="61" t="str">
        <f>广诚DHL运费!K20</f>
        <v>1,704.30</v>
      </c>
      <c r="U134" s="61" t="str">
        <f>广诚DHL运费!K21</f>
        <v>1,778.40</v>
      </c>
      <c r="V134" s="61" t="str">
        <f>广诚DHL运费!K22</f>
        <v>1,852.50</v>
      </c>
      <c r="W134" s="61" t="str">
        <f>广诚DHL运费!K23</f>
        <v>1,920.60</v>
      </c>
      <c r="X134" s="61" t="str">
        <f>广诚DHL运费!K24</f>
        <v>1,988.70</v>
      </c>
      <c r="Y134" s="61" t="str">
        <f>广诚DHL运费!K25</f>
        <v>2,056.80</v>
      </c>
      <c r="Z134" s="61" t="str">
        <f>广诚DHL运费!K26</f>
        <v>2,124.90</v>
      </c>
      <c r="AA134" s="61" t="str">
        <f>广诚DHL运费!K27</f>
        <v>2,193.00</v>
      </c>
      <c r="AB134" s="61" t="str">
        <f>广诚DHL运费!K28</f>
        <v>2,261.10</v>
      </c>
      <c r="AC134" s="61" t="str">
        <f>广诚DHL运费!K29</f>
        <v>2,329.20</v>
      </c>
      <c r="AD134" s="61" t="str">
        <f>广诚DHL运费!K30</f>
        <v>2,397.30</v>
      </c>
      <c r="AE134" s="61" t="str">
        <f>广诚DHL运费!K31</f>
        <v>2,465.40</v>
      </c>
      <c r="AF134" s="61" t="str">
        <f>广诚DHL运费!K32</f>
        <v>2,533.50</v>
      </c>
      <c r="AG134" s="61" t="str">
        <f>广诚DHL运费!K33</f>
        <v>2,601.60</v>
      </c>
      <c r="AH134" s="61" t="str">
        <f>广诚DHL运费!K34</f>
        <v>2,669.70</v>
      </c>
      <c r="AI134" s="61" t="str">
        <f>广诚DHL运费!K35</f>
        <v>2,737.80</v>
      </c>
      <c r="AJ134" s="61" t="str">
        <f>广诚DHL运费!K36</f>
        <v>2,805.90</v>
      </c>
      <c r="AK134" s="61" t="str">
        <f>广诚DHL运费!K37</f>
        <v>2,874.00</v>
      </c>
      <c r="AL134" s="61" t="str">
        <f>广诚DHL运费!K38</f>
        <v>2,942.10</v>
      </c>
      <c r="AM134" s="61" t="str">
        <f>广诚DHL运费!K39</f>
        <v>3,010.20</v>
      </c>
      <c r="AN134" s="61" t="str">
        <f>广诚DHL运费!K40</f>
        <v>3,078.30</v>
      </c>
      <c r="AO134" s="61" t="str">
        <f>广诚DHL运费!K41</f>
        <v>3,146.40</v>
      </c>
      <c r="AP134" s="61" t="str">
        <f>广诚DHL运费!K42</f>
        <v>3,214.50</v>
      </c>
      <c r="AQ134" s="61">
        <v>1459.92</v>
      </c>
      <c r="AR134" s="61">
        <v>1491.84</v>
      </c>
      <c r="AS134" s="61">
        <v>1523.76</v>
      </c>
      <c r="AT134" s="61">
        <v>1555.68</v>
      </c>
      <c r="AU134" s="61">
        <v>1587.6</v>
      </c>
      <c r="AV134" s="61">
        <v>1619.52</v>
      </c>
      <c r="AW134" s="61">
        <v>1651.44</v>
      </c>
      <c r="AX134" s="61">
        <v>1683.36</v>
      </c>
      <c r="AY134" s="61">
        <v>1715.28</v>
      </c>
      <c r="AZ134" s="61">
        <v>1747.2</v>
      </c>
      <c r="BA134" s="61">
        <v>1779.12</v>
      </c>
      <c r="BB134" s="61">
        <v>1811.04</v>
      </c>
      <c r="BC134" s="61">
        <v>1842.96</v>
      </c>
      <c r="BD134" s="61">
        <v>1874.88</v>
      </c>
      <c r="BE134" s="61">
        <v>1906.8</v>
      </c>
      <c r="BF134" s="61">
        <v>1938.72</v>
      </c>
      <c r="BG134" s="61">
        <v>1970.64</v>
      </c>
      <c r="BH134" s="61">
        <v>2002.56</v>
      </c>
      <c r="BI134" s="61">
        <v>2034.48</v>
      </c>
      <c r="BJ134" s="61">
        <v>2066.4</v>
      </c>
    </row>
    <row r="135" hidden="1" spans="1:62">
      <c r="A135" s="57" t="s">
        <v>135</v>
      </c>
      <c r="B135" s="57">
        <v>9</v>
      </c>
      <c r="C135" s="61" t="str">
        <f>广诚DHL运费!K3</f>
        <v>370.50</v>
      </c>
      <c r="D135" s="61" t="str">
        <f>广诚DHL运费!K4</f>
        <v>453.00</v>
      </c>
      <c r="E135" s="61" t="str">
        <f>广诚DHL运费!K5</f>
        <v>535.50</v>
      </c>
      <c r="F135" s="61" t="str">
        <f>广诚DHL运费!K6</f>
        <v>618.00</v>
      </c>
      <c r="G135" s="61" t="str">
        <f>广诚DHL运费!K7</f>
        <v>700.50</v>
      </c>
      <c r="H135" s="61" t="str">
        <f>广诚DHL运费!K8</f>
        <v>782.70</v>
      </c>
      <c r="I135" s="61" t="str">
        <f>广诚DHL运费!K9</f>
        <v>864.90</v>
      </c>
      <c r="J135" s="61" t="str">
        <f>广诚DHL运费!K10</f>
        <v>947.10</v>
      </c>
      <c r="K135" s="61" t="str">
        <f>广诚DHL运费!K11</f>
        <v>1,029.30</v>
      </c>
      <c r="L135" s="61" t="str">
        <f>广诚DHL运费!K12</f>
        <v>1,111.50</v>
      </c>
      <c r="M135" s="61" t="str">
        <f>广诚DHL运费!K13</f>
        <v>1,185.60</v>
      </c>
      <c r="N135" s="61" t="str">
        <f>广诚DHL运费!K14</f>
        <v>1,259.70</v>
      </c>
      <c r="O135" s="61" t="str">
        <f>广诚DHL运费!K15</f>
        <v>1,333.80</v>
      </c>
      <c r="P135" s="61" t="str">
        <f>广诚DHL运费!K16</f>
        <v>1,407.90</v>
      </c>
      <c r="Q135" s="61" t="str">
        <f>广诚DHL运费!K17</f>
        <v>1,482.00</v>
      </c>
      <c r="R135" s="60" t="str">
        <f>广诚DHL运费!K18</f>
        <v>1,556.10</v>
      </c>
      <c r="S135" s="61" t="str">
        <f>广诚DHL运费!K19</f>
        <v>1,630.20</v>
      </c>
      <c r="T135" s="61" t="str">
        <f>广诚DHL运费!K20</f>
        <v>1,704.30</v>
      </c>
      <c r="U135" s="61" t="str">
        <f>广诚DHL运费!K21</f>
        <v>1,778.40</v>
      </c>
      <c r="V135" s="61" t="str">
        <f>广诚DHL运费!K22</f>
        <v>1,852.50</v>
      </c>
      <c r="W135" s="61" t="str">
        <f>广诚DHL运费!K23</f>
        <v>1,920.60</v>
      </c>
      <c r="X135" s="61" t="str">
        <f>广诚DHL运费!K24</f>
        <v>1,988.70</v>
      </c>
      <c r="Y135" s="61" t="str">
        <f>广诚DHL运费!K25</f>
        <v>2,056.80</v>
      </c>
      <c r="Z135" s="61" t="str">
        <f>广诚DHL运费!K26</f>
        <v>2,124.90</v>
      </c>
      <c r="AA135" s="61" t="str">
        <f>广诚DHL运费!K27</f>
        <v>2,193.00</v>
      </c>
      <c r="AB135" s="61" t="str">
        <f>广诚DHL运费!K28</f>
        <v>2,261.10</v>
      </c>
      <c r="AC135" s="61" t="str">
        <f>广诚DHL运费!K29</f>
        <v>2,329.20</v>
      </c>
      <c r="AD135" s="61" t="str">
        <f>广诚DHL运费!K30</f>
        <v>2,397.30</v>
      </c>
      <c r="AE135" s="61" t="str">
        <f>广诚DHL运费!K31</f>
        <v>2,465.40</v>
      </c>
      <c r="AF135" s="61" t="str">
        <f>广诚DHL运费!K32</f>
        <v>2,533.50</v>
      </c>
      <c r="AG135" s="61" t="str">
        <f>广诚DHL运费!K33</f>
        <v>2,601.60</v>
      </c>
      <c r="AH135" s="61" t="str">
        <f>广诚DHL运费!K34</f>
        <v>2,669.70</v>
      </c>
      <c r="AI135" s="61" t="str">
        <f>广诚DHL运费!K35</f>
        <v>2,737.80</v>
      </c>
      <c r="AJ135" s="61" t="str">
        <f>广诚DHL运费!K36</f>
        <v>2,805.90</v>
      </c>
      <c r="AK135" s="61" t="str">
        <f>广诚DHL运费!K37</f>
        <v>2,874.00</v>
      </c>
      <c r="AL135" s="61" t="str">
        <f>广诚DHL运费!K38</f>
        <v>2,942.10</v>
      </c>
      <c r="AM135" s="61" t="str">
        <f>广诚DHL运费!K39</f>
        <v>3,010.20</v>
      </c>
      <c r="AN135" s="61" t="str">
        <f>广诚DHL运费!K40</f>
        <v>3,078.30</v>
      </c>
      <c r="AO135" s="61" t="str">
        <f>广诚DHL运费!K41</f>
        <v>3,146.40</v>
      </c>
      <c r="AP135" s="61" t="str">
        <f>广诚DHL运费!K42</f>
        <v>3,214.50</v>
      </c>
      <c r="AQ135" s="61">
        <v>1459.92</v>
      </c>
      <c r="AR135" s="61">
        <v>1491.84</v>
      </c>
      <c r="AS135" s="61">
        <v>1523.76</v>
      </c>
      <c r="AT135" s="61">
        <v>1555.68</v>
      </c>
      <c r="AU135" s="61">
        <v>1587.6</v>
      </c>
      <c r="AV135" s="61">
        <v>1619.52</v>
      </c>
      <c r="AW135" s="61">
        <v>1651.44</v>
      </c>
      <c r="AX135" s="61">
        <v>1683.36</v>
      </c>
      <c r="AY135" s="61">
        <v>1715.28</v>
      </c>
      <c r="AZ135" s="61">
        <v>1747.2</v>
      </c>
      <c r="BA135" s="61">
        <v>1779.12</v>
      </c>
      <c r="BB135" s="61">
        <v>1811.04</v>
      </c>
      <c r="BC135" s="61">
        <v>1842.96</v>
      </c>
      <c r="BD135" s="61">
        <v>1874.88</v>
      </c>
      <c r="BE135" s="61">
        <v>1906.8</v>
      </c>
      <c r="BF135" s="61">
        <v>1938.72</v>
      </c>
      <c r="BG135" s="61">
        <v>1970.64</v>
      </c>
      <c r="BH135" s="61">
        <v>2002.56</v>
      </c>
      <c r="BI135" s="61">
        <v>2034.48</v>
      </c>
      <c r="BJ135" s="61">
        <v>2066.4</v>
      </c>
    </row>
    <row r="136" hidden="1" spans="1:62">
      <c r="A136" s="57" t="s">
        <v>136</v>
      </c>
      <c r="B136" s="57">
        <v>9</v>
      </c>
      <c r="C136" s="61" t="str">
        <f>广诚DHL运费!K3</f>
        <v>370.50</v>
      </c>
      <c r="D136" s="61" t="str">
        <f>广诚DHL运费!K4</f>
        <v>453.00</v>
      </c>
      <c r="E136" s="61" t="str">
        <f>广诚DHL运费!K5</f>
        <v>535.50</v>
      </c>
      <c r="F136" s="61" t="str">
        <f>广诚DHL运费!K6</f>
        <v>618.00</v>
      </c>
      <c r="G136" s="61" t="str">
        <f>广诚DHL运费!K7</f>
        <v>700.50</v>
      </c>
      <c r="H136" s="61" t="str">
        <f>广诚DHL运费!K8</f>
        <v>782.70</v>
      </c>
      <c r="I136" s="61" t="str">
        <f>广诚DHL运费!K9</f>
        <v>864.90</v>
      </c>
      <c r="J136" s="61" t="str">
        <f>广诚DHL运费!K10</f>
        <v>947.10</v>
      </c>
      <c r="K136" s="61" t="str">
        <f>广诚DHL运费!K11</f>
        <v>1,029.30</v>
      </c>
      <c r="L136" s="61" t="str">
        <f>广诚DHL运费!K12</f>
        <v>1,111.50</v>
      </c>
      <c r="M136" s="61" t="str">
        <f>广诚DHL运费!K13</f>
        <v>1,185.60</v>
      </c>
      <c r="N136" s="61" t="str">
        <f>广诚DHL运费!K14</f>
        <v>1,259.70</v>
      </c>
      <c r="O136" s="61" t="str">
        <f>广诚DHL运费!K15</f>
        <v>1,333.80</v>
      </c>
      <c r="P136" s="61" t="str">
        <f>广诚DHL运费!K16</f>
        <v>1,407.90</v>
      </c>
      <c r="Q136" s="61" t="str">
        <f>广诚DHL运费!K17</f>
        <v>1,482.00</v>
      </c>
      <c r="R136" s="60" t="str">
        <f>广诚DHL运费!K18</f>
        <v>1,556.10</v>
      </c>
      <c r="S136" s="61" t="str">
        <f>广诚DHL运费!K19</f>
        <v>1,630.20</v>
      </c>
      <c r="T136" s="61" t="str">
        <f>广诚DHL运费!K20</f>
        <v>1,704.30</v>
      </c>
      <c r="U136" s="61" t="str">
        <f>广诚DHL运费!K21</f>
        <v>1,778.40</v>
      </c>
      <c r="V136" s="61" t="str">
        <f>广诚DHL运费!K22</f>
        <v>1,852.50</v>
      </c>
      <c r="W136" s="61" t="str">
        <f>广诚DHL运费!K23</f>
        <v>1,920.60</v>
      </c>
      <c r="X136" s="61" t="str">
        <f>广诚DHL运费!K24</f>
        <v>1,988.70</v>
      </c>
      <c r="Y136" s="61" t="str">
        <f>广诚DHL运费!K25</f>
        <v>2,056.80</v>
      </c>
      <c r="Z136" s="61" t="str">
        <f>广诚DHL运费!K26</f>
        <v>2,124.90</v>
      </c>
      <c r="AA136" s="61" t="str">
        <f>广诚DHL运费!K27</f>
        <v>2,193.00</v>
      </c>
      <c r="AB136" s="61" t="str">
        <f>广诚DHL运费!K28</f>
        <v>2,261.10</v>
      </c>
      <c r="AC136" s="61" t="str">
        <f>广诚DHL运费!K29</f>
        <v>2,329.20</v>
      </c>
      <c r="AD136" s="61" t="str">
        <f>广诚DHL运费!K30</f>
        <v>2,397.30</v>
      </c>
      <c r="AE136" s="61" t="str">
        <f>广诚DHL运费!K31</f>
        <v>2,465.40</v>
      </c>
      <c r="AF136" s="61" t="str">
        <f>广诚DHL运费!K32</f>
        <v>2,533.50</v>
      </c>
      <c r="AG136" s="61" t="str">
        <f>广诚DHL运费!K33</f>
        <v>2,601.60</v>
      </c>
      <c r="AH136" s="61" t="str">
        <f>广诚DHL运费!K34</f>
        <v>2,669.70</v>
      </c>
      <c r="AI136" s="61" t="str">
        <f>广诚DHL运费!K35</f>
        <v>2,737.80</v>
      </c>
      <c r="AJ136" s="61" t="str">
        <f>广诚DHL运费!K36</f>
        <v>2,805.90</v>
      </c>
      <c r="AK136" s="61" t="str">
        <f>广诚DHL运费!K37</f>
        <v>2,874.00</v>
      </c>
      <c r="AL136" s="61" t="str">
        <f>广诚DHL运费!K38</f>
        <v>2,942.10</v>
      </c>
      <c r="AM136" s="61" t="str">
        <f>广诚DHL运费!K39</f>
        <v>3,010.20</v>
      </c>
      <c r="AN136" s="61" t="str">
        <f>广诚DHL运费!K40</f>
        <v>3,078.30</v>
      </c>
      <c r="AO136" s="61" t="str">
        <f>广诚DHL运费!K41</f>
        <v>3,146.40</v>
      </c>
      <c r="AP136" s="61" t="str">
        <f>广诚DHL运费!K42</f>
        <v>3,214.50</v>
      </c>
      <c r="AQ136" s="61">
        <v>1459.92</v>
      </c>
      <c r="AR136" s="61">
        <v>1491.84</v>
      </c>
      <c r="AS136" s="61">
        <v>1523.76</v>
      </c>
      <c r="AT136" s="61">
        <v>1555.68</v>
      </c>
      <c r="AU136" s="61">
        <v>1587.6</v>
      </c>
      <c r="AV136" s="61">
        <v>1619.52</v>
      </c>
      <c r="AW136" s="61">
        <v>1651.44</v>
      </c>
      <c r="AX136" s="61">
        <v>1683.36</v>
      </c>
      <c r="AY136" s="61">
        <v>1715.28</v>
      </c>
      <c r="AZ136" s="61">
        <v>1747.2</v>
      </c>
      <c r="BA136" s="61">
        <v>1779.12</v>
      </c>
      <c r="BB136" s="61">
        <v>1811.04</v>
      </c>
      <c r="BC136" s="61">
        <v>1842.96</v>
      </c>
      <c r="BD136" s="61">
        <v>1874.88</v>
      </c>
      <c r="BE136" s="61">
        <v>1906.8</v>
      </c>
      <c r="BF136" s="61">
        <v>1938.72</v>
      </c>
      <c r="BG136" s="61">
        <v>1970.64</v>
      </c>
      <c r="BH136" s="61">
        <v>2002.56</v>
      </c>
      <c r="BI136" s="61">
        <v>2034.48</v>
      </c>
      <c r="BJ136" s="61">
        <v>2066.4</v>
      </c>
    </row>
    <row r="137" hidden="1" spans="1:62">
      <c r="A137" s="57" t="s">
        <v>137</v>
      </c>
      <c r="B137" s="57">
        <v>9</v>
      </c>
      <c r="C137" s="61" t="str">
        <f>广诚DHL运费!K3</f>
        <v>370.50</v>
      </c>
      <c r="D137" s="61" t="str">
        <f>广诚DHL运费!K4</f>
        <v>453.00</v>
      </c>
      <c r="E137" s="61" t="str">
        <f>广诚DHL运费!K5</f>
        <v>535.50</v>
      </c>
      <c r="F137" s="61" t="str">
        <f>广诚DHL运费!K6</f>
        <v>618.00</v>
      </c>
      <c r="G137" s="61" t="str">
        <f>广诚DHL运费!K7</f>
        <v>700.50</v>
      </c>
      <c r="H137" s="61" t="str">
        <f>广诚DHL运费!K8</f>
        <v>782.70</v>
      </c>
      <c r="I137" s="61" t="str">
        <f>广诚DHL运费!K9</f>
        <v>864.90</v>
      </c>
      <c r="J137" s="61" t="str">
        <f>广诚DHL运费!K10</f>
        <v>947.10</v>
      </c>
      <c r="K137" s="61" t="str">
        <f>广诚DHL运费!K11</f>
        <v>1,029.30</v>
      </c>
      <c r="L137" s="61" t="str">
        <f>广诚DHL运费!K12</f>
        <v>1,111.50</v>
      </c>
      <c r="M137" s="61" t="str">
        <f>广诚DHL运费!K13</f>
        <v>1,185.60</v>
      </c>
      <c r="N137" s="61" t="str">
        <f>广诚DHL运费!K14</f>
        <v>1,259.70</v>
      </c>
      <c r="O137" s="61" t="str">
        <f>广诚DHL运费!K15</f>
        <v>1,333.80</v>
      </c>
      <c r="P137" s="61" t="str">
        <f>广诚DHL运费!K16</f>
        <v>1,407.90</v>
      </c>
      <c r="Q137" s="61" t="str">
        <f>广诚DHL运费!K17</f>
        <v>1,482.00</v>
      </c>
      <c r="R137" s="60" t="str">
        <f>广诚DHL运费!K18</f>
        <v>1,556.10</v>
      </c>
      <c r="S137" s="61" t="str">
        <f>广诚DHL运费!K19</f>
        <v>1,630.20</v>
      </c>
      <c r="T137" s="61" t="str">
        <f>广诚DHL运费!K20</f>
        <v>1,704.30</v>
      </c>
      <c r="U137" s="61" t="str">
        <f>广诚DHL运费!K21</f>
        <v>1,778.40</v>
      </c>
      <c r="V137" s="61" t="str">
        <f>广诚DHL运费!K22</f>
        <v>1,852.50</v>
      </c>
      <c r="W137" s="61" t="str">
        <f>广诚DHL运费!K23</f>
        <v>1,920.60</v>
      </c>
      <c r="X137" s="61" t="str">
        <f>广诚DHL运费!K24</f>
        <v>1,988.70</v>
      </c>
      <c r="Y137" s="61" t="str">
        <f>广诚DHL运费!K25</f>
        <v>2,056.80</v>
      </c>
      <c r="Z137" s="61" t="str">
        <f>广诚DHL运费!K26</f>
        <v>2,124.90</v>
      </c>
      <c r="AA137" s="61" t="str">
        <f>广诚DHL运费!K27</f>
        <v>2,193.00</v>
      </c>
      <c r="AB137" s="61" t="str">
        <f>广诚DHL运费!K28</f>
        <v>2,261.10</v>
      </c>
      <c r="AC137" s="61" t="str">
        <f>广诚DHL运费!K29</f>
        <v>2,329.20</v>
      </c>
      <c r="AD137" s="61" t="str">
        <f>广诚DHL运费!K30</f>
        <v>2,397.30</v>
      </c>
      <c r="AE137" s="61" t="str">
        <f>广诚DHL运费!K31</f>
        <v>2,465.40</v>
      </c>
      <c r="AF137" s="61" t="str">
        <f>广诚DHL运费!K32</f>
        <v>2,533.50</v>
      </c>
      <c r="AG137" s="61" t="str">
        <f>广诚DHL运费!K33</f>
        <v>2,601.60</v>
      </c>
      <c r="AH137" s="61" t="str">
        <f>广诚DHL运费!K34</f>
        <v>2,669.70</v>
      </c>
      <c r="AI137" s="61" t="str">
        <f>广诚DHL运费!K35</f>
        <v>2,737.80</v>
      </c>
      <c r="AJ137" s="61" t="str">
        <f>广诚DHL运费!K36</f>
        <v>2,805.90</v>
      </c>
      <c r="AK137" s="61" t="str">
        <f>广诚DHL运费!K37</f>
        <v>2,874.00</v>
      </c>
      <c r="AL137" s="61" t="str">
        <f>广诚DHL运费!K38</f>
        <v>2,942.10</v>
      </c>
      <c r="AM137" s="61" t="str">
        <f>广诚DHL运费!K39</f>
        <v>3,010.20</v>
      </c>
      <c r="AN137" s="61" t="str">
        <f>广诚DHL运费!K40</f>
        <v>3,078.30</v>
      </c>
      <c r="AO137" s="61" t="str">
        <f>广诚DHL运费!K41</f>
        <v>3,146.40</v>
      </c>
      <c r="AP137" s="61" t="str">
        <f>广诚DHL运费!K42</f>
        <v>3,214.50</v>
      </c>
      <c r="AQ137" s="61">
        <v>1459.92</v>
      </c>
      <c r="AR137" s="61">
        <v>1491.84</v>
      </c>
      <c r="AS137" s="61">
        <v>1523.76</v>
      </c>
      <c r="AT137" s="61">
        <v>1555.68</v>
      </c>
      <c r="AU137" s="61">
        <v>1587.6</v>
      </c>
      <c r="AV137" s="61">
        <v>1619.52</v>
      </c>
      <c r="AW137" s="61">
        <v>1651.44</v>
      </c>
      <c r="AX137" s="61">
        <v>1683.36</v>
      </c>
      <c r="AY137" s="61">
        <v>1715.28</v>
      </c>
      <c r="AZ137" s="61">
        <v>1747.2</v>
      </c>
      <c r="BA137" s="61">
        <v>1779.12</v>
      </c>
      <c r="BB137" s="61">
        <v>1811.04</v>
      </c>
      <c r="BC137" s="61">
        <v>1842.96</v>
      </c>
      <c r="BD137" s="61">
        <v>1874.88</v>
      </c>
      <c r="BE137" s="61">
        <v>1906.8</v>
      </c>
      <c r="BF137" s="61">
        <v>1938.72</v>
      </c>
      <c r="BG137" s="61">
        <v>1970.64</v>
      </c>
      <c r="BH137" s="61">
        <v>2002.56</v>
      </c>
      <c r="BI137" s="61">
        <v>2034.48</v>
      </c>
      <c r="BJ137" s="61">
        <v>2066.4</v>
      </c>
    </row>
    <row r="138" hidden="1" spans="1:62">
      <c r="A138" s="57" t="s">
        <v>138</v>
      </c>
      <c r="B138" s="57">
        <v>9</v>
      </c>
      <c r="C138" s="61" t="str">
        <f>广诚DHL运费!K3</f>
        <v>370.50</v>
      </c>
      <c r="D138" s="61" t="str">
        <f>广诚DHL运费!K4</f>
        <v>453.00</v>
      </c>
      <c r="E138" s="61" t="str">
        <f>广诚DHL运费!K5</f>
        <v>535.50</v>
      </c>
      <c r="F138" s="61" t="str">
        <f>广诚DHL运费!K6</f>
        <v>618.00</v>
      </c>
      <c r="G138" s="61" t="str">
        <f>广诚DHL运费!K7</f>
        <v>700.50</v>
      </c>
      <c r="H138" s="61" t="str">
        <f>广诚DHL运费!K8</f>
        <v>782.70</v>
      </c>
      <c r="I138" s="61" t="str">
        <f>广诚DHL运费!K9</f>
        <v>864.90</v>
      </c>
      <c r="J138" s="61" t="str">
        <f>广诚DHL运费!K10</f>
        <v>947.10</v>
      </c>
      <c r="K138" s="61" t="str">
        <f>广诚DHL运费!K11</f>
        <v>1,029.30</v>
      </c>
      <c r="L138" s="61" t="str">
        <f>广诚DHL运费!K12</f>
        <v>1,111.50</v>
      </c>
      <c r="M138" s="61" t="str">
        <f>广诚DHL运费!K13</f>
        <v>1,185.60</v>
      </c>
      <c r="N138" s="61" t="str">
        <f>广诚DHL运费!K14</f>
        <v>1,259.70</v>
      </c>
      <c r="O138" s="61" t="str">
        <f>广诚DHL运费!K15</f>
        <v>1,333.80</v>
      </c>
      <c r="P138" s="61" t="str">
        <f>广诚DHL运费!K16</f>
        <v>1,407.90</v>
      </c>
      <c r="Q138" s="61" t="str">
        <f>广诚DHL运费!K17</f>
        <v>1,482.00</v>
      </c>
      <c r="R138" s="60" t="str">
        <f>广诚DHL运费!K18</f>
        <v>1,556.10</v>
      </c>
      <c r="S138" s="61" t="str">
        <f>广诚DHL运费!K19</f>
        <v>1,630.20</v>
      </c>
      <c r="T138" s="61" t="str">
        <f>广诚DHL运费!K20</f>
        <v>1,704.30</v>
      </c>
      <c r="U138" s="61" t="str">
        <f>广诚DHL运费!K21</f>
        <v>1,778.40</v>
      </c>
      <c r="V138" s="61" t="str">
        <f>广诚DHL运费!K22</f>
        <v>1,852.50</v>
      </c>
      <c r="W138" s="61" t="str">
        <f>广诚DHL运费!K23</f>
        <v>1,920.60</v>
      </c>
      <c r="X138" s="61" t="str">
        <f>广诚DHL运费!K24</f>
        <v>1,988.70</v>
      </c>
      <c r="Y138" s="61" t="str">
        <f>广诚DHL运费!K25</f>
        <v>2,056.80</v>
      </c>
      <c r="Z138" s="61" t="str">
        <f>广诚DHL运费!K26</f>
        <v>2,124.90</v>
      </c>
      <c r="AA138" s="61" t="str">
        <f>广诚DHL运费!K27</f>
        <v>2,193.00</v>
      </c>
      <c r="AB138" s="61" t="str">
        <f>广诚DHL运费!K28</f>
        <v>2,261.10</v>
      </c>
      <c r="AC138" s="61" t="str">
        <f>广诚DHL运费!K29</f>
        <v>2,329.20</v>
      </c>
      <c r="AD138" s="61" t="str">
        <f>广诚DHL运费!K30</f>
        <v>2,397.30</v>
      </c>
      <c r="AE138" s="61" t="str">
        <f>广诚DHL运费!K31</f>
        <v>2,465.40</v>
      </c>
      <c r="AF138" s="61" t="str">
        <f>广诚DHL运费!K32</f>
        <v>2,533.50</v>
      </c>
      <c r="AG138" s="61" t="str">
        <f>广诚DHL运费!K33</f>
        <v>2,601.60</v>
      </c>
      <c r="AH138" s="61" t="str">
        <f>广诚DHL运费!K34</f>
        <v>2,669.70</v>
      </c>
      <c r="AI138" s="61" t="str">
        <f>广诚DHL运费!K35</f>
        <v>2,737.80</v>
      </c>
      <c r="AJ138" s="61" t="str">
        <f>广诚DHL运费!K36</f>
        <v>2,805.90</v>
      </c>
      <c r="AK138" s="61" t="str">
        <f>广诚DHL运费!K37</f>
        <v>2,874.00</v>
      </c>
      <c r="AL138" s="61" t="str">
        <f>广诚DHL运费!K38</f>
        <v>2,942.10</v>
      </c>
      <c r="AM138" s="61" t="str">
        <f>广诚DHL运费!K39</f>
        <v>3,010.20</v>
      </c>
      <c r="AN138" s="61" t="str">
        <f>广诚DHL运费!K40</f>
        <v>3,078.30</v>
      </c>
      <c r="AO138" s="61" t="str">
        <f>广诚DHL运费!K41</f>
        <v>3,146.40</v>
      </c>
      <c r="AP138" s="61" t="str">
        <f>广诚DHL运费!K42</f>
        <v>3,214.50</v>
      </c>
      <c r="AQ138" s="61">
        <v>1459.92</v>
      </c>
      <c r="AR138" s="61">
        <v>1491.84</v>
      </c>
      <c r="AS138" s="61">
        <v>1523.76</v>
      </c>
      <c r="AT138" s="61">
        <v>1555.68</v>
      </c>
      <c r="AU138" s="61">
        <v>1587.6</v>
      </c>
      <c r="AV138" s="61">
        <v>1619.52</v>
      </c>
      <c r="AW138" s="61">
        <v>1651.44</v>
      </c>
      <c r="AX138" s="61">
        <v>1683.36</v>
      </c>
      <c r="AY138" s="61">
        <v>1715.28</v>
      </c>
      <c r="AZ138" s="61">
        <v>1747.2</v>
      </c>
      <c r="BA138" s="61">
        <v>1779.12</v>
      </c>
      <c r="BB138" s="61">
        <v>1811.04</v>
      </c>
      <c r="BC138" s="61">
        <v>1842.96</v>
      </c>
      <c r="BD138" s="61">
        <v>1874.88</v>
      </c>
      <c r="BE138" s="61">
        <v>1906.8</v>
      </c>
      <c r="BF138" s="61">
        <v>1938.72</v>
      </c>
      <c r="BG138" s="61">
        <v>1970.64</v>
      </c>
      <c r="BH138" s="61">
        <v>2002.56</v>
      </c>
      <c r="BI138" s="61">
        <v>2034.48</v>
      </c>
      <c r="BJ138" s="61">
        <v>2066.4</v>
      </c>
    </row>
    <row r="139" hidden="1" spans="1:62">
      <c r="A139" s="57" t="s">
        <v>139</v>
      </c>
      <c r="B139" s="57">
        <v>9</v>
      </c>
      <c r="C139" s="61" t="str">
        <f>广诚DHL运费!K3</f>
        <v>370.50</v>
      </c>
      <c r="D139" s="61" t="str">
        <f>广诚DHL运费!K4</f>
        <v>453.00</v>
      </c>
      <c r="E139" s="61" t="str">
        <f>广诚DHL运费!K5</f>
        <v>535.50</v>
      </c>
      <c r="F139" s="61" t="str">
        <f>广诚DHL运费!K6</f>
        <v>618.00</v>
      </c>
      <c r="G139" s="61" t="str">
        <f>广诚DHL运费!K7</f>
        <v>700.50</v>
      </c>
      <c r="H139" s="61" t="str">
        <f>广诚DHL运费!K8</f>
        <v>782.70</v>
      </c>
      <c r="I139" s="61" t="str">
        <f>广诚DHL运费!K9</f>
        <v>864.90</v>
      </c>
      <c r="J139" s="61" t="str">
        <f>广诚DHL运费!K10</f>
        <v>947.10</v>
      </c>
      <c r="K139" s="61" t="str">
        <f>广诚DHL运费!K11</f>
        <v>1,029.30</v>
      </c>
      <c r="L139" s="61" t="str">
        <f>广诚DHL运费!K12</f>
        <v>1,111.50</v>
      </c>
      <c r="M139" s="61" t="str">
        <f>广诚DHL运费!K13</f>
        <v>1,185.60</v>
      </c>
      <c r="N139" s="61" t="str">
        <f>广诚DHL运费!K14</f>
        <v>1,259.70</v>
      </c>
      <c r="O139" s="61" t="str">
        <f>广诚DHL运费!K15</f>
        <v>1,333.80</v>
      </c>
      <c r="P139" s="61" t="str">
        <f>广诚DHL运费!K16</f>
        <v>1,407.90</v>
      </c>
      <c r="Q139" s="61" t="str">
        <f>广诚DHL运费!K17</f>
        <v>1,482.00</v>
      </c>
      <c r="R139" s="60" t="str">
        <f>广诚DHL运费!K18</f>
        <v>1,556.10</v>
      </c>
      <c r="S139" s="61" t="str">
        <f>广诚DHL运费!K19</f>
        <v>1,630.20</v>
      </c>
      <c r="T139" s="61" t="str">
        <f>广诚DHL运费!K20</f>
        <v>1,704.30</v>
      </c>
      <c r="U139" s="61" t="str">
        <f>广诚DHL运费!K21</f>
        <v>1,778.40</v>
      </c>
      <c r="V139" s="61" t="str">
        <f>广诚DHL运费!K22</f>
        <v>1,852.50</v>
      </c>
      <c r="W139" s="61" t="str">
        <f>广诚DHL运费!K23</f>
        <v>1,920.60</v>
      </c>
      <c r="X139" s="61" t="str">
        <f>广诚DHL运费!K24</f>
        <v>1,988.70</v>
      </c>
      <c r="Y139" s="61" t="str">
        <f>广诚DHL运费!K25</f>
        <v>2,056.80</v>
      </c>
      <c r="Z139" s="61" t="str">
        <f>广诚DHL运费!K26</f>
        <v>2,124.90</v>
      </c>
      <c r="AA139" s="61" t="str">
        <f>广诚DHL运费!K27</f>
        <v>2,193.00</v>
      </c>
      <c r="AB139" s="61" t="str">
        <f>广诚DHL运费!K28</f>
        <v>2,261.10</v>
      </c>
      <c r="AC139" s="61" t="str">
        <f>广诚DHL运费!K29</f>
        <v>2,329.20</v>
      </c>
      <c r="AD139" s="61" t="str">
        <f>广诚DHL运费!K30</f>
        <v>2,397.30</v>
      </c>
      <c r="AE139" s="61" t="str">
        <f>广诚DHL运费!K31</f>
        <v>2,465.40</v>
      </c>
      <c r="AF139" s="61" t="str">
        <f>广诚DHL运费!K32</f>
        <v>2,533.50</v>
      </c>
      <c r="AG139" s="61" t="str">
        <f>广诚DHL运费!K33</f>
        <v>2,601.60</v>
      </c>
      <c r="AH139" s="61" t="str">
        <f>广诚DHL运费!K34</f>
        <v>2,669.70</v>
      </c>
      <c r="AI139" s="61" t="str">
        <f>广诚DHL运费!K35</f>
        <v>2,737.80</v>
      </c>
      <c r="AJ139" s="61" t="str">
        <f>广诚DHL运费!K36</f>
        <v>2,805.90</v>
      </c>
      <c r="AK139" s="61" t="str">
        <f>广诚DHL运费!K37</f>
        <v>2,874.00</v>
      </c>
      <c r="AL139" s="61" t="str">
        <f>广诚DHL运费!K38</f>
        <v>2,942.10</v>
      </c>
      <c r="AM139" s="61" t="str">
        <f>广诚DHL运费!K39</f>
        <v>3,010.20</v>
      </c>
      <c r="AN139" s="61" t="str">
        <f>广诚DHL运费!K40</f>
        <v>3,078.30</v>
      </c>
      <c r="AO139" s="61" t="str">
        <f>广诚DHL运费!K41</f>
        <v>3,146.40</v>
      </c>
      <c r="AP139" s="61" t="str">
        <f>广诚DHL运费!K42</f>
        <v>3,214.50</v>
      </c>
      <c r="AQ139" s="61">
        <v>1459.92</v>
      </c>
      <c r="AR139" s="61">
        <v>1491.84</v>
      </c>
      <c r="AS139" s="61">
        <v>1523.76</v>
      </c>
      <c r="AT139" s="61">
        <v>1555.68</v>
      </c>
      <c r="AU139" s="61">
        <v>1587.6</v>
      </c>
      <c r="AV139" s="61">
        <v>1619.52</v>
      </c>
      <c r="AW139" s="61">
        <v>1651.44</v>
      </c>
      <c r="AX139" s="61">
        <v>1683.36</v>
      </c>
      <c r="AY139" s="61">
        <v>1715.28</v>
      </c>
      <c r="AZ139" s="61">
        <v>1747.2</v>
      </c>
      <c r="BA139" s="61">
        <v>1779.12</v>
      </c>
      <c r="BB139" s="61">
        <v>1811.04</v>
      </c>
      <c r="BC139" s="61">
        <v>1842.96</v>
      </c>
      <c r="BD139" s="61">
        <v>1874.88</v>
      </c>
      <c r="BE139" s="61">
        <v>1906.8</v>
      </c>
      <c r="BF139" s="61">
        <v>1938.72</v>
      </c>
      <c r="BG139" s="61">
        <v>1970.64</v>
      </c>
      <c r="BH139" s="61">
        <v>2002.56</v>
      </c>
      <c r="BI139" s="61">
        <v>2034.48</v>
      </c>
      <c r="BJ139" s="61">
        <v>2066.4</v>
      </c>
    </row>
    <row r="140" hidden="1" spans="1:62">
      <c r="A140" s="57" t="s">
        <v>140</v>
      </c>
      <c r="B140" s="57">
        <v>9</v>
      </c>
      <c r="C140" s="61" t="str">
        <f>广诚DHL运费!K3</f>
        <v>370.50</v>
      </c>
      <c r="D140" s="61" t="str">
        <f>广诚DHL运费!K4</f>
        <v>453.00</v>
      </c>
      <c r="E140" s="61" t="str">
        <f>广诚DHL运费!K5</f>
        <v>535.50</v>
      </c>
      <c r="F140" s="61" t="str">
        <f>广诚DHL运费!K6</f>
        <v>618.00</v>
      </c>
      <c r="G140" s="61" t="str">
        <f>广诚DHL运费!K7</f>
        <v>700.50</v>
      </c>
      <c r="H140" s="61" t="str">
        <f>广诚DHL运费!K8</f>
        <v>782.70</v>
      </c>
      <c r="I140" s="61" t="str">
        <f>广诚DHL运费!K9</f>
        <v>864.90</v>
      </c>
      <c r="J140" s="61" t="str">
        <f>广诚DHL运费!K10</f>
        <v>947.10</v>
      </c>
      <c r="K140" s="61" t="str">
        <f>广诚DHL运费!K11</f>
        <v>1,029.30</v>
      </c>
      <c r="L140" s="61" t="str">
        <f>广诚DHL运费!K12</f>
        <v>1,111.50</v>
      </c>
      <c r="M140" s="61" t="str">
        <f>广诚DHL运费!K13</f>
        <v>1,185.60</v>
      </c>
      <c r="N140" s="61" t="str">
        <f>广诚DHL运费!K14</f>
        <v>1,259.70</v>
      </c>
      <c r="O140" s="61" t="str">
        <f>广诚DHL运费!K15</f>
        <v>1,333.80</v>
      </c>
      <c r="P140" s="61" t="str">
        <f>广诚DHL运费!K16</f>
        <v>1,407.90</v>
      </c>
      <c r="Q140" s="61" t="str">
        <f>广诚DHL运费!K17</f>
        <v>1,482.00</v>
      </c>
      <c r="R140" s="60" t="str">
        <f>广诚DHL运费!K18</f>
        <v>1,556.10</v>
      </c>
      <c r="S140" s="61" t="str">
        <f>广诚DHL运费!K19</f>
        <v>1,630.20</v>
      </c>
      <c r="T140" s="61" t="str">
        <f>广诚DHL运费!K20</f>
        <v>1,704.30</v>
      </c>
      <c r="U140" s="61" t="str">
        <f>广诚DHL运费!K21</f>
        <v>1,778.40</v>
      </c>
      <c r="V140" s="61" t="str">
        <f>广诚DHL运费!K22</f>
        <v>1,852.50</v>
      </c>
      <c r="W140" s="61" t="str">
        <f>广诚DHL运费!K23</f>
        <v>1,920.60</v>
      </c>
      <c r="X140" s="61" t="str">
        <f>广诚DHL运费!K24</f>
        <v>1,988.70</v>
      </c>
      <c r="Y140" s="61" t="str">
        <f>广诚DHL运费!K25</f>
        <v>2,056.80</v>
      </c>
      <c r="Z140" s="61" t="str">
        <f>广诚DHL运费!K26</f>
        <v>2,124.90</v>
      </c>
      <c r="AA140" s="61" t="str">
        <f>广诚DHL运费!K27</f>
        <v>2,193.00</v>
      </c>
      <c r="AB140" s="61" t="str">
        <f>广诚DHL运费!K28</f>
        <v>2,261.10</v>
      </c>
      <c r="AC140" s="61" t="str">
        <f>广诚DHL运费!K29</f>
        <v>2,329.20</v>
      </c>
      <c r="AD140" s="61" t="str">
        <f>广诚DHL运费!K30</f>
        <v>2,397.30</v>
      </c>
      <c r="AE140" s="61" t="str">
        <f>广诚DHL运费!K31</f>
        <v>2,465.40</v>
      </c>
      <c r="AF140" s="61" t="str">
        <f>广诚DHL运费!K32</f>
        <v>2,533.50</v>
      </c>
      <c r="AG140" s="61" t="str">
        <f>广诚DHL运费!K33</f>
        <v>2,601.60</v>
      </c>
      <c r="AH140" s="61" t="str">
        <f>广诚DHL运费!K34</f>
        <v>2,669.70</v>
      </c>
      <c r="AI140" s="61" t="str">
        <f>广诚DHL运费!K35</f>
        <v>2,737.80</v>
      </c>
      <c r="AJ140" s="61" t="str">
        <f>广诚DHL运费!K36</f>
        <v>2,805.90</v>
      </c>
      <c r="AK140" s="61" t="str">
        <f>广诚DHL运费!K37</f>
        <v>2,874.00</v>
      </c>
      <c r="AL140" s="61" t="str">
        <f>广诚DHL运费!K38</f>
        <v>2,942.10</v>
      </c>
      <c r="AM140" s="61" t="str">
        <f>广诚DHL运费!K39</f>
        <v>3,010.20</v>
      </c>
      <c r="AN140" s="61" t="str">
        <f>广诚DHL运费!K40</f>
        <v>3,078.30</v>
      </c>
      <c r="AO140" s="61" t="str">
        <f>广诚DHL运费!K41</f>
        <v>3,146.40</v>
      </c>
      <c r="AP140" s="61" t="str">
        <f>广诚DHL运费!K42</f>
        <v>3,214.50</v>
      </c>
      <c r="AQ140" s="61">
        <v>1459.92</v>
      </c>
      <c r="AR140" s="61">
        <v>1491.84</v>
      </c>
      <c r="AS140" s="61">
        <v>1523.76</v>
      </c>
      <c r="AT140" s="61">
        <v>1555.68</v>
      </c>
      <c r="AU140" s="61">
        <v>1587.6</v>
      </c>
      <c r="AV140" s="61">
        <v>1619.52</v>
      </c>
      <c r="AW140" s="61">
        <v>1651.44</v>
      </c>
      <c r="AX140" s="61">
        <v>1683.36</v>
      </c>
      <c r="AY140" s="61">
        <v>1715.28</v>
      </c>
      <c r="AZ140" s="61">
        <v>1747.2</v>
      </c>
      <c r="BA140" s="61">
        <v>1779.12</v>
      </c>
      <c r="BB140" s="61">
        <v>1811.04</v>
      </c>
      <c r="BC140" s="61">
        <v>1842.96</v>
      </c>
      <c r="BD140" s="61">
        <v>1874.88</v>
      </c>
      <c r="BE140" s="61">
        <v>1906.8</v>
      </c>
      <c r="BF140" s="61">
        <v>1938.72</v>
      </c>
      <c r="BG140" s="61">
        <v>1970.64</v>
      </c>
      <c r="BH140" s="61">
        <v>2002.56</v>
      </c>
      <c r="BI140" s="61">
        <v>2034.48</v>
      </c>
      <c r="BJ140" s="61">
        <v>2066.4</v>
      </c>
    </row>
    <row r="141" hidden="1" spans="1:62">
      <c r="A141" s="57" t="s">
        <v>141</v>
      </c>
      <c r="B141" s="57">
        <v>9</v>
      </c>
      <c r="C141" s="61" t="str">
        <f>广诚DHL运费!K3</f>
        <v>370.50</v>
      </c>
      <c r="D141" s="61" t="str">
        <f>广诚DHL运费!K4</f>
        <v>453.00</v>
      </c>
      <c r="E141" s="61" t="str">
        <f>广诚DHL运费!K5</f>
        <v>535.50</v>
      </c>
      <c r="F141" s="61" t="str">
        <f>广诚DHL运费!K6</f>
        <v>618.00</v>
      </c>
      <c r="G141" s="61" t="str">
        <f>广诚DHL运费!K7</f>
        <v>700.50</v>
      </c>
      <c r="H141" s="61" t="str">
        <f>广诚DHL运费!K8</f>
        <v>782.70</v>
      </c>
      <c r="I141" s="61" t="str">
        <f>广诚DHL运费!K9</f>
        <v>864.90</v>
      </c>
      <c r="J141" s="61" t="str">
        <f>广诚DHL运费!K10</f>
        <v>947.10</v>
      </c>
      <c r="K141" s="61" t="str">
        <f>广诚DHL运费!K11</f>
        <v>1,029.30</v>
      </c>
      <c r="L141" s="61" t="str">
        <f>广诚DHL运费!K12</f>
        <v>1,111.50</v>
      </c>
      <c r="M141" s="61" t="str">
        <f>广诚DHL运费!K13</f>
        <v>1,185.60</v>
      </c>
      <c r="N141" s="61" t="str">
        <f>广诚DHL运费!K14</f>
        <v>1,259.70</v>
      </c>
      <c r="O141" s="61" t="str">
        <f>广诚DHL运费!K15</f>
        <v>1,333.80</v>
      </c>
      <c r="P141" s="61" t="str">
        <f>广诚DHL运费!K16</f>
        <v>1,407.90</v>
      </c>
      <c r="Q141" s="61" t="str">
        <f>广诚DHL运费!K17</f>
        <v>1,482.00</v>
      </c>
      <c r="R141" s="60" t="str">
        <f>广诚DHL运费!K18</f>
        <v>1,556.10</v>
      </c>
      <c r="S141" s="61" t="str">
        <f>广诚DHL运费!K19</f>
        <v>1,630.20</v>
      </c>
      <c r="T141" s="61" t="str">
        <f>广诚DHL运费!K20</f>
        <v>1,704.30</v>
      </c>
      <c r="U141" s="61" t="str">
        <f>广诚DHL运费!K21</f>
        <v>1,778.40</v>
      </c>
      <c r="V141" s="61" t="str">
        <f>广诚DHL运费!K22</f>
        <v>1,852.50</v>
      </c>
      <c r="W141" s="61" t="str">
        <f>广诚DHL运费!K23</f>
        <v>1,920.60</v>
      </c>
      <c r="X141" s="61" t="str">
        <f>广诚DHL运费!K24</f>
        <v>1,988.70</v>
      </c>
      <c r="Y141" s="61" t="str">
        <f>广诚DHL运费!K25</f>
        <v>2,056.80</v>
      </c>
      <c r="Z141" s="61" t="str">
        <f>广诚DHL运费!K26</f>
        <v>2,124.90</v>
      </c>
      <c r="AA141" s="61" t="str">
        <f>广诚DHL运费!K27</f>
        <v>2,193.00</v>
      </c>
      <c r="AB141" s="61" t="str">
        <f>广诚DHL运费!K28</f>
        <v>2,261.10</v>
      </c>
      <c r="AC141" s="61" t="str">
        <f>广诚DHL运费!K29</f>
        <v>2,329.20</v>
      </c>
      <c r="AD141" s="61" t="str">
        <f>广诚DHL运费!K30</f>
        <v>2,397.30</v>
      </c>
      <c r="AE141" s="61" t="str">
        <f>广诚DHL运费!K31</f>
        <v>2,465.40</v>
      </c>
      <c r="AF141" s="61" t="str">
        <f>广诚DHL运费!K32</f>
        <v>2,533.50</v>
      </c>
      <c r="AG141" s="61" t="str">
        <f>广诚DHL运费!K33</f>
        <v>2,601.60</v>
      </c>
      <c r="AH141" s="61" t="str">
        <f>广诚DHL运费!K34</f>
        <v>2,669.70</v>
      </c>
      <c r="AI141" s="61" t="str">
        <f>广诚DHL运费!K35</f>
        <v>2,737.80</v>
      </c>
      <c r="AJ141" s="61" t="str">
        <f>广诚DHL运费!K36</f>
        <v>2,805.90</v>
      </c>
      <c r="AK141" s="61" t="str">
        <f>广诚DHL运费!K37</f>
        <v>2,874.00</v>
      </c>
      <c r="AL141" s="61" t="str">
        <f>广诚DHL运费!K38</f>
        <v>2,942.10</v>
      </c>
      <c r="AM141" s="61" t="str">
        <f>广诚DHL运费!K39</f>
        <v>3,010.20</v>
      </c>
      <c r="AN141" s="61" t="str">
        <f>广诚DHL运费!K40</f>
        <v>3,078.30</v>
      </c>
      <c r="AO141" s="61" t="str">
        <f>广诚DHL运费!K41</f>
        <v>3,146.40</v>
      </c>
      <c r="AP141" s="61" t="str">
        <f>广诚DHL运费!K42</f>
        <v>3,214.50</v>
      </c>
      <c r="AQ141" s="61">
        <v>1459.92</v>
      </c>
      <c r="AR141" s="61">
        <v>1491.84</v>
      </c>
      <c r="AS141" s="61">
        <v>1523.76</v>
      </c>
      <c r="AT141" s="61">
        <v>1555.68</v>
      </c>
      <c r="AU141" s="61">
        <v>1587.6</v>
      </c>
      <c r="AV141" s="61">
        <v>1619.52</v>
      </c>
      <c r="AW141" s="61">
        <v>1651.44</v>
      </c>
      <c r="AX141" s="61">
        <v>1683.36</v>
      </c>
      <c r="AY141" s="61">
        <v>1715.28</v>
      </c>
      <c r="AZ141" s="61">
        <v>1747.2</v>
      </c>
      <c r="BA141" s="61">
        <v>1779.12</v>
      </c>
      <c r="BB141" s="61">
        <v>1811.04</v>
      </c>
      <c r="BC141" s="61">
        <v>1842.96</v>
      </c>
      <c r="BD141" s="61">
        <v>1874.88</v>
      </c>
      <c r="BE141" s="61">
        <v>1906.8</v>
      </c>
      <c r="BF141" s="61">
        <v>1938.72</v>
      </c>
      <c r="BG141" s="61">
        <v>1970.64</v>
      </c>
      <c r="BH141" s="61">
        <v>2002.56</v>
      </c>
      <c r="BI141" s="61">
        <v>2034.48</v>
      </c>
      <c r="BJ141" s="61">
        <v>2066.4</v>
      </c>
    </row>
    <row r="142" hidden="1" spans="1:62">
      <c r="A142" s="57" t="s">
        <v>142</v>
      </c>
      <c r="B142" s="57">
        <v>9</v>
      </c>
      <c r="C142" s="61" t="str">
        <f>广诚DHL运费!K3</f>
        <v>370.50</v>
      </c>
      <c r="D142" s="61" t="str">
        <f>广诚DHL运费!K4</f>
        <v>453.00</v>
      </c>
      <c r="E142" s="61" t="str">
        <f>广诚DHL运费!K5</f>
        <v>535.50</v>
      </c>
      <c r="F142" s="61" t="str">
        <f>广诚DHL运费!K6</f>
        <v>618.00</v>
      </c>
      <c r="G142" s="61" t="str">
        <f>广诚DHL运费!K7</f>
        <v>700.50</v>
      </c>
      <c r="H142" s="61" t="str">
        <f>广诚DHL运费!K8</f>
        <v>782.70</v>
      </c>
      <c r="I142" s="61" t="str">
        <f>广诚DHL运费!K9</f>
        <v>864.90</v>
      </c>
      <c r="J142" s="61" t="str">
        <f>广诚DHL运费!K10</f>
        <v>947.10</v>
      </c>
      <c r="K142" s="61" t="str">
        <f>广诚DHL运费!K11</f>
        <v>1,029.30</v>
      </c>
      <c r="L142" s="61" t="str">
        <f>广诚DHL运费!K12</f>
        <v>1,111.50</v>
      </c>
      <c r="M142" s="61" t="str">
        <f>广诚DHL运费!K13</f>
        <v>1,185.60</v>
      </c>
      <c r="N142" s="61" t="str">
        <f>广诚DHL运费!K14</f>
        <v>1,259.70</v>
      </c>
      <c r="O142" s="61" t="str">
        <f>广诚DHL运费!K15</f>
        <v>1,333.80</v>
      </c>
      <c r="P142" s="61" t="str">
        <f>广诚DHL运费!K16</f>
        <v>1,407.90</v>
      </c>
      <c r="Q142" s="61" t="str">
        <f>广诚DHL运费!K17</f>
        <v>1,482.00</v>
      </c>
      <c r="R142" s="60" t="str">
        <f>广诚DHL运费!K18</f>
        <v>1,556.10</v>
      </c>
      <c r="S142" s="61" t="str">
        <f>广诚DHL运费!K19</f>
        <v>1,630.20</v>
      </c>
      <c r="T142" s="61" t="str">
        <f>广诚DHL运费!K20</f>
        <v>1,704.30</v>
      </c>
      <c r="U142" s="61" t="str">
        <f>广诚DHL运费!K21</f>
        <v>1,778.40</v>
      </c>
      <c r="V142" s="61" t="str">
        <f>广诚DHL运费!K22</f>
        <v>1,852.50</v>
      </c>
      <c r="W142" s="61" t="str">
        <f>广诚DHL运费!K23</f>
        <v>1,920.60</v>
      </c>
      <c r="X142" s="61" t="str">
        <f>广诚DHL运费!K24</f>
        <v>1,988.70</v>
      </c>
      <c r="Y142" s="61" t="str">
        <f>广诚DHL运费!K25</f>
        <v>2,056.80</v>
      </c>
      <c r="Z142" s="61" t="str">
        <f>广诚DHL运费!K26</f>
        <v>2,124.90</v>
      </c>
      <c r="AA142" s="61" t="str">
        <f>广诚DHL运费!K27</f>
        <v>2,193.00</v>
      </c>
      <c r="AB142" s="61" t="str">
        <f>广诚DHL运费!K28</f>
        <v>2,261.10</v>
      </c>
      <c r="AC142" s="61" t="str">
        <f>广诚DHL运费!K29</f>
        <v>2,329.20</v>
      </c>
      <c r="AD142" s="61" t="str">
        <f>广诚DHL运费!K30</f>
        <v>2,397.30</v>
      </c>
      <c r="AE142" s="61" t="str">
        <f>广诚DHL运费!K31</f>
        <v>2,465.40</v>
      </c>
      <c r="AF142" s="61" t="str">
        <f>广诚DHL运费!K32</f>
        <v>2,533.50</v>
      </c>
      <c r="AG142" s="61" t="str">
        <f>广诚DHL运费!K33</f>
        <v>2,601.60</v>
      </c>
      <c r="AH142" s="61" t="str">
        <f>广诚DHL运费!K34</f>
        <v>2,669.70</v>
      </c>
      <c r="AI142" s="61" t="str">
        <f>广诚DHL运费!K35</f>
        <v>2,737.80</v>
      </c>
      <c r="AJ142" s="61" t="str">
        <f>广诚DHL运费!K36</f>
        <v>2,805.90</v>
      </c>
      <c r="AK142" s="61" t="str">
        <f>广诚DHL运费!K37</f>
        <v>2,874.00</v>
      </c>
      <c r="AL142" s="61" t="str">
        <f>广诚DHL运费!K38</f>
        <v>2,942.10</v>
      </c>
      <c r="AM142" s="61" t="str">
        <f>广诚DHL运费!K39</f>
        <v>3,010.20</v>
      </c>
      <c r="AN142" s="61" t="str">
        <f>广诚DHL运费!K40</f>
        <v>3,078.30</v>
      </c>
      <c r="AO142" s="61" t="str">
        <f>广诚DHL运费!K41</f>
        <v>3,146.40</v>
      </c>
      <c r="AP142" s="61" t="str">
        <f>广诚DHL运费!K42</f>
        <v>3,214.50</v>
      </c>
      <c r="AQ142" s="61">
        <v>1459.92</v>
      </c>
      <c r="AR142" s="61">
        <v>1491.84</v>
      </c>
      <c r="AS142" s="61">
        <v>1523.76</v>
      </c>
      <c r="AT142" s="61">
        <v>1555.68</v>
      </c>
      <c r="AU142" s="61">
        <v>1587.6</v>
      </c>
      <c r="AV142" s="61">
        <v>1619.52</v>
      </c>
      <c r="AW142" s="61">
        <v>1651.44</v>
      </c>
      <c r="AX142" s="61">
        <v>1683.36</v>
      </c>
      <c r="AY142" s="61">
        <v>1715.28</v>
      </c>
      <c r="AZ142" s="61">
        <v>1747.2</v>
      </c>
      <c r="BA142" s="61">
        <v>1779.12</v>
      </c>
      <c r="BB142" s="61">
        <v>1811.04</v>
      </c>
      <c r="BC142" s="61">
        <v>1842.96</v>
      </c>
      <c r="BD142" s="61">
        <v>1874.88</v>
      </c>
      <c r="BE142" s="61">
        <v>1906.8</v>
      </c>
      <c r="BF142" s="61">
        <v>1938.72</v>
      </c>
      <c r="BG142" s="61">
        <v>1970.64</v>
      </c>
      <c r="BH142" s="61">
        <v>2002.56</v>
      </c>
      <c r="BI142" s="61">
        <v>2034.48</v>
      </c>
      <c r="BJ142" s="61">
        <v>2066.4</v>
      </c>
    </row>
    <row r="143" hidden="1" spans="1:62">
      <c r="A143" s="57" t="s">
        <v>143</v>
      </c>
      <c r="B143" s="57">
        <v>9</v>
      </c>
      <c r="C143" s="61" t="str">
        <f>广诚DHL运费!K3</f>
        <v>370.50</v>
      </c>
      <c r="D143" s="61" t="str">
        <f>广诚DHL运费!K4</f>
        <v>453.00</v>
      </c>
      <c r="E143" s="61" t="str">
        <f>广诚DHL运费!K5</f>
        <v>535.50</v>
      </c>
      <c r="F143" s="61" t="str">
        <f>广诚DHL运费!K6</f>
        <v>618.00</v>
      </c>
      <c r="G143" s="61" t="str">
        <f>广诚DHL运费!K7</f>
        <v>700.50</v>
      </c>
      <c r="H143" s="61" t="str">
        <f>广诚DHL运费!K8</f>
        <v>782.70</v>
      </c>
      <c r="I143" s="61" t="str">
        <f>广诚DHL运费!K9</f>
        <v>864.90</v>
      </c>
      <c r="J143" s="61" t="str">
        <f>广诚DHL运费!K10</f>
        <v>947.10</v>
      </c>
      <c r="K143" s="61" t="str">
        <f>广诚DHL运费!K11</f>
        <v>1,029.30</v>
      </c>
      <c r="L143" s="61" t="str">
        <f>广诚DHL运费!K12</f>
        <v>1,111.50</v>
      </c>
      <c r="M143" s="61" t="str">
        <f>广诚DHL运费!K13</f>
        <v>1,185.60</v>
      </c>
      <c r="N143" s="61" t="str">
        <f>广诚DHL运费!K14</f>
        <v>1,259.70</v>
      </c>
      <c r="O143" s="61" t="str">
        <f>广诚DHL运费!K15</f>
        <v>1,333.80</v>
      </c>
      <c r="P143" s="61" t="str">
        <f>广诚DHL运费!K16</f>
        <v>1,407.90</v>
      </c>
      <c r="Q143" s="61" t="str">
        <f>广诚DHL运费!K17</f>
        <v>1,482.00</v>
      </c>
      <c r="R143" s="60" t="str">
        <f>广诚DHL运费!K18</f>
        <v>1,556.10</v>
      </c>
      <c r="S143" s="61" t="str">
        <f>广诚DHL运费!K19</f>
        <v>1,630.20</v>
      </c>
      <c r="T143" s="61" t="str">
        <f>广诚DHL运费!K20</f>
        <v>1,704.30</v>
      </c>
      <c r="U143" s="61" t="str">
        <f>广诚DHL运费!K21</f>
        <v>1,778.40</v>
      </c>
      <c r="V143" s="61" t="str">
        <f>广诚DHL运费!K22</f>
        <v>1,852.50</v>
      </c>
      <c r="W143" s="61" t="str">
        <f>广诚DHL运费!K23</f>
        <v>1,920.60</v>
      </c>
      <c r="X143" s="61" t="str">
        <f>广诚DHL运费!K24</f>
        <v>1,988.70</v>
      </c>
      <c r="Y143" s="61" t="str">
        <f>广诚DHL运费!K25</f>
        <v>2,056.80</v>
      </c>
      <c r="Z143" s="61" t="str">
        <f>广诚DHL运费!K26</f>
        <v>2,124.90</v>
      </c>
      <c r="AA143" s="61" t="str">
        <f>广诚DHL运费!K27</f>
        <v>2,193.00</v>
      </c>
      <c r="AB143" s="61" t="str">
        <f>广诚DHL运费!K28</f>
        <v>2,261.10</v>
      </c>
      <c r="AC143" s="61" t="str">
        <f>广诚DHL运费!K29</f>
        <v>2,329.20</v>
      </c>
      <c r="AD143" s="61" t="str">
        <f>广诚DHL运费!K30</f>
        <v>2,397.30</v>
      </c>
      <c r="AE143" s="61" t="str">
        <f>广诚DHL运费!K31</f>
        <v>2,465.40</v>
      </c>
      <c r="AF143" s="61" t="str">
        <f>广诚DHL运费!K32</f>
        <v>2,533.50</v>
      </c>
      <c r="AG143" s="61" t="str">
        <f>广诚DHL运费!K33</f>
        <v>2,601.60</v>
      </c>
      <c r="AH143" s="61" t="str">
        <f>广诚DHL运费!K34</f>
        <v>2,669.70</v>
      </c>
      <c r="AI143" s="61" t="str">
        <f>广诚DHL运费!K35</f>
        <v>2,737.80</v>
      </c>
      <c r="AJ143" s="61" t="str">
        <f>广诚DHL运费!K36</f>
        <v>2,805.90</v>
      </c>
      <c r="AK143" s="61" t="str">
        <f>广诚DHL运费!K37</f>
        <v>2,874.00</v>
      </c>
      <c r="AL143" s="61" t="str">
        <f>广诚DHL运费!K38</f>
        <v>2,942.10</v>
      </c>
      <c r="AM143" s="61" t="str">
        <f>广诚DHL运费!K39</f>
        <v>3,010.20</v>
      </c>
      <c r="AN143" s="61" t="str">
        <f>广诚DHL运费!K40</f>
        <v>3,078.30</v>
      </c>
      <c r="AO143" s="61" t="str">
        <f>广诚DHL运费!K41</f>
        <v>3,146.40</v>
      </c>
      <c r="AP143" s="61" t="str">
        <f>广诚DHL运费!K42</f>
        <v>3,214.50</v>
      </c>
      <c r="AQ143" s="61">
        <v>1459.92</v>
      </c>
      <c r="AR143" s="61">
        <v>1491.84</v>
      </c>
      <c r="AS143" s="61">
        <v>1523.76</v>
      </c>
      <c r="AT143" s="61">
        <v>1555.68</v>
      </c>
      <c r="AU143" s="61">
        <v>1587.6</v>
      </c>
      <c r="AV143" s="61">
        <v>1619.52</v>
      </c>
      <c r="AW143" s="61">
        <v>1651.44</v>
      </c>
      <c r="AX143" s="61">
        <v>1683.36</v>
      </c>
      <c r="AY143" s="61">
        <v>1715.28</v>
      </c>
      <c r="AZ143" s="61">
        <v>1747.2</v>
      </c>
      <c r="BA143" s="61">
        <v>1779.12</v>
      </c>
      <c r="BB143" s="61">
        <v>1811.04</v>
      </c>
      <c r="BC143" s="61">
        <v>1842.96</v>
      </c>
      <c r="BD143" s="61">
        <v>1874.88</v>
      </c>
      <c r="BE143" s="61">
        <v>1906.8</v>
      </c>
      <c r="BF143" s="61">
        <v>1938.72</v>
      </c>
      <c r="BG143" s="61">
        <v>1970.64</v>
      </c>
      <c r="BH143" s="61">
        <v>2002.56</v>
      </c>
      <c r="BI143" s="61">
        <v>2034.48</v>
      </c>
      <c r="BJ143" s="61">
        <v>2066.4</v>
      </c>
    </row>
    <row r="144" hidden="1" spans="1:62">
      <c r="A144" s="57" t="s">
        <v>144</v>
      </c>
      <c r="B144" s="57">
        <v>9</v>
      </c>
      <c r="C144" s="61" t="str">
        <f>广诚DHL运费!K3</f>
        <v>370.50</v>
      </c>
      <c r="D144" s="61" t="str">
        <f>广诚DHL运费!K4</f>
        <v>453.00</v>
      </c>
      <c r="E144" s="61" t="str">
        <f>广诚DHL运费!K5</f>
        <v>535.50</v>
      </c>
      <c r="F144" s="61" t="str">
        <f>广诚DHL运费!K6</f>
        <v>618.00</v>
      </c>
      <c r="G144" s="61" t="str">
        <f>广诚DHL运费!K7</f>
        <v>700.50</v>
      </c>
      <c r="H144" s="61" t="str">
        <f>广诚DHL运费!K8</f>
        <v>782.70</v>
      </c>
      <c r="I144" s="61" t="str">
        <f>广诚DHL运费!K9</f>
        <v>864.90</v>
      </c>
      <c r="J144" s="61" t="str">
        <f>广诚DHL运费!K10</f>
        <v>947.10</v>
      </c>
      <c r="K144" s="61" t="str">
        <f>广诚DHL运费!K11</f>
        <v>1,029.30</v>
      </c>
      <c r="L144" s="61" t="str">
        <f>广诚DHL运费!K12</f>
        <v>1,111.50</v>
      </c>
      <c r="M144" s="61" t="str">
        <f>广诚DHL运费!K13</f>
        <v>1,185.60</v>
      </c>
      <c r="N144" s="61" t="str">
        <f>广诚DHL运费!K14</f>
        <v>1,259.70</v>
      </c>
      <c r="O144" s="61" t="str">
        <f>广诚DHL运费!K15</f>
        <v>1,333.80</v>
      </c>
      <c r="P144" s="61" t="str">
        <f>广诚DHL运费!K16</f>
        <v>1,407.90</v>
      </c>
      <c r="Q144" s="61" t="str">
        <f>广诚DHL运费!K17</f>
        <v>1,482.00</v>
      </c>
      <c r="R144" s="60" t="str">
        <f>广诚DHL运费!K18</f>
        <v>1,556.10</v>
      </c>
      <c r="S144" s="61" t="str">
        <f>广诚DHL运费!K19</f>
        <v>1,630.20</v>
      </c>
      <c r="T144" s="61" t="str">
        <f>广诚DHL运费!K20</f>
        <v>1,704.30</v>
      </c>
      <c r="U144" s="61" t="str">
        <f>广诚DHL运费!K21</f>
        <v>1,778.40</v>
      </c>
      <c r="V144" s="61" t="str">
        <f>广诚DHL运费!K22</f>
        <v>1,852.50</v>
      </c>
      <c r="W144" s="61" t="str">
        <f>广诚DHL运费!K23</f>
        <v>1,920.60</v>
      </c>
      <c r="X144" s="61" t="str">
        <f>广诚DHL运费!K24</f>
        <v>1,988.70</v>
      </c>
      <c r="Y144" s="61" t="str">
        <f>广诚DHL运费!K25</f>
        <v>2,056.80</v>
      </c>
      <c r="Z144" s="61" t="str">
        <f>广诚DHL运费!K26</f>
        <v>2,124.90</v>
      </c>
      <c r="AA144" s="61" t="str">
        <f>广诚DHL运费!K27</f>
        <v>2,193.00</v>
      </c>
      <c r="AB144" s="61" t="str">
        <f>广诚DHL运费!K28</f>
        <v>2,261.10</v>
      </c>
      <c r="AC144" s="61" t="str">
        <f>广诚DHL运费!K29</f>
        <v>2,329.20</v>
      </c>
      <c r="AD144" s="61" t="str">
        <f>广诚DHL运费!K30</f>
        <v>2,397.30</v>
      </c>
      <c r="AE144" s="61" t="str">
        <f>广诚DHL运费!K31</f>
        <v>2,465.40</v>
      </c>
      <c r="AF144" s="61" t="str">
        <f>广诚DHL运费!K32</f>
        <v>2,533.50</v>
      </c>
      <c r="AG144" s="61" t="str">
        <f>广诚DHL运费!K33</f>
        <v>2,601.60</v>
      </c>
      <c r="AH144" s="61" t="str">
        <f>广诚DHL运费!K34</f>
        <v>2,669.70</v>
      </c>
      <c r="AI144" s="61" t="str">
        <f>广诚DHL运费!K35</f>
        <v>2,737.80</v>
      </c>
      <c r="AJ144" s="61" t="str">
        <f>广诚DHL运费!K36</f>
        <v>2,805.90</v>
      </c>
      <c r="AK144" s="61" t="str">
        <f>广诚DHL运费!K37</f>
        <v>2,874.00</v>
      </c>
      <c r="AL144" s="61" t="str">
        <f>广诚DHL运费!K38</f>
        <v>2,942.10</v>
      </c>
      <c r="AM144" s="61" t="str">
        <f>广诚DHL运费!K39</f>
        <v>3,010.20</v>
      </c>
      <c r="AN144" s="61" t="str">
        <f>广诚DHL运费!K40</f>
        <v>3,078.30</v>
      </c>
      <c r="AO144" s="61" t="str">
        <f>广诚DHL运费!K41</f>
        <v>3,146.40</v>
      </c>
      <c r="AP144" s="61" t="str">
        <f>广诚DHL运费!K42</f>
        <v>3,214.50</v>
      </c>
      <c r="AQ144" s="61">
        <v>1459.92</v>
      </c>
      <c r="AR144" s="61">
        <v>1491.84</v>
      </c>
      <c r="AS144" s="61">
        <v>1523.76</v>
      </c>
      <c r="AT144" s="61">
        <v>1555.68</v>
      </c>
      <c r="AU144" s="61">
        <v>1587.6</v>
      </c>
      <c r="AV144" s="61">
        <v>1619.52</v>
      </c>
      <c r="AW144" s="61">
        <v>1651.44</v>
      </c>
      <c r="AX144" s="61">
        <v>1683.36</v>
      </c>
      <c r="AY144" s="61">
        <v>1715.28</v>
      </c>
      <c r="AZ144" s="61">
        <v>1747.2</v>
      </c>
      <c r="BA144" s="61">
        <v>1779.12</v>
      </c>
      <c r="BB144" s="61">
        <v>1811.04</v>
      </c>
      <c r="BC144" s="61">
        <v>1842.96</v>
      </c>
      <c r="BD144" s="61">
        <v>1874.88</v>
      </c>
      <c r="BE144" s="61">
        <v>1906.8</v>
      </c>
      <c r="BF144" s="61">
        <v>1938.72</v>
      </c>
      <c r="BG144" s="61">
        <v>1970.64</v>
      </c>
      <c r="BH144" s="61">
        <v>2002.56</v>
      </c>
      <c r="BI144" s="61">
        <v>2034.48</v>
      </c>
      <c r="BJ144" s="61">
        <v>2066.4</v>
      </c>
    </row>
    <row r="145" hidden="1" spans="1:62">
      <c r="A145" s="57" t="s">
        <v>145</v>
      </c>
      <c r="B145" s="57">
        <v>9</v>
      </c>
      <c r="C145" s="61" t="str">
        <f>广诚DHL运费!K3</f>
        <v>370.50</v>
      </c>
      <c r="D145" s="61" t="str">
        <f>广诚DHL运费!K4</f>
        <v>453.00</v>
      </c>
      <c r="E145" s="61" t="str">
        <f>广诚DHL运费!K5</f>
        <v>535.50</v>
      </c>
      <c r="F145" s="61" t="str">
        <f>广诚DHL运费!K6</f>
        <v>618.00</v>
      </c>
      <c r="G145" s="61" t="str">
        <f>广诚DHL运费!K7</f>
        <v>700.50</v>
      </c>
      <c r="H145" s="61" t="str">
        <f>广诚DHL运费!K8</f>
        <v>782.70</v>
      </c>
      <c r="I145" s="61" t="str">
        <f>广诚DHL运费!K9</f>
        <v>864.90</v>
      </c>
      <c r="J145" s="61" t="str">
        <f>广诚DHL运费!K10</f>
        <v>947.10</v>
      </c>
      <c r="K145" s="61" t="str">
        <f>广诚DHL运费!K11</f>
        <v>1,029.30</v>
      </c>
      <c r="L145" s="61" t="str">
        <f>广诚DHL运费!K12</f>
        <v>1,111.50</v>
      </c>
      <c r="M145" s="61" t="str">
        <f>广诚DHL运费!K13</f>
        <v>1,185.60</v>
      </c>
      <c r="N145" s="61" t="str">
        <f>广诚DHL运费!K14</f>
        <v>1,259.70</v>
      </c>
      <c r="O145" s="61" t="str">
        <f>广诚DHL运费!K15</f>
        <v>1,333.80</v>
      </c>
      <c r="P145" s="61" t="str">
        <f>广诚DHL运费!K16</f>
        <v>1,407.90</v>
      </c>
      <c r="Q145" s="61" t="str">
        <f>广诚DHL运费!K17</f>
        <v>1,482.00</v>
      </c>
      <c r="R145" s="60" t="str">
        <f>广诚DHL运费!K18</f>
        <v>1,556.10</v>
      </c>
      <c r="S145" s="61" t="str">
        <f>广诚DHL运费!K19</f>
        <v>1,630.20</v>
      </c>
      <c r="T145" s="61" t="str">
        <f>广诚DHL运费!K20</f>
        <v>1,704.30</v>
      </c>
      <c r="U145" s="61" t="str">
        <f>广诚DHL运费!K21</f>
        <v>1,778.40</v>
      </c>
      <c r="V145" s="61" t="str">
        <f>广诚DHL运费!K22</f>
        <v>1,852.50</v>
      </c>
      <c r="W145" s="61" t="str">
        <f>广诚DHL运费!K23</f>
        <v>1,920.60</v>
      </c>
      <c r="X145" s="61" t="str">
        <f>广诚DHL运费!K24</f>
        <v>1,988.70</v>
      </c>
      <c r="Y145" s="61" t="str">
        <f>广诚DHL运费!K25</f>
        <v>2,056.80</v>
      </c>
      <c r="Z145" s="61" t="str">
        <f>广诚DHL运费!K26</f>
        <v>2,124.90</v>
      </c>
      <c r="AA145" s="61" t="str">
        <f>广诚DHL运费!K27</f>
        <v>2,193.00</v>
      </c>
      <c r="AB145" s="61" t="str">
        <f>广诚DHL运费!K28</f>
        <v>2,261.10</v>
      </c>
      <c r="AC145" s="61" t="str">
        <f>广诚DHL运费!K29</f>
        <v>2,329.20</v>
      </c>
      <c r="AD145" s="61" t="str">
        <f>广诚DHL运费!K30</f>
        <v>2,397.30</v>
      </c>
      <c r="AE145" s="61" t="str">
        <f>广诚DHL运费!K31</f>
        <v>2,465.40</v>
      </c>
      <c r="AF145" s="61" t="str">
        <f>广诚DHL运费!K32</f>
        <v>2,533.50</v>
      </c>
      <c r="AG145" s="61" t="str">
        <f>广诚DHL运费!K33</f>
        <v>2,601.60</v>
      </c>
      <c r="AH145" s="61" t="str">
        <f>广诚DHL运费!K34</f>
        <v>2,669.70</v>
      </c>
      <c r="AI145" s="61" t="str">
        <f>广诚DHL运费!K35</f>
        <v>2,737.80</v>
      </c>
      <c r="AJ145" s="61" t="str">
        <f>广诚DHL运费!K36</f>
        <v>2,805.90</v>
      </c>
      <c r="AK145" s="61" t="str">
        <f>广诚DHL运费!K37</f>
        <v>2,874.00</v>
      </c>
      <c r="AL145" s="61" t="str">
        <f>广诚DHL运费!K38</f>
        <v>2,942.10</v>
      </c>
      <c r="AM145" s="61" t="str">
        <f>广诚DHL运费!K39</f>
        <v>3,010.20</v>
      </c>
      <c r="AN145" s="61" t="str">
        <f>广诚DHL运费!K40</f>
        <v>3,078.30</v>
      </c>
      <c r="AO145" s="61" t="str">
        <f>广诚DHL运费!K41</f>
        <v>3,146.40</v>
      </c>
      <c r="AP145" s="61" t="str">
        <f>广诚DHL运费!K42</f>
        <v>3,214.50</v>
      </c>
      <c r="AQ145" s="61">
        <v>1459.92</v>
      </c>
      <c r="AR145" s="61">
        <v>1491.84</v>
      </c>
      <c r="AS145" s="61">
        <v>1523.76</v>
      </c>
      <c r="AT145" s="61">
        <v>1555.68</v>
      </c>
      <c r="AU145" s="61">
        <v>1587.6</v>
      </c>
      <c r="AV145" s="61">
        <v>1619.52</v>
      </c>
      <c r="AW145" s="61">
        <v>1651.44</v>
      </c>
      <c r="AX145" s="61">
        <v>1683.36</v>
      </c>
      <c r="AY145" s="61">
        <v>1715.28</v>
      </c>
      <c r="AZ145" s="61">
        <v>1747.2</v>
      </c>
      <c r="BA145" s="61">
        <v>1779.12</v>
      </c>
      <c r="BB145" s="61">
        <v>1811.04</v>
      </c>
      <c r="BC145" s="61">
        <v>1842.96</v>
      </c>
      <c r="BD145" s="61">
        <v>1874.88</v>
      </c>
      <c r="BE145" s="61">
        <v>1906.8</v>
      </c>
      <c r="BF145" s="61">
        <v>1938.72</v>
      </c>
      <c r="BG145" s="61">
        <v>1970.64</v>
      </c>
      <c r="BH145" s="61">
        <v>2002.56</v>
      </c>
      <c r="BI145" s="61">
        <v>2034.48</v>
      </c>
      <c r="BJ145" s="61">
        <v>2066.4</v>
      </c>
    </row>
    <row r="146" hidden="1" spans="1:62">
      <c r="A146" s="57" t="s">
        <v>146</v>
      </c>
      <c r="B146" s="57">
        <v>9</v>
      </c>
      <c r="C146" s="61" t="str">
        <f>广诚DHL运费!K3</f>
        <v>370.50</v>
      </c>
      <c r="D146" s="61" t="str">
        <f>广诚DHL运费!K4</f>
        <v>453.00</v>
      </c>
      <c r="E146" s="61" t="str">
        <f>广诚DHL运费!K5</f>
        <v>535.50</v>
      </c>
      <c r="F146" s="61" t="str">
        <f>广诚DHL运费!K6</f>
        <v>618.00</v>
      </c>
      <c r="G146" s="61" t="str">
        <f>广诚DHL运费!K7</f>
        <v>700.50</v>
      </c>
      <c r="H146" s="61" t="str">
        <f>广诚DHL运费!K8</f>
        <v>782.70</v>
      </c>
      <c r="I146" s="61" t="str">
        <f>广诚DHL运费!K9</f>
        <v>864.90</v>
      </c>
      <c r="J146" s="61" t="str">
        <f>广诚DHL运费!K10</f>
        <v>947.10</v>
      </c>
      <c r="K146" s="61" t="str">
        <f>广诚DHL运费!K11</f>
        <v>1,029.30</v>
      </c>
      <c r="L146" s="61" t="str">
        <f>广诚DHL运费!K12</f>
        <v>1,111.50</v>
      </c>
      <c r="M146" s="61" t="str">
        <f>广诚DHL运费!K13</f>
        <v>1,185.60</v>
      </c>
      <c r="N146" s="61" t="str">
        <f>广诚DHL运费!K14</f>
        <v>1,259.70</v>
      </c>
      <c r="O146" s="61" t="str">
        <f>广诚DHL运费!K15</f>
        <v>1,333.80</v>
      </c>
      <c r="P146" s="61" t="str">
        <f>广诚DHL运费!K16</f>
        <v>1,407.90</v>
      </c>
      <c r="Q146" s="61" t="str">
        <f>广诚DHL运费!K17</f>
        <v>1,482.00</v>
      </c>
      <c r="R146" s="60" t="str">
        <f>广诚DHL运费!K18</f>
        <v>1,556.10</v>
      </c>
      <c r="S146" s="61" t="str">
        <f>广诚DHL运费!K19</f>
        <v>1,630.20</v>
      </c>
      <c r="T146" s="61" t="str">
        <f>广诚DHL运费!K20</f>
        <v>1,704.30</v>
      </c>
      <c r="U146" s="61" t="str">
        <f>广诚DHL运费!K21</f>
        <v>1,778.40</v>
      </c>
      <c r="V146" s="61" t="str">
        <f>广诚DHL运费!K22</f>
        <v>1,852.50</v>
      </c>
      <c r="W146" s="61" t="str">
        <f>广诚DHL运费!K23</f>
        <v>1,920.60</v>
      </c>
      <c r="X146" s="61" t="str">
        <f>广诚DHL运费!K24</f>
        <v>1,988.70</v>
      </c>
      <c r="Y146" s="61" t="str">
        <f>广诚DHL运费!K25</f>
        <v>2,056.80</v>
      </c>
      <c r="Z146" s="61" t="str">
        <f>广诚DHL运费!K26</f>
        <v>2,124.90</v>
      </c>
      <c r="AA146" s="61" t="str">
        <f>广诚DHL运费!K27</f>
        <v>2,193.00</v>
      </c>
      <c r="AB146" s="61" t="str">
        <f>广诚DHL运费!K28</f>
        <v>2,261.10</v>
      </c>
      <c r="AC146" s="61" t="str">
        <f>广诚DHL运费!K29</f>
        <v>2,329.20</v>
      </c>
      <c r="AD146" s="61" t="str">
        <f>广诚DHL运费!K30</f>
        <v>2,397.30</v>
      </c>
      <c r="AE146" s="61" t="str">
        <f>广诚DHL运费!K31</f>
        <v>2,465.40</v>
      </c>
      <c r="AF146" s="61" t="str">
        <f>广诚DHL运费!K32</f>
        <v>2,533.50</v>
      </c>
      <c r="AG146" s="61" t="str">
        <f>广诚DHL运费!K33</f>
        <v>2,601.60</v>
      </c>
      <c r="AH146" s="61" t="str">
        <f>广诚DHL运费!K34</f>
        <v>2,669.70</v>
      </c>
      <c r="AI146" s="61" t="str">
        <f>广诚DHL运费!K35</f>
        <v>2,737.80</v>
      </c>
      <c r="AJ146" s="61" t="str">
        <f>广诚DHL运费!K36</f>
        <v>2,805.90</v>
      </c>
      <c r="AK146" s="61" t="str">
        <f>广诚DHL运费!K37</f>
        <v>2,874.00</v>
      </c>
      <c r="AL146" s="61" t="str">
        <f>广诚DHL运费!K38</f>
        <v>2,942.10</v>
      </c>
      <c r="AM146" s="61" t="str">
        <f>广诚DHL运费!K39</f>
        <v>3,010.20</v>
      </c>
      <c r="AN146" s="61" t="str">
        <f>广诚DHL运费!K40</f>
        <v>3,078.30</v>
      </c>
      <c r="AO146" s="61" t="str">
        <f>广诚DHL运费!K41</f>
        <v>3,146.40</v>
      </c>
      <c r="AP146" s="61" t="str">
        <f>广诚DHL运费!K42</f>
        <v>3,214.50</v>
      </c>
      <c r="AQ146" s="61">
        <v>1459.92</v>
      </c>
      <c r="AR146" s="61">
        <v>1491.84</v>
      </c>
      <c r="AS146" s="61">
        <v>1523.76</v>
      </c>
      <c r="AT146" s="61">
        <v>1555.68</v>
      </c>
      <c r="AU146" s="61">
        <v>1587.6</v>
      </c>
      <c r="AV146" s="61">
        <v>1619.52</v>
      </c>
      <c r="AW146" s="61">
        <v>1651.44</v>
      </c>
      <c r="AX146" s="61">
        <v>1683.36</v>
      </c>
      <c r="AY146" s="61">
        <v>1715.28</v>
      </c>
      <c r="AZ146" s="61">
        <v>1747.2</v>
      </c>
      <c r="BA146" s="61">
        <v>1779.12</v>
      </c>
      <c r="BB146" s="61">
        <v>1811.04</v>
      </c>
      <c r="BC146" s="61">
        <v>1842.96</v>
      </c>
      <c r="BD146" s="61">
        <v>1874.88</v>
      </c>
      <c r="BE146" s="61">
        <v>1906.8</v>
      </c>
      <c r="BF146" s="61">
        <v>1938.72</v>
      </c>
      <c r="BG146" s="61">
        <v>1970.64</v>
      </c>
      <c r="BH146" s="61">
        <v>2002.56</v>
      </c>
      <c r="BI146" s="61">
        <v>2034.48</v>
      </c>
      <c r="BJ146" s="61">
        <v>2066.4</v>
      </c>
    </row>
    <row r="147" hidden="1" spans="1:62">
      <c r="A147" s="57" t="s">
        <v>147</v>
      </c>
      <c r="B147" s="57">
        <v>9</v>
      </c>
      <c r="C147" s="61" t="str">
        <f>广诚DHL运费!K3</f>
        <v>370.50</v>
      </c>
      <c r="D147" s="61" t="str">
        <f>广诚DHL运费!K4</f>
        <v>453.00</v>
      </c>
      <c r="E147" s="61" t="str">
        <f>广诚DHL运费!K5</f>
        <v>535.50</v>
      </c>
      <c r="F147" s="61" t="str">
        <f>广诚DHL运费!K6</f>
        <v>618.00</v>
      </c>
      <c r="G147" s="61" t="str">
        <f>广诚DHL运费!K7</f>
        <v>700.50</v>
      </c>
      <c r="H147" s="61" t="str">
        <f>广诚DHL运费!K8</f>
        <v>782.70</v>
      </c>
      <c r="I147" s="61" t="str">
        <f>广诚DHL运费!K9</f>
        <v>864.90</v>
      </c>
      <c r="J147" s="61" t="str">
        <f>广诚DHL运费!K10</f>
        <v>947.10</v>
      </c>
      <c r="K147" s="61" t="str">
        <f>广诚DHL运费!K11</f>
        <v>1,029.30</v>
      </c>
      <c r="L147" s="61" t="str">
        <f>广诚DHL运费!K12</f>
        <v>1,111.50</v>
      </c>
      <c r="M147" s="61" t="str">
        <f>广诚DHL运费!K13</f>
        <v>1,185.60</v>
      </c>
      <c r="N147" s="61" t="str">
        <f>广诚DHL运费!K14</f>
        <v>1,259.70</v>
      </c>
      <c r="O147" s="61" t="str">
        <f>广诚DHL运费!K15</f>
        <v>1,333.80</v>
      </c>
      <c r="P147" s="61" t="str">
        <f>广诚DHL运费!K16</f>
        <v>1,407.90</v>
      </c>
      <c r="Q147" s="61" t="str">
        <f>广诚DHL运费!K17</f>
        <v>1,482.00</v>
      </c>
      <c r="R147" s="60" t="str">
        <f>广诚DHL运费!K18</f>
        <v>1,556.10</v>
      </c>
      <c r="S147" s="61" t="str">
        <f>广诚DHL运费!K19</f>
        <v>1,630.20</v>
      </c>
      <c r="T147" s="61" t="str">
        <f>广诚DHL运费!K20</f>
        <v>1,704.30</v>
      </c>
      <c r="U147" s="61" t="str">
        <f>广诚DHL运费!K21</f>
        <v>1,778.40</v>
      </c>
      <c r="V147" s="61" t="str">
        <f>广诚DHL运费!K22</f>
        <v>1,852.50</v>
      </c>
      <c r="W147" s="61" t="str">
        <f>广诚DHL运费!K23</f>
        <v>1,920.60</v>
      </c>
      <c r="X147" s="61" t="str">
        <f>广诚DHL运费!K24</f>
        <v>1,988.70</v>
      </c>
      <c r="Y147" s="61" t="str">
        <f>广诚DHL运费!K25</f>
        <v>2,056.80</v>
      </c>
      <c r="Z147" s="61" t="str">
        <f>广诚DHL运费!K26</f>
        <v>2,124.90</v>
      </c>
      <c r="AA147" s="61" t="str">
        <f>广诚DHL运费!K27</f>
        <v>2,193.00</v>
      </c>
      <c r="AB147" s="61" t="str">
        <f>广诚DHL运费!K28</f>
        <v>2,261.10</v>
      </c>
      <c r="AC147" s="61" t="str">
        <f>广诚DHL运费!K29</f>
        <v>2,329.20</v>
      </c>
      <c r="AD147" s="61" t="str">
        <f>广诚DHL运费!K30</f>
        <v>2,397.30</v>
      </c>
      <c r="AE147" s="61" t="str">
        <f>广诚DHL运费!K31</f>
        <v>2,465.40</v>
      </c>
      <c r="AF147" s="61" t="str">
        <f>广诚DHL运费!K32</f>
        <v>2,533.50</v>
      </c>
      <c r="AG147" s="61" t="str">
        <f>广诚DHL运费!K33</f>
        <v>2,601.60</v>
      </c>
      <c r="AH147" s="61" t="str">
        <f>广诚DHL运费!K34</f>
        <v>2,669.70</v>
      </c>
      <c r="AI147" s="61" t="str">
        <f>广诚DHL运费!K35</f>
        <v>2,737.80</v>
      </c>
      <c r="AJ147" s="61" t="str">
        <f>广诚DHL运费!K36</f>
        <v>2,805.90</v>
      </c>
      <c r="AK147" s="61" t="str">
        <f>广诚DHL运费!K37</f>
        <v>2,874.00</v>
      </c>
      <c r="AL147" s="61" t="str">
        <f>广诚DHL运费!K38</f>
        <v>2,942.10</v>
      </c>
      <c r="AM147" s="61" t="str">
        <f>广诚DHL运费!K39</f>
        <v>3,010.20</v>
      </c>
      <c r="AN147" s="61" t="str">
        <f>广诚DHL运费!K40</f>
        <v>3,078.30</v>
      </c>
      <c r="AO147" s="61" t="str">
        <f>广诚DHL运费!K41</f>
        <v>3,146.40</v>
      </c>
      <c r="AP147" s="61" t="str">
        <f>广诚DHL运费!K42</f>
        <v>3,214.50</v>
      </c>
      <c r="AQ147" s="61">
        <v>1459.92</v>
      </c>
      <c r="AR147" s="61">
        <v>1491.84</v>
      </c>
      <c r="AS147" s="61">
        <v>1523.76</v>
      </c>
      <c r="AT147" s="61">
        <v>1555.68</v>
      </c>
      <c r="AU147" s="61">
        <v>1587.6</v>
      </c>
      <c r="AV147" s="61">
        <v>1619.52</v>
      </c>
      <c r="AW147" s="61">
        <v>1651.44</v>
      </c>
      <c r="AX147" s="61">
        <v>1683.36</v>
      </c>
      <c r="AY147" s="61">
        <v>1715.28</v>
      </c>
      <c r="AZ147" s="61">
        <v>1747.2</v>
      </c>
      <c r="BA147" s="61">
        <v>1779.12</v>
      </c>
      <c r="BB147" s="61">
        <v>1811.04</v>
      </c>
      <c r="BC147" s="61">
        <v>1842.96</v>
      </c>
      <c r="BD147" s="61">
        <v>1874.88</v>
      </c>
      <c r="BE147" s="61">
        <v>1906.8</v>
      </c>
      <c r="BF147" s="61">
        <v>1938.72</v>
      </c>
      <c r="BG147" s="61">
        <v>1970.64</v>
      </c>
      <c r="BH147" s="61">
        <v>2002.56</v>
      </c>
      <c r="BI147" s="61">
        <v>2034.48</v>
      </c>
      <c r="BJ147" s="61">
        <v>2066.4</v>
      </c>
    </row>
    <row r="148" hidden="1" spans="1:62">
      <c r="A148" s="57" t="s">
        <v>148</v>
      </c>
      <c r="B148" s="57">
        <v>9</v>
      </c>
      <c r="C148" s="61" t="str">
        <f>广诚DHL运费!K3</f>
        <v>370.50</v>
      </c>
      <c r="D148" s="61" t="str">
        <f>广诚DHL运费!K4</f>
        <v>453.00</v>
      </c>
      <c r="E148" s="61" t="str">
        <f>广诚DHL运费!K5</f>
        <v>535.50</v>
      </c>
      <c r="F148" s="61" t="str">
        <f>广诚DHL运费!K6</f>
        <v>618.00</v>
      </c>
      <c r="G148" s="61" t="str">
        <f>广诚DHL运费!K7</f>
        <v>700.50</v>
      </c>
      <c r="H148" s="61" t="str">
        <f>广诚DHL运费!K8</f>
        <v>782.70</v>
      </c>
      <c r="I148" s="61" t="str">
        <f>广诚DHL运费!K9</f>
        <v>864.90</v>
      </c>
      <c r="J148" s="61" t="str">
        <f>广诚DHL运费!K10</f>
        <v>947.10</v>
      </c>
      <c r="K148" s="61" t="str">
        <f>广诚DHL运费!K11</f>
        <v>1,029.30</v>
      </c>
      <c r="L148" s="61" t="str">
        <f>广诚DHL运费!K12</f>
        <v>1,111.50</v>
      </c>
      <c r="M148" s="61" t="str">
        <f>广诚DHL运费!K13</f>
        <v>1,185.60</v>
      </c>
      <c r="N148" s="61" t="str">
        <f>广诚DHL运费!K14</f>
        <v>1,259.70</v>
      </c>
      <c r="O148" s="61" t="str">
        <f>广诚DHL运费!K15</f>
        <v>1,333.80</v>
      </c>
      <c r="P148" s="61" t="str">
        <f>广诚DHL运费!K16</f>
        <v>1,407.90</v>
      </c>
      <c r="Q148" s="61" t="str">
        <f>广诚DHL运费!K17</f>
        <v>1,482.00</v>
      </c>
      <c r="R148" s="60" t="str">
        <f>广诚DHL运费!K18</f>
        <v>1,556.10</v>
      </c>
      <c r="S148" s="61" t="str">
        <f>广诚DHL运费!K19</f>
        <v>1,630.20</v>
      </c>
      <c r="T148" s="61" t="str">
        <f>广诚DHL运费!K20</f>
        <v>1,704.30</v>
      </c>
      <c r="U148" s="61" t="str">
        <f>广诚DHL运费!K21</f>
        <v>1,778.40</v>
      </c>
      <c r="V148" s="61" t="str">
        <f>广诚DHL运费!K22</f>
        <v>1,852.50</v>
      </c>
      <c r="W148" s="61" t="str">
        <f>广诚DHL运费!K23</f>
        <v>1,920.60</v>
      </c>
      <c r="X148" s="61" t="str">
        <f>广诚DHL运费!K24</f>
        <v>1,988.70</v>
      </c>
      <c r="Y148" s="61" t="str">
        <f>广诚DHL运费!K25</f>
        <v>2,056.80</v>
      </c>
      <c r="Z148" s="61" t="str">
        <f>广诚DHL运费!K26</f>
        <v>2,124.90</v>
      </c>
      <c r="AA148" s="61" t="str">
        <f>广诚DHL运费!K27</f>
        <v>2,193.00</v>
      </c>
      <c r="AB148" s="61" t="str">
        <f>广诚DHL运费!K28</f>
        <v>2,261.10</v>
      </c>
      <c r="AC148" s="61" t="str">
        <f>广诚DHL运费!K29</f>
        <v>2,329.20</v>
      </c>
      <c r="AD148" s="61" t="str">
        <f>广诚DHL运费!K30</f>
        <v>2,397.30</v>
      </c>
      <c r="AE148" s="61" t="str">
        <f>广诚DHL运费!K31</f>
        <v>2,465.40</v>
      </c>
      <c r="AF148" s="61" t="str">
        <f>广诚DHL运费!K32</f>
        <v>2,533.50</v>
      </c>
      <c r="AG148" s="61" t="str">
        <f>广诚DHL运费!K33</f>
        <v>2,601.60</v>
      </c>
      <c r="AH148" s="61" t="str">
        <f>广诚DHL运费!K34</f>
        <v>2,669.70</v>
      </c>
      <c r="AI148" s="61" t="str">
        <f>广诚DHL运费!K35</f>
        <v>2,737.80</v>
      </c>
      <c r="AJ148" s="61" t="str">
        <f>广诚DHL运费!K36</f>
        <v>2,805.90</v>
      </c>
      <c r="AK148" s="61" t="str">
        <f>广诚DHL运费!K37</f>
        <v>2,874.00</v>
      </c>
      <c r="AL148" s="61" t="str">
        <f>广诚DHL运费!K38</f>
        <v>2,942.10</v>
      </c>
      <c r="AM148" s="61" t="str">
        <f>广诚DHL运费!K39</f>
        <v>3,010.20</v>
      </c>
      <c r="AN148" s="61" t="str">
        <f>广诚DHL运费!K40</f>
        <v>3,078.30</v>
      </c>
      <c r="AO148" s="61" t="str">
        <f>广诚DHL运费!K41</f>
        <v>3,146.40</v>
      </c>
      <c r="AP148" s="61" t="str">
        <f>广诚DHL运费!K42</f>
        <v>3,214.50</v>
      </c>
      <c r="AQ148" s="61">
        <v>1459.92</v>
      </c>
      <c r="AR148" s="61">
        <v>1491.84</v>
      </c>
      <c r="AS148" s="61">
        <v>1523.76</v>
      </c>
      <c r="AT148" s="61">
        <v>1555.68</v>
      </c>
      <c r="AU148" s="61">
        <v>1587.6</v>
      </c>
      <c r="AV148" s="61">
        <v>1619.52</v>
      </c>
      <c r="AW148" s="61">
        <v>1651.44</v>
      </c>
      <c r="AX148" s="61">
        <v>1683.36</v>
      </c>
      <c r="AY148" s="61">
        <v>1715.28</v>
      </c>
      <c r="AZ148" s="61">
        <v>1747.2</v>
      </c>
      <c r="BA148" s="61">
        <v>1779.12</v>
      </c>
      <c r="BB148" s="61">
        <v>1811.04</v>
      </c>
      <c r="BC148" s="61">
        <v>1842.96</v>
      </c>
      <c r="BD148" s="61">
        <v>1874.88</v>
      </c>
      <c r="BE148" s="61">
        <v>1906.8</v>
      </c>
      <c r="BF148" s="61">
        <v>1938.72</v>
      </c>
      <c r="BG148" s="61">
        <v>1970.64</v>
      </c>
      <c r="BH148" s="61">
        <v>2002.56</v>
      </c>
      <c r="BI148" s="61">
        <v>2034.48</v>
      </c>
      <c r="BJ148" s="61">
        <v>2066.4</v>
      </c>
    </row>
    <row r="149" hidden="1" spans="1:62">
      <c r="A149" s="57" t="s">
        <v>149</v>
      </c>
      <c r="B149" s="57">
        <v>9</v>
      </c>
      <c r="C149" s="61" t="str">
        <f>广诚DHL运费!K3</f>
        <v>370.50</v>
      </c>
      <c r="D149" s="61" t="str">
        <f>广诚DHL运费!K4</f>
        <v>453.00</v>
      </c>
      <c r="E149" s="61" t="str">
        <f>广诚DHL运费!K5</f>
        <v>535.50</v>
      </c>
      <c r="F149" s="61" t="str">
        <f>广诚DHL运费!K6</f>
        <v>618.00</v>
      </c>
      <c r="G149" s="61" t="str">
        <f>广诚DHL运费!K7</f>
        <v>700.50</v>
      </c>
      <c r="H149" s="61" t="str">
        <f>广诚DHL运费!K8</f>
        <v>782.70</v>
      </c>
      <c r="I149" s="61" t="str">
        <f>广诚DHL运费!K9</f>
        <v>864.90</v>
      </c>
      <c r="J149" s="61" t="str">
        <f>广诚DHL运费!K10</f>
        <v>947.10</v>
      </c>
      <c r="K149" s="61" t="str">
        <f>广诚DHL运费!K11</f>
        <v>1,029.30</v>
      </c>
      <c r="L149" s="61" t="str">
        <f>广诚DHL运费!K12</f>
        <v>1,111.50</v>
      </c>
      <c r="M149" s="61" t="str">
        <f>广诚DHL运费!K13</f>
        <v>1,185.60</v>
      </c>
      <c r="N149" s="61" t="str">
        <f>广诚DHL运费!K14</f>
        <v>1,259.70</v>
      </c>
      <c r="O149" s="61" t="str">
        <f>广诚DHL运费!K15</f>
        <v>1,333.80</v>
      </c>
      <c r="P149" s="61" t="str">
        <f>广诚DHL运费!K16</f>
        <v>1,407.90</v>
      </c>
      <c r="Q149" s="61" t="str">
        <f>广诚DHL运费!K17</f>
        <v>1,482.00</v>
      </c>
      <c r="R149" s="60" t="str">
        <f>广诚DHL运费!K18</f>
        <v>1,556.10</v>
      </c>
      <c r="S149" s="61" t="str">
        <f>广诚DHL运费!K19</f>
        <v>1,630.20</v>
      </c>
      <c r="T149" s="61" t="str">
        <f>广诚DHL运费!K20</f>
        <v>1,704.30</v>
      </c>
      <c r="U149" s="61" t="str">
        <f>广诚DHL运费!K21</f>
        <v>1,778.40</v>
      </c>
      <c r="V149" s="61" t="str">
        <f>广诚DHL运费!K22</f>
        <v>1,852.50</v>
      </c>
      <c r="W149" s="61" t="str">
        <f>广诚DHL运费!K23</f>
        <v>1,920.60</v>
      </c>
      <c r="X149" s="61" t="str">
        <f>广诚DHL运费!K24</f>
        <v>1,988.70</v>
      </c>
      <c r="Y149" s="61" t="str">
        <f>广诚DHL运费!K25</f>
        <v>2,056.80</v>
      </c>
      <c r="Z149" s="61" t="str">
        <f>广诚DHL运费!K26</f>
        <v>2,124.90</v>
      </c>
      <c r="AA149" s="61" t="str">
        <f>广诚DHL运费!K27</f>
        <v>2,193.00</v>
      </c>
      <c r="AB149" s="61" t="str">
        <f>广诚DHL运费!K28</f>
        <v>2,261.10</v>
      </c>
      <c r="AC149" s="61" t="str">
        <f>广诚DHL运费!K29</f>
        <v>2,329.20</v>
      </c>
      <c r="AD149" s="61" t="str">
        <f>广诚DHL运费!K30</f>
        <v>2,397.30</v>
      </c>
      <c r="AE149" s="61" t="str">
        <f>广诚DHL运费!K31</f>
        <v>2,465.40</v>
      </c>
      <c r="AF149" s="61" t="str">
        <f>广诚DHL运费!K32</f>
        <v>2,533.50</v>
      </c>
      <c r="AG149" s="61" t="str">
        <f>广诚DHL运费!K33</f>
        <v>2,601.60</v>
      </c>
      <c r="AH149" s="61" t="str">
        <f>广诚DHL运费!K34</f>
        <v>2,669.70</v>
      </c>
      <c r="AI149" s="61" t="str">
        <f>广诚DHL运费!K35</f>
        <v>2,737.80</v>
      </c>
      <c r="AJ149" s="61" t="str">
        <f>广诚DHL运费!K36</f>
        <v>2,805.90</v>
      </c>
      <c r="AK149" s="61" t="str">
        <f>广诚DHL运费!K37</f>
        <v>2,874.00</v>
      </c>
      <c r="AL149" s="61" t="str">
        <f>广诚DHL运费!K38</f>
        <v>2,942.10</v>
      </c>
      <c r="AM149" s="61" t="str">
        <f>广诚DHL运费!K39</f>
        <v>3,010.20</v>
      </c>
      <c r="AN149" s="61" t="str">
        <f>广诚DHL运费!K40</f>
        <v>3,078.30</v>
      </c>
      <c r="AO149" s="61" t="str">
        <f>广诚DHL运费!K41</f>
        <v>3,146.40</v>
      </c>
      <c r="AP149" s="61" t="str">
        <f>广诚DHL运费!K42</f>
        <v>3,214.50</v>
      </c>
      <c r="AQ149" s="61">
        <v>1459.92</v>
      </c>
      <c r="AR149" s="61">
        <v>1491.84</v>
      </c>
      <c r="AS149" s="61">
        <v>1523.76</v>
      </c>
      <c r="AT149" s="61">
        <v>1555.68</v>
      </c>
      <c r="AU149" s="61">
        <v>1587.6</v>
      </c>
      <c r="AV149" s="61">
        <v>1619.52</v>
      </c>
      <c r="AW149" s="61">
        <v>1651.44</v>
      </c>
      <c r="AX149" s="61">
        <v>1683.36</v>
      </c>
      <c r="AY149" s="61">
        <v>1715.28</v>
      </c>
      <c r="AZ149" s="61">
        <v>1747.2</v>
      </c>
      <c r="BA149" s="61">
        <v>1779.12</v>
      </c>
      <c r="BB149" s="61">
        <v>1811.04</v>
      </c>
      <c r="BC149" s="61">
        <v>1842.96</v>
      </c>
      <c r="BD149" s="61">
        <v>1874.88</v>
      </c>
      <c r="BE149" s="61">
        <v>1906.8</v>
      </c>
      <c r="BF149" s="61">
        <v>1938.72</v>
      </c>
      <c r="BG149" s="61">
        <v>1970.64</v>
      </c>
      <c r="BH149" s="61">
        <v>2002.56</v>
      </c>
      <c r="BI149" s="61">
        <v>2034.48</v>
      </c>
      <c r="BJ149" s="61">
        <v>2066.4</v>
      </c>
    </row>
    <row r="150" hidden="1" spans="1:62">
      <c r="A150" s="57" t="s">
        <v>150</v>
      </c>
      <c r="B150" s="57">
        <v>9</v>
      </c>
      <c r="C150" s="61" t="str">
        <f>广诚DHL运费!K3</f>
        <v>370.50</v>
      </c>
      <c r="D150" s="61" t="str">
        <f>广诚DHL运费!K4</f>
        <v>453.00</v>
      </c>
      <c r="E150" s="61" t="str">
        <f>广诚DHL运费!K5</f>
        <v>535.50</v>
      </c>
      <c r="F150" s="61" t="str">
        <f>广诚DHL运费!K6</f>
        <v>618.00</v>
      </c>
      <c r="G150" s="61" t="str">
        <f>广诚DHL运费!K7</f>
        <v>700.50</v>
      </c>
      <c r="H150" s="61" t="str">
        <f>广诚DHL运费!K8</f>
        <v>782.70</v>
      </c>
      <c r="I150" s="61" t="str">
        <f>广诚DHL运费!K9</f>
        <v>864.90</v>
      </c>
      <c r="J150" s="61" t="str">
        <f>广诚DHL运费!K10</f>
        <v>947.10</v>
      </c>
      <c r="K150" s="61" t="str">
        <f>广诚DHL运费!K11</f>
        <v>1,029.30</v>
      </c>
      <c r="L150" s="61" t="str">
        <f>广诚DHL运费!K12</f>
        <v>1,111.50</v>
      </c>
      <c r="M150" s="61" t="str">
        <f>广诚DHL运费!K13</f>
        <v>1,185.60</v>
      </c>
      <c r="N150" s="61" t="str">
        <f>广诚DHL运费!K14</f>
        <v>1,259.70</v>
      </c>
      <c r="O150" s="61" t="str">
        <f>广诚DHL运费!K15</f>
        <v>1,333.80</v>
      </c>
      <c r="P150" s="61" t="str">
        <f>广诚DHL运费!K16</f>
        <v>1,407.90</v>
      </c>
      <c r="Q150" s="61" t="str">
        <f>广诚DHL运费!K17</f>
        <v>1,482.00</v>
      </c>
      <c r="R150" s="60" t="str">
        <f>广诚DHL运费!K18</f>
        <v>1,556.10</v>
      </c>
      <c r="S150" s="61" t="str">
        <f>广诚DHL运费!K19</f>
        <v>1,630.20</v>
      </c>
      <c r="T150" s="61" t="str">
        <f>广诚DHL运费!K20</f>
        <v>1,704.30</v>
      </c>
      <c r="U150" s="61" t="str">
        <f>广诚DHL运费!K21</f>
        <v>1,778.40</v>
      </c>
      <c r="V150" s="61" t="str">
        <f>广诚DHL运费!K22</f>
        <v>1,852.50</v>
      </c>
      <c r="W150" s="61" t="str">
        <f>广诚DHL运费!K23</f>
        <v>1,920.60</v>
      </c>
      <c r="X150" s="61" t="str">
        <f>广诚DHL运费!K24</f>
        <v>1,988.70</v>
      </c>
      <c r="Y150" s="61" t="str">
        <f>广诚DHL运费!K25</f>
        <v>2,056.80</v>
      </c>
      <c r="Z150" s="61" t="str">
        <f>广诚DHL运费!K26</f>
        <v>2,124.90</v>
      </c>
      <c r="AA150" s="61" t="str">
        <f>广诚DHL运费!K27</f>
        <v>2,193.00</v>
      </c>
      <c r="AB150" s="61" t="str">
        <f>广诚DHL运费!K28</f>
        <v>2,261.10</v>
      </c>
      <c r="AC150" s="61" t="str">
        <f>广诚DHL运费!K29</f>
        <v>2,329.20</v>
      </c>
      <c r="AD150" s="61" t="str">
        <f>广诚DHL运费!K30</f>
        <v>2,397.30</v>
      </c>
      <c r="AE150" s="61" t="str">
        <f>广诚DHL运费!K31</f>
        <v>2,465.40</v>
      </c>
      <c r="AF150" s="61" t="str">
        <f>广诚DHL运费!K32</f>
        <v>2,533.50</v>
      </c>
      <c r="AG150" s="61" t="str">
        <f>广诚DHL运费!K33</f>
        <v>2,601.60</v>
      </c>
      <c r="AH150" s="61" t="str">
        <f>广诚DHL运费!K34</f>
        <v>2,669.70</v>
      </c>
      <c r="AI150" s="61" t="str">
        <f>广诚DHL运费!K35</f>
        <v>2,737.80</v>
      </c>
      <c r="AJ150" s="61" t="str">
        <f>广诚DHL运费!K36</f>
        <v>2,805.90</v>
      </c>
      <c r="AK150" s="61" t="str">
        <f>广诚DHL运费!K37</f>
        <v>2,874.00</v>
      </c>
      <c r="AL150" s="61" t="str">
        <f>广诚DHL运费!K38</f>
        <v>2,942.10</v>
      </c>
      <c r="AM150" s="61" t="str">
        <f>广诚DHL运费!K39</f>
        <v>3,010.20</v>
      </c>
      <c r="AN150" s="61" t="str">
        <f>广诚DHL运费!K40</f>
        <v>3,078.30</v>
      </c>
      <c r="AO150" s="61" t="str">
        <f>广诚DHL运费!K41</f>
        <v>3,146.40</v>
      </c>
      <c r="AP150" s="61" t="str">
        <f>广诚DHL运费!K42</f>
        <v>3,214.50</v>
      </c>
      <c r="AQ150" s="61">
        <v>1459.92</v>
      </c>
      <c r="AR150" s="61">
        <v>1491.84</v>
      </c>
      <c r="AS150" s="61">
        <v>1523.76</v>
      </c>
      <c r="AT150" s="61">
        <v>1555.68</v>
      </c>
      <c r="AU150" s="61">
        <v>1587.6</v>
      </c>
      <c r="AV150" s="61">
        <v>1619.52</v>
      </c>
      <c r="AW150" s="61">
        <v>1651.44</v>
      </c>
      <c r="AX150" s="61">
        <v>1683.36</v>
      </c>
      <c r="AY150" s="61">
        <v>1715.28</v>
      </c>
      <c r="AZ150" s="61">
        <v>1747.2</v>
      </c>
      <c r="BA150" s="61">
        <v>1779.12</v>
      </c>
      <c r="BB150" s="61">
        <v>1811.04</v>
      </c>
      <c r="BC150" s="61">
        <v>1842.96</v>
      </c>
      <c r="BD150" s="61">
        <v>1874.88</v>
      </c>
      <c r="BE150" s="61">
        <v>1906.8</v>
      </c>
      <c r="BF150" s="61">
        <v>1938.72</v>
      </c>
      <c r="BG150" s="61">
        <v>1970.64</v>
      </c>
      <c r="BH150" s="61">
        <v>2002.56</v>
      </c>
      <c r="BI150" s="61">
        <v>2034.48</v>
      </c>
      <c r="BJ150" s="61">
        <v>2066.4</v>
      </c>
    </row>
    <row r="151" hidden="1" spans="1:62">
      <c r="A151" s="57" t="s">
        <v>151</v>
      </c>
      <c r="B151" s="57">
        <v>9</v>
      </c>
      <c r="C151" s="61" t="str">
        <f>广诚DHL运费!K3</f>
        <v>370.50</v>
      </c>
      <c r="D151" s="61" t="str">
        <f>广诚DHL运费!K4</f>
        <v>453.00</v>
      </c>
      <c r="E151" s="61" t="str">
        <f>广诚DHL运费!K5</f>
        <v>535.50</v>
      </c>
      <c r="F151" s="61" t="str">
        <f>广诚DHL运费!K6</f>
        <v>618.00</v>
      </c>
      <c r="G151" s="61" t="str">
        <f>广诚DHL运费!K7</f>
        <v>700.50</v>
      </c>
      <c r="H151" s="61" t="str">
        <f>广诚DHL运费!K8</f>
        <v>782.70</v>
      </c>
      <c r="I151" s="61" t="str">
        <f>广诚DHL运费!K9</f>
        <v>864.90</v>
      </c>
      <c r="J151" s="61" t="str">
        <f>广诚DHL运费!K10</f>
        <v>947.10</v>
      </c>
      <c r="K151" s="61" t="str">
        <f>广诚DHL运费!K11</f>
        <v>1,029.30</v>
      </c>
      <c r="L151" s="61" t="str">
        <f>广诚DHL运费!K12</f>
        <v>1,111.50</v>
      </c>
      <c r="M151" s="61" t="str">
        <f>广诚DHL运费!K13</f>
        <v>1,185.60</v>
      </c>
      <c r="N151" s="61" t="str">
        <f>广诚DHL运费!K14</f>
        <v>1,259.70</v>
      </c>
      <c r="O151" s="61" t="str">
        <f>广诚DHL运费!K15</f>
        <v>1,333.80</v>
      </c>
      <c r="P151" s="61" t="str">
        <f>广诚DHL运费!K16</f>
        <v>1,407.90</v>
      </c>
      <c r="Q151" s="61" t="str">
        <f>广诚DHL运费!K17</f>
        <v>1,482.00</v>
      </c>
      <c r="R151" s="60" t="str">
        <f>广诚DHL运费!K18</f>
        <v>1,556.10</v>
      </c>
      <c r="S151" s="61" t="str">
        <f>广诚DHL运费!K19</f>
        <v>1,630.20</v>
      </c>
      <c r="T151" s="61" t="str">
        <f>广诚DHL运费!K20</f>
        <v>1,704.30</v>
      </c>
      <c r="U151" s="61" t="str">
        <f>广诚DHL运费!K21</f>
        <v>1,778.40</v>
      </c>
      <c r="V151" s="61" t="str">
        <f>广诚DHL运费!K22</f>
        <v>1,852.50</v>
      </c>
      <c r="W151" s="61" t="str">
        <f>广诚DHL运费!K23</f>
        <v>1,920.60</v>
      </c>
      <c r="X151" s="61" t="str">
        <f>广诚DHL运费!K24</f>
        <v>1,988.70</v>
      </c>
      <c r="Y151" s="61" t="str">
        <f>广诚DHL运费!K25</f>
        <v>2,056.80</v>
      </c>
      <c r="Z151" s="61" t="str">
        <f>广诚DHL运费!K26</f>
        <v>2,124.90</v>
      </c>
      <c r="AA151" s="61" t="str">
        <f>广诚DHL运费!K27</f>
        <v>2,193.00</v>
      </c>
      <c r="AB151" s="61" t="str">
        <f>广诚DHL运费!K28</f>
        <v>2,261.10</v>
      </c>
      <c r="AC151" s="61" t="str">
        <f>广诚DHL运费!K29</f>
        <v>2,329.20</v>
      </c>
      <c r="AD151" s="61" t="str">
        <f>广诚DHL运费!K30</f>
        <v>2,397.30</v>
      </c>
      <c r="AE151" s="61" t="str">
        <f>广诚DHL运费!K31</f>
        <v>2,465.40</v>
      </c>
      <c r="AF151" s="61" t="str">
        <f>广诚DHL运费!K32</f>
        <v>2,533.50</v>
      </c>
      <c r="AG151" s="61" t="str">
        <f>广诚DHL运费!K33</f>
        <v>2,601.60</v>
      </c>
      <c r="AH151" s="61" t="str">
        <f>广诚DHL运费!K34</f>
        <v>2,669.70</v>
      </c>
      <c r="AI151" s="61" t="str">
        <f>广诚DHL运费!K35</f>
        <v>2,737.80</v>
      </c>
      <c r="AJ151" s="61" t="str">
        <f>广诚DHL运费!K36</f>
        <v>2,805.90</v>
      </c>
      <c r="AK151" s="61" t="str">
        <f>广诚DHL运费!K37</f>
        <v>2,874.00</v>
      </c>
      <c r="AL151" s="61" t="str">
        <f>广诚DHL运费!K38</f>
        <v>2,942.10</v>
      </c>
      <c r="AM151" s="61" t="str">
        <f>广诚DHL运费!K39</f>
        <v>3,010.20</v>
      </c>
      <c r="AN151" s="61" t="str">
        <f>广诚DHL运费!K40</f>
        <v>3,078.30</v>
      </c>
      <c r="AO151" s="61" t="str">
        <f>广诚DHL运费!K41</f>
        <v>3,146.40</v>
      </c>
      <c r="AP151" s="61" t="str">
        <f>广诚DHL运费!K42</f>
        <v>3,214.50</v>
      </c>
      <c r="AQ151" s="61">
        <v>1459.92</v>
      </c>
      <c r="AR151" s="61">
        <v>1491.84</v>
      </c>
      <c r="AS151" s="61">
        <v>1523.76</v>
      </c>
      <c r="AT151" s="61">
        <v>1555.68</v>
      </c>
      <c r="AU151" s="61">
        <v>1587.6</v>
      </c>
      <c r="AV151" s="61">
        <v>1619.52</v>
      </c>
      <c r="AW151" s="61">
        <v>1651.44</v>
      </c>
      <c r="AX151" s="61">
        <v>1683.36</v>
      </c>
      <c r="AY151" s="61">
        <v>1715.28</v>
      </c>
      <c r="AZ151" s="61">
        <v>1747.2</v>
      </c>
      <c r="BA151" s="61">
        <v>1779.12</v>
      </c>
      <c r="BB151" s="61">
        <v>1811.04</v>
      </c>
      <c r="BC151" s="61">
        <v>1842.96</v>
      </c>
      <c r="BD151" s="61">
        <v>1874.88</v>
      </c>
      <c r="BE151" s="61">
        <v>1906.8</v>
      </c>
      <c r="BF151" s="61">
        <v>1938.72</v>
      </c>
      <c r="BG151" s="61">
        <v>1970.64</v>
      </c>
      <c r="BH151" s="61">
        <v>2002.56</v>
      </c>
      <c r="BI151" s="61">
        <v>2034.48</v>
      </c>
      <c r="BJ151" s="61">
        <v>2066.4</v>
      </c>
    </row>
    <row r="152" hidden="1" spans="1:62">
      <c r="A152" s="57" t="s">
        <v>152</v>
      </c>
      <c r="B152" s="57">
        <v>9</v>
      </c>
      <c r="C152" s="61" t="str">
        <f>广诚DHL运费!K3</f>
        <v>370.50</v>
      </c>
      <c r="D152" s="61" t="str">
        <f>广诚DHL运费!K4</f>
        <v>453.00</v>
      </c>
      <c r="E152" s="61" t="str">
        <f>广诚DHL运费!K5</f>
        <v>535.50</v>
      </c>
      <c r="F152" s="61" t="str">
        <f>广诚DHL运费!K6</f>
        <v>618.00</v>
      </c>
      <c r="G152" s="61" t="str">
        <f>广诚DHL运费!K7</f>
        <v>700.50</v>
      </c>
      <c r="H152" s="61" t="str">
        <f>广诚DHL运费!K8</f>
        <v>782.70</v>
      </c>
      <c r="I152" s="61" t="str">
        <f>广诚DHL运费!K9</f>
        <v>864.90</v>
      </c>
      <c r="J152" s="61" t="str">
        <f>广诚DHL运费!K10</f>
        <v>947.10</v>
      </c>
      <c r="K152" s="61" t="str">
        <f>广诚DHL运费!K11</f>
        <v>1,029.30</v>
      </c>
      <c r="L152" s="61" t="str">
        <f>广诚DHL运费!K12</f>
        <v>1,111.50</v>
      </c>
      <c r="M152" s="61" t="str">
        <f>广诚DHL运费!K13</f>
        <v>1,185.60</v>
      </c>
      <c r="N152" s="61" t="str">
        <f>广诚DHL运费!K14</f>
        <v>1,259.70</v>
      </c>
      <c r="O152" s="61" t="str">
        <f>广诚DHL运费!K15</f>
        <v>1,333.80</v>
      </c>
      <c r="P152" s="61" t="str">
        <f>广诚DHL运费!K16</f>
        <v>1,407.90</v>
      </c>
      <c r="Q152" s="61" t="str">
        <f>广诚DHL运费!K17</f>
        <v>1,482.00</v>
      </c>
      <c r="R152" s="60" t="str">
        <f>广诚DHL运费!K18</f>
        <v>1,556.10</v>
      </c>
      <c r="S152" s="61" t="str">
        <f>广诚DHL运费!K19</f>
        <v>1,630.20</v>
      </c>
      <c r="T152" s="61" t="str">
        <f>广诚DHL运费!K20</f>
        <v>1,704.30</v>
      </c>
      <c r="U152" s="61" t="str">
        <f>广诚DHL运费!K21</f>
        <v>1,778.40</v>
      </c>
      <c r="V152" s="61" t="str">
        <f>广诚DHL运费!K22</f>
        <v>1,852.50</v>
      </c>
      <c r="W152" s="61" t="str">
        <f>广诚DHL运费!K23</f>
        <v>1,920.60</v>
      </c>
      <c r="X152" s="61" t="str">
        <f>广诚DHL运费!K24</f>
        <v>1,988.70</v>
      </c>
      <c r="Y152" s="61" t="str">
        <f>广诚DHL运费!K25</f>
        <v>2,056.80</v>
      </c>
      <c r="Z152" s="61" t="str">
        <f>广诚DHL运费!K26</f>
        <v>2,124.90</v>
      </c>
      <c r="AA152" s="61" t="str">
        <f>广诚DHL运费!K27</f>
        <v>2,193.00</v>
      </c>
      <c r="AB152" s="61" t="str">
        <f>广诚DHL运费!K28</f>
        <v>2,261.10</v>
      </c>
      <c r="AC152" s="61" t="str">
        <f>广诚DHL运费!K29</f>
        <v>2,329.20</v>
      </c>
      <c r="AD152" s="61" t="str">
        <f>广诚DHL运费!K30</f>
        <v>2,397.30</v>
      </c>
      <c r="AE152" s="61" t="str">
        <f>广诚DHL运费!K31</f>
        <v>2,465.40</v>
      </c>
      <c r="AF152" s="61" t="str">
        <f>广诚DHL运费!K32</f>
        <v>2,533.50</v>
      </c>
      <c r="AG152" s="61" t="str">
        <f>广诚DHL运费!K33</f>
        <v>2,601.60</v>
      </c>
      <c r="AH152" s="61" t="str">
        <f>广诚DHL运费!K34</f>
        <v>2,669.70</v>
      </c>
      <c r="AI152" s="61" t="str">
        <f>广诚DHL运费!K35</f>
        <v>2,737.80</v>
      </c>
      <c r="AJ152" s="61" t="str">
        <f>广诚DHL运费!K36</f>
        <v>2,805.90</v>
      </c>
      <c r="AK152" s="61" t="str">
        <f>广诚DHL运费!K37</f>
        <v>2,874.00</v>
      </c>
      <c r="AL152" s="61" t="str">
        <f>广诚DHL运费!K38</f>
        <v>2,942.10</v>
      </c>
      <c r="AM152" s="61" t="str">
        <f>广诚DHL运费!K39</f>
        <v>3,010.20</v>
      </c>
      <c r="AN152" s="61" t="str">
        <f>广诚DHL运费!K40</f>
        <v>3,078.30</v>
      </c>
      <c r="AO152" s="61" t="str">
        <f>广诚DHL运费!K41</f>
        <v>3,146.40</v>
      </c>
      <c r="AP152" s="61" t="str">
        <f>广诚DHL运费!K42</f>
        <v>3,214.50</v>
      </c>
      <c r="AQ152" s="61">
        <v>1459.92</v>
      </c>
      <c r="AR152" s="61">
        <v>1491.84</v>
      </c>
      <c r="AS152" s="61">
        <v>1523.76</v>
      </c>
      <c r="AT152" s="61">
        <v>1555.68</v>
      </c>
      <c r="AU152" s="61">
        <v>1587.6</v>
      </c>
      <c r="AV152" s="61">
        <v>1619.52</v>
      </c>
      <c r="AW152" s="61">
        <v>1651.44</v>
      </c>
      <c r="AX152" s="61">
        <v>1683.36</v>
      </c>
      <c r="AY152" s="61">
        <v>1715.28</v>
      </c>
      <c r="AZ152" s="61">
        <v>1747.2</v>
      </c>
      <c r="BA152" s="61">
        <v>1779.12</v>
      </c>
      <c r="BB152" s="61">
        <v>1811.04</v>
      </c>
      <c r="BC152" s="61">
        <v>1842.96</v>
      </c>
      <c r="BD152" s="61">
        <v>1874.88</v>
      </c>
      <c r="BE152" s="61">
        <v>1906.8</v>
      </c>
      <c r="BF152" s="61">
        <v>1938.72</v>
      </c>
      <c r="BG152" s="61">
        <v>1970.64</v>
      </c>
      <c r="BH152" s="61">
        <v>2002.56</v>
      </c>
      <c r="BI152" s="61">
        <v>2034.48</v>
      </c>
      <c r="BJ152" s="61">
        <v>2066.4</v>
      </c>
    </row>
    <row r="153" hidden="1" spans="1:62">
      <c r="A153" s="57" t="s">
        <v>153</v>
      </c>
      <c r="B153" s="57">
        <v>9</v>
      </c>
      <c r="C153" s="61" t="str">
        <f>广诚DHL运费!K3</f>
        <v>370.50</v>
      </c>
      <c r="D153" s="61" t="str">
        <f>广诚DHL运费!K4</f>
        <v>453.00</v>
      </c>
      <c r="E153" s="61" t="str">
        <f>广诚DHL运费!K5</f>
        <v>535.50</v>
      </c>
      <c r="F153" s="61" t="str">
        <f>广诚DHL运费!K6</f>
        <v>618.00</v>
      </c>
      <c r="G153" s="61" t="str">
        <f>广诚DHL运费!K7</f>
        <v>700.50</v>
      </c>
      <c r="H153" s="61" t="str">
        <f>广诚DHL运费!K8</f>
        <v>782.70</v>
      </c>
      <c r="I153" s="61" t="str">
        <f>广诚DHL运费!K9</f>
        <v>864.90</v>
      </c>
      <c r="J153" s="61" t="str">
        <f>广诚DHL运费!K10</f>
        <v>947.10</v>
      </c>
      <c r="K153" s="61" t="str">
        <f>广诚DHL运费!K11</f>
        <v>1,029.30</v>
      </c>
      <c r="L153" s="61" t="str">
        <f>广诚DHL运费!K12</f>
        <v>1,111.50</v>
      </c>
      <c r="M153" s="61" t="str">
        <f>广诚DHL运费!K13</f>
        <v>1,185.60</v>
      </c>
      <c r="N153" s="61" t="str">
        <f>广诚DHL运费!K14</f>
        <v>1,259.70</v>
      </c>
      <c r="O153" s="61" t="str">
        <f>广诚DHL运费!K15</f>
        <v>1,333.80</v>
      </c>
      <c r="P153" s="61" t="str">
        <f>广诚DHL运费!K16</f>
        <v>1,407.90</v>
      </c>
      <c r="Q153" s="61" t="str">
        <f>广诚DHL运费!K17</f>
        <v>1,482.00</v>
      </c>
      <c r="R153" s="60" t="str">
        <f>广诚DHL运费!K18</f>
        <v>1,556.10</v>
      </c>
      <c r="S153" s="61" t="str">
        <f>广诚DHL运费!K19</f>
        <v>1,630.20</v>
      </c>
      <c r="T153" s="61" t="str">
        <f>广诚DHL运费!K20</f>
        <v>1,704.30</v>
      </c>
      <c r="U153" s="61" t="str">
        <f>广诚DHL运费!K21</f>
        <v>1,778.40</v>
      </c>
      <c r="V153" s="61" t="str">
        <f>广诚DHL运费!K22</f>
        <v>1,852.50</v>
      </c>
      <c r="W153" s="61" t="str">
        <f>广诚DHL运费!K23</f>
        <v>1,920.60</v>
      </c>
      <c r="X153" s="61" t="str">
        <f>广诚DHL运费!K24</f>
        <v>1,988.70</v>
      </c>
      <c r="Y153" s="61" t="str">
        <f>广诚DHL运费!K25</f>
        <v>2,056.80</v>
      </c>
      <c r="Z153" s="61" t="str">
        <f>广诚DHL运费!K26</f>
        <v>2,124.90</v>
      </c>
      <c r="AA153" s="61" t="str">
        <f>广诚DHL运费!K27</f>
        <v>2,193.00</v>
      </c>
      <c r="AB153" s="61" t="str">
        <f>广诚DHL运费!K28</f>
        <v>2,261.10</v>
      </c>
      <c r="AC153" s="61" t="str">
        <f>广诚DHL运费!K29</f>
        <v>2,329.20</v>
      </c>
      <c r="AD153" s="61" t="str">
        <f>广诚DHL运费!K30</f>
        <v>2,397.30</v>
      </c>
      <c r="AE153" s="61" t="str">
        <f>广诚DHL运费!K31</f>
        <v>2,465.40</v>
      </c>
      <c r="AF153" s="61" t="str">
        <f>广诚DHL运费!K32</f>
        <v>2,533.50</v>
      </c>
      <c r="AG153" s="61" t="str">
        <f>广诚DHL运费!K33</f>
        <v>2,601.60</v>
      </c>
      <c r="AH153" s="61" t="str">
        <f>广诚DHL运费!K34</f>
        <v>2,669.70</v>
      </c>
      <c r="AI153" s="61" t="str">
        <f>广诚DHL运费!K35</f>
        <v>2,737.80</v>
      </c>
      <c r="AJ153" s="61" t="str">
        <f>广诚DHL运费!K36</f>
        <v>2,805.90</v>
      </c>
      <c r="AK153" s="61" t="str">
        <f>广诚DHL运费!K37</f>
        <v>2,874.00</v>
      </c>
      <c r="AL153" s="61" t="str">
        <f>广诚DHL运费!K38</f>
        <v>2,942.10</v>
      </c>
      <c r="AM153" s="61" t="str">
        <f>广诚DHL运费!K39</f>
        <v>3,010.20</v>
      </c>
      <c r="AN153" s="61" t="str">
        <f>广诚DHL运费!K40</f>
        <v>3,078.30</v>
      </c>
      <c r="AO153" s="61" t="str">
        <f>广诚DHL运费!K41</f>
        <v>3,146.40</v>
      </c>
      <c r="AP153" s="61" t="str">
        <f>广诚DHL运费!K42</f>
        <v>3,214.50</v>
      </c>
      <c r="AQ153" s="61">
        <v>1459.92</v>
      </c>
      <c r="AR153" s="61">
        <v>1491.84</v>
      </c>
      <c r="AS153" s="61">
        <v>1523.76</v>
      </c>
      <c r="AT153" s="61">
        <v>1555.68</v>
      </c>
      <c r="AU153" s="61">
        <v>1587.6</v>
      </c>
      <c r="AV153" s="61">
        <v>1619.52</v>
      </c>
      <c r="AW153" s="61">
        <v>1651.44</v>
      </c>
      <c r="AX153" s="61">
        <v>1683.36</v>
      </c>
      <c r="AY153" s="61">
        <v>1715.28</v>
      </c>
      <c r="AZ153" s="61">
        <v>1747.2</v>
      </c>
      <c r="BA153" s="61">
        <v>1779.12</v>
      </c>
      <c r="BB153" s="61">
        <v>1811.04</v>
      </c>
      <c r="BC153" s="61">
        <v>1842.96</v>
      </c>
      <c r="BD153" s="61">
        <v>1874.88</v>
      </c>
      <c r="BE153" s="61">
        <v>1906.8</v>
      </c>
      <c r="BF153" s="61">
        <v>1938.72</v>
      </c>
      <c r="BG153" s="61">
        <v>1970.64</v>
      </c>
      <c r="BH153" s="61">
        <v>2002.56</v>
      </c>
      <c r="BI153" s="61">
        <v>2034.48</v>
      </c>
      <c r="BJ153" s="61">
        <v>2066.4</v>
      </c>
    </row>
    <row r="154" hidden="1" spans="1:62">
      <c r="A154" s="57" t="s">
        <v>154</v>
      </c>
      <c r="B154" s="57">
        <v>9</v>
      </c>
      <c r="C154" s="61" t="str">
        <f>广诚DHL运费!K3</f>
        <v>370.50</v>
      </c>
      <c r="D154" s="61" t="str">
        <f>广诚DHL运费!K4</f>
        <v>453.00</v>
      </c>
      <c r="E154" s="61" t="str">
        <f>广诚DHL运费!K5</f>
        <v>535.50</v>
      </c>
      <c r="F154" s="61" t="str">
        <f>广诚DHL运费!K6</f>
        <v>618.00</v>
      </c>
      <c r="G154" s="61" t="str">
        <f>广诚DHL运费!K7</f>
        <v>700.50</v>
      </c>
      <c r="H154" s="61" t="str">
        <f>广诚DHL运费!K8</f>
        <v>782.70</v>
      </c>
      <c r="I154" s="61" t="str">
        <f>广诚DHL运费!K9</f>
        <v>864.90</v>
      </c>
      <c r="J154" s="61" t="str">
        <f>广诚DHL运费!K10</f>
        <v>947.10</v>
      </c>
      <c r="K154" s="61" t="str">
        <f>广诚DHL运费!K11</f>
        <v>1,029.30</v>
      </c>
      <c r="L154" s="61" t="str">
        <f>广诚DHL运费!K12</f>
        <v>1,111.50</v>
      </c>
      <c r="M154" s="61" t="str">
        <f>广诚DHL运费!K13</f>
        <v>1,185.60</v>
      </c>
      <c r="N154" s="61" t="str">
        <f>广诚DHL运费!K14</f>
        <v>1,259.70</v>
      </c>
      <c r="O154" s="61" t="str">
        <f>广诚DHL运费!K15</f>
        <v>1,333.80</v>
      </c>
      <c r="P154" s="61" t="str">
        <f>广诚DHL运费!K16</f>
        <v>1,407.90</v>
      </c>
      <c r="Q154" s="61" t="str">
        <f>广诚DHL运费!K17</f>
        <v>1,482.00</v>
      </c>
      <c r="R154" s="60" t="str">
        <f>广诚DHL运费!K18</f>
        <v>1,556.10</v>
      </c>
      <c r="S154" s="61" t="str">
        <f>广诚DHL运费!K19</f>
        <v>1,630.20</v>
      </c>
      <c r="T154" s="61" t="str">
        <f>广诚DHL运费!K20</f>
        <v>1,704.30</v>
      </c>
      <c r="U154" s="61" t="str">
        <f>广诚DHL运费!K21</f>
        <v>1,778.40</v>
      </c>
      <c r="V154" s="61" t="str">
        <f>广诚DHL运费!K22</f>
        <v>1,852.50</v>
      </c>
      <c r="W154" s="61" t="str">
        <f>广诚DHL运费!K23</f>
        <v>1,920.60</v>
      </c>
      <c r="X154" s="61" t="str">
        <f>广诚DHL运费!K24</f>
        <v>1,988.70</v>
      </c>
      <c r="Y154" s="61" t="str">
        <f>广诚DHL运费!K25</f>
        <v>2,056.80</v>
      </c>
      <c r="Z154" s="61" t="str">
        <f>广诚DHL运费!K26</f>
        <v>2,124.90</v>
      </c>
      <c r="AA154" s="61" t="str">
        <f>广诚DHL运费!K27</f>
        <v>2,193.00</v>
      </c>
      <c r="AB154" s="61" t="str">
        <f>广诚DHL运费!K28</f>
        <v>2,261.10</v>
      </c>
      <c r="AC154" s="61" t="str">
        <f>广诚DHL运费!K29</f>
        <v>2,329.20</v>
      </c>
      <c r="AD154" s="61" t="str">
        <f>广诚DHL运费!K30</f>
        <v>2,397.30</v>
      </c>
      <c r="AE154" s="61" t="str">
        <f>广诚DHL运费!K31</f>
        <v>2,465.40</v>
      </c>
      <c r="AF154" s="61" t="str">
        <f>广诚DHL运费!K32</f>
        <v>2,533.50</v>
      </c>
      <c r="AG154" s="61" t="str">
        <f>广诚DHL运费!K33</f>
        <v>2,601.60</v>
      </c>
      <c r="AH154" s="61" t="str">
        <f>广诚DHL运费!K34</f>
        <v>2,669.70</v>
      </c>
      <c r="AI154" s="61" t="str">
        <f>广诚DHL运费!K35</f>
        <v>2,737.80</v>
      </c>
      <c r="AJ154" s="61" t="str">
        <f>广诚DHL运费!K36</f>
        <v>2,805.90</v>
      </c>
      <c r="AK154" s="61" t="str">
        <f>广诚DHL运费!K37</f>
        <v>2,874.00</v>
      </c>
      <c r="AL154" s="61" t="str">
        <f>广诚DHL运费!K38</f>
        <v>2,942.10</v>
      </c>
      <c r="AM154" s="61" t="str">
        <f>广诚DHL运费!K39</f>
        <v>3,010.20</v>
      </c>
      <c r="AN154" s="61" t="str">
        <f>广诚DHL运费!K40</f>
        <v>3,078.30</v>
      </c>
      <c r="AO154" s="61" t="str">
        <f>广诚DHL运费!K41</f>
        <v>3,146.40</v>
      </c>
      <c r="AP154" s="61" t="str">
        <f>广诚DHL运费!K42</f>
        <v>3,214.50</v>
      </c>
      <c r="AQ154" s="61">
        <v>1459.92</v>
      </c>
      <c r="AR154" s="61">
        <v>1491.84</v>
      </c>
      <c r="AS154" s="61">
        <v>1523.76</v>
      </c>
      <c r="AT154" s="61">
        <v>1555.68</v>
      </c>
      <c r="AU154" s="61">
        <v>1587.6</v>
      </c>
      <c r="AV154" s="61">
        <v>1619.52</v>
      </c>
      <c r="AW154" s="61">
        <v>1651.44</v>
      </c>
      <c r="AX154" s="61">
        <v>1683.36</v>
      </c>
      <c r="AY154" s="61">
        <v>1715.28</v>
      </c>
      <c r="AZ154" s="61">
        <v>1747.2</v>
      </c>
      <c r="BA154" s="61">
        <v>1779.12</v>
      </c>
      <c r="BB154" s="61">
        <v>1811.04</v>
      </c>
      <c r="BC154" s="61">
        <v>1842.96</v>
      </c>
      <c r="BD154" s="61">
        <v>1874.88</v>
      </c>
      <c r="BE154" s="61">
        <v>1906.8</v>
      </c>
      <c r="BF154" s="61">
        <v>1938.72</v>
      </c>
      <c r="BG154" s="61">
        <v>1970.64</v>
      </c>
      <c r="BH154" s="61">
        <v>2002.56</v>
      </c>
      <c r="BI154" s="61">
        <v>2034.48</v>
      </c>
      <c r="BJ154" s="61">
        <v>2066.4</v>
      </c>
    </row>
    <row r="155" hidden="1" spans="1:62">
      <c r="A155" s="57" t="s">
        <v>155</v>
      </c>
      <c r="B155" s="57">
        <v>9</v>
      </c>
      <c r="C155" s="61" t="str">
        <f>广诚DHL运费!K3</f>
        <v>370.50</v>
      </c>
      <c r="D155" s="61" t="str">
        <f>广诚DHL运费!K4</f>
        <v>453.00</v>
      </c>
      <c r="E155" s="61" t="str">
        <f>广诚DHL运费!K5</f>
        <v>535.50</v>
      </c>
      <c r="F155" s="61" t="str">
        <f>广诚DHL运费!K6</f>
        <v>618.00</v>
      </c>
      <c r="G155" s="61" t="str">
        <f>广诚DHL运费!K7</f>
        <v>700.50</v>
      </c>
      <c r="H155" s="61" t="str">
        <f>广诚DHL运费!K8</f>
        <v>782.70</v>
      </c>
      <c r="I155" s="61" t="str">
        <f>广诚DHL运费!K9</f>
        <v>864.90</v>
      </c>
      <c r="J155" s="61" t="str">
        <f>广诚DHL运费!K10</f>
        <v>947.10</v>
      </c>
      <c r="K155" s="61" t="str">
        <f>广诚DHL运费!K11</f>
        <v>1,029.30</v>
      </c>
      <c r="L155" s="61" t="str">
        <f>广诚DHL运费!K12</f>
        <v>1,111.50</v>
      </c>
      <c r="M155" s="61" t="str">
        <f>广诚DHL运费!K13</f>
        <v>1,185.60</v>
      </c>
      <c r="N155" s="61" t="str">
        <f>广诚DHL运费!K14</f>
        <v>1,259.70</v>
      </c>
      <c r="O155" s="61" t="str">
        <f>广诚DHL运费!K15</f>
        <v>1,333.80</v>
      </c>
      <c r="P155" s="61" t="str">
        <f>广诚DHL运费!K16</f>
        <v>1,407.90</v>
      </c>
      <c r="Q155" s="61" t="str">
        <f>广诚DHL运费!K17</f>
        <v>1,482.00</v>
      </c>
      <c r="R155" s="60" t="str">
        <f>广诚DHL运费!K18</f>
        <v>1,556.10</v>
      </c>
      <c r="S155" s="61" t="str">
        <f>广诚DHL运费!K19</f>
        <v>1,630.20</v>
      </c>
      <c r="T155" s="61" t="str">
        <f>广诚DHL运费!K20</f>
        <v>1,704.30</v>
      </c>
      <c r="U155" s="61" t="str">
        <f>广诚DHL运费!K21</f>
        <v>1,778.40</v>
      </c>
      <c r="V155" s="61" t="str">
        <f>广诚DHL运费!K22</f>
        <v>1,852.50</v>
      </c>
      <c r="W155" s="61" t="str">
        <f>广诚DHL运费!K23</f>
        <v>1,920.60</v>
      </c>
      <c r="X155" s="61" t="str">
        <f>广诚DHL运费!K24</f>
        <v>1,988.70</v>
      </c>
      <c r="Y155" s="61" t="str">
        <f>广诚DHL运费!K25</f>
        <v>2,056.80</v>
      </c>
      <c r="Z155" s="61" t="str">
        <f>广诚DHL运费!K26</f>
        <v>2,124.90</v>
      </c>
      <c r="AA155" s="61" t="str">
        <f>广诚DHL运费!K27</f>
        <v>2,193.00</v>
      </c>
      <c r="AB155" s="61" t="str">
        <f>广诚DHL运费!K28</f>
        <v>2,261.10</v>
      </c>
      <c r="AC155" s="61" t="str">
        <f>广诚DHL运费!K29</f>
        <v>2,329.20</v>
      </c>
      <c r="AD155" s="61" t="str">
        <f>广诚DHL运费!K30</f>
        <v>2,397.30</v>
      </c>
      <c r="AE155" s="61" t="str">
        <f>广诚DHL运费!K31</f>
        <v>2,465.40</v>
      </c>
      <c r="AF155" s="61" t="str">
        <f>广诚DHL运费!K32</f>
        <v>2,533.50</v>
      </c>
      <c r="AG155" s="61" t="str">
        <f>广诚DHL运费!K33</f>
        <v>2,601.60</v>
      </c>
      <c r="AH155" s="61" t="str">
        <f>广诚DHL运费!K34</f>
        <v>2,669.70</v>
      </c>
      <c r="AI155" s="61" t="str">
        <f>广诚DHL运费!K35</f>
        <v>2,737.80</v>
      </c>
      <c r="AJ155" s="61" t="str">
        <f>广诚DHL运费!K36</f>
        <v>2,805.90</v>
      </c>
      <c r="AK155" s="61" t="str">
        <f>广诚DHL运费!K37</f>
        <v>2,874.00</v>
      </c>
      <c r="AL155" s="61" t="str">
        <f>广诚DHL运费!K38</f>
        <v>2,942.10</v>
      </c>
      <c r="AM155" s="61" t="str">
        <f>广诚DHL运费!K39</f>
        <v>3,010.20</v>
      </c>
      <c r="AN155" s="61" t="str">
        <f>广诚DHL运费!K40</f>
        <v>3,078.30</v>
      </c>
      <c r="AO155" s="61" t="str">
        <f>广诚DHL运费!K41</f>
        <v>3,146.40</v>
      </c>
      <c r="AP155" s="61" t="str">
        <f>广诚DHL运费!K42</f>
        <v>3,214.50</v>
      </c>
      <c r="AQ155" s="61">
        <v>1459.92</v>
      </c>
      <c r="AR155" s="61">
        <v>1491.84</v>
      </c>
      <c r="AS155" s="61">
        <v>1523.76</v>
      </c>
      <c r="AT155" s="61">
        <v>1555.68</v>
      </c>
      <c r="AU155" s="61">
        <v>1587.6</v>
      </c>
      <c r="AV155" s="61">
        <v>1619.52</v>
      </c>
      <c r="AW155" s="61">
        <v>1651.44</v>
      </c>
      <c r="AX155" s="61">
        <v>1683.36</v>
      </c>
      <c r="AY155" s="61">
        <v>1715.28</v>
      </c>
      <c r="AZ155" s="61">
        <v>1747.2</v>
      </c>
      <c r="BA155" s="61">
        <v>1779.12</v>
      </c>
      <c r="BB155" s="61">
        <v>1811.04</v>
      </c>
      <c r="BC155" s="61">
        <v>1842.96</v>
      </c>
      <c r="BD155" s="61">
        <v>1874.88</v>
      </c>
      <c r="BE155" s="61">
        <v>1906.8</v>
      </c>
      <c r="BF155" s="61">
        <v>1938.72</v>
      </c>
      <c r="BG155" s="61">
        <v>1970.64</v>
      </c>
      <c r="BH155" s="61">
        <v>2002.56</v>
      </c>
      <c r="BI155" s="61">
        <v>2034.48</v>
      </c>
      <c r="BJ155" s="61">
        <v>2066.4</v>
      </c>
    </row>
    <row r="156" hidden="1" spans="1:62">
      <c r="A156" s="57" t="s">
        <v>156</v>
      </c>
      <c r="B156" s="57">
        <v>9</v>
      </c>
      <c r="C156" s="61" t="str">
        <f>广诚DHL运费!K3</f>
        <v>370.50</v>
      </c>
      <c r="D156" s="61" t="str">
        <f>广诚DHL运费!K4</f>
        <v>453.00</v>
      </c>
      <c r="E156" s="61" t="str">
        <f>广诚DHL运费!K5</f>
        <v>535.50</v>
      </c>
      <c r="F156" s="61" t="str">
        <f>广诚DHL运费!K6</f>
        <v>618.00</v>
      </c>
      <c r="G156" s="61" t="str">
        <f>广诚DHL运费!K7</f>
        <v>700.50</v>
      </c>
      <c r="H156" s="61" t="str">
        <f>广诚DHL运费!K8</f>
        <v>782.70</v>
      </c>
      <c r="I156" s="61" t="str">
        <f>广诚DHL运费!K9</f>
        <v>864.90</v>
      </c>
      <c r="J156" s="61" t="str">
        <f>广诚DHL运费!K10</f>
        <v>947.10</v>
      </c>
      <c r="K156" s="61" t="str">
        <f>广诚DHL运费!K11</f>
        <v>1,029.30</v>
      </c>
      <c r="L156" s="61" t="str">
        <f>广诚DHL运费!K12</f>
        <v>1,111.50</v>
      </c>
      <c r="M156" s="61" t="str">
        <f>广诚DHL运费!K13</f>
        <v>1,185.60</v>
      </c>
      <c r="N156" s="61" t="str">
        <f>广诚DHL运费!K14</f>
        <v>1,259.70</v>
      </c>
      <c r="O156" s="61" t="str">
        <f>广诚DHL运费!K15</f>
        <v>1,333.80</v>
      </c>
      <c r="P156" s="61" t="str">
        <f>广诚DHL运费!K16</f>
        <v>1,407.90</v>
      </c>
      <c r="Q156" s="61" t="str">
        <f>广诚DHL运费!K17</f>
        <v>1,482.00</v>
      </c>
      <c r="R156" s="60" t="str">
        <f>广诚DHL运费!K18</f>
        <v>1,556.10</v>
      </c>
      <c r="S156" s="61" t="str">
        <f>广诚DHL运费!K19</f>
        <v>1,630.20</v>
      </c>
      <c r="T156" s="61" t="str">
        <f>广诚DHL运费!K20</f>
        <v>1,704.30</v>
      </c>
      <c r="U156" s="61" t="str">
        <f>广诚DHL运费!K21</f>
        <v>1,778.40</v>
      </c>
      <c r="V156" s="61" t="str">
        <f>广诚DHL运费!K22</f>
        <v>1,852.50</v>
      </c>
      <c r="W156" s="61" t="str">
        <f>广诚DHL运费!K23</f>
        <v>1,920.60</v>
      </c>
      <c r="X156" s="61" t="str">
        <f>广诚DHL运费!K24</f>
        <v>1,988.70</v>
      </c>
      <c r="Y156" s="61" t="str">
        <f>广诚DHL运费!K25</f>
        <v>2,056.80</v>
      </c>
      <c r="Z156" s="61" t="str">
        <f>广诚DHL运费!K26</f>
        <v>2,124.90</v>
      </c>
      <c r="AA156" s="61" t="str">
        <f>广诚DHL运费!K27</f>
        <v>2,193.00</v>
      </c>
      <c r="AB156" s="61" t="str">
        <f>广诚DHL运费!K28</f>
        <v>2,261.10</v>
      </c>
      <c r="AC156" s="61" t="str">
        <f>广诚DHL运费!K29</f>
        <v>2,329.20</v>
      </c>
      <c r="AD156" s="61" t="str">
        <f>广诚DHL运费!K30</f>
        <v>2,397.30</v>
      </c>
      <c r="AE156" s="61" t="str">
        <f>广诚DHL运费!K31</f>
        <v>2,465.40</v>
      </c>
      <c r="AF156" s="61" t="str">
        <f>广诚DHL运费!K32</f>
        <v>2,533.50</v>
      </c>
      <c r="AG156" s="61" t="str">
        <f>广诚DHL运费!K33</f>
        <v>2,601.60</v>
      </c>
      <c r="AH156" s="61" t="str">
        <f>广诚DHL运费!K34</f>
        <v>2,669.70</v>
      </c>
      <c r="AI156" s="61" t="str">
        <f>广诚DHL运费!K35</f>
        <v>2,737.80</v>
      </c>
      <c r="AJ156" s="61" t="str">
        <f>广诚DHL运费!K36</f>
        <v>2,805.90</v>
      </c>
      <c r="AK156" s="61" t="str">
        <f>广诚DHL运费!K37</f>
        <v>2,874.00</v>
      </c>
      <c r="AL156" s="61" t="str">
        <f>广诚DHL运费!K38</f>
        <v>2,942.10</v>
      </c>
      <c r="AM156" s="61" t="str">
        <f>广诚DHL运费!K39</f>
        <v>3,010.20</v>
      </c>
      <c r="AN156" s="61" t="str">
        <f>广诚DHL运费!K40</f>
        <v>3,078.30</v>
      </c>
      <c r="AO156" s="61" t="str">
        <f>广诚DHL运费!K41</f>
        <v>3,146.40</v>
      </c>
      <c r="AP156" s="61" t="str">
        <f>广诚DHL运费!K42</f>
        <v>3,214.50</v>
      </c>
      <c r="AQ156" s="61">
        <v>1459.92</v>
      </c>
      <c r="AR156" s="61">
        <v>1491.84</v>
      </c>
      <c r="AS156" s="61">
        <v>1523.76</v>
      </c>
      <c r="AT156" s="61">
        <v>1555.68</v>
      </c>
      <c r="AU156" s="61">
        <v>1587.6</v>
      </c>
      <c r="AV156" s="61">
        <v>1619.52</v>
      </c>
      <c r="AW156" s="61">
        <v>1651.44</v>
      </c>
      <c r="AX156" s="61">
        <v>1683.36</v>
      </c>
      <c r="AY156" s="61">
        <v>1715.28</v>
      </c>
      <c r="AZ156" s="61">
        <v>1747.2</v>
      </c>
      <c r="BA156" s="61">
        <v>1779.12</v>
      </c>
      <c r="BB156" s="61">
        <v>1811.04</v>
      </c>
      <c r="BC156" s="61">
        <v>1842.96</v>
      </c>
      <c r="BD156" s="61">
        <v>1874.88</v>
      </c>
      <c r="BE156" s="61">
        <v>1906.8</v>
      </c>
      <c r="BF156" s="61">
        <v>1938.72</v>
      </c>
      <c r="BG156" s="61">
        <v>1970.64</v>
      </c>
      <c r="BH156" s="61">
        <v>2002.56</v>
      </c>
      <c r="BI156" s="61">
        <v>2034.48</v>
      </c>
      <c r="BJ156" s="61">
        <v>2066.4</v>
      </c>
    </row>
    <row r="157" hidden="1" spans="1:62">
      <c r="A157" s="57" t="s">
        <v>157</v>
      </c>
      <c r="B157" s="57">
        <v>9</v>
      </c>
      <c r="C157" s="61" t="str">
        <f>广诚DHL运费!K3</f>
        <v>370.50</v>
      </c>
      <c r="D157" s="61" t="str">
        <f>广诚DHL运费!K4</f>
        <v>453.00</v>
      </c>
      <c r="E157" s="61" t="str">
        <f>广诚DHL运费!K5</f>
        <v>535.50</v>
      </c>
      <c r="F157" s="61" t="str">
        <f>广诚DHL运费!K6</f>
        <v>618.00</v>
      </c>
      <c r="G157" s="61" t="str">
        <f>广诚DHL运费!K7</f>
        <v>700.50</v>
      </c>
      <c r="H157" s="61" t="str">
        <f>广诚DHL运费!K8</f>
        <v>782.70</v>
      </c>
      <c r="I157" s="61" t="str">
        <f>广诚DHL运费!K9</f>
        <v>864.90</v>
      </c>
      <c r="J157" s="61" t="str">
        <f>广诚DHL运费!K10</f>
        <v>947.10</v>
      </c>
      <c r="K157" s="61" t="str">
        <f>广诚DHL运费!K11</f>
        <v>1,029.30</v>
      </c>
      <c r="L157" s="61" t="str">
        <f>广诚DHL运费!K12</f>
        <v>1,111.50</v>
      </c>
      <c r="M157" s="61" t="str">
        <f>广诚DHL运费!K13</f>
        <v>1,185.60</v>
      </c>
      <c r="N157" s="61" t="str">
        <f>广诚DHL运费!K14</f>
        <v>1,259.70</v>
      </c>
      <c r="O157" s="61" t="str">
        <f>广诚DHL运费!K15</f>
        <v>1,333.80</v>
      </c>
      <c r="P157" s="61" t="str">
        <f>广诚DHL运费!K16</f>
        <v>1,407.90</v>
      </c>
      <c r="Q157" s="61" t="str">
        <f>广诚DHL运费!K17</f>
        <v>1,482.00</v>
      </c>
      <c r="R157" s="60" t="str">
        <f>广诚DHL运费!K18</f>
        <v>1,556.10</v>
      </c>
      <c r="S157" s="61" t="str">
        <f>广诚DHL运费!K19</f>
        <v>1,630.20</v>
      </c>
      <c r="T157" s="61" t="str">
        <f>广诚DHL运费!K20</f>
        <v>1,704.30</v>
      </c>
      <c r="U157" s="61" t="str">
        <f>广诚DHL运费!K21</f>
        <v>1,778.40</v>
      </c>
      <c r="V157" s="61" t="str">
        <f>广诚DHL运费!K22</f>
        <v>1,852.50</v>
      </c>
      <c r="W157" s="61" t="str">
        <f>广诚DHL运费!K23</f>
        <v>1,920.60</v>
      </c>
      <c r="X157" s="61" t="str">
        <f>广诚DHL运费!K24</f>
        <v>1,988.70</v>
      </c>
      <c r="Y157" s="61" t="str">
        <f>广诚DHL运费!K25</f>
        <v>2,056.80</v>
      </c>
      <c r="Z157" s="61" t="str">
        <f>广诚DHL运费!K26</f>
        <v>2,124.90</v>
      </c>
      <c r="AA157" s="61" t="str">
        <f>广诚DHL运费!K27</f>
        <v>2,193.00</v>
      </c>
      <c r="AB157" s="61" t="str">
        <f>广诚DHL运费!K28</f>
        <v>2,261.10</v>
      </c>
      <c r="AC157" s="61" t="str">
        <f>广诚DHL运费!K29</f>
        <v>2,329.20</v>
      </c>
      <c r="AD157" s="61" t="str">
        <f>广诚DHL运费!K30</f>
        <v>2,397.30</v>
      </c>
      <c r="AE157" s="61" t="str">
        <f>广诚DHL运费!K31</f>
        <v>2,465.40</v>
      </c>
      <c r="AF157" s="61" t="str">
        <f>广诚DHL运费!K32</f>
        <v>2,533.50</v>
      </c>
      <c r="AG157" s="61" t="str">
        <f>广诚DHL运费!K33</f>
        <v>2,601.60</v>
      </c>
      <c r="AH157" s="61" t="str">
        <f>广诚DHL运费!K34</f>
        <v>2,669.70</v>
      </c>
      <c r="AI157" s="61" t="str">
        <f>广诚DHL运费!K35</f>
        <v>2,737.80</v>
      </c>
      <c r="AJ157" s="61" t="str">
        <f>广诚DHL运费!K36</f>
        <v>2,805.90</v>
      </c>
      <c r="AK157" s="61" t="str">
        <f>广诚DHL运费!K37</f>
        <v>2,874.00</v>
      </c>
      <c r="AL157" s="61" t="str">
        <f>广诚DHL运费!K38</f>
        <v>2,942.10</v>
      </c>
      <c r="AM157" s="61" t="str">
        <f>广诚DHL运费!K39</f>
        <v>3,010.20</v>
      </c>
      <c r="AN157" s="61" t="str">
        <f>广诚DHL运费!K40</f>
        <v>3,078.30</v>
      </c>
      <c r="AO157" s="61" t="str">
        <f>广诚DHL运费!K41</f>
        <v>3,146.40</v>
      </c>
      <c r="AP157" s="61" t="str">
        <f>广诚DHL运费!K42</f>
        <v>3,214.50</v>
      </c>
      <c r="AQ157" s="61">
        <v>1459.92</v>
      </c>
      <c r="AR157" s="61">
        <v>1491.84</v>
      </c>
      <c r="AS157" s="61">
        <v>1523.76</v>
      </c>
      <c r="AT157" s="61">
        <v>1555.68</v>
      </c>
      <c r="AU157" s="61">
        <v>1587.6</v>
      </c>
      <c r="AV157" s="61">
        <v>1619.52</v>
      </c>
      <c r="AW157" s="61">
        <v>1651.44</v>
      </c>
      <c r="AX157" s="61">
        <v>1683.36</v>
      </c>
      <c r="AY157" s="61">
        <v>1715.28</v>
      </c>
      <c r="AZ157" s="61">
        <v>1747.2</v>
      </c>
      <c r="BA157" s="61">
        <v>1779.12</v>
      </c>
      <c r="BB157" s="61">
        <v>1811.04</v>
      </c>
      <c r="BC157" s="61">
        <v>1842.96</v>
      </c>
      <c r="BD157" s="61">
        <v>1874.88</v>
      </c>
      <c r="BE157" s="61">
        <v>1906.8</v>
      </c>
      <c r="BF157" s="61">
        <v>1938.72</v>
      </c>
      <c r="BG157" s="61">
        <v>1970.64</v>
      </c>
      <c r="BH157" s="61">
        <v>2002.56</v>
      </c>
      <c r="BI157" s="61">
        <v>2034.48</v>
      </c>
      <c r="BJ157" s="61">
        <v>2066.4</v>
      </c>
    </row>
    <row r="158" hidden="1" spans="1:62">
      <c r="A158" s="57" t="s">
        <v>158</v>
      </c>
      <c r="B158" s="57">
        <v>9</v>
      </c>
      <c r="C158" s="61" t="str">
        <f>广诚DHL运费!K3</f>
        <v>370.50</v>
      </c>
      <c r="D158" s="61" t="str">
        <f>广诚DHL运费!K4</f>
        <v>453.00</v>
      </c>
      <c r="E158" s="61" t="str">
        <f>广诚DHL运费!K5</f>
        <v>535.50</v>
      </c>
      <c r="F158" s="61" t="str">
        <f>广诚DHL运费!K6</f>
        <v>618.00</v>
      </c>
      <c r="G158" s="61" t="str">
        <f>广诚DHL运费!K7</f>
        <v>700.50</v>
      </c>
      <c r="H158" s="61" t="str">
        <f>广诚DHL运费!K8</f>
        <v>782.70</v>
      </c>
      <c r="I158" s="61" t="str">
        <f>广诚DHL运费!K9</f>
        <v>864.90</v>
      </c>
      <c r="J158" s="61" t="str">
        <f>广诚DHL运费!K10</f>
        <v>947.10</v>
      </c>
      <c r="K158" s="61" t="str">
        <f>广诚DHL运费!K11</f>
        <v>1,029.30</v>
      </c>
      <c r="L158" s="61" t="str">
        <f>广诚DHL运费!K12</f>
        <v>1,111.50</v>
      </c>
      <c r="M158" s="61" t="str">
        <f>广诚DHL运费!K13</f>
        <v>1,185.60</v>
      </c>
      <c r="N158" s="61" t="str">
        <f>广诚DHL运费!K14</f>
        <v>1,259.70</v>
      </c>
      <c r="O158" s="61" t="str">
        <f>广诚DHL运费!K15</f>
        <v>1,333.80</v>
      </c>
      <c r="P158" s="61" t="str">
        <f>广诚DHL运费!K16</f>
        <v>1,407.90</v>
      </c>
      <c r="Q158" s="61" t="str">
        <f>广诚DHL运费!K17</f>
        <v>1,482.00</v>
      </c>
      <c r="R158" s="60" t="str">
        <f>广诚DHL运费!K18</f>
        <v>1,556.10</v>
      </c>
      <c r="S158" s="61" t="str">
        <f>广诚DHL运费!K19</f>
        <v>1,630.20</v>
      </c>
      <c r="T158" s="61" t="str">
        <f>广诚DHL运费!K20</f>
        <v>1,704.30</v>
      </c>
      <c r="U158" s="61" t="str">
        <f>广诚DHL运费!K21</f>
        <v>1,778.40</v>
      </c>
      <c r="V158" s="61" t="str">
        <f>广诚DHL运费!K22</f>
        <v>1,852.50</v>
      </c>
      <c r="W158" s="61" t="str">
        <f>广诚DHL运费!K23</f>
        <v>1,920.60</v>
      </c>
      <c r="X158" s="61" t="str">
        <f>广诚DHL运费!K24</f>
        <v>1,988.70</v>
      </c>
      <c r="Y158" s="61" t="str">
        <f>广诚DHL运费!K25</f>
        <v>2,056.80</v>
      </c>
      <c r="Z158" s="61" t="str">
        <f>广诚DHL运费!K26</f>
        <v>2,124.90</v>
      </c>
      <c r="AA158" s="61" t="str">
        <f>广诚DHL运费!K27</f>
        <v>2,193.00</v>
      </c>
      <c r="AB158" s="61" t="str">
        <f>广诚DHL运费!K28</f>
        <v>2,261.10</v>
      </c>
      <c r="AC158" s="61" t="str">
        <f>广诚DHL运费!K29</f>
        <v>2,329.20</v>
      </c>
      <c r="AD158" s="61" t="str">
        <f>广诚DHL运费!K30</f>
        <v>2,397.30</v>
      </c>
      <c r="AE158" s="61" t="str">
        <f>广诚DHL运费!K31</f>
        <v>2,465.40</v>
      </c>
      <c r="AF158" s="61" t="str">
        <f>广诚DHL运费!K32</f>
        <v>2,533.50</v>
      </c>
      <c r="AG158" s="61" t="str">
        <f>广诚DHL运费!K33</f>
        <v>2,601.60</v>
      </c>
      <c r="AH158" s="61" t="str">
        <f>广诚DHL运费!K34</f>
        <v>2,669.70</v>
      </c>
      <c r="AI158" s="61" t="str">
        <f>广诚DHL运费!K35</f>
        <v>2,737.80</v>
      </c>
      <c r="AJ158" s="61" t="str">
        <f>广诚DHL运费!K36</f>
        <v>2,805.90</v>
      </c>
      <c r="AK158" s="61" t="str">
        <f>广诚DHL运费!K37</f>
        <v>2,874.00</v>
      </c>
      <c r="AL158" s="61" t="str">
        <f>广诚DHL运费!K38</f>
        <v>2,942.10</v>
      </c>
      <c r="AM158" s="61" t="str">
        <f>广诚DHL运费!K39</f>
        <v>3,010.20</v>
      </c>
      <c r="AN158" s="61" t="str">
        <f>广诚DHL运费!K40</f>
        <v>3,078.30</v>
      </c>
      <c r="AO158" s="61" t="str">
        <f>广诚DHL运费!K41</f>
        <v>3,146.40</v>
      </c>
      <c r="AP158" s="61" t="str">
        <f>广诚DHL运费!K42</f>
        <v>3,214.50</v>
      </c>
      <c r="AQ158" s="61">
        <v>1459.92</v>
      </c>
      <c r="AR158" s="61">
        <v>1491.84</v>
      </c>
      <c r="AS158" s="61">
        <v>1523.76</v>
      </c>
      <c r="AT158" s="61">
        <v>1555.68</v>
      </c>
      <c r="AU158" s="61">
        <v>1587.6</v>
      </c>
      <c r="AV158" s="61">
        <v>1619.52</v>
      </c>
      <c r="AW158" s="61">
        <v>1651.44</v>
      </c>
      <c r="AX158" s="61">
        <v>1683.36</v>
      </c>
      <c r="AY158" s="61">
        <v>1715.28</v>
      </c>
      <c r="AZ158" s="61">
        <v>1747.2</v>
      </c>
      <c r="BA158" s="61">
        <v>1779.12</v>
      </c>
      <c r="BB158" s="61">
        <v>1811.04</v>
      </c>
      <c r="BC158" s="61">
        <v>1842.96</v>
      </c>
      <c r="BD158" s="61">
        <v>1874.88</v>
      </c>
      <c r="BE158" s="61">
        <v>1906.8</v>
      </c>
      <c r="BF158" s="61">
        <v>1938.72</v>
      </c>
      <c r="BG158" s="61">
        <v>1970.64</v>
      </c>
      <c r="BH158" s="61">
        <v>2002.56</v>
      </c>
      <c r="BI158" s="61">
        <v>2034.48</v>
      </c>
      <c r="BJ158" s="61">
        <v>2066.4</v>
      </c>
    </row>
    <row r="159" hidden="1" spans="1:62">
      <c r="A159" s="57" t="s">
        <v>159</v>
      </c>
      <c r="B159" s="57">
        <v>9</v>
      </c>
      <c r="C159" s="61" t="str">
        <f>广诚DHL运费!K3</f>
        <v>370.50</v>
      </c>
      <c r="D159" s="61" t="str">
        <f>广诚DHL运费!K4</f>
        <v>453.00</v>
      </c>
      <c r="E159" s="61" t="str">
        <f>广诚DHL运费!K5</f>
        <v>535.50</v>
      </c>
      <c r="F159" s="61" t="str">
        <f>广诚DHL运费!K6</f>
        <v>618.00</v>
      </c>
      <c r="G159" s="61" t="str">
        <f>广诚DHL运费!K7</f>
        <v>700.50</v>
      </c>
      <c r="H159" s="61" t="str">
        <f>广诚DHL运费!K8</f>
        <v>782.70</v>
      </c>
      <c r="I159" s="61" t="str">
        <f>广诚DHL运费!K9</f>
        <v>864.90</v>
      </c>
      <c r="J159" s="61" t="str">
        <f>广诚DHL运费!K10</f>
        <v>947.10</v>
      </c>
      <c r="K159" s="61" t="str">
        <f>广诚DHL运费!K11</f>
        <v>1,029.30</v>
      </c>
      <c r="L159" s="61" t="str">
        <f>广诚DHL运费!K12</f>
        <v>1,111.50</v>
      </c>
      <c r="M159" s="61" t="str">
        <f>广诚DHL运费!K13</f>
        <v>1,185.60</v>
      </c>
      <c r="N159" s="61" t="str">
        <f>广诚DHL运费!K14</f>
        <v>1,259.70</v>
      </c>
      <c r="O159" s="61" t="str">
        <f>广诚DHL运费!K15</f>
        <v>1,333.80</v>
      </c>
      <c r="P159" s="61" t="str">
        <f>广诚DHL运费!K16</f>
        <v>1,407.90</v>
      </c>
      <c r="Q159" s="61" t="str">
        <f>广诚DHL运费!K17</f>
        <v>1,482.00</v>
      </c>
      <c r="R159" s="60" t="str">
        <f>广诚DHL运费!K18</f>
        <v>1,556.10</v>
      </c>
      <c r="S159" s="61" t="str">
        <f>广诚DHL运费!K19</f>
        <v>1,630.20</v>
      </c>
      <c r="T159" s="61" t="str">
        <f>广诚DHL运费!K20</f>
        <v>1,704.30</v>
      </c>
      <c r="U159" s="61" t="str">
        <f>广诚DHL运费!K21</f>
        <v>1,778.40</v>
      </c>
      <c r="V159" s="61" t="str">
        <f>广诚DHL运费!K22</f>
        <v>1,852.50</v>
      </c>
      <c r="W159" s="61" t="str">
        <f>广诚DHL运费!K23</f>
        <v>1,920.60</v>
      </c>
      <c r="X159" s="61" t="str">
        <f>广诚DHL运费!K24</f>
        <v>1,988.70</v>
      </c>
      <c r="Y159" s="61" t="str">
        <f>广诚DHL运费!K25</f>
        <v>2,056.80</v>
      </c>
      <c r="Z159" s="61" t="str">
        <f>广诚DHL运费!K26</f>
        <v>2,124.90</v>
      </c>
      <c r="AA159" s="61" t="str">
        <f>广诚DHL运费!K27</f>
        <v>2,193.00</v>
      </c>
      <c r="AB159" s="61" t="str">
        <f>广诚DHL运费!K28</f>
        <v>2,261.10</v>
      </c>
      <c r="AC159" s="61" t="str">
        <f>广诚DHL运费!K29</f>
        <v>2,329.20</v>
      </c>
      <c r="AD159" s="61" t="str">
        <f>广诚DHL运费!K30</f>
        <v>2,397.30</v>
      </c>
      <c r="AE159" s="61" t="str">
        <f>广诚DHL运费!K31</f>
        <v>2,465.40</v>
      </c>
      <c r="AF159" s="61" t="str">
        <f>广诚DHL运费!K32</f>
        <v>2,533.50</v>
      </c>
      <c r="AG159" s="61" t="str">
        <f>广诚DHL运费!K33</f>
        <v>2,601.60</v>
      </c>
      <c r="AH159" s="61" t="str">
        <f>广诚DHL运费!K34</f>
        <v>2,669.70</v>
      </c>
      <c r="AI159" s="61" t="str">
        <f>广诚DHL运费!K35</f>
        <v>2,737.80</v>
      </c>
      <c r="AJ159" s="61" t="str">
        <f>广诚DHL运费!K36</f>
        <v>2,805.90</v>
      </c>
      <c r="AK159" s="61" t="str">
        <f>广诚DHL运费!K37</f>
        <v>2,874.00</v>
      </c>
      <c r="AL159" s="61" t="str">
        <f>广诚DHL运费!K38</f>
        <v>2,942.10</v>
      </c>
      <c r="AM159" s="61" t="str">
        <f>广诚DHL运费!K39</f>
        <v>3,010.20</v>
      </c>
      <c r="AN159" s="61" t="str">
        <f>广诚DHL运费!K40</f>
        <v>3,078.30</v>
      </c>
      <c r="AO159" s="61" t="str">
        <f>广诚DHL运费!K41</f>
        <v>3,146.40</v>
      </c>
      <c r="AP159" s="61" t="str">
        <f>广诚DHL运费!K42</f>
        <v>3,214.50</v>
      </c>
      <c r="AQ159" s="61">
        <v>1459.92</v>
      </c>
      <c r="AR159" s="61">
        <v>1491.84</v>
      </c>
      <c r="AS159" s="61">
        <v>1523.76</v>
      </c>
      <c r="AT159" s="61">
        <v>1555.68</v>
      </c>
      <c r="AU159" s="61">
        <v>1587.6</v>
      </c>
      <c r="AV159" s="61">
        <v>1619.52</v>
      </c>
      <c r="AW159" s="61">
        <v>1651.44</v>
      </c>
      <c r="AX159" s="61">
        <v>1683.36</v>
      </c>
      <c r="AY159" s="61">
        <v>1715.28</v>
      </c>
      <c r="AZ159" s="61">
        <v>1747.2</v>
      </c>
      <c r="BA159" s="61">
        <v>1779.12</v>
      </c>
      <c r="BB159" s="61">
        <v>1811.04</v>
      </c>
      <c r="BC159" s="61">
        <v>1842.96</v>
      </c>
      <c r="BD159" s="61">
        <v>1874.88</v>
      </c>
      <c r="BE159" s="61">
        <v>1906.8</v>
      </c>
      <c r="BF159" s="61">
        <v>1938.72</v>
      </c>
      <c r="BG159" s="61">
        <v>1970.64</v>
      </c>
      <c r="BH159" s="61">
        <v>2002.56</v>
      </c>
      <c r="BI159" s="61">
        <v>2034.48</v>
      </c>
      <c r="BJ159" s="61">
        <v>2066.4</v>
      </c>
    </row>
    <row r="160" hidden="1" spans="1:62">
      <c r="A160" s="57" t="s">
        <v>160</v>
      </c>
      <c r="B160" s="57">
        <v>9</v>
      </c>
      <c r="C160" s="61" t="str">
        <f>广诚DHL运费!K3</f>
        <v>370.50</v>
      </c>
      <c r="D160" s="61" t="str">
        <f>广诚DHL运费!K4</f>
        <v>453.00</v>
      </c>
      <c r="E160" s="61" t="str">
        <f>广诚DHL运费!K5</f>
        <v>535.50</v>
      </c>
      <c r="F160" s="61" t="str">
        <f>广诚DHL运费!K6</f>
        <v>618.00</v>
      </c>
      <c r="G160" s="61" t="str">
        <f>广诚DHL运费!K7</f>
        <v>700.50</v>
      </c>
      <c r="H160" s="61" t="str">
        <f>广诚DHL运费!K8</f>
        <v>782.70</v>
      </c>
      <c r="I160" s="61" t="str">
        <f>广诚DHL运费!K9</f>
        <v>864.90</v>
      </c>
      <c r="J160" s="61" t="str">
        <f>广诚DHL运费!K10</f>
        <v>947.10</v>
      </c>
      <c r="K160" s="61" t="str">
        <f>广诚DHL运费!K11</f>
        <v>1,029.30</v>
      </c>
      <c r="L160" s="61" t="str">
        <f>广诚DHL运费!K12</f>
        <v>1,111.50</v>
      </c>
      <c r="M160" s="61" t="str">
        <f>广诚DHL运费!K13</f>
        <v>1,185.60</v>
      </c>
      <c r="N160" s="61" t="str">
        <f>广诚DHL运费!K14</f>
        <v>1,259.70</v>
      </c>
      <c r="O160" s="61" t="str">
        <f>广诚DHL运费!K15</f>
        <v>1,333.80</v>
      </c>
      <c r="P160" s="61" t="str">
        <f>广诚DHL运费!K16</f>
        <v>1,407.90</v>
      </c>
      <c r="Q160" s="61" t="str">
        <f>广诚DHL运费!K17</f>
        <v>1,482.00</v>
      </c>
      <c r="R160" s="60" t="str">
        <f>广诚DHL运费!K18</f>
        <v>1,556.10</v>
      </c>
      <c r="S160" s="61" t="str">
        <f>广诚DHL运费!K19</f>
        <v>1,630.20</v>
      </c>
      <c r="T160" s="61" t="str">
        <f>广诚DHL运费!K20</f>
        <v>1,704.30</v>
      </c>
      <c r="U160" s="61" t="str">
        <f>广诚DHL运费!K21</f>
        <v>1,778.40</v>
      </c>
      <c r="V160" s="61" t="str">
        <f>广诚DHL运费!K22</f>
        <v>1,852.50</v>
      </c>
      <c r="W160" s="61" t="str">
        <f>广诚DHL运费!K23</f>
        <v>1,920.60</v>
      </c>
      <c r="X160" s="61" t="str">
        <f>广诚DHL运费!K24</f>
        <v>1,988.70</v>
      </c>
      <c r="Y160" s="61" t="str">
        <f>广诚DHL运费!K25</f>
        <v>2,056.80</v>
      </c>
      <c r="Z160" s="61" t="str">
        <f>广诚DHL运费!K26</f>
        <v>2,124.90</v>
      </c>
      <c r="AA160" s="61" t="str">
        <f>广诚DHL运费!K27</f>
        <v>2,193.00</v>
      </c>
      <c r="AB160" s="61" t="str">
        <f>广诚DHL运费!K28</f>
        <v>2,261.10</v>
      </c>
      <c r="AC160" s="61" t="str">
        <f>广诚DHL运费!K29</f>
        <v>2,329.20</v>
      </c>
      <c r="AD160" s="61" t="str">
        <f>广诚DHL运费!K30</f>
        <v>2,397.30</v>
      </c>
      <c r="AE160" s="61" t="str">
        <f>广诚DHL运费!K31</f>
        <v>2,465.40</v>
      </c>
      <c r="AF160" s="61" t="str">
        <f>广诚DHL运费!K32</f>
        <v>2,533.50</v>
      </c>
      <c r="AG160" s="61" t="str">
        <f>广诚DHL运费!K33</f>
        <v>2,601.60</v>
      </c>
      <c r="AH160" s="61" t="str">
        <f>广诚DHL运费!K34</f>
        <v>2,669.70</v>
      </c>
      <c r="AI160" s="61" t="str">
        <f>广诚DHL运费!K35</f>
        <v>2,737.80</v>
      </c>
      <c r="AJ160" s="61" t="str">
        <f>广诚DHL运费!K36</f>
        <v>2,805.90</v>
      </c>
      <c r="AK160" s="61" t="str">
        <f>广诚DHL运费!K37</f>
        <v>2,874.00</v>
      </c>
      <c r="AL160" s="61" t="str">
        <f>广诚DHL运费!K38</f>
        <v>2,942.10</v>
      </c>
      <c r="AM160" s="61" t="str">
        <f>广诚DHL运费!K39</f>
        <v>3,010.20</v>
      </c>
      <c r="AN160" s="61" t="str">
        <f>广诚DHL运费!K40</f>
        <v>3,078.30</v>
      </c>
      <c r="AO160" s="61" t="str">
        <f>广诚DHL运费!K41</f>
        <v>3,146.40</v>
      </c>
      <c r="AP160" s="61" t="str">
        <f>广诚DHL运费!K42</f>
        <v>3,214.50</v>
      </c>
      <c r="AQ160" s="61">
        <v>1459.92</v>
      </c>
      <c r="AR160" s="61">
        <v>1491.84</v>
      </c>
      <c r="AS160" s="61">
        <v>1523.76</v>
      </c>
      <c r="AT160" s="61">
        <v>1555.68</v>
      </c>
      <c r="AU160" s="61">
        <v>1587.6</v>
      </c>
      <c r="AV160" s="61">
        <v>1619.52</v>
      </c>
      <c r="AW160" s="61">
        <v>1651.44</v>
      </c>
      <c r="AX160" s="61">
        <v>1683.36</v>
      </c>
      <c r="AY160" s="61">
        <v>1715.28</v>
      </c>
      <c r="AZ160" s="61">
        <v>1747.2</v>
      </c>
      <c r="BA160" s="61">
        <v>1779.12</v>
      </c>
      <c r="BB160" s="61">
        <v>1811.04</v>
      </c>
      <c r="BC160" s="61">
        <v>1842.96</v>
      </c>
      <c r="BD160" s="61">
        <v>1874.88</v>
      </c>
      <c r="BE160" s="61">
        <v>1906.8</v>
      </c>
      <c r="BF160" s="61">
        <v>1938.72</v>
      </c>
      <c r="BG160" s="61">
        <v>1970.64</v>
      </c>
      <c r="BH160" s="61">
        <v>2002.56</v>
      </c>
      <c r="BI160" s="61">
        <v>2034.48</v>
      </c>
      <c r="BJ160" s="61">
        <v>2066.4</v>
      </c>
    </row>
    <row r="161" hidden="1" spans="1:62">
      <c r="A161" s="57" t="s">
        <v>161</v>
      </c>
      <c r="B161" s="57">
        <v>9</v>
      </c>
      <c r="C161" s="61" t="str">
        <f>广诚DHL运费!K3</f>
        <v>370.50</v>
      </c>
      <c r="D161" s="61" t="str">
        <f>广诚DHL运费!K4</f>
        <v>453.00</v>
      </c>
      <c r="E161" s="61" t="str">
        <f>广诚DHL运费!K5</f>
        <v>535.50</v>
      </c>
      <c r="F161" s="61" t="str">
        <f>广诚DHL运费!K6</f>
        <v>618.00</v>
      </c>
      <c r="G161" s="61" t="str">
        <f>广诚DHL运费!K7</f>
        <v>700.50</v>
      </c>
      <c r="H161" s="61" t="str">
        <f>广诚DHL运费!K8</f>
        <v>782.70</v>
      </c>
      <c r="I161" s="61" t="str">
        <f>广诚DHL运费!K9</f>
        <v>864.90</v>
      </c>
      <c r="J161" s="61" t="str">
        <f>广诚DHL运费!K10</f>
        <v>947.10</v>
      </c>
      <c r="K161" s="61" t="str">
        <f>广诚DHL运费!K11</f>
        <v>1,029.30</v>
      </c>
      <c r="L161" s="61" t="str">
        <f>广诚DHL运费!K12</f>
        <v>1,111.50</v>
      </c>
      <c r="M161" s="61" t="str">
        <f>广诚DHL运费!K13</f>
        <v>1,185.60</v>
      </c>
      <c r="N161" s="61" t="str">
        <f>广诚DHL运费!K14</f>
        <v>1,259.70</v>
      </c>
      <c r="O161" s="61" t="str">
        <f>广诚DHL运费!K15</f>
        <v>1,333.80</v>
      </c>
      <c r="P161" s="61" t="str">
        <f>广诚DHL运费!K16</f>
        <v>1,407.90</v>
      </c>
      <c r="Q161" s="61" t="str">
        <f>广诚DHL运费!K17</f>
        <v>1,482.00</v>
      </c>
      <c r="R161" s="60" t="str">
        <f>广诚DHL运费!K18</f>
        <v>1,556.10</v>
      </c>
      <c r="S161" s="61" t="str">
        <f>广诚DHL运费!K19</f>
        <v>1,630.20</v>
      </c>
      <c r="T161" s="61" t="str">
        <f>广诚DHL运费!K20</f>
        <v>1,704.30</v>
      </c>
      <c r="U161" s="61" t="str">
        <f>广诚DHL运费!K21</f>
        <v>1,778.40</v>
      </c>
      <c r="V161" s="61" t="str">
        <f>广诚DHL运费!K22</f>
        <v>1,852.50</v>
      </c>
      <c r="W161" s="61" t="str">
        <f>广诚DHL运费!K23</f>
        <v>1,920.60</v>
      </c>
      <c r="X161" s="61" t="str">
        <f>广诚DHL运费!K24</f>
        <v>1,988.70</v>
      </c>
      <c r="Y161" s="61" t="str">
        <f>广诚DHL运费!K25</f>
        <v>2,056.80</v>
      </c>
      <c r="Z161" s="61" t="str">
        <f>广诚DHL运费!K26</f>
        <v>2,124.90</v>
      </c>
      <c r="AA161" s="61" t="str">
        <f>广诚DHL运费!K27</f>
        <v>2,193.00</v>
      </c>
      <c r="AB161" s="61" t="str">
        <f>广诚DHL运费!K28</f>
        <v>2,261.10</v>
      </c>
      <c r="AC161" s="61" t="str">
        <f>广诚DHL运费!K29</f>
        <v>2,329.20</v>
      </c>
      <c r="AD161" s="61" t="str">
        <f>广诚DHL运费!K30</f>
        <v>2,397.30</v>
      </c>
      <c r="AE161" s="61" t="str">
        <f>广诚DHL运费!K31</f>
        <v>2,465.40</v>
      </c>
      <c r="AF161" s="61" t="str">
        <f>广诚DHL运费!K32</f>
        <v>2,533.50</v>
      </c>
      <c r="AG161" s="61" t="str">
        <f>广诚DHL运费!K33</f>
        <v>2,601.60</v>
      </c>
      <c r="AH161" s="61" t="str">
        <f>广诚DHL运费!K34</f>
        <v>2,669.70</v>
      </c>
      <c r="AI161" s="61" t="str">
        <f>广诚DHL运费!K35</f>
        <v>2,737.80</v>
      </c>
      <c r="AJ161" s="61" t="str">
        <f>广诚DHL运费!K36</f>
        <v>2,805.90</v>
      </c>
      <c r="AK161" s="61" t="str">
        <f>广诚DHL运费!K37</f>
        <v>2,874.00</v>
      </c>
      <c r="AL161" s="61" t="str">
        <f>广诚DHL运费!K38</f>
        <v>2,942.10</v>
      </c>
      <c r="AM161" s="61" t="str">
        <f>广诚DHL运费!K39</f>
        <v>3,010.20</v>
      </c>
      <c r="AN161" s="61" t="str">
        <f>广诚DHL运费!K40</f>
        <v>3,078.30</v>
      </c>
      <c r="AO161" s="61" t="str">
        <f>广诚DHL运费!K41</f>
        <v>3,146.40</v>
      </c>
      <c r="AP161" s="61" t="str">
        <f>广诚DHL运费!K42</f>
        <v>3,214.50</v>
      </c>
      <c r="AQ161" s="61">
        <v>1459.92</v>
      </c>
      <c r="AR161" s="61">
        <v>1491.84</v>
      </c>
      <c r="AS161" s="61">
        <v>1523.76</v>
      </c>
      <c r="AT161" s="61">
        <v>1555.68</v>
      </c>
      <c r="AU161" s="61">
        <v>1587.6</v>
      </c>
      <c r="AV161" s="61">
        <v>1619.52</v>
      </c>
      <c r="AW161" s="61">
        <v>1651.44</v>
      </c>
      <c r="AX161" s="61">
        <v>1683.36</v>
      </c>
      <c r="AY161" s="61">
        <v>1715.28</v>
      </c>
      <c r="AZ161" s="61">
        <v>1747.2</v>
      </c>
      <c r="BA161" s="61">
        <v>1779.12</v>
      </c>
      <c r="BB161" s="61">
        <v>1811.04</v>
      </c>
      <c r="BC161" s="61">
        <v>1842.96</v>
      </c>
      <c r="BD161" s="61">
        <v>1874.88</v>
      </c>
      <c r="BE161" s="61">
        <v>1906.8</v>
      </c>
      <c r="BF161" s="61">
        <v>1938.72</v>
      </c>
      <c r="BG161" s="61">
        <v>1970.64</v>
      </c>
      <c r="BH161" s="61">
        <v>2002.56</v>
      </c>
      <c r="BI161" s="61">
        <v>2034.48</v>
      </c>
      <c r="BJ161" s="61">
        <v>2066.4</v>
      </c>
    </row>
    <row r="162" hidden="1" spans="1:62">
      <c r="A162" s="57" t="s">
        <v>162</v>
      </c>
      <c r="B162" s="57">
        <v>9</v>
      </c>
      <c r="C162" s="61" t="str">
        <f>广诚DHL运费!K3</f>
        <v>370.50</v>
      </c>
      <c r="D162" s="61" t="str">
        <f>广诚DHL运费!K4</f>
        <v>453.00</v>
      </c>
      <c r="E162" s="61" t="str">
        <f>广诚DHL运费!K5</f>
        <v>535.50</v>
      </c>
      <c r="F162" s="61" t="str">
        <f>广诚DHL运费!K6</f>
        <v>618.00</v>
      </c>
      <c r="G162" s="61" t="str">
        <f>广诚DHL运费!K7</f>
        <v>700.50</v>
      </c>
      <c r="H162" s="61" t="str">
        <f>广诚DHL运费!K8</f>
        <v>782.70</v>
      </c>
      <c r="I162" s="61" t="str">
        <f>广诚DHL运费!K9</f>
        <v>864.90</v>
      </c>
      <c r="J162" s="61" t="str">
        <f>广诚DHL运费!K10</f>
        <v>947.10</v>
      </c>
      <c r="K162" s="61" t="str">
        <f>广诚DHL运费!K11</f>
        <v>1,029.30</v>
      </c>
      <c r="L162" s="61" t="str">
        <f>广诚DHL运费!K12</f>
        <v>1,111.50</v>
      </c>
      <c r="M162" s="61" t="str">
        <f>广诚DHL运费!K13</f>
        <v>1,185.60</v>
      </c>
      <c r="N162" s="61" t="str">
        <f>广诚DHL运费!K14</f>
        <v>1,259.70</v>
      </c>
      <c r="O162" s="61" t="str">
        <f>广诚DHL运费!K15</f>
        <v>1,333.80</v>
      </c>
      <c r="P162" s="61" t="str">
        <f>广诚DHL运费!K16</f>
        <v>1,407.90</v>
      </c>
      <c r="Q162" s="61" t="str">
        <f>广诚DHL运费!K17</f>
        <v>1,482.00</v>
      </c>
      <c r="R162" s="60" t="str">
        <f>广诚DHL运费!K18</f>
        <v>1,556.10</v>
      </c>
      <c r="S162" s="61" t="str">
        <f>广诚DHL运费!K19</f>
        <v>1,630.20</v>
      </c>
      <c r="T162" s="61" t="str">
        <f>广诚DHL运费!K20</f>
        <v>1,704.30</v>
      </c>
      <c r="U162" s="61" t="str">
        <f>广诚DHL运费!K21</f>
        <v>1,778.40</v>
      </c>
      <c r="V162" s="61" t="str">
        <f>广诚DHL运费!K22</f>
        <v>1,852.50</v>
      </c>
      <c r="W162" s="61" t="str">
        <f>广诚DHL运费!K23</f>
        <v>1,920.60</v>
      </c>
      <c r="X162" s="61" t="str">
        <f>广诚DHL运费!K24</f>
        <v>1,988.70</v>
      </c>
      <c r="Y162" s="61" t="str">
        <f>广诚DHL运费!K25</f>
        <v>2,056.80</v>
      </c>
      <c r="Z162" s="61" t="str">
        <f>广诚DHL运费!K26</f>
        <v>2,124.90</v>
      </c>
      <c r="AA162" s="61" t="str">
        <f>广诚DHL运费!K27</f>
        <v>2,193.00</v>
      </c>
      <c r="AB162" s="61" t="str">
        <f>广诚DHL运费!K28</f>
        <v>2,261.10</v>
      </c>
      <c r="AC162" s="61" t="str">
        <f>广诚DHL运费!K29</f>
        <v>2,329.20</v>
      </c>
      <c r="AD162" s="61" t="str">
        <f>广诚DHL运费!K30</f>
        <v>2,397.30</v>
      </c>
      <c r="AE162" s="61" t="str">
        <f>广诚DHL运费!K31</f>
        <v>2,465.40</v>
      </c>
      <c r="AF162" s="61" t="str">
        <f>广诚DHL运费!K32</f>
        <v>2,533.50</v>
      </c>
      <c r="AG162" s="61" t="str">
        <f>广诚DHL运费!K33</f>
        <v>2,601.60</v>
      </c>
      <c r="AH162" s="61" t="str">
        <f>广诚DHL运费!K34</f>
        <v>2,669.70</v>
      </c>
      <c r="AI162" s="61" t="str">
        <f>广诚DHL运费!K35</f>
        <v>2,737.80</v>
      </c>
      <c r="AJ162" s="61" t="str">
        <f>广诚DHL运费!K36</f>
        <v>2,805.90</v>
      </c>
      <c r="AK162" s="61" t="str">
        <f>广诚DHL运费!K37</f>
        <v>2,874.00</v>
      </c>
      <c r="AL162" s="61" t="str">
        <f>广诚DHL运费!K38</f>
        <v>2,942.10</v>
      </c>
      <c r="AM162" s="61" t="str">
        <f>广诚DHL运费!K39</f>
        <v>3,010.20</v>
      </c>
      <c r="AN162" s="61" t="str">
        <f>广诚DHL运费!K40</f>
        <v>3,078.30</v>
      </c>
      <c r="AO162" s="61" t="str">
        <f>广诚DHL运费!K41</f>
        <v>3,146.40</v>
      </c>
      <c r="AP162" s="61" t="str">
        <f>广诚DHL运费!K42</f>
        <v>3,214.50</v>
      </c>
      <c r="AQ162" s="61">
        <v>1459.92</v>
      </c>
      <c r="AR162" s="61">
        <v>1491.84</v>
      </c>
      <c r="AS162" s="61">
        <v>1523.76</v>
      </c>
      <c r="AT162" s="61">
        <v>1555.68</v>
      </c>
      <c r="AU162" s="61">
        <v>1587.6</v>
      </c>
      <c r="AV162" s="61">
        <v>1619.52</v>
      </c>
      <c r="AW162" s="61">
        <v>1651.44</v>
      </c>
      <c r="AX162" s="61">
        <v>1683.36</v>
      </c>
      <c r="AY162" s="61">
        <v>1715.28</v>
      </c>
      <c r="AZ162" s="61">
        <v>1747.2</v>
      </c>
      <c r="BA162" s="61">
        <v>1779.12</v>
      </c>
      <c r="BB162" s="61">
        <v>1811.04</v>
      </c>
      <c r="BC162" s="61">
        <v>1842.96</v>
      </c>
      <c r="BD162" s="61">
        <v>1874.88</v>
      </c>
      <c r="BE162" s="61">
        <v>1906.8</v>
      </c>
      <c r="BF162" s="61">
        <v>1938.72</v>
      </c>
      <c r="BG162" s="61">
        <v>1970.64</v>
      </c>
      <c r="BH162" s="61">
        <v>2002.56</v>
      </c>
      <c r="BI162" s="61">
        <v>2034.48</v>
      </c>
      <c r="BJ162" s="61">
        <v>2066.4</v>
      </c>
    </row>
    <row r="163" hidden="1" spans="1:62">
      <c r="A163" s="57" t="s">
        <v>163</v>
      </c>
      <c r="B163" s="57">
        <v>9</v>
      </c>
      <c r="C163" s="61" t="str">
        <f>广诚DHL运费!K3</f>
        <v>370.50</v>
      </c>
      <c r="D163" s="61" t="str">
        <f>广诚DHL运费!K4</f>
        <v>453.00</v>
      </c>
      <c r="E163" s="61" t="str">
        <f>广诚DHL运费!K5</f>
        <v>535.50</v>
      </c>
      <c r="F163" s="61" t="str">
        <f>广诚DHL运费!K6</f>
        <v>618.00</v>
      </c>
      <c r="G163" s="61" t="str">
        <f>广诚DHL运费!K7</f>
        <v>700.50</v>
      </c>
      <c r="H163" s="61" t="str">
        <f>广诚DHL运费!K8</f>
        <v>782.70</v>
      </c>
      <c r="I163" s="61" t="str">
        <f>广诚DHL运费!K9</f>
        <v>864.90</v>
      </c>
      <c r="J163" s="61" t="str">
        <f>广诚DHL运费!K10</f>
        <v>947.10</v>
      </c>
      <c r="K163" s="61" t="str">
        <f>广诚DHL运费!K11</f>
        <v>1,029.30</v>
      </c>
      <c r="L163" s="61" t="str">
        <f>广诚DHL运费!K12</f>
        <v>1,111.50</v>
      </c>
      <c r="M163" s="61" t="str">
        <f>广诚DHL运费!K13</f>
        <v>1,185.60</v>
      </c>
      <c r="N163" s="61" t="str">
        <f>广诚DHL运费!K14</f>
        <v>1,259.70</v>
      </c>
      <c r="O163" s="61" t="str">
        <f>广诚DHL运费!K15</f>
        <v>1,333.80</v>
      </c>
      <c r="P163" s="61" t="str">
        <f>广诚DHL运费!K16</f>
        <v>1,407.90</v>
      </c>
      <c r="Q163" s="61" t="str">
        <f>广诚DHL运费!K17</f>
        <v>1,482.00</v>
      </c>
      <c r="R163" s="60" t="str">
        <f>广诚DHL运费!K18</f>
        <v>1,556.10</v>
      </c>
      <c r="S163" s="61" t="str">
        <f>广诚DHL运费!K19</f>
        <v>1,630.20</v>
      </c>
      <c r="T163" s="61" t="str">
        <f>广诚DHL运费!K20</f>
        <v>1,704.30</v>
      </c>
      <c r="U163" s="61" t="str">
        <f>广诚DHL运费!K21</f>
        <v>1,778.40</v>
      </c>
      <c r="V163" s="61" t="str">
        <f>广诚DHL运费!K22</f>
        <v>1,852.50</v>
      </c>
      <c r="W163" s="61" t="str">
        <f>广诚DHL运费!K23</f>
        <v>1,920.60</v>
      </c>
      <c r="X163" s="61" t="str">
        <f>广诚DHL运费!K24</f>
        <v>1,988.70</v>
      </c>
      <c r="Y163" s="61" t="str">
        <f>广诚DHL运费!K25</f>
        <v>2,056.80</v>
      </c>
      <c r="Z163" s="61" t="str">
        <f>广诚DHL运费!K26</f>
        <v>2,124.90</v>
      </c>
      <c r="AA163" s="61" t="str">
        <f>广诚DHL运费!K27</f>
        <v>2,193.00</v>
      </c>
      <c r="AB163" s="61" t="str">
        <f>广诚DHL运费!K28</f>
        <v>2,261.10</v>
      </c>
      <c r="AC163" s="61" t="str">
        <f>广诚DHL运费!K29</f>
        <v>2,329.20</v>
      </c>
      <c r="AD163" s="61" t="str">
        <f>广诚DHL运费!K30</f>
        <v>2,397.30</v>
      </c>
      <c r="AE163" s="61" t="str">
        <f>广诚DHL运费!K31</f>
        <v>2,465.40</v>
      </c>
      <c r="AF163" s="61" t="str">
        <f>广诚DHL运费!K32</f>
        <v>2,533.50</v>
      </c>
      <c r="AG163" s="61" t="str">
        <f>广诚DHL运费!K33</f>
        <v>2,601.60</v>
      </c>
      <c r="AH163" s="61" t="str">
        <f>广诚DHL运费!K34</f>
        <v>2,669.70</v>
      </c>
      <c r="AI163" s="61" t="str">
        <f>广诚DHL运费!K35</f>
        <v>2,737.80</v>
      </c>
      <c r="AJ163" s="61" t="str">
        <f>广诚DHL运费!K36</f>
        <v>2,805.90</v>
      </c>
      <c r="AK163" s="61" t="str">
        <f>广诚DHL运费!K37</f>
        <v>2,874.00</v>
      </c>
      <c r="AL163" s="61" t="str">
        <f>广诚DHL运费!K38</f>
        <v>2,942.10</v>
      </c>
      <c r="AM163" s="61" t="str">
        <f>广诚DHL运费!K39</f>
        <v>3,010.20</v>
      </c>
      <c r="AN163" s="61" t="str">
        <f>广诚DHL运费!K40</f>
        <v>3,078.30</v>
      </c>
      <c r="AO163" s="61" t="str">
        <f>广诚DHL运费!K41</f>
        <v>3,146.40</v>
      </c>
      <c r="AP163" s="61" t="str">
        <f>广诚DHL运费!K42</f>
        <v>3,214.50</v>
      </c>
      <c r="AQ163" s="61">
        <v>1459.92</v>
      </c>
      <c r="AR163" s="61">
        <v>1491.84</v>
      </c>
      <c r="AS163" s="61">
        <v>1523.76</v>
      </c>
      <c r="AT163" s="61">
        <v>1555.68</v>
      </c>
      <c r="AU163" s="61">
        <v>1587.6</v>
      </c>
      <c r="AV163" s="61">
        <v>1619.52</v>
      </c>
      <c r="AW163" s="61">
        <v>1651.44</v>
      </c>
      <c r="AX163" s="61">
        <v>1683.36</v>
      </c>
      <c r="AY163" s="61">
        <v>1715.28</v>
      </c>
      <c r="AZ163" s="61">
        <v>1747.2</v>
      </c>
      <c r="BA163" s="61">
        <v>1779.12</v>
      </c>
      <c r="BB163" s="61">
        <v>1811.04</v>
      </c>
      <c r="BC163" s="61">
        <v>1842.96</v>
      </c>
      <c r="BD163" s="61">
        <v>1874.88</v>
      </c>
      <c r="BE163" s="61">
        <v>1906.8</v>
      </c>
      <c r="BF163" s="61">
        <v>1938.72</v>
      </c>
      <c r="BG163" s="61">
        <v>1970.64</v>
      </c>
      <c r="BH163" s="61">
        <v>2002.56</v>
      </c>
      <c r="BI163" s="61">
        <v>2034.48</v>
      </c>
      <c r="BJ163" s="61">
        <v>2066.4</v>
      </c>
    </row>
    <row r="164" hidden="1" spans="1:62">
      <c r="A164" s="57" t="s">
        <v>164</v>
      </c>
      <c r="B164" s="57">
        <v>9</v>
      </c>
      <c r="C164" s="61" t="str">
        <f>广诚DHL运费!K3</f>
        <v>370.50</v>
      </c>
      <c r="D164" s="61" t="str">
        <f>广诚DHL运费!K4</f>
        <v>453.00</v>
      </c>
      <c r="E164" s="61" t="str">
        <f>广诚DHL运费!K5</f>
        <v>535.50</v>
      </c>
      <c r="F164" s="61" t="str">
        <f>广诚DHL运费!K6</f>
        <v>618.00</v>
      </c>
      <c r="G164" s="61" t="str">
        <f>广诚DHL运费!K7</f>
        <v>700.50</v>
      </c>
      <c r="H164" s="61" t="str">
        <f>广诚DHL运费!K8</f>
        <v>782.70</v>
      </c>
      <c r="I164" s="61" t="str">
        <f>广诚DHL运费!K9</f>
        <v>864.90</v>
      </c>
      <c r="J164" s="61" t="str">
        <f>广诚DHL运费!K10</f>
        <v>947.10</v>
      </c>
      <c r="K164" s="61" t="str">
        <f>广诚DHL运费!K11</f>
        <v>1,029.30</v>
      </c>
      <c r="L164" s="61" t="str">
        <f>广诚DHL运费!K12</f>
        <v>1,111.50</v>
      </c>
      <c r="M164" s="61" t="str">
        <f>广诚DHL运费!K13</f>
        <v>1,185.60</v>
      </c>
      <c r="N164" s="61" t="str">
        <f>广诚DHL运费!K14</f>
        <v>1,259.70</v>
      </c>
      <c r="O164" s="61" t="str">
        <f>广诚DHL运费!K15</f>
        <v>1,333.80</v>
      </c>
      <c r="P164" s="61" t="str">
        <f>广诚DHL运费!K16</f>
        <v>1,407.90</v>
      </c>
      <c r="Q164" s="61" t="str">
        <f>广诚DHL运费!K17</f>
        <v>1,482.00</v>
      </c>
      <c r="R164" s="60" t="str">
        <f>广诚DHL运费!K18</f>
        <v>1,556.10</v>
      </c>
      <c r="S164" s="61" t="str">
        <f>广诚DHL运费!K19</f>
        <v>1,630.20</v>
      </c>
      <c r="T164" s="61" t="str">
        <f>广诚DHL运费!K20</f>
        <v>1,704.30</v>
      </c>
      <c r="U164" s="61" t="str">
        <f>广诚DHL运费!K21</f>
        <v>1,778.40</v>
      </c>
      <c r="V164" s="61" t="str">
        <f>广诚DHL运费!K22</f>
        <v>1,852.50</v>
      </c>
      <c r="W164" s="61" t="str">
        <f>广诚DHL运费!K23</f>
        <v>1,920.60</v>
      </c>
      <c r="X164" s="61" t="str">
        <f>广诚DHL运费!K24</f>
        <v>1,988.70</v>
      </c>
      <c r="Y164" s="61" t="str">
        <f>广诚DHL运费!K25</f>
        <v>2,056.80</v>
      </c>
      <c r="Z164" s="61" t="str">
        <f>广诚DHL运费!K26</f>
        <v>2,124.90</v>
      </c>
      <c r="AA164" s="61" t="str">
        <f>广诚DHL运费!K27</f>
        <v>2,193.00</v>
      </c>
      <c r="AB164" s="61" t="str">
        <f>广诚DHL运费!K28</f>
        <v>2,261.10</v>
      </c>
      <c r="AC164" s="61" t="str">
        <f>广诚DHL运费!K29</f>
        <v>2,329.20</v>
      </c>
      <c r="AD164" s="61" t="str">
        <f>广诚DHL运费!K30</f>
        <v>2,397.30</v>
      </c>
      <c r="AE164" s="61" t="str">
        <f>广诚DHL运费!K31</f>
        <v>2,465.40</v>
      </c>
      <c r="AF164" s="61" t="str">
        <f>广诚DHL运费!K32</f>
        <v>2,533.50</v>
      </c>
      <c r="AG164" s="61" t="str">
        <f>广诚DHL运费!K33</f>
        <v>2,601.60</v>
      </c>
      <c r="AH164" s="61" t="str">
        <f>广诚DHL运费!K34</f>
        <v>2,669.70</v>
      </c>
      <c r="AI164" s="61" t="str">
        <f>广诚DHL运费!K35</f>
        <v>2,737.80</v>
      </c>
      <c r="AJ164" s="61" t="str">
        <f>广诚DHL运费!K36</f>
        <v>2,805.90</v>
      </c>
      <c r="AK164" s="61" t="str">
        <f>广诚DHL运费!K37</f>
        <v>2,874.00</v>
      </c>
      <c r="AL164" s="61" t="str">
        <f>广诚DHL运费!K38</f>
        <v>2,942.10</v>
      </c>
      <c r="AM164" s="61" t="str">
        <f>广诚DHL运费!K39</f>
        <v>3,010.20</v>
      </c>
      <c r="AN164" s="61" t="str">
        <f>广诚DHL运费!K40</f>
        <v>3,078.30</v>
      </c>
      <c r="AO164" s="61" t="str">
        <f>广诚DHL运费!K41</f>
        <v>3,146.40</v>
      </c>
      <c r="AP164" s="61" t="str">
        <f>广诚DHL运费!K42</f>
        <v>3,214.50</v>
      </c>
      <c r="AQ164" s="61">
        <v>1459.92</v>
      </c>
      <c r="AR164" s="61">
        <v>1491.84</v>
      </c>
      <c r="AS164" s="61">
        <v>1523.76</v>
      </c>
      <c r="AT164" s="61">
        <v>1555.68</v>
      </c>
      <c r="AU164" s="61">
        <v>1587.6</v>
      </c>
      <c r="AV164" s="61">
        <v>1619.52</v>
      </c>
      <c r="AW164" s="61">
        <v>1651.44</v>
      </c>
      <c r="AX164" s="61">
        <v>1683.36</v>
      </c>
      <c r="AY164" s="61">
        <v>1715.28</v>
      </c>
      <c r="AZ164" s="61">
        <v>1747.2</v>
      </c>
      <c r="BA164" s="61">
        <v>1779.12</v>
      </c>
      <c r="BB164" s="61">
        <v>1811.04</v>
      </c>
      <c r="BC164" s="61">
        <v>1842.96</v>
      </c>
      <c r="BD164" s="61">
        <v>1874.88</v>
      </c>
      <c r="BE164" s="61">
        <v>1906.8</v>
      </c>
      <c r="BF164" s="61">
        <v>1938.72</v>
      </c>
      <c r="BG164" s="61">
        <v>1970.64</v>
      </c>
      <c r="BH164" s="61">
        <v>2002.56</v>
      </c>
      <c r="BI164" s="61">
        <v>2034.48</v>
      </c>
      <c r="BJ164" s="61">
        <v>2066.4</v>
      </c>
    </row>
    <row r="165" hidden="1" spans="1:62">
      <c r="A165" s="57" t="s">
        <v>165</v>
      </c>
      <c r="B165" s="57">
        <v>9</v>
      </c>
      <c r="C165" s="61" t="str">
        <f>广诚DHL运费!K3</f>
        <v>370.50</v>
      </c>
      <c r="D165" s="61" t="str">
        <f>广诚DHL运费!K4</f>
        <v>453.00</v>
      </c>
      <c r="E165" s="61" t="str">
        <f>广诚DHL运费!K5</f>
        <v>535.50</v>
      </c>
      <c r="F165" s="61" t="str">
        <f>广诚DHL运费!K6</f>
        <v>618.00</v>
      </c>
      <c r="G165" s="61" t="str">
        <f>广诚DHL运费!K7</f>
        <v>700.50</v>
      </c>
      <c r="H165" s="61" t="str">
        <f>广诚DHL运费!K8</f>
        <v>782.70</v>
      </c>
      <c r="I165" s="61" t="str">
        <f>广诚DHL运费!K9</f>
        <v>864.90</v>
      </c>
      <c r="J165" s="61" t="str">
        <f>广诚DHL运费!K10</f>
        <v>947.10</v>
      </c>
      <c r="K165" s="61" t="str">
        <f>广诚DHL运费!K11</f>
        <v>1,029.30</v>
      </c>
      <c r="L165" s="61" t="str">
        <f>广诚DHL运费!K12</f>
        <v>1,111.50</v>
      </c>
      <c r="M165" s="61" t="str">
        <f>广诚DHL运费!K13</f>
        <v>1,185.60</v>
      </c>
      <c r="N165" s="61" t="str">
        <f>广诚DHL运费!K14</f>
        <v>1,259.70</v>
      </c>
      <c r="O165" s="61" t="str">
        <f>广诚DHL运费!K15</f>
        <v>1,333.80</v>
      </c>
      <c r="P165" s="61" t="str">
        <f>广诚DHL运费!K16</f>
        <v>1,407.90</v>
      </c>
      <c r="Q165" s="61" t="str">
        <f>广诚DHL运费!K17</f>
        <v>1,482.00</v>
      </c>
      <c r="R165" s="60" t="str">
        <f>广诚DHL运费!K18</f>
        <v>1,556.10</v>
      </c>
      <c r="S165" s="61" t="str">
        <f>广诚DHL运费!K19</f>
        <v>1,630.20</v>
      </c>
      <c r="T165" s="61" t="str">
        <f>广诚DHL运费!K20</f>
        <v>1,704.30</v>
      </c>
      <c r="U165" s="61" t="str">
        <f>广诚DHL运费!K21</f>
        <v>1,778.40</v>
      </c>
      <c r="V165" s="61" t="str">
        <f>广诚DHL运费!K22</f>
        <v>1,852.50</v>
      </c>
      <c r="W165" s="61" t="str">
        <f>广诚DHL运费!K23</f>
        <v>1,920.60</v>
      </c>
      <c r="X165" s="61" t="str">
        <f>广诚DHL运费!K24</f>
        <v>1,988.70</v>
      </c>
      <c r="Y165" s="61" t="str">
        <f>广诚DHL运费!K25</f>
        <v>2,056.80</v>
      </c>
      <c r="Z165" s="61" t="str">
        <f>广诚DHL运费!K26</f>
        <v>2,124.90</v>
      </c>
      <c r="AA165" s="61" t="str">
        <f>广诚DHL运费!K27</f>
        <v>2,193.00</v>
      </c>
      <c r="AB165" s="61" t="str">
        <f>广诚DHL运费!K28</f>
        <v>2,261.10</v>
      </c>
      <c r="AC165" s="61" t="str">
        <f>广诚DHL运费!K29</f>
        <v>2,329.20</v>
      </c>
      <c r="AD165" s="61" t="str">
        <f>广诚DHL运费!K30</f>
        <v>2,397.30</v>
      </c>
      <c r="AE165" s="61" t="str">
        <f>广诚DHL运费!K31</f>
        <v>2,465.40</v>
      </c>
      <c r="AF165" s="61" t="str">
        <f>广诚DHL运费!K32</f>
        <v>2,533.50</v>
      </c>
      <c r="AG165" s="61" t="str">
        <f>广诚DHL运费!K33</f>
        <v>2,601.60</v>
      </c>
      <c r="AH165" s="61" t="str">
        <f>广诚DHL运费!K34</f>
        <v>2,669.70</v>
      </c>
      <c r="AI165" s="61" t="str">
        <f>广诚DHL运费!K35</f>
        <v>2,737.80</v>
      </c>
      <c r="AJ165" s="61" t="str">
        <f>广诚DHL运费!K36</f>
        <v>2,805.90</v>
      </c>
      <c r="AK165" s="61" t="str">
        <f>广诚DHL运费!K37</f>
        <v>2,874.00</v>
      </c>
      <c r="AL165" s="61" t="str">
        <f>广诚DHL运费!K38</f>
        <v>2,942.10</v>
      </c>
      <c r="AM165" s="61" t="str">
        <f>广诚DHL运费!K39</f>
        <v>3,010.20</v>
      </c>
      <c r="AN165" s="61" t="str">
        <f>广诚DHL运费!K40</f>
        <v>3,078.30</v>
      </c>
      <c r="AO165" s="61" t="str">
        <f>广诚DHL运费!K41</f>
        <v>3,146.40</v>
      </c>
      <c r="AP165" s="61" t="str">
        <f>广诚DHL运费!K42</f>
        <v>3,214.50</v>
      </c>
      <c r="AQ165" s="61">
        <v>1459.92</v>
      </c>
      <c r="AR165" s="61">
        <v>1491.84</v>
      </c>
      <c r="AS165" s="61">
        <v>1523.76</v>
      </c>
      <c r="AT165" s="61">
        <v>1555.68</v>
      </c>
      <c r="AU165" s="61">
        <v>1587.6</v>
      </c>
      <c r="AV165" s="61">
        <v>1619.52</v>
      </c>
      <c r="AW165" s="61">
        <v>1651.44</v>
      </c>
      <c r="AX165" s="61">
        <v>1683.36</v>
      </c>
      <c r="AY165" s="61">
        <v>1715.28</v>
      </c>
      <c r="AZ165" s="61">
        <v>1747.2</v>
      </c>
      <c r="BA165" s="61">
        <v>1779.12</v>
      </c>
      <c r="BB165" s="61">
        <v>1811.04</v>
      </c>
      <c r="BC165" s="61">
        <v>1842.96</v>
      </c>
      <c r="BD165" s="61">
        <v>1874.88</v>
      </c>
      <c r="BE165" s="61">
        <v>1906.8</v>
      </c>
      <c r="BF165" s="61">
        <v>1938.72</v>
      </c>
      <c r="BG165" s="61">
        <v>1970.64</v>
      </c>
      <c r="BH165" s="61">
        <v>2002.56</v>
      </c>
      <c r="BI165" s="61">
        <v>2034.48</v>
      </c>
      <c r="BJ165" s="61">
        <v>2066.4</v>
      </c>
    </row>
    <row r="166" hidden="1" spans="1:62">
      <c r="A166" s="57" t="s">
        <v>166</v>
      </c>
      <c r="B166" s="57">
        <v>9</v>
      </c>
      <c r="C166" s="61" t="str">
        <f>广诚DHL运费!K3</f>
        <v>370.50</v>
      </c>
      <c r="D166" s="61" t="str">
        <f>广诚DHL运费!K4</f>
        <v>453.00</v>
      </c>
      <c r="E166" s="61" t="str">
        <f>广诚DHL运费!K5</f>
        <v>535.50</v>
      </c>
      <c r="F166" s="61" t="str">
        <f>广诚DHL运费!K6</f>
        <v>618.00</v>
      </c>
      <c r="G166" s="61" t="str">
        <f>广诚DHL运费!K7</f>
        <v>700.50</v>
      </c>
      <c r="H166" s="61" t="str">
        <f>广诚DHL运费!K8</f>
        <v>782.70</v>
      </c>
      <c r="I166" s="61" t="str">
        <f>广诚DHL运费!K9</f>
        <v>864.90</v>
      </c>
      <c r="J166" s="61" t="str">
        <f>广诚DHL运费!K10</f>
        <v>947.10</v>
      </c>
      <c r="K166" s="61" t="str">
        <f>广诚DHL运费!K11</f>
        <v>1,029.30</v>
      </c>
      <c r="L166" s="61" t="str">
        <f>广诚DHL运费!K12</f>
        <v>1,111.50</v>
      </c>
      <c r="M166" s="61" t="str">
        <f>广诚DHL运费!K13</f>
        <v>1,185.60</v>
      </c>
      <c r="N166" s="61" t="str">
        <f>广诚DHL运费!K14</f>
        <v>1,259.70</v>
      </c>
      <c r="O166" s="61" t="str">
        <f>广诚DHL运费!K15</f>
        <v>1,333.80</v>
      </c>
      <c r="P166" s="61" t="str">
        <f>广诚DHL运费!K16</f>
        <v>1,407.90</v>
      </c>
      <c r="Q166" s="61" t="str">
        <f>广诚DHL运费!K17</f>
        <v>1,482.00</v>
      </c>
      <c r="R166" s="60" t="str">
        <f>广诚DHL运费!K18</f>
        <v>1,556.10</v>
      </c>
      <c r="S166" s="61" t="str">
        <f>广诚DHL运费!K19</f>
        <v>1,630.20</v>
      </c>
      <c r="T166" s="61" t="str">
        <f>广诚DHL运费!K20</f>
        <v>1,704.30</v>
      </c>
      <c r="U166" s="61" t="str">
        <f>广诚DHL运费!K21</f>
        <v>1,778.40</v>
      </c>
      <c r="V166" s="61" t="str">
        <f>广诚DHL运费!K22</f>
        <v>1,852.50</v>
      </c>
      <c r="W166" s="61" t="str">
        <f>广诚DHL运费!K23</f>
        <v>1,920.60</v>
      </c>
      <c r="X166" s="61" t="str">
        <f>广诚DHL运费!K24</f>
        <v>1,988.70</v>
      </c>
      <c r="Y166" s="61" t="str">
        <f>广诚DHL运费!K25</f>
        <v>2,056.80</v>
      </c>
      <c r="Z166" s="61" t="str">
        <f>广诚DHL运费!K26</f>
        <v>2,124.90</v>
      </c>
      <c r="AA166" s="61" t="str">
        <f>广诚DHL运费!K27</f>
        <v>2,193.00</v>
      </c>
      <c r="AB166" s="61" t="str">
        <f>广诚DHL运费!K28</f>
        <v>2,261.10</v>
      </c>
      <c r="AC166" s="61" t="str">
        <f>广诚DHL运费!K29</f>
        <v>2,329.20</v>
      </c>
      <c r="AD166" s="61" t="str">
        <f>广诚DHL运费!K30</f>
        <v>2,397.30</v>
      </c>
      <c r="AE166" s="61" t="str">
        <f>广诚DHL运费!K31</f>
        <v>2,465.40</v>
      </c>
      <c r="AF166" s="61" t="str">
        <f>广诚DHL运费!K32</f>
        <v>2,533.50</v>
      </c>
      <c r="AG166" s="61" t="str">
        <f>广诚DHL运费!K33</f>
        <v>2,601.60</v>
      </c>
      <c r="AH166" s="61" t="str">
        <f>广诚DHL运费!K34</f>
        <v>2,669.70</v>
      </c>
      <c r="AI166" s="61" t="str">
        <f>广诚DHL运费!K35</f>
        <v>2,737.80</v>
      </c>
      <c r="AJ166" s="61" t="str">
        <f>广诚DHL运费!K36</f>
        <v>2,805.90</v>
      </c>
      <c r="AK166" s="61" t="str">
        <f>广诚DHL运费!K37</f>
        <v>2,874.00</v>
      </c>
      <c r="AL166" s="61" t="str">
        <f>广诚DHL运费!K38</f>
        <v>2,942.10</v>
      </c>
      <c r="AM166" s="61" t="str">
        <f>广诚DHL运费!K39</f>
        <v>3,010.20</v>
      </c>
      <c r="AN166" s="61" t="str">
        <f>广诚DHL运费!K40</f>
        <v>3,078.30</v>
      </c>
      <c r="AO166" s="61" t="str">
        <f>广诚DHL运费!K41</f>
        <v>3,146.40</v>
      </c>
      <c r="AP166" s="61" t="str">
        <f>广诚DHL运费!K42</f>
        <v>3,214.50</v>
      </c>
      <c r="AQ166" s="61">
        <v>1459.92</v>
      </c>
      <c r="AR166" s="61">
        <v>1491.84</v>
      </c>
      <c r="AS166" s="61">
        <v>1523.76</v>
      </c>
      <c r="AT166" s="61">
        <v>1555.68</v>
      </c>
      <c r="AU166" s="61">
        <v>1587.6</v>
      </c>
      <c r="AV166" s="61">
        <v>1619.52</v>
      </c>
      <c r="AW166" s="61">
        <v>1651.44</v>
      </c>
      <c r="AX166" s="61">
        <v>1683.36</v>
      </c>
      <c r="AY166" s="61">
        <v>1715.28</v>
      </c>
      <c r="AZ166" s="61">
        <v>1747.2</v>
      </c>
      <c r="BA166" s="61">
        <v>1779.12</v>
      </c>
      <c r="BB166" s="61">
        <v>1811.04</v>
      </c>
      <c r="BC166" s="61">
        <v>1842.96</v>
      </c>
      <c r="BD166" s="61">
        <v>1874.88</v>
      </c>
      <c r="BE166" s="61">
        <v>1906.8</v>
      </c>
      <c r="BF166" s="61">
        <v>1938.72</v>
      </c>
      <c r="BG166" s="61">
        <v>1970.64</v>
      </c>
      <c r="BH166" s="61">
        <v>2002.56</v>
      </c>
      <c r="BI166" s="61">
        <v>2034.48</v>
      </c>
      <c r="BJ166" s="61">
        <v>2066.4</v>
      </c>
    </row>
    <row r="167" hidden="1" spans="1:62">
      <c r="A167" s="57" t="s">
        <v>167</v>
      </c>
      <c r="B167" s="57">
        <v>9</v>
      </c>
      <c r="C167" s="61" t="str">
        <f>广诚DHL运费!K3</f>
        <v>370.50</v>
      </c>
      <c r="D167" s="61" t="str">
        <f>广诚DHL运费!K4</f>
        <v>453.00</v>
      </c>
      <c r="E167" s="61" t="str">
        <f>广诚DHL运费!K5</f>
        <v>535.50</v>
      </c>
      <c r="F167" s="61" t="str">
        <f>广诚DHL运费!K6</f>
        <v>618.00</v>
      </c>
      <c r="G167" s="61" t="str">
        <f>广诚DHL运费!K7</f>
        <v>700.50</v>
      </c>
      <c r="H167" s="61" t="str">
        <f>广诚DHL运费!K8</f>
        <v>782.70</v>
      </c>
      <c r="I167" s="61" t="str">
        <f>广诚DHL运费!K9</f>
        <v>864.90</v>
      </c>
      <c r="J167" s="61" t="str">
        <f>广诚DHL运费!K10</f>
        <v>947.10</v>
      </c>
      <c r="K167" s="61" t="str">
        <f>广诚DHL运费!K11</f>
        <v>1,029.30</v>
      </c>
      <c r="L167" s="61" t="str">
        <f>广诚DHL运费!K12</f>
        <v>1,111.50</v>
      </c>
      <c r="M167" s="61" t="str">
        <f>广诚DHL运费!K13</f>
        <v>1,185.60</v>
      </c>
      <c r="N167" s="61" t="str">
        <f>广诚DHL运费!K14</f>
        <v>1,259.70</v>
      </c>
      <c r="O167" s="61" t="str">
        <f>广诚DHL运费!K15</f>
        <v>1,333.80</v>
      </c>
      <c r="P167" s="61" t="str">
        <f>广诚DHL运费!K16</f>
        <v>1,407.90</v>
      </c>
      <c r="Q167" s="61" t="str">
        <f>广诚DHL运费!K17</f>
        <v>1,482.00</v>
      </c>
      <c r="R167" s="60" t="str">
        <f>广诚DHL运费!K18</f>
        <v>1,556.10</v>
      </c>
      <c r="S167" s="61" t="str">
        <f>广诚DHL运费!K19</f>
        <v>1,630.20</v>
      </c>
      <c r="T167" s="61" t="str">
        <f>广诚DHL运费!K20</f>
        <v>1,704.30</v>
      </c>
      <c r="U167" s="61" t="str">
        <f>广诚DHL运费!K21</f>
        <v>1,778.40</v>
      </c>
      <c r="V167" s="61" t="str">
        <f>广诚DHL运费!K22</f>
        <v>1,852.50</v>
      </c>
      <c r="W167" s="61" t="str">
        <f>广诚DHL运费!K23</f>
        <v>1,920.60</v>
      </c>
      <c r="X167" s="61" t="str">
        <f>广诚DHL运费!K24</f>
        <v>1,988.70</v>
      </c>
      <c r="Y167" s="61" t="str">
        <f>广诚DHL运费!K25</f>
        <v>2,056.80</v>
      </c>
      <c r="Z167" s="61" t="str">
        <f>广诚DHL运费!K26</f>
        <v>2,124.90</v>
      </c>
      <c r="AA167" s="61" t="str">
        <f>广诚DHL运费!K27</f>
        <v>2,193.00</v>
      </c>
      <c r="AB167" s="61" t="str">
        <f>广诚DHL运费!K28</f>
        <v>2,261.10</v>
      </c>
      <c r="AC167" s="61" t="str">
        <f>广诚DHL运费!K29</f>
        <v>2,329.20</v>
      </c>
      <c r="AD167" s="61" t="str">
        <f>广诚DHL运费!K30</f>
        <v>2,397.30</v>
      </c>
      <c r="AE167" s="61" t="str">
        <f>广诚DHL运费!K31</f>
        <v>2,465.40</v>
      </c>
      <c r="AF167" s="61" t="str">
        <f>广诚DHL运费!K32</f>
        <v>2,533.50</v>
      </c>
      <c r="AG167" s="61" t="str">
        <f>广诚DHL运费!K33</f>
        <v>2,601.60</v>
      </c>
      <c r="AH167" s="61" t="str">
        <f>广诚DHL运费!K34</f>
        <v>2,669.70</v>
      </c>
      <c r="AI167" s="61" t="str">
        <f>广诚DHL运费!K35</f>
        <v>2,737.80</v>
      </c>
      <c r="AJ167" s="61" t="str">
        <f>广诚DHL运费!K36</f>
        <v>2,805.90</v>
      </c>
      <c r="AK167" s="61" t="str">
        <f>广诚DHL运费!K37</f>
        <v>2,874.00</v>
      </c>
      <c r="AL167" s="61" t="str">
        <f>广诚DHL运费!K38</f>
        <v>2,942.10</v>
      </c>
      <c r="AM167" s="61" t="str">
        <f>广诚DHL运费!K39</f>
        <v>3,010.20</v>
      </c>
      <c r="AN167" s="61" t="str">
        <f>广诚DHL运费!K40</f>
        <v>3,078.30</v>
      </c>
      <c r="AO167" s="61" t="str">
        <f>广诚DHL运费!K41</f>
        <v>3,146.40</v>
      </c>
      <c r="AP167" s="61" t="str">
        <f>广诚DHL运费!K42</f>
        <v>3,214.50</v>
      </c>
      <c r="AQ167" s="61">
        <v>1459.92</v>
      </c>
      <c r="AR167" s="61">
        <v>1491.84</v>
      </c>
      <c r="AS167" s="61">
        <v>1523.76</v>
      </c>
      <c r="AT167" s="61">
        <v>1555.68</v>
      </c>
      <c r="AU167" s="61">
        <v>1587.6</v>
      </c>
      <c r="AV167" s="61">
        <v>1619.52</v>
      </c>
      <c r="AW167" s="61">
        <v>1651.44</v>
      </c>
      <c r="AX167" s="61">
        <v>1683.36</v>
      </c>
      <c r="AY167" s="61">
        <v>1715.28</v>
      </c>
      <c r="AZ167" s="61">
        <v>1747.2</v>
      </c>
      <c r="BA167" s="61">
        <v>1779.12</v>
      </c>
      <c r="BB167" s="61">
        <v>1811.04</v>
      </c>
      <c r="BC167" s="61">
        <v>1842.96</v>
      </c>
      <c r="BD167" s="61">
        <v>1874.88</v>
      </c>
      <c r="BE167" s="61">
        <v>1906.8</v>
      </c>
      <c r="BF167" s="61">
        <v>1938.72</v>
      </c>
      <c r="BG167" s="61">
        <v>1970.64</v>
      </c>
      <c r="BH167" s="61">
        <v>2002.56</v>
      </c>
      <c r="BI167" s="61">
        <v>2034.48</v>
      </c>
      <c r="BJ167" s="61">
        <v>2066.4</v>
      </c>
    </row>
    <row r="168" hidden="1" spans="1:62">
      <c r="A168" s="57" t="s">
        <v>168</v>
      </c>
      <c r="B168" s="57">
        <v>9</v>
      </c>
      <c r="C168" s="61" t="str">
        <f>广诚DHL运费!K3</f>
        <v>370.50</v>
      </c>
      <c r="D168" s="61" t="str">
        <f>广诚DHL运费!K4</f>
        <v>453.00</v>
      </c>
      <c r="E168" s="61" t="str">
        <f>广诚DHL运费!K5</f>
        <v>535.50</v>
      </c>
      <c r="F168" s="61" t="str">
        <f>广诚DHL运费!K6</f>
        <v>618.00</v>
      </c>
      <c r="G168" s="61" t="str">
        <f>广诚DHL运费!K7</f>
        <v>700.50</v>
      </c>
      <c r="H168" s="61" t="str">
        <f>广诚DHL运费!K8</f>
        <v>782.70</v>
      </c>
      <c r="I168" s="61" t="str">
        <f>广诚DHL运费!K9</f>
        <v>864.90</v>
      </c>
      <c r="J168" s="61" t="str">
        <f>广诚DHL运费!K10</f>
        <v>947.10</v>
      </c>
      <c r="K168" s="61" t="str">
        <f>广诚DHL运费!K11</f>
        <v>1,029.30</v>
      </c>
      <c r="L168" s="61" t="str">
        <f>广诚DHL运费!K12</f>
        <v>1,111.50</v>
      </c>
      <c r="M168" s="61" t="str">
        <f>广诚DHL运费!K13</f>
        <v>1,185.60</v>
      </c>
      <c r="N168" s="61" t="str">
        <f>广诚DHL运费!K14</f>
        <v>1,259.70</v>
      </c>
      <c r="O168" s="61" t="str">
        <f>广诚DHL运费!K15</f>
        <v>1,333.80</v>
      </c>
      <c r="P168" s="61" t="str">
        <f>广诚DHL运费!K16</f>
        <v>1,407.90</v>
      </c>
      <c r="Q168" s="61" t="str">
        <f>广诚DHL运费!K17</f>
        <v>1,482.00</v>
      </c>
      <c r="R168" s="60" t="str">
        <f>广诚DHL运费!K18</f>
        <v>1,556.10</v>
      </c>
      <c r="S168" s="61" t="str">
        <f>广诚DHL运费!K19</f>
        <v>1,630.20</v>
      </c>
      <c r="T168" s="61" t="str">
        <f>广诚DHL运费!K20</f>
        <v>1,704.30</v>
      </c>
      <c r="U168" s="61" t="str">
        <f>广诚DHL运费!K21</f>
        <v>1,778.40</v>
      </c>
      <c r="V168" s="61" t="str">
        <f>广诚DHL运费!K22</f>
        <v>1,852.50</v>
      </c>
      <c r="W168" s="61" t="str">
        <f>广诚DHL运费!K23</f>
        <v>1,920.60</v>
      </c>
      <c r="X168" s="61" t="str">
        <f>广诚DHL运费!K24</f>
        <v>1,988.70</v>
      </c>
      <c r="Y168" s="61" t="str">
        <f>广诚DHL运费!K25</f>
        <v>2,056.80</v>
      </c>
      <c r="Z168" s="61" t="str">
        <f>广诚DHL运费!K26</f>
        <v>2,124.90</v>
      </c>
      <c r="AA168" s="61" t="str">
        <f>广诚DHL运费!K27</f>
        <v>2,193.00</v>
      </c>
      <c r="AB168" s="61" t="str">
        <f>广诚DHL运费!K28</f>
        <v>2,261.10</v>
      </c>
      <c r="AC168" s="61" t="str">
        <f>广诚DHL运费!K29</f>
        <v>2,329.20</v>
      </c>
      <c r="AD168" s="61" t="str">
        <f>广诚DHL运费!K30</f>
        <v>2,397.30</v>
      </c>
      <c r="AE168" s="61" t="str">
        <f>广诚DHL运费!K31</f>
        <v>2,465.40</v>
      </c>
      <c r="AF168" s="61" t="str">
        <f>广诚DHL运费!K32</f>
        <v>2,533.50</v>
      </c>
      <c r="AG168" s="61" t="str">
        <f>广诚DHL运费!K33</f>
        <v>2,601.60</v>
      </c>
      <c r="AH168" s="61" t="str">
        <f>广诚DHL运费!K34</f>
        <v>2,669.70</v>
      </c>
      <c r="AI168" s="61" t="str">
        <f>广诚DHL运费!K35</f>
        <v>2,737.80</v>
      </c>
      <c r="AJ168" s="61" t="str">
        <f>广诚DHL运费!K36</f>
        <v>2,805.90</v>
      </c>
      <c r="AK168" s="61" t="str">
        <f>广诚DHL运费!K37</f>
        <v>2,874.00</v>
      </c>
      <c r="AL168" s="61" t="str">
        <f>广诚DHL运费!K38</f>
        <v>2,942.10</v>
      </c>
      <c r="AM168" s="61" t="str">
        <f>广诚DHL运费!K39</f>
        <v>3,010.20</v>
      </c>
      <c r="AN168" s="61" t="str">
        <f>广诚DHL运费!K40</f>
        <v>3,078.30</v>
      </c>
      <c r="AO168" s="61" t="str">
        <f>广诚DHL运费!K41</f>
        <v>3,146.40</v>
      </c>
      <c r="AP168" s="61" t="str">
        <f>广诚DHL运费!K42</f>
        <v>3,214.50</v>
      </c>
      <c r="AQ168" s="61">
        <v>1459.92</v>
      </c>
      <c r="AR168" s="61">
        <v>1491.84</v>
      </c>
      <c r="AS168" s="61">
        <v>1523.76</v>
      </c>
      <c r="AT168" s="61">
        <v>1555.68</v>
      </c>
      <c r="AU168" s="61">
        <v>1587.6</v>
      </c>
      <c r="AV168" s="61">
        <v>1619.52</v>
      </c>
      <c r="AW168" s="61">
        <v>1651.44</v>
      </c>
      <c r="AX168" s="61">
        <v>1683.36</v>
      </c>
      <c r="AY168" s="61">
        <v>1715.28</v>
      </c>
      <c r="AZ168" s="61">
        <v>1747.2</v>
      </c>
      <c r="BA168" s="61">
        <v>1779.12</v>
      </c>
      <c r="BB168" s="61">
        <v>1811.04</v>
      </c>
      <c r="BC168" s="61">
        <v>1842.96</v>
      </c>
      <c r="BD168" s="61">
        <v>1874.88</v>
      </c>
      <c r="BE168" s="61">
        <v>1906.8</v>
      </c>
      <c r="BF168" s="61">
        <v>1938.72</v>
      </c>
      <c r="BG168" s="61">
        <v>1970.64</v>
      </c>
      <c r="BH168" s="61">
        <v>2002.56</v>
      </c>
      <c r="BI168" s="61">
        <v>2034.48</v>
      </c>
      <c r="BJ168" s="61">
        <v>2066.4</v>
      </c>
    </row>
    <row r="169" hidden="1" spans="1:62">
      <c r="A169" s="57" t="s">
        <v>169</v>
      </c>
      <c r="B169" s="57">
        <v>9</v>
      </c>
      <c r="C169" s="61" t="str">
        <f>广诚DHL运费!K3</f>
        <v>370.50</v>
      </c>
      <c r="D169" s="61" t="str">
        <f>广诚DHL运费!K4</f>
        <v>453.00</v>
      </c>
      <c r="E169" s="61" t="str">
        <f>广诚DHL运费!K5</f>
        <v>535.50</v>
      </c>
      <c r="F169" s="61" t="str">
        <f>广诚DHL运费!K6</f>
        <v>618.00</v>
      </c>
      <c r="G169" s="61" t="str">
        <f>广诚DHL运费!K7</f>
        <v>700.50</v>
      </c>
      <c r="H169" s="61" t="str">
        <f>广诚DHL运费!K8</f>
        <v>782.70</v>
      </c>
      <c r="I169" s="61" t="str">
        <f>广诚DHL运费!K9</f>
        <v>864.90</v>
      </c>
      <c r="J169" s="61" t="str">
        <f>广诚DHL运费!K10</f>
        <v>947.10</v>
      </c>
      <c r="K169" s="61" t="str">
        <f>广诚DHL运费!K11</f>
        <v>1,029.30</v>
      </c>
      <c r="L169" s="61" t="str">
        <f>广诚DHL运费!K12</f>
        <v>1,111.50</v>
      </c>
      <c r="M169" s="61" t="str">
        <f>广诚DHL运费!K13</f>
        <v>1,185.60</v>
      </c>
      <c r="N169" s="61" t="str">
        <f>广诚DHL运费!K14</f>
        <v>1,259.70</v>
      </c>
      <c r="O169" s="61" t="str">
        <f>广诚DHL运费!K15</f>
        <v>1,333.80</v>
      </c>
      <c r="P169" s="61" t="str">
        <f>广诚DHL运费!K16</f>
        <v>1,407.90</v>
      </c>
      <c r="Q169" s="61" t="str">
        <f>广诚DHL运费!K17</f>
        <v>1,482.00</v>
      </c>
      <c r="R169" s="60" t="str">
        <f>广诚DHL运费!K18</f>
        <v>1,556.10</v>
      </c>
      <c r="S169" s="61" t="str">
        <f>广诚DHL运费!K19</f>
        <v>1,630.20</v>
      </c>
      <c r="T169" s="61" t="str">
        <f>广诚DHL运费!K20</f>
        <v>1,704.30</v>
      </c>
      <c r="U169" s="61" t="str">
        <f>广诚DHL运费!K21</f>
        <v>1,778.40</v>
      </c>
      <c r="V169" s="61" t="str">
        <f>广诚DHL运费!K22</f>
        <v>1,852.50</v>
      </c>
      <c r="W169" s="61" t="str">
        <f>广诚DHL运费!K23</f>
        <v>1,920.60</v>
      </c>
      <c r="X169" s="61" t="str">
        <f>广诚DHL运费!K24</f>
        <v>1,988.70</v>
      </c>
      <c r="Y169" s="61" t="str">
        <f>广诚DHL运费!K25</f>
        <v>2,056.80</v>
      </c>
      <c r="Z169" s="61" t="str">
        <f>广诚DHL运费!K26</f>
        <v>2,124.90</v>
      </c>
      <c r="AA169" s="61" t="str">
        <f>广诚DHL运费!K27</f>
        <v>2,193.00</v>
      </c>
      <c r="AB169" s="61" t="str">
        <f>广诚DHL运费!K28</f>
        <v>2,261.10</v>
      </c>
      <c r="AC169" s="61" t="str">
        <f>广诚DHL运费!K29</f>
        <v>2,329.20</v>
      </c>
      <c r="AD169" s="61" t="str">
        <f>广诚DHL运费!K30</f>
        <v>2,397.30</v>
      </c>
      <c r="AE169" s="61" t="str">
        <f>广诚DHL运费!K31</f>
        <v>2,465.40</v>
      </c>
      <c r="AF169" s="61" t="str">
        <f>广诚DHL运费!K32</f>
        <v>2,533.50</v>
      </c>
      <c r="AG169" s="61" t="str">
        <f>广诚DHL运费!K33</f>
        <v>2,601.60</v>
      </c>
      <c r="AH169" s="61" t="str">
        <f>广诚DHL运费!K34</f>
        <v>2,669.70</v>
      </c>
      <c r="AI169" s="61" t="str">
        <f>广诚DHL运费!K35</f>
        <v>2,737.80</v>
      </c>
      <c r="AJ169" s="61" t="str">
        <f>广诚DHL运费!K36</f>
        <v>2,805.90</v>
      </c>
      <c r="AK169" s="61" t="str">
        <f>广诚DHL运费!K37</f>
        <v>2,874.00</v>
      </c>
      <c r="AL169" s="61" t="str">
        <f>广诚DHL运费!K38</f>
        <v>2,942.10</v>
      </c>
      <c r="AM169" s="61" t="str">
        <f>广诚DHL运费!K39</f>
        <v>3,010.20</v>
      </c>
      <c r="AN169" s="61" t="str">
        <f>广诚DHL运费!K40</f>
        <v>3,078.30</v>
      </c>
      <c r="AO169" s="61" t="str">
        <f>广诚DHL运费!K41</f>
        <v>3,146.40</v>
      </c>
      <c r="AP169" s="61" t="str">
        <f>广诚DHL运费!K42</f>
        <v>3,214.50</v>
      </c>
      <c r="AQ169" s="61">
        <v>1459.92</v>
      </c>
      <c r="AR169" s="61">
        <v>1491.84</v>
      </c>
      <c r="AS169" s="61">
        <v>1523.76</v>
      </c>
      <c r="AT169" s="61">
        <v>1555.68</v>
      </c>
      <c r="AU169" s="61">
        <v>1587.6</v>
      </c>
      <c r="AV169" s="61">
        <v>1619.52</v>
      </c>
      <c r="AW169" s="61">
        <v>1651.44</v>
      </c>
      <c r="AX169" s="61">
        <v>1683.36</v>
      </c>
      <c r="AY169" s="61">
        <v>1715.28</v>
      </c>
      <c r="AZ169" s="61">
        <v>1747.2</v>
      </c>
      <c r="BA169" s="61">
        <v>1779.12</v>
      </c>
      <c r="BB169" s="61">
        <v>1811.04</v>
      </c>
      <c r="BC169" s="61">
        <v>1842.96</v>
      </c>
      <c r="BD169" s="61">
        <v>1874.88</v>
      </c>
      <c r="BE169" s="61">
        <v>1906.8</v>
      </c>
      <c r="BF169" s="61">
        <v>1938.72</v>
      </c>
      <c r="BG169" s="61">
        <v>1970.64</v>
      </c>
      <c r="BH169" s="61">
        <v>2002.56</v>
      </c>
      <c r="BI169" s="61">
        <v>2034.48</v>
      </c>
      <c r="BJ169" s="61">
        <v>2066.4</v>
      </c>
    </row>
    <row r="170" hidden="1" spans="1:62">
      <c r="A170" s="57" t="s">
        <v>170</v>
      </c>
      <c r="B170" s="57">
        <v>9</v>
      </c>
      <c r="C170" s="61" t="str">
        <f>广诚DHL运费!K3</f>
        <v>370.50</v>
      </c>
      <c r="D170" s="61" t="str">
        <f>广诚DHL运费!K4</f>
        <v>453.00</v>
      </c>
      <c r="E170" s="61" t="str">
        <f>广诚DHL运费!K5</f>
        <v>535.50</v>
      </c>
      <c r="F170" s="61" t="str">
        <f>广诚DHL运费!K6</f>
        <v>618.00</v>
      </c>
      <c r="G170" s="61" t="str">
        <f>广诚DHL运费!K7</f>
        <v>700.50</v>
      </c>
      <c r="H170" s="61" t="str">
        <f>广诚DHL运费!K8</f>
        <v>782.70</v>
      </c>
      <c r="I170" s="61" t="str">
        <f>广诚DHL运费!K9</f>
        <v>864.90</v>
      </c>
      <c r="J170" s="61" t="str">
        <f>广诚DHL运费!K10</f>
        <v>947.10</v>
      </c>
      <c r="K170" s="61" t="str">
        <f>广诚DHL运费!K11</f>
        <v>1,029.30</v>
      </c>
      <c r="L170" s="61" t="str">
        <f>广诚DHL运费!K12</f>
        <v>1,111.50</v>
      </c>
      <c r="M170" s="61" t="str">
        <f>广诚DHL运费!K13</f>
        <v>1,185.60</v>
      </c>
      <c r="N170" s="61" t="str">
        <f>广诚DHL运费!K14</f>
        <v>1,259.70</v>
      </c>
      <c r="O170" s="61" t="str">
        <f>广诚DHL运费!K15</f>
        <v>1,333.80</v>
      </c>
      <c r="P170" s="61" t="str">
        <f>广诚DHL运费!K16</f>
        <v>1,407.90</v>
      </c>
      <c r="Q170" s="61" t="str">
        <f>广诚DHL运费!K17</f>
        <v>1,482.00</v>
      </c>
      <c r="R170" s="60" t="str">
        <f>广诚DHL运费!K18</f>
        <v>1,556.10</v>
      </c>
      <c r="S170" s="61" t="str">
        <f>广诚DHL运费!K19</f>
        <v>1,630.20</v>
      </c>
      <c r="T170" s="61" t="str">
        <f>广诚DHL运费!K20</f>
        <v>1,704.30</v>
      </c>
      <c r="U170" s="61" t="str">
        <f>广诚DHL运费!K21</f>
        <v>1,778.40</v>
      </c>
      <c r="V170" s="61" t="str">
        <f>广诚DHL运费!K22</f>
        <v>1,852.50</v>
      </c>
      <c r="W170" s="61" t="str">
        <f>广诚DHL运费!K23</f>
        <v>1,920.60</v>
      </c>
      <c r="X170" s="61" t="str">
        <f>广诚DHL运费!K24</f>
        <v>1,988.70</v>
      </c>
      <c r="Y170" s="61" t="str">
        <f>广诚DHL运费!K25</f>
        <v>2,056.80</v>
      </c>
      <c r="Z170" s="61" t="str">
        <f>广诚DHL运费!K26</f>
        <v>2,124.90</v>
      </c>
      <c r="AA170" s="61" t="str">
        <f>广诚DHL运费!K27</f>
        <v>2,193.00</v>
      </c>
      <c r="AB170" s="61" t="str">
        <f>广诚DHL运费!K28</f>
        <v>2,261.10</v>
      </c>
      <c r="AC170" s="61" t="str">
        <f>广诚DHL运费!K29</f>
        <v>2,329.20</v>
      </c>
      <c r="AD170" s="61" t="str">
        <f>广诚DHL运费!K30</f>
        <v>2,397.30</v>
      </c>
      <c r="AE170" s="61" t="str">
        <f>广诚DHL运费!K31</f>
        <v>2,465.40</v>
      </c>
      <c r="AF170" s="61" t="str">
        <f>广诚DHL运费!K32</f>
        <v>2,533.50</v>
      </c>
      <c r="AG170" s="61" t="str">
        <f>广诚DHL运费!K33</f>
        <v>2,601.60</v>
      </c>
      <c r="AH170" s="61" t="str">
        <f>广诚DHL运费!K34</f>
        <v>2,669.70</v>
      </c>
      <c r="AI170" s="61" t="str">
        <f>广诚DHL运费!K35</f>
        <v>2,737.80</v>
      </c>
      <c r="AJ170" s="61" t="str">
        <f>广诚DHL运费!K36</f>
        <v>2,805.90</v>
      </c>
      <c r="AK170" s="61" t="str">
        <f>广诚DHL运费!K37</f>
        <v>2,874.00</v>
      </c>
      <c r="AL170" s="61" t="str">
        <f>广诚DHL运费!K38</f>
        <v>2,942.10</v>
      </c>
      <c r="AM170" s="61" t="str">
        <f>广诚DHL运费!K39</f>
        <v>3,010.20</v>
      </c>
      <c r="AN170" s="61" t="str">
        <f>广诚DHL运费!K40</f>
        <v>3,078.30</v>
      </c>
      <c r="AO170" s="61" t="str">
        <f>广诚DHL运费!K41</f>
        <v>3,146.40</v>
      </c>
      <c r="AP170" s="61" t="str">
        <f>广诚DHL运费!K42</f>
        <v>3,214.50</v>
      </c>
      <c r="AQ170" s="61">
        <v>1459.92</v>
      </c>
      <c r="AR170" s="61">
        <v>1491.84</v>
      </c>
      <c r="AS170" s="61">
        <v>1523.76</v>
      </c>
      <c r="AT170" s="61">
        <v>1555.68</v>
      </c>
      <c r="AU170" s="61">
        <v>1587.6</v>
      </c>
      <c r="AV170" s="61">
        <v>1619.52</v>
      </c>
      <c r="AW170" s="61">
        <v>1651.44</v>
      </c>
      <c r="AX170" s="61">
        <v>1683.36</v>
      </c>
      <c r="AY170" s="61">
        <v>1715.28</v>
      </c>
      <c r="AZ170" s="61">
        <v>1747.2</v>
      </c>
      <c r="BA170" s="61">
        <v>1779.12</v>
      </c>
      <c r="BB170" s="61">
        <v>1811.04</v>
      </c>
      <c r="BC170" s="61">
        <v>1842.96</v>
      </c>
      <c r="BD170" s="61">
        <v>1874.88</v>
      </c>
      <c r="BE170" s="61">
        <v>1906.8</v>
      </c>
      <c r="BF170" s="61">
        <v>1938.72</v>
      </c>
      <c r="BG170" s="61">
        <v>1970.64</v>
      </c>
      <c r="BH170" s="61">
        <v>2002.56</v>
      </c>
      <c r="BI170" s="61">
        <v>2034.48</v>
      </c>
      <c r="BJ170" s="61">
        <v>2066.4</v>
      </c>
    </row>
    <row r="171" hidden="1" spans="1:62">
      <c r="A171" s="57" t="s">
        <v>171</v>
      </c>
      <c r="B171" s="57">
        <v>9</v>
      </c>
      <c r="C171" s="61" t="str">
        <f>广诚DHL运费!K3</f>
        <v>370.50</v>
      </c>
      <c r="D171" s="61" t="str">
        <f>广诚DHL运费!K4</f>
        <v>453.00</v>
      </c>
      <c r="E171" s="61" t="str">
        <f>广诚DHL运费!K5</f>
        <v>535.50</v>
      </c>
      <c r="F171" s="61" t="str">
        <f>广诚DHL运费!K6</f>
        <v>618.00</v>
      </c>
      <c r="G171" s="61" t="str">
        <f>广诚DHL运费!K7</f>
        <v>700.50</v>
      </c>
      <c r="H171" s="61" t="str">
        <f>广诚DHL运费!K8</f>
        <v>782.70</v>
      </c>
      <c r="I171" s="61" t="str">
        <f>广诚DHL运费!K9</f>
        <v>864.90</v>
      </c>
      <c r="J171" s="61" t="str">
        <f>广诚DHL运费!K10</f>
        <v>947.10</v>
      </c>
      <c r="K171" s="61" t="str">
        <f>广诚DHL运费!K11</f>
        <v>1,029.30</v>
      </c>
      <c r="L171" s="61" t="str">
        <f>广诚DHL运费!K12</f>
        <v>1,111.50</v>
      </c>
      <c r="M171" s="61" t="str">
        <f>广诚DHL运费!K13</f>
        <v>1,185.60</v>
      </c>
      <c r="N171" s="61" t="str">
        <f>广诚DHL运费!K14</f>
        <v>1,259.70</v>
      </c>
      <c r="O171" s="61" t="str">
        <f>广诚DHL运费!K15</f>
        <v>1,333.80</v>
      </c>
      <c r="P171" s="61" t="str">
        <f>广诚DHL运费!K16</f>
        <v>1,407.90</v>
      </c>
      <c r="Q171" s="61" t="str">
        <f>广诚DHL运费!K17</f>
        <v>1,482.00</v>
      </c>
      <c r="R171" s="60" t="str">
        <f>广诚DHL运费!K18</f>
        <v>1,556.10</v>
      </c>
      <c r="S171" s="61" t="str">
        <f>广诚DHL运费!K19</f>
        <v>1,630.20</v>
      </c>
      <c r="T171" s="61" t="str">
        <f>广诚DHL运费!K20</f>
        <v>1,704.30</v>
      </c>
      <c r="U171" s="61" t="str">
        <f>广诚DHL运费!K21</f>
        <v>1,778.40</v>
      </c>
      <c r="V171" s="61" t="str">
        <f>广诚DHL运费!K22</f>
        <v>1,852.50</v>
      </c>
      <c r="W171" s="61" t="str">
        <f>广诚DHL运费!K23</f>
        <v>1,920.60</v>
      </c>
      <c r="X171" s="61" t="str">
        <f>广诚DHL运费!K24</f>
        <v>1,988.70</v>
      </c>
      <c r="Y171" s="61" t="str">
        <f>广诚DHL运费!K25</f>
        <v>2,056.80</v>
      </c>
      <c r="Z171" s="61" t="str">
        <f>广诚DHL运费!K26</f>
        <v>2,124.90</v>
      </c>
      <c r="AA171" s="61" t="str">
        <f>广诚DHL运费!K27</f>
        <v>2,193.00</v>
      </c>
      <c r="AB171" s="61" t="str">
        <f>广诚DHL运费!K28</f>
        <v>2,261.10</v>
      </c>
      <c r="AC171" s="61" t="str">
        <f>广诚DHL运费!K29</f>
        <v>2,329.20</v>
      </c>
      <c r="AD171" s="61" t="str">
        <f>广诚DHL运费!K30</f>
        <v>2,397.30</v>
      </c>
      <c r="AE171" s="61" t="str">
        <f>广诚DHL运费!K31</f>
        <v>2,465.40</v>
      </c>
      <c r="AF171" s="61" t="str">
        <f>广诚DHL运费!K32</f>
        <v>2,533.50</v>
      </c>
      <c r="AG171" s="61" t="str">
        <f>广诚DHL运费!K33</f>
        <v>2,601.60</v>
      </c>
      <c r="AH171" s="61" t="str">
        <f>广诚DHL运费!K34</f>
        <v>2,669.70</v>
      </c>
      <c r="AI171" s="61" t="str">
        <f>广诚DHL运费!K35</f>
        <v>2,737.80</v>
      </c>
      <c r="AJ171" s="61" t="str">
        <f>广诚DHL运费!K36</f>
        <v>2,805.90</v>
      </c>
      <c r="AK171" s="61" t="str">
        <f>广诚DHL运费!K37</f>
        <v>2,874.00</v>
      </c>
      <c r="AL171" s="61" t="str">
        <f>广诚DHL运费!K38</f>
        <v>2,942.10</v>
      </c>
      <c r="AM171" s="61" t="str">
        <f>广诚DHL运费!K39</f>
        <v>3,010.20</v>
      </c>
      <c r="AN171" s="61" t="str">
        <f>广诚DHL运费!K40</f>
        <v>3,078.30</v>
      </c>
      <c r="AO171" s="61" t="str">
        <f>广诚DHL运费!K41</f>
        <v>3,146.40</v>
      </c>
      <c r="AP171" s="61" t="str">
        <f>广诚DHL运费!K42</f>
        <v>3,214.50</v>
      </c>
      <c r="AQ171" s="61">
        <v>1459.92</v>
      </c>
      <c r="AR171" s="61">
        <v>1491.84</v>
      </c>
      <c r="AS171" s="61">
        <v>1523.76</v>
      </c>
      <c r="AT171" s="61">
        <v>1555.68</v>
      </c>
      <c r="AU171" s="61">
        <v>1587.6</v>
      </c>
      <c r="AV171" s="61">
        <v>1619.52</v>
      </c>
      <c r="AW171" s="61">
        <v>1651.44</v>
      </c>
      <c r="AX171" s="61">
        <v>1683.36</v>
      </c>
      <c r="AY171" s="61">
        <v>1715.28</v>
      </c>
      <c r="AZ171" s="61">
        <v>1747.2</v>
      </c>
      <c r="BA171" s="61">
        <v>1779.12</v>
      </c>
      <c r="BB171" s="61">
        <v>1811.04</v>
      </c>
      <c r="BC171" s="61">
        <v>1842.96</v>
      </c>
      <c r="BD171" s="61">
        <v>1874.88</v>
      </c>
      <c r="BE171" s="61">
        <v>1906.8</v>
      </c>
      <c r="BF171" s="61">
        <v>1938.72</v>
      </c>
      <c r="BG171" s="61">
        <v>1970.64</v>
      </c>
      <c r="BH171" s="61">
        <v>2002.56</v>
      </c>
      <c r="BI171" s="61">
        <v>2034.48</v>
      </c>
      <c r="BJ171" s="61">
        <v>2066.4</v>
      </c>
    </row>
    <row r="172" hidden="1" spans="1:62">
      <c r="A172" s="57" t="s">
        <v>172</v>
      </c>
      <c r="B172" s="57">
        <v>9</v>
      </c>
      <c r="C172" s="61" t="str">
        <f>广诚DHL运费!K3</f>
        <v>370.50</v>
      </c>
      <c r="D172" s="61" t="str">
        <f>广诚DHL运费!K4</f>
        <v>453.00</v>
      </c>
      <c r="E172" s="61" t="str">
        <f>广诚DHL运费!K5</f>
        <v>535.50</v>
      </c>
      <c r="F172" s="61" t="str">
        <f>广诚DHL运费!K6</f>
        <v>618.00</v>
      </c>
      <c r="G172" s="61" t="str">
        <f>广诚DHL运费!K7</f>
        <v>700.50</v>
      </c>
      <c r="H172" s="61" t="str">
        <f>广诚DHL运费!K8</f>
        <v>782.70</v>
      </c>
      <c r="I172" s="61" t="str">
        <f>广诚DHL运费!K9</f>
        <v>864.90</v>
      </c>
      <c r="J172" s="61" t="str">
        <f>广诚DHL运费!K10</f>
        <v>947.10</v>
      </c>
      <c r="K172" s="61" t="str">
        <f>广诚DHL运费!K11</f>
        <v>1,029.30</v>
      </c>
      <c r="L172" s="61" t="str">
        <f>广诚DHL运费!K12</f>
        <v>1,111.50</v>
      </c>
      <c r="M172" s="61" t="str">
        <f>广诚DHL运费!K13</f>
        <v>1,185.60</v>
      </c>
      <c r="N172" s="61" t="str">
        <f>广诚DHL运费!K14</f>
        <v>1,259.70</v>
      </c>
      <c r="O172" s="61" t="str">
        <f>广诚DHL运费!K15</f>
        <v>1,333.80</v>
      </c>
      <c r="P172" s="61" t="str">
        <f>广诚DHL运费!K16</f>
        <v>1,407.90</v>
      </c>
      <c r="Q172" s="61" t="str">
        <f>广诚DHL运费!K17</f>
        <v>1,482.00</v>
      </c>
      <c r="R172" s="60" t="str">
        <f>广诚DHL运费!K18</f>
        <v>1,556.10</v>
      </c>
      <c r="S172" s="61" t="str">
        <f>广诚DHL运费!K19</f>
        <v>1,630.20</v>
      </c>
      <c r="T172" s="61" t="str">
        <f>广诚DHL运费!K20</f>
        <v>1,704.30</v>
      </c>
      <c r="U172" s="61" t="str">
        <f>广诚DHL运费!K21</f>
        <v>1,778.40</v>
      </c>
      <c r="V172" s="61" t="str">
        <f>广诚DHL运费!K22</f>
        <v>1,852.50</v>
      </c>
      <c r="W172" s="61" t="str">
        <f>广诚DHL运费!K23</f>
        <v>1,920.60</v>
      </c>
      <c r="X172" s="61" t="str">
        <f>广诚DHL运费!K24</f>
        <v>1,988.70</v>
      </c>
      <c r="Y172" s="61" t="str">
        <f>广诚DHL运费!K25</f>
        <v>2,056.80</v>
      </c>
      <c r="Z172" s="61" t="str">
        <f>广诚DHL运费!K26</f>
        <v>2,124.90</v>
      </c>
      <c r="AA172" s="61" t="str">
        <f>广诚DHL运费!K27</f>
        <v>2,193.00</v>
      </c>
      <c r="AB172" s="61" t="str">
        <f>广诚DHL运费!K28</f>
        <v>2,261.10</v>
      </c>
      <c r="AC172" s="61" t="str">
        <f>广诚DHL运费!K29</f>
        <v>2,329.20</v>
      </c>
      <c r="AD172" s="61" t="str">
        <f>广诚DHL运费!K30</f>
        <v>2,397.30</v>
      </c>
      <c r="AE172" s="61" t="str">
        <f>广诚DHL运费!K31</f>
        <v>2,465.40</v>
      </c>
      <c r="AF172" s="61" t="str">
        <f>广诚DHL运费!K32</f>
        <v>2,533.50</v>
      </c>
      <c r="AG172" s="61" t="str">
        <f>广诚DHL运费!K33</f>
        <v>2,601.60</v>
      </c>
      <c r="AH172" s="61" t="str">
        <f>广诚DHL运费!K34</f>
        <v>2,669.70</v>
      </c>
      <c r="AI172" s="61" t="str">
        <f>广诚DHL运费!K35</f>
        <v>2,737.80</v>
      </c>
      <c r="AJ172" s="61" t="str">
        <f>广诚DHL运费!K36</f>
        <v>2,805.90</v>
      </c>
      <c r="AK172" s="61" t="str">
        <f>广诚DHL运费!K37</f>
        <v>2,874.00</v>
      </c>
      <c r="AL172" s="61" t="str">
        <f>广诚DHL运费!K38</f>
        <v>2,942.10</v>
      </c>
      <c r="AM172" s="61" t="str">
        <f>广诚DHL运费!K39</f>
        <v>3,010.20</v>
      </c>
      <c r="AN172" s="61" t="str">
        <f>广诚DHL运费!K40</f>
        <v>3,078.30</v>
      </c>
      <c r="AO172" s="61" t="str">
        <f>广诚DHL运费!K41</f>
        <v>3,146.40</v>
      </c>
      <c r="AP172" s="61" t="str">
        <f>广诚DHL运费!K42</f>
        <v>3,214.50</v>
      </c>
      <c r="AQ172" s="61">
        <v>1459.92</v>
      </c>
      <c r="AR172" s="61">
        <v>1491.84</v>
      </c>
      <c r="AS172" s="61">
        <v>1523.76</v>
      </c>
      <c r="AT172" s="61">
        <v>1555.68</v>
      </c>
      <c r="AU172" s="61">
        <v>1587.6</v>
      </c>
      <c r="AV172" s="61">
        <v>1619.52</v>
      </c>
      <c r="AW172" s="61">
        <v>1651.44</v>
      </c>
      <c r="AX172" s="61">
        <v>1683.36</v>
      </c>
      <c r="AY172" s="61">
        <v>1715.28</v>
      </c>
      <c r="AZ172" s="61">
        <v>1747.2</v>
      </c>
      <c r="BA172" s="61">
        <v>1779.12</v>
      </c>
      <c r="BB172" s="61">
        <v>1811.04</v>
      </c>
      <c r="BC172" s="61">
        <v>1842.96</v>
      </c>
      <c r="BD172" s="61">
        <v>1874.88</v>
      </c>
      <c r="BE172" s="61">
        <v>1906.8</v>
      </c>
      <c r="BF172" s="61">
        <v>1938.72</v>
      </c>
      <c r="BG172" s="61">
        <v>1970.64</v>
      </c>
      <c r="BH172" s="61">
        <v>2002.56</v>
      </c>
      <c r="BI172" s="61">
        <v>2034.48</v>
      </c>
      <c r="BJ172" s="61">
        <v>2066.4</v>
      </c>
    </row>
    <row r="173" hidden="1" spans="1:62">
      <c r="A173" s="57" t="s">
        <v>173</v>
      </c>
      <c r="B173" s="57">
        <v>9</v>
      </c>
      <c r="C173" s="61" t="str">
        <f>广诚DHL运费!K3</f>
        <v>370.50</v>
      </c>
      <c r="D173" s="61" t="str">
        <f>广诚DHL运费!K4</f>
        <v>453.00</v>
      </c>
      <c r="E173" s="61" t="str">
        <f>广诚DHL运费!K5</f>
        <v>535.50</v>
      </c>
      <c r="F173" s="61" t="str">
        <f>广诚DHL运费!K6</f>
        <v>618.00</v>
      </c>
      <c r="G173" s="61" t="str">
        <f>广诚DHL运费!K7</f>
        <v>700.50</v>
      </c>
      <c r="H173" s="61" t="str">
        <f>广诚DHL运费!K8</f>
        <v>782.70</v>
      </c>
      <c r="I173" s="61" t="str">
        <f>广诚DHL运费!K9</f>
        <v>864.90</v>
      </c>
      <c r="J173" s="61" t="str">
        <f>广诚DHL运费!K10</f>
        <v>947.10</v>
      </c>
      <c r="K173" s="61" t="str">
        <f>广诚DHL运费!K11</f>
        <v>1,029.30</v>
      </c>
      <c r="L173" s="61" t="str">
        <f>广诚DHL运费!K12</f>
        <v>1,111.50</v>
      </c>
      <c r="M173" s="61" t="str">
        <f>广诚DHL运费!K13</f>
        <v>1,185.60</v>
      </c>
      <c r="N173" s="61" t="str">
        <f>广诚DHL运费!K14</f>
        <v>1,259.70</v>
      </c>
      <c r="O173" s="61" t="str">
        <f>广诚DHL运费!K15</f>
        <v>1,333.80</v>
      </c>
      <c r="P173" s="61" t="str">
        <f>广诚DHL运费!K16</f>
        <v>1,407.90</v>
      </c>
      <c r="Q173" s="61" t="str">
        <f>广诚DHL运费!K17</f>
        <v>1,482.00</v>
      </c>
      <c r="R173" s="60" t="str">
        <f>广诚DHL运费!K18</f>
        <v>1,556.10</v>
      </c>
      <c r="S173" s="61" t="str">
        <f>广诚DHL运费!K19</f>
        <v>1,630.20</v>
      </c>
      <c r="T173" s="61" t="str">
        <f>广诚DHL运费!K20</f>
        <v>1,704.30</v>
      </c>
      <c r="U173" s="61" t="str">
        <f>广诚DHL运费!K21</f>
        <v>1,778.40</v>
      </c>
      <c r="V173" s="61" t="str">
        <f>广诚DHL运费!K22</f>
        <v>1,852.50</v>
      </c>
      <c r="W173" s="61" t="str">
        <f>广诚DHL运费!K23</f>
        <v>1,920.60</v>
      </c>
      <c r="X173" s="61" t="str">
        <f>广诚DHL运费!K24</f>
        <v>1,988.70</v>
      </c>
      <c r="Y173" s="61" t="str">
        <f>广诚DHL运费!K25</f>
        <v>2,056.80</v>
      </c>
      <c r="Z173" s="61" t="str">
        <f>广诚DHL运费!K26</f>
        <v>2,124.90</v>
      </c>
      <c r="AA173" s="61" t="str">
        <f>广诚DHL运费!K27</f>
        <v>2,193.00</v>
      </c>
      <c r="AB173" s="61" t="str">
        <f>广诚DHL运费!K28</f>
        <v>2,261.10</v>
      </c>
      <c r="AC173" s="61" t="str">
        <f>广诚DHL运费!K29</f>
        <v>2,329.20</v>
      </c>
      <c r="AD173" s="61" t="str">
        <f>广诚DHL运费!K30</f>
        <v>2,397.30</v>
      </c>
      <c r="AE173" s="61" t="str">
        <f>广诚DHL运费!K31</f>
        <v>2,465.40</v>
      </c>
      <c r="AF173" s="61" t="str">
        <f>广诚DHL运费!K32</f>
        <v>2,533.50</v>
      </c>
      <c r="AG173" s="61" t="str">
        <f>广诚DHL运费!K33</f>
        <v>2,601.60</v>
      </c>
      <c r="AH173" s="61" t="str">
        <f>广诚DHL运费!K34</f>
        <v>2,669.70</v>
      </c>
      <c r="AI173" s="61" t="str">
        <f>广诚DHL运费!K35</f>
        <v>2,737.80</v>
      </c>
      <c r="AJ173" s="61" t="str">
        <f>广诚DHL运费!K36</f>
        <v>2,805.90</v>
      </c>
      <c r="AK173" s="61" t="str">
        <f>广诚DHL运费!K37</f>
        <v>2,874.00</v>
      </c>
      <c r="AL173" s="61" t="str">
        <f>广诚DHL运费!K38</f>
        <v>2,942.10</v>
      </c>
      <c r="AM173" s="61" t="str">
        <f>广诚DHL运费!K39</f>
        <v>3,010.20</v>
      </c>
      <c r="AN173" s="61" t="str">
        <f>广诚DHL运费!K40</f>
        <v>3,078.30</v>
      </c>
      <c r="AO173" s="61" t="str">
        <f>广诚DHL运费!K41</f>
        <v>3,146.40</v>
      </c>
      <c r="AP173" s="61" t="str">
        <f>广诚DHL运费!K42</f>
        <v>3,214.50</v>
      </c>
      <c r="AQ173" s="61">
        <v>1459.92</v>
      </c>
      <c r="AR173" s="61">
        <v>1491.84</v>
      </c>
      <c r="AS173" s="61">
        <v>1523.76</v>
      </c>
      <c r="AT173" s="61">
        <v>1555.68</v>
      </c>
      <c r="AU173" s="61">
        <v>1587.6</v>
      </c>
      <c r="AV173" s="61">
        <v>1619.52</v>
      </c>
      <c r="AW173" s="61">
        <v>1651.44</v>
      </c>
      <c r="AX173" s="61">
        <v>1683.36</v>
      </c>
      <c r="AY173" s="61">
        <v>1715.28</v>
      </c>
      <c r="AZ173" s="61">
        <v>1747.2</v>
      </c>
      <c r="BA173" s="61">
        <v>1779.12</v>
      </c>
      <c r="BB173" s="61">
        <v>1811.04</v>
      </c>
      <c r="BC173" s="61">
        <v>1842.96</v>
      </c>
      <c r="BD173" s="61">
        <v>1874.88</v>
      </c>
      <c r="BE173" s="61">
        <v>1906.8</v>
      </c>
      <c r="BF173" s="61">
        <v>1938.72</v>
      </c>
      <c r="BG173" s="61">
        <v>1970.64</v>
      </c>
      <c r="BH173" s="61">
        <v>2002.56</v>
      </c>
      <c r="BI173" s="61">
        <v>2034.48</v>
      </c>
      <c r="BJ173" s="61">
        <v>2066.4</v>
      </c>
    </row>
    <row r="174" hidden="1" spans="1:62">
      <c r="A174" s="57" t="s">
        <v>174</v>
      </c>
      <c r="B174" s="57">
        <v>9</v>
      </c>
      <c r="C174" s="61" t="str">
        <f>广诚DHL运费!K3</f>
        <v>370.50</v>
      </c>
      <c r="D174" s="61" t="str">
        <f>广诚DHL运费!K4</f>
        <v>453.00</v>
      </c>
      <c r="E174" s="61" t="str">
        <f>广诚DHL运费!K5</f>
        <v>535.50</v>
      </c>
      <c r="F174" s="61" t="str">
        <f>广诚DHL运费!K6</f>
        <v>618.00</v>
      </c>
      <c r="G174" s="61" t="str">
        <f>广诚DHL运费!K7</f>
        <v>700.50</v>
      </c>
      <c r="H174" s="61" t="str">
        <f>广诚DHL运费!K8</f>
        <v>782.70</v>
      </c>
      <c r="I174" s="61" t="str">
        <f>广诚DHL运费!K9</f>
        <v>864.90</v>
      </c>
      <c r="J174" s="61" t="str">
        <f>广诚DHL运费!K10</f>
        <v>947.10</v>
      </c>
      <c r="K174" s="61" t="str">
        <f>广诚DHL运费!K11</f>
        <v>1,029.30</v>
      </c>
      <c r="L174" s="61" t="str">
        <f>广诚DHL运费!K12</f>
        <v>1,111.50</v>
      </c>
      <c r="M174" s="61" t="str">
        <f>广诚DHL运费!K13</f>
        <v>1,185.60</v>
      </c>
      <c r="N174" s="61" t="str">
        <f>广诚DHL运费!K14</f>
        <v>1,259.70</v>
      </c>
      <c r="O174" s="61" t="str">
        <f>广诚DHL运费!K15</f>
        <v>1,333.80</v>
      </c>
      <c r="P174" s="61" t="str">
        <f>广诚DHL运费!K16</f>
        <v>1,407.90</v>
      </c>
      <c r="Q174" s="61" t="str">
        <f>广诚DHL运费!K17</f>
        <v>1,482.00</v>
      </c>
      <c r="R174" s="60" t="str">
        <f>广诚DHL运费!K18</f>
        <v>1,556.10</v>
      </c>
      <c r="S174" s="61" t="str">
        <f>广诚DHL运费!K19</f>
        <v>1,630.20</v>
      </c>
      <c r="T174" s="61" t="str">
        <f>广诚DHL运费!K20</f>
        <v>1,704.30</v>
      </c>
      <c r="U174" s="61" t="str">
        <f>广诚DHL运费!K21</f>
        <v>1,778.40</v>
      </c>
      <c r="V174" s="61" t="str">
        <f>广诚DHL运费!K22</f>
        <v>1,852.50</v>
      </c>
      <c r="W174" s="61" t="str">
        <f>广诚DHL运费!K23</f>
        <v>1,920.60</v>
      </c>
      <c r="X174" s="61" t="str">
        <f>广诚DHL运费!K24</f>
        <v>1,988.70</v>
      </c>
      <c r="Y174" s="61" t="str">
        <f>广诚DHL运费!K25</f>
        <v>2,056.80</v>
      </c>
      <c r="Z174" s="61" t="str">
        <f>广诚DHL运费!K26</f>
        <v>2,124.90</v>
      </c>
      <c r="AA174" s="61" t="str">
        <f>广诚DHL运费!K27</f>
        <v>2,193.00</v>
      </c>
      <c r="AB174" s="61" t="str">
        <f>广诚DHL运费!K28</f>
        <v>2,261.10</v>
      </c>
      <c r="AC174" s="61" t="str">
        <f>广诚DHL运费!K29</f>
        <v>2,329.20</v>
      </c>
      <c r="AD174" s="61" t="str">
        <f>广诚DHL运费!K30</f>
        <v>2,397.30</v>
      </c>
      <c r="AE174" s="61" t="str">
        <f>广诚DHL运费!K31</f>
        <v>2,465.40</v>
      </c>
      <c r="AF174" s="61" t="str">
        <f>广诚DHL运费!K32</f>
        <v>2,533.50</v>
      </c>
      <c r="AG174" s="61" t="str">
        <f>广诚DHL运费!K33</f>
        <v>2,601.60</v>
      </c>
      <c r="AH174" s="61" t="str">
        <f>广诚DHL运费!K34</f>
        <v>2,669.70</v>
      </c>
      <c r="AI174" s="61" t="str">
        <f>广诚DHL运费!K35</f>
        <v>2,737.80</v>
      </c>
      <c r="AJ174" s="61" t="str">
        <f>广诚DHL运费!K36</f>
        <v>2,805.90</v>
      </c>
      <c r="AK174" s="61" t="str">
        <f>广诚DHL运费!K37</f>
        <v>2,874.00</v>
      </c>
      <c r="AL174" s="61" t="str">
        <f>广诚DHL运费!K38</f>
        <v>2,942.10</v>
      </c>
      <c r="AM174" s="61" t="str">
        <f>广诚DHL运费!K39</f>
        <v>3,010.20</v>
      </c>
      <c r="AN174" s="61" t="str">
        <f>广诚DHL运费!K40</f>
        <v>3,078.30</v>
      </c>
      <c r="AO174" s="61" t="str">
        <f>广诚DHL运费!K41</f>
        <v>3,146.40</v>
      </c>
      <c r="AP174" s="61" t="str">
        <f>广诚DHL运费!K42</f>
        <v>3,214.50</v>
      </c>
      <c r="AQ174" s="61">
        <v>1459.92</v>
      </c>
      <c r="AR174" s="61">
        <v>1491.84</v>
      </c>
      <c r="AS174" s="61">
        <v>1523.76</v>
      </c>
      <c r="AT174" s="61">
        <v>1555.68</v>
      </c>
      <c r="AU174" s="61">
        <v>1587.6</v>
      </c>
      <c r="AV174" s="61">
        <v>1619.52</v>
      </c>
      <c r="AW174" s="61">
        <v>1651.44</v>
      </c>
      <c r="AX174" s="61">
        <v>1683.36</v>
      </c>
      <c r="AY174" s="61">
        <v>1715.28</v>
      </c>
      <c r="AZ174" s="61">
        <v>1747.2</v>
      </c>
      <c r="BA174" s="61">
        <v>1779.12</v>
      </c>
      <c r="BB174" s="61">
        <v>1811.04</v>
      </c>
      <c r="BC174" s="61">
        <v>1842.96</v>
      </c>
      <c r="BD174" s="61">
        <v>1874.88</v>
      </c>
      <c r="BE174" s="61">
        <v>1906.8</v>
      </c>
      <c r="BF174" s="61">
        <v>1938.72</v>
      </c>
      <c r="BG174" s="61">
        <v>1970.64</v>
      </c>
      <c r="BH174" s="61">
        <v>2002.56</v>
      </c>
      <c r="BI174" s="61">
        <v>2034.48</v>
      </c>
      <c r="BJ174" s="61">
        <v>2066.4</v>
      </c>
    </row>
    <row r="175" hidden="1" spans="1:62">
      <c r="A175" s="57" t="s">
        <v>175</v>
      </c>
      <c r="B175" s="57">
        <v>9</v>
      </c>
      <c r="C175" s="61" t="str">
        <f>广诚DHL运费!K3</f>
        <v>370.50</v>
      </c>
      <c r="D175" s="61" t="str">
        <f>广诚DHL运费!K4</f>
        <v>453.00</v>
      </c>
      <c r="E175" s="61" t="str">
        <f>广诚DHL运费!K5</f>
        <v>535.50</v>
      </c>
      <c r="F175" s="61" t="str">
        <f>广诚DHL运费!K6</f>
        <v>618.00</v>
      </c>
      <c r="G175" s="61" t="str">
        <f>广诚DHL运费!K7</f>
        <v>700.50</v>
      </c>
      <c r="H175" s="61" t="str">
        <f>广诚DHL运费!K8</f>
        <v>782.70</v>
      </c>
      <c r="I175" s="61" t="str">
        <f>广诚DHL运费!K9</f>
        <v>864.90</v>
      </c>
      <c r="J175" s="61" t="str">
        <f>广诚DHL运费!K10</f>
        <v>947.10</v>
      </c>
      <c r="K175" s="61" t="str">
        <f>广诚DHL运费!K11</f>
        <v>1,029.30</v>
      </c>
      <c r="L175" s="61" t="str">
        <f>广诚DHL运费!K12</f>
        <v>1,111.50</v>
      </c>
      <c r="M175" s="61" t="str">
        <f>广诚DHL运费!K13</f>
        <v>1,185.60</v>
      </c>
      <c r="N175" s="61" t="str">
        <f>广诚DHL运费!K14</f>
        <v>1,259.70</v>
      </c>
      <c r="O175" s="61" t="str">
        <f>广诚DHL运费!K15</f>
        <v>1,333.80</v>
      </c>
      <c r="P175" s="61" t="str">
        <f>广诚DHL运费!K16</f>
        <v>1,407.90</v>
      </c>
      <c r="Q175" s="61" t="str">
        <f>广诚DHL运费!K17</f>
        <v>1,482.00</v>
      </c>
      <c r="R175" s="60" t="str">
        <f>广诚DHL运费!K18</f>
        <v>1,556.10</v>
      </c>
      <c r="S175" s="61" t="str">
        <f>广诚DHL运费!K19</f>
        <v>1,630.20</v>
      </c>
      <c r="T175" s="61" t="str">
        <f>广诚DHL运费!K20</f>
        <v>1,704.30</v>
      </c>
      <c r="U175" s="61" t="str">
        <f>广诚DHL运费!K21</f>
        <v>1,778.40</v>
      </c>
      <c r="V175" s="61" t="str">
        <f>广诚DHL运费!K22</f>
        <v>1,852.50</v>
      </c>
      <c r="W175" s="61" t="str">
        <f>广诚DHL运费!K23</f>
        <v>1,920.60</v>
      </c>
      <c r="X175" s="61" t="str">
        <f>广诚DHL运费!K24</f>
        <v>1,988.70</v>
      </c>
      <c r="Y175" s="61" t="str">
        <f>广诚DHL运费!K25</f>
        <v>2,056.80</v>
      </c>
      <c r="Z175" s="61" t="str">
        <f>广诚DHL运费!K26</f>
        <v>2,124.90</v>
      </c>
      <c r="AA175" s="61" t="str">
        <f>广诚DHL运费!K27</f>
        <v>2,193.00</v>
      </c>
      <c r="AB175" s="61" t="str">
        <f>广诚DHL运费!K28</f>
        <v>2,261.10</v>
      </c>
      <c r="AC175" s="61" t="str">
        <f>广诚DHL运费!K29</f>
        <v>2,329.20</v>
      </c>
      <c r="AD175" s="61" t="str">
        <f>广诚DHL运费!K30</f>
        <v>2,397.30</v>
      </c>
      <c r="AE175" s="61" t="str">
        <f>广诚DHL运费!K31</f>
        <v>2,465.40</v>
      </c>
      <c r="AF175" s="61" t="str">
        <f>广诚DHL运费!K32</f>
        <v>2,533.50</v>
      </c>
      <c r="AG175" s="61" t="str">
        <f>广诚DHL运费!K33</f>
        <v>2,601.60</v>
      </c>
      <c r="AH175" s="61" t="str">
        <f>广诚DHL运费!K34</f>
        <v>2,669.70</v>
      </c>
      <c r="AI175" s="61" t="str">
        <f>广诚DHL运费!K35</f>
        <v>2,737.80</v>
      </c>
      <c r="AJ175" s="61" t="str">
        <f>广诚DHL运费!K36</f>
        <v>2,805.90</v>
      </c>
      <c r="AK175" s="61" t="str">
        <f>广诚DHL运费!K37</f>
        <v>2,874.00</v>
      </c>
      <c r="AL175" s="61" t="str">
        <f>广诚DHL运费!K38</f>
        <v>2,942.10</v>
      </c>
      <c r="AM175" s="61" t="str">
        <f>广诚DHL运费!K39</f>
        <v>3,010.20</v>
      </c>
      <c r="AN175" s="61" t="str">
        <f>广诚DHL运费!K40</f>
        <v>3,078.30</v>
      </c>
      <c r="AO175" s="61" t="str">
        <f>广诚DHL运费!K41</f>
        <v>3,146.40</v>
      </c>
      <c r="AP175" s="61" t="str">
        <f>广诚DHL运费!K42</f>
        <v>3,214.50</v>
      </c>
      <c r="AQ175" s="61">
        <v>1459.92</v>
      </c>
      <c r="AR175" s="61">
        <v>1491.84</v>
      </c>
      <c r="AS175" s="61">
        <v>1523.76</v>
      </c>
      <c r="AT175" s="61">
        <v>1555.68</v>
      </c>
      <c r="AU175" s="61">
        <v>1587.6</v>
      </c>
      <c r="AV175" s="61">
        <v>1619.52</v>
      </c>
      <c r="AW175" s="61">
        <v>1651.44</v>
      </c>
      <c r="AX175" s="61">
        <v>1683.36</v>
      </c>
      <c r="AY175" s="61">
        <v>1715.28</v>
      </c>
      <c r="AZ175" s="61">
        <v>1747.2</v>
      </c>
      <c r="BA175" s="61">
        <v>1779.12</v>
      </c>
      <c r="BB175" s="61">
        <v>1811.04</v>
      </c>
      <c r="BC175" s="61">
        <v>1842.96</v>
      </c>
      <c r="BD175" s="61">
        <v>1874.88</v>
      </c>
      <c r="BE175" s="61">
        <v>1906.8</v>
      </c>
      <c r="BF175" s="61">
        <v>1938.72</v>
      </c>
      <c r="BG175" s="61">
        <v>1970.64</v>
      </c>
      <c r="BH175" s="61">
        <v>2002.56</v>
      </c>
      <c r="BI175" s="61">
        <v>2034.48</v>
      </c>
      <c r="BJ175" s="61">
        <v>2066.4</v>
      </c>
    </row>
    <row r="176" hidden="1" spans="1:62">
      <c r="A176" s="57" t="s">
        <v>176</v>
      </c>
      <c r="B176" s="57">
        <v>9</v>
      </c>
      <c r="C176" s="61" t="str">
        <f>广诚DHL运费!K3</f>
        <v>370.50</v>
      </c>
      <c r="D176" s="61" t="str">
        <f>广诚DHL运费!K4</f>
        <v>453.00</v>
      </c>
      <c r="E176" s="61" t="str">
        <f>广诚DHL运费!K5</f>
        <v>535.50</v>
      </c>
      <c r="F176" s="61" t="str">
        <f>广诚DHL运费!K6</f>
        <v>618.00</v>
      </c>
      <c r="G176" s="61" t="str">
        <f>广诚DHL运费!K7</f>
        <v>700.50</v>
      </c>
      <c r="H176" s="61" t="str">
        <f>广诚DHL运费!K8</f>
        <v>782.70</v>
      </c>
      <c r="I176" s="61" t="str">
        <f>广诚DHL运费!K9</f>
        <v>864.90</v>
      </c>
      <c r="J176" s="61" t="str">
        <f>广诚DHL运费!K10</f>
        <v>947.10</v>
      </c>
      <c r="K176" s="61" t="str">
        <f>广诚DHL运费!K11</f>
        <v>1,029.30</v>
      </c>
      <c r="L176" s="61" t="str">
        <f>广诚DHL运费!K12</f>
        <v>1,111.50</v>
      </c>
      <c r="M176" s="61" t="str">
        <f>广诚DHL运费!K13</f>
        <v>1,185.60</v>
      </c>
      <c r="N176" s="61" t="str">
        <f>广诚DHL运费!K14</f>
        <v>1,259.70</v>
      </c>
      <c r="O176" s="61" t="str">
        <f>广诚DHL运费!K15</f>
        <v>1,333.80</v>
      </c>
      <c r="P176" s="61" t="str">
        <f>广诚DHL运费!K16</f>
        <v>1,407.90</v>
      </c>
      <c r="Q176" s="61" t="str">
        <f>广诚DHL运费!K17</f>
        <v>1,482.00</v>
      </c>
      <c r="R176" s="60" t="str">
        <f>广诚DHL运费!K18</f>
        <v>1,556.10</v>
      </c>
      <c r="S176" s="61" t="str">
        <f>广诚DHL运费!K19</f>
        <v>1,630.20</v>
      </c>
      <c r="T176" s="61" t="str">
        <f>广诚DHL运费!K20</f>
        <v>1,704.30</v>
      </c>
      <c r="U176" s="61" t="str">
        <f>广诚DHL运费!K21</f>
        <v>1,778.40</v>
      </c>
      <c r="V176" s="61" t="str">
        <f>广诚DHL运费!K22</f>
        <v>1,852.50</v>
      </c>
      <c r="W176" s="61" t="str">
        <f>广诚DHL运费!K23</f>
        <v>1,920.60</v>
      </c>
      <c r="X176" s="61" t="str">
        <f>广诚DHL运费!K24</f>
        <v>1,988.70</v>
      </c>
      <c r="Y176" s="61" t="str">
        <f>广诚DHL运费!K25</f>
        <v>2,056.80</v>
      </c>
      <c r="Z176" s="61" t="str">
        <f>广诚DHL运费!K26</f>
        <v>2,124.90</v>
      </c>
      <c r="AA176" s="61" t="str">
        <f>广诚DHL运费!K27</f>
        <v>2,193.00</v>
      </c>
      <c r="AB176" s="61" t="str">
        <f>广诚DHL运费!K28</f>
        <v>2,261.10</v>
      </c>
      <c r="AC176" s="61" t="str">
        <f>广诚DHL运费!K29</f>
        <v>2,329.20</v>
      </c>
      <c r="AD176" s="61" t="str">
        <f>广诚DHL运费!K30</f>
        <v>2,397.30</v>
      </c>
      <c r="AE176" s="61" t="str">
        <f>广诚DHL运费!K31</f>
        <v>2,465.40</v>
      </c>
      <c r="AF176" s="61" t="str">
        <f>广诚DHL运费!K32</f>
        <v>2,533.50</v>
      </c>
      <c r="AG176" s="61" t="str">
        <f>广诚DHL运费!K33</f>
        <v>2,601.60</v>
      </c>
      <c r="AH176" s="61" t="str">
        <f>广诚DHL运费!K34</f>
        <v>2,669.70</v>
      </c>
      <c r="AI176" s="61" t="str">
        <f>广诚DHL运费!K35</f>
        <v>2,737.80</v>
      </c>
      <c r="AJ176" s="61" t="str">
        <f>广诚DHL运费!K36</f>
        <v>2,805.90</v>
      </c>
      <c r="AK176" s="61" t="str">
        <f>广诚DHL运费!K37</f>
        <v>2,874.00</v>
      </c>
      <c r="AL176" s="61" t="str">
        <f>广诚DHL运费!K38</f>
        <v>2,942.10</v>
      </c>
      <c r="AM176" s="61" t="str">
        <f>广诚DHL运费!K39</f>
        <v>3,010.20</v>
      </c>
      <c r="AN176" s="61" t="str">
        <f>广诚DHL运费!K40</f>
        <v>3,078.30</v>
      </c>
      <c r="AO176" s="61" t="str">
        <f>广诚DHL运费!K41</f>
        <v>3,146.40</v>
      </c>
      <c r="AP176" s="61" t="str">
        <f>广诚DHL运费!K42</f>
        <v>3,214.50</v>
      </c>
      <c r="AQ176" s="61">
        <v>1459.92</v>
      </c>
      <c r="AR176" s="61">
        <v>1491.84</v>
      </c>
      <c r="AS176" s="61">
        <v>1523.76</v>
      </c>
      <c r="AT176" s="61">
        <v>1555.68</v>
      </c>
      <c r="AU176" s="61">
        <v>1587.6</v>
      </c>
      <c r="AV176" s="61">
        <v>1619.52</v>
      </c>
      <c r="AW176" s="61">
        <v>1651.44</v>
      </c>
      <c r="AX176" s="61">
        <v>1683.36</v>
      </c>
      <c r="AY176" s="61">
        <v>1715.28</v>
      </c>
      <c r="AZ176" s="61">
        <v>1747.2</v>
      </c>
      <c r="BA176" s="61">
        <v>1779.12</v>
      </c>
      <c r="BB176" s="61">
        <v>1811.04</v>
      </c>
      <c r="BC176" s="61">
        <v>1842.96</v>
      </c>
      <c r="BD176" s="61">
        <v>1874.88</v>
      </c>
      <c r="BE176" s="61">
        <v>1906.8</v>
      </c>
      <c r="BF176" s="61">
        <v>1938.72</v>
      </c>
      <c r="BG176" s="61">
        <v>1970.64</v>
      </c>
      <c r="BH176" s="61">
        <v>2002.56</v>
      </c>
      <c r="BI176" s="61">
        <v>2034.48</v>
      </c>
      <c r="BJ176" s="61">
        <v>2066.4</v>
      </c>
    </row>
    <row r="177" hidden="1" spans="1:62">
      <c r="A177" s="57" t="s">
        <v>177</v>
      </c>
      <c r="B177" s="57">
        <v>9</v>
      </c>
      <c r="C177" s="61" t="str">
        <f>广诚DHL运费!K3</f>
        <v>370.50</v>
      </c>
      <c r="D177" s="61" t="str">
        <f>广诚DHL运费!K4</f>
        <v>453.00</v>
      </c>
      <c r="E177" s="61" t="str">
        <f>广诚DHL运费!K5</f>
        <v>535.50</v>
      </c>
      <c r="F177" s="61" t="str">
        <f>广诚DHL运费!K6</f>
        <v>618.00</v>
      </c>
      <c r="G177" s="61" t="str">
        <f>广诚DHL运费!K7</f>
        <v>700.50</v>
      </c>
      <c r="H177" s="61" t="str">
        <f>广诚DHL运费!K8</f>
        <v>782.70</v>
      </c>
      <c r="I177" s="61" t="str">
        <f>广诚DHL运费!K9</f>
        <v>864.90</v>
      </c>
      <c r="J177" s="61" t="str">
        <f>广诚DHL运费!K10</f>
        <v>947.10</v>
      </c>
      <c r="K177" s="61" t="str">
        <f>广诚DHL运费!K11</f>
        <v>1,029.30</v>
      </c>
      <c r="L177" s="61" t="str">
        <f>广诚DHL运费!K12</f>
        <v>1,111.50</v>
      </c>
      <c r="M177" s="61" t="str">
        <f>广诚DHL运费!K13</f>
        <v>1,185.60</v>
      </c>
      <c r="N177" s="61" t="str">
        <f>广诚DHL运费!K14</f>
        <v>1,259.70</v>
      </c>
      <c r="O177" s="61" t="str">
        <f>广诚DHL运费!K15</f>
        <v>1,333.80</v>
      </c>
      <c r="P177" s="61" t="str">
        <f>广诚DHL运费!K16</f>
        <v>1,407.90</v>
      </c>
      <c r="Q177" s="61" t="str">
        <f>广诚DHL运费!K17</f>
        <v>1,482.00</v>
      </c>
      <c r="R177" s="60" t="str">
        <f>广诚DHL运费!K18</f>
        <v>1,556.10</v>
      </c>
      <c r="S177" s="61" t="str">
        <f>广诚DHL运费!K19</f>
        <v>1,630.20</v>
      </c>
      <c r="T177" s="61" t="str">
        <f>广诚DHL运费!K20</f>
        <v>1,704.30</v>
      </c>
      <c r="U177" s="61" t="str">
        <f>广诚DHL运费!K21</f>
        <v>1,778.40</v>
      </c>
      <c r="V177" s="61" t="str">
        <f>广诚DHL运费!K22</f>
        <v>1,852.50</v>
      </c>
      <c r="W177" s="61" t="str">
        <f>广诚DHL运费!K23</f>
        <v>1,920.60</v>
      </c>
      <c r="X177" s="61" t="str">
        <f>广诚DHL运费!K24</f>
        <v>1,988.70</v>
      </c>
      <c r="Y177" s="61" t="str">
        <f>广诚DHL运费!K25</f>
        <v>2,056.80</v>
      </c>
      <c r="Z177" s="61" t="str">
        <f>广诚DHL运费!K26</f>
        <v>2,124.90</v>
      </c>
      <c r="AA177" s="61" t="str">
        <f>广诚DHL运费!K27</f>
        <v>2,193.00</v>
      </c>
      <c r="AB177" s="61" t="str">
        <f>广诚DHL运费!K28</f>
        <v>2,261.10</v>
      </c>
      <c r="AC177" s="61" t="str">
        <f>广诚DHL运费!K29</f>
        <v>2,329.20</v>
      </c>
      <c r="AD177" s="61" t="str">
        <f>广诚DHL运费!K30</f>
        <v>2,397.30</v>
      </c>
      <c r="AE177" s="61" t="str">
        <f>广诚DHL运费!K31</f>
        <v>2,465.40</v>
      </c>
      <c r="AF177" s="61" t="str">
        <f>广诚DHL运费!K32</f>
        <v>2,533.50</v>
      </c>
      <c r="AG177" s="61" t="str">
        <f>广诚DHL运费!K33</f>
        <v>2,601.60</v>
      </c>
      <c r="AH177" s="61" t="str">
        <f>广诚DHL运费!K34</f>
        <v>2,669.70</v>
      </c>
      <c r="AI177" s="61" t="str">
        <f>广诚DHL运费!K35</f>
        <v>2,737.80</v>
      </c>
      <c r="AJ177" s="61" t="str">
        <f>广诚DHL运费!K36</f>
        <v>2,805.90</v>
      </c>
      <c r="AK177" s="61" t="str">
        <f>广诚DHL运费!K37</f>
        <v>2,874.00</v>
      </c>
      <c r="AL177" s="61" t="str">
        <f>广诚DHL运费!K38</f>
        <v>2,942.10</v>
      </c>
      <c r="AM177" s="61" t="str">
        <f>广诚DHL运费!K39</f>
        <v>3,010.20</v>
      </c>
      <c r="AN177" s="61" t="str">
        <f>广诚DHL运费!K40</f>
        <v>3,078.30</v>
      </c>
      <c r="AO177" s="61" t="str">
        <f>广诚DHL运费!K41</f>
        <v>3,146.40</v>
      </c>
      <c r="AP177" s="61" t="str">
        <f>广诚DHL运费!K42</f>
        <v>3,214.50</v>
      </c>
      <c r="AQ177" s="61">
        <v>1459.92</v>
      </c>
      <c r="AR177" s="61">
        <v>1491.84</v>
      </c>
      <c r="AS177" s="61">
        <v>1523.76</v>
      </c>
      <c r="AT177" s="61">
        <v>1555.68</v>
      </c>
      <c r="AU177" s="61">
        <v>1587.6</v>
      </c>
      <c r="AV177" s="61">
        <v>1619.52</v>
      </c>
      <c r="AW177" s="61">
        <v>1651.44</v>
      </c>
      <c r="AX177" s="61">
        <v>1683.36</v>
      </c>
      <c r="AY177" s="61">
        <v>1715.28</v>
      </c>
      <c r="AZ177" s="61">
        <v>1747.2</v>
      </c>
      <c r="BA177" s="61">
        <v>1779.12</v>
      </c>
      <c r="BB177" s="61">
        <v>1811.04</v>
      </c>
      <c r="BC177" s="61">
        <v>1842.96</v>
      </c>
      <c r="BD177" s="61">
        <v>1874.88</v>
      </c>
      <c r="BE177" s="61">
        <v>1906.8</v>
      </c>
      <c r="BF177" s="61">
        <v>1938.72</v>
      </c>
      <c r="BG177" s="61">
        <v>1970.64</v>
      </c>
      <c r="BH177" s="61">
        <v>2002.56</v>
      </c>
      <c r="BI177" s="61">
        <v>2034.48</v>
      </c>
      <c r="BJ177" s="61">
        <v>2066.4</v>
      </c>
    </row>
    <row r="178" hidden="1" spans="1:62">
      <c r="A178" s="57" t="s">
        <v>178</v>
      </c>
      <c r="B178" s="57">
        <v>9</v>
      </c>
      <c r="C178" s="61" t="str">
        <f>广诚DHL运费!K3</f>
        <v>370.50</v>
      </c>
      <c r="D178" s="61" t="str">
        <f>广诚DHL运费!K4</f>
        <v>453.00</v>
      </c>
      <c r="E178" s="61" t="str">
        <f>广诚DHL运费!K5</f>
        <v>535.50</v>
      </c>
      <c r="F178" s="61" t="str">
        <f>广诚DHL运费!K6</f>
        <v>618.00</v>
      </c>
      <c r="G178" s="61" t="str">
        <f>广诚DHL运费!K7</f>
        <v>700.50</v>
      </c>
      <c r="H178" s="61" t="str">
        <f>广诚DHL运费!K8</f>
        <v>782.70</v>
      </c>
      <c r="I178" s="61" t="str">
        <f>广诚DHL运费!K9</f>
        <v>864.90</v>
      </c>
      <c r="J178" s="61" t="str">
        <f>广诚DHL运费!K10</f>
        <v>947.10</v>
      </c>
      <c r="K178" s="61" t="str">
        <f>广诚DHL运费!K11</f>
        <v>1,029.30</v>
      </c>
      <c r="L178" s="61" t="str">
        <f>广诚DHL运费!K12</f>
        <v>1,111.50</v>
      </c>
      <c r="M178" s="61" t="str">
        <f>广诚DHL运费!K13</f>
        <v>1,185.60</v>
      </c>
      <c r="N178" s="61" t="str">
        <f>广诚DHL运费!K14</f>
        <v>1,259.70</v>
      </c>
      <c r="O178" s="61" t="str">
        <f>广诚DHL运费!K15</f>
        <v>1,333.80</v>
      </c>
      <c r="P178" s="61" t="str">
        <f>广诚DHL运费!K16</f>
        <v>1,407.90</v>
      </c>
      <c r="Q178" s="61" t="str">
        <f>广诚DHL运费!K17</f>
        <v>1,482.00</v>
      </c>
      <c r="R178" s="60" t="str">
        <f>广诚DHL运费!K18</f>
        <v>1,556.10</v>
      </c>
      <c r="S178" s="61" t="str">
        <f>广诚DHL运费!K19</f>
        <v>1,630.20</v>
      </c>
      <c r="T178" s="61" t="str">
        <f>广诚DHL运费!K20</f>
        <v>1,704.30</v>
      </c>
      <c r="U178" s="61" t="str">
        <f>广诚DHL运费!K21</f>
        <v>1,778.40</v>
      </c>
      <c r="V178" s="61" t="str">
        <f>广诚DHL运费!K22</f>
        <v>1,852.50</v>
      </c>
      <c r="W178" s="61" t="str">
        <f>广诚DHL运费!K23</f>
        <v>1,920.60</v>
      </c>
      <c r="X178" s="61" t="str">
        <f>广诚DHL运费!K24</f>
        <v>1,988.70</v>
      </c>
      <c r="Y178" s="61" t="str">
        <f>广诚DHL运费!K25</f>
        <v>2,056.80</v>
      </c>
      <c r="Z178" s="61" t="str">
        <f>广诚DHL运费!K26</f>
        <v>2,124.90</v>
      </c>
      <c r="AA178" s="61" t="str">
        <f>广诚DHL运费!K27</f>
        <v>2,193.00</v>
      </c>
      <c r="AB178" s="61" t="str">
        <f>广诚DHL运费!K28</f>
        <v>2,261.10</v>
      </c>
      <c r="AC178" s="61" t="str">
        <f>广诚DHL运费!K29</f>
        <v>2,329.20</v>
      </c>
      <c r="AD178" s="61" t="str">
        <f>广诚DHL运费!K30</f>
        <v>2,397.30</v>
      </c>
      <c r="AE178" s="61" t="str">
        <f>广诚DHL运费!K31</f>
        <v>2,465.40</v>
      </c>
      <c r="AF178" s="61" t="str">
        <f>广诚DHL运费!K32</f>
        <v>2,533.50</v>
      </c>
      <c r="AG178" s="61" t="str">
        <f>广诚DHL运费!K33</f>
        <v>2,601.60</v>
      </c>
      <c r="AH178" s="61" t="str">
        <f>广诚DHL运费!K34</f>
        <v>2,669.70</v>
      </c>
      <c r="AI178" s="61" t="str">
        <f>广诚DHL运费!K35</f>
        <v>2,737.80</v>
      </c>
      <c r="AJ178" s="61" t="str">
        <f>广诚DHL运费!K36</f>
        <v>2,805.90</v>
      </c>
      <c r="AK178" s="61" t="str">
        <f>广诚DHL运费!K37</f>
        <v>2,874.00</v>
      </c>
      <c r="AL178" s="61" t="str">
        <f>广诚DHL运费!K38</f>
        <v>2,942.10</v>
      </c>
      <c r="AM178" s="61" t="str">
        <f>广诚DHL运费!K39</f>
        <v>3,010.20</v>
      </c>
      <c r="AN178" s="61" t="str">
        <f>广诚DHL运费!K40</f>
        <v>3,078.30</v>
      </c>
      <c r="AO178" s="61" t="str">
        <f>广诚DHL运费!K41</f>
        <v>3,146.40</v>
      </c>
      <c r="AP178" s="61" t="str">
        <f>广诚DHL运费!K42</f>
        <v>3,214.50</v>
      </c>
      <c r="AQ178" s="61">
        <v>1459.92</v>
      </c>
      <c r="AR178" s="61">
        <v>1491.84</v>
      </c>
      <c r="AS178" s="61">
        <v>1523.76</v>
      </c>
      <c r="AT178" s="61">
        <v>1555.68</v>
      </c>
      <c r="AU178" s="61">
        <v>1587.6</v>
      </c>
      <c r="AV178" s="61">
        <v>1619.52</v>
      </c>
      <c r="AW178" s="61">
        <v>1651.44</v>
      </c>
      <c r="AX178" s="61">
        <v>1683.36</v>
      </c>
      <c r="AY178" s="61">
        <v>1715.28</v>
      </c>
      <c r="AZ178" s="61">
        <v>1747.2</v>
      </c>
      <c r="BA178" s="61">
        <v>1779.12</v>
      </c>
      <c r="BB178" s="61">
        <v>1811.04</v>
      </c>
      <c r="BC178" s="61">
        <v>1842.96</v>
      </c>
      <c r="BD178" s="61">
        <v>1874.88</v>
      </c>
      <c r="BE178" s="61">
        <v>1906.8</v>
      </c>
      <c r="BF178" s="61">
        <v>1938.72</v>
      </c>
      <c r="BG178" s="61">
        <v>1970.64</v>
      </c>
      <c r="BH178" s="61">
        <v>2002.56</v>
      </c>
      <c r="BI178" s="61">
        <v>2034.48</v>
      </c>
      <c r="BJ178" s="61">
        <v>2066.4</v>
      </c>
    </row>
    <row r="179" hidden="1" spans="1:62">
      <c r="A179" s="57" t="s">
        <v>179</v>
      </c>
      <c r="B179" s="57">
        <v>9</v>
      </c>
      <c r="C179" s="61" t="str">
        <f>广诚DHL运费!K3</f>
        <v>370.50</v>
      </c>
      <c r="D179" s="61" t="str">
        <f>广诚DHL运费!K4</f>
        <v>453.00</v>
      </c>
      <c r="E179" s="61" t="str">
        <f>广诚DHL运费!K5</f>
        <v>535.50</v>
      </c>
      <c r="F179" s="61" t="str">
        <f>广诚DHL运费!K6</f>
        <v>618.00</v>
      </c>
      <c r="G179" s="61" t="str">
        <f>广诚DHL运费!K7</f>
        <v>700.50</v>
      </c>
      <c r="H179" s="61" t="str">
        <f>广诚DHL运费!K8</f>
        <v>782.70</v>
      </c>
      <c r="I179" s="61" t="str">
        <f>广诚DHL运费!K9</f>
        <v>864.90</v>
      </c>
      <c r="J179" s="61" t="str">
        <f>广诚DHL运费!K10</f>
        <v>947.10</v>
      </c>
      <c r="K179" s="61" t="str">
        <f>广诚DHL运费!K11</f>
        <v>1,029.30</v>
      </c>
      <c r="L179" s="61" t="str">
        <f>广诚DHL运费!K12</f>
        <v>1,111.50</v>
      </c>
      <c r="M179" s="61" t="str">
        <f>广诚DHL运费!K13</f>
        <v>1,185.60</v>
      </c>
      <c r="N179" s="61" t="str">
        <f>广诚DHL运费!K14</f>
        <v>1,259.70</v>
      </c>
      <c r="O179" s="61" t="str">
        <f>广诚DHL运费!K15</f>
        <v>1,333.80</v>
      </c>
      <c r="P179" s="61" t="str">
        <f>广诚DHL运费!K16</f>
        <v>1,407.90</v>
      </c>
      <c r="Q179" s="61" t="str">
        <f>广诚DHL运费!K17</f>
        <v>1,482.00</v>
      </c>
      <c r="R179" s="60" t="str">
        <f>广诚DHL运费!K18</f>
        <v>1,556.10</v>
      </c>
      <c r="S179" s="61" t="str">
        <f>广诚DHL运费!K19</f>
        <v>1,630.20</v>
      </c>
      <c r="T179" s="61" t="str">
        <f>广诚DHL运费!K20</f>
        <v>1,704.30</v>
      </c>
      <c r="U179" s="61" t="str">
        <f>广诚DHL运费!K21</f>
        <v>1,778.40</v>
      </c>
      <c r="V179" s="61" t="str">
        <f>广诚DHL运费!K22</f>
        <v>1,852.50</v>
      </c>
      <c r="W179" s="61" t="str">
        <f>广诚DHL运费!K23</f>
        <v>1,920.60</v>
      </c>
      <c r="X179" s="61" t="str">
        <f>广诚DHL运费!K24</f>
        <v>1,988.70</v>
      </c>
      <c r="Y179" s="61" t="str">
        <f>广诚DHL运费!K25</f>
        <v>2,056.80</v>
      </c>
      <c r="Z179" s="61" t="str">
        <f>广诚DHL运费!K26</f>
        <v>2,124.90</v>
      </c>
      <c r="AA179" s="61" t="str">
        <f>广诚DHL运费!K27</f>
        <v>2,193.00</v>
      </c>
      <c r="AB179" s="61" t="str">
        <f>广诚DHL运费!K28</f>
        <v>2,261.10</v>
      </c>
      <c r="AC179" s="61" t="str">
        <f>广诚DHL运费!K29</f>
        <v>2,329.20</v>
      </c>
      <c r="AD179" s="61" t="str">
        <f>广诚DHL运费!K30</f>
        <v>2,397.30</v>
      </c>
      <c r="AE179" s="61" t="str">
        <f>广诚DHL运费!K31</f>
        <v>2,465.40</v>
      </c>
      <c r="AF179" s="61" t="str">
        <f>广诚DHL运费!K32</f>
        <v>2,533.50</v>
      </c>
      <c r="AG179" s="61" t="str">
        <f>广诚DHL运费!K33</f>
        <v>2,601.60</v>
      </c>
      <c r="AH179" s="61" t="str">
        <f>广诚DHL运费!K34</f>
        <v>2,669.70</v>
      </c>
      <c r="AI179" s="61" t="str">
        <f>广诚DHL运费!K35</f>
        <v>2,737.80</v>
      </c>
      <c r="AJ179" s="61" t="str">
        <f>广诚DHL运费!K36</f>
        <v>2,805.90</v>
      </c>
      <c r="AK179" s="61" t="str">
        <f>广诚DHL运费!K37</f>
        <v>2,874.00</v>
      </c>
      <c r="AL179" s="61" t="str">
        <f>广诚DHL运费!K38</f>
        <v>2,942.10</v>
      </c>
      <c r="AM179" s="61" t="str">
        <f>广诚DHL运费!K39</f>
        <v>3,010.20</v>
      </c>
      <c r="AN179" s="61" t="str">
        <f>广诚DHL运费!K40</f>
        <v>3,078.30</v>
      </c>
      <c r="AO179" s="61" t="str">
        <f>广诚DHL运费!K41</f>
        <v>3,146.40</v>
      </c>
      <c r="AP179" s="61" t="str">
        <f>广诚DHL运费!K42</f>
        <v>3,214.50</v>
      </c>
      <c r="AQ179" s="61">
        <v>1459.92</v>
      </c>
      <c r="AR179" s="61">
        <v>1491.84</v>
      </c>
      <c r="AS179" s="61">
        <v>1523.76</v>
      </c>
      <c r="AT179" s="61">
        <v>1555.68</v>
      </c>
      <c r="AU179" s="61">
        <v>1587.6</v>
      </c>
      <c r="AV179" s="61">
        <v>1619.52</v>
      </c>
      <c r="AW179" s="61">
        <v>1651.44</v>
      </c>
      <c r="AX179" s="61">
        <v>1683.36</v>
      </c>
      <c r="AY179" s="61">
        <v>1715.28</v>
      </c>
      <c r="AZ179" s="61">
        <v>1747.2</v>
      </c>
      <c r="BA179" s="61">
        <v>1779.12</v>
      </c>
      <c r="BB179" s="61">
        <v>1811.04</v>
      </c>
      <c r="BC179" s="61">
        <v>1842.96</v>
      </c>
      <c r="BD179" s="61">
        <v>1874.88</v>
      </c>
      <c r="BE179" s="61">
        <v>1906.8</v>
      </c>
      <c r="BF179" s="61">
        <v>1938.72</v>
      </c>
      <c r="BG179" s="61">
        <v>1970.64</v>
      </c>
      <c r="BH179" s="61">
        <v>2002.56</v>
      </c>
      <c r="BI179" s="61">
        <v>2034.48</v>
      </c>
      <c r="BJ179" s="61">
        <v>2066.4</v>
      </c>
    </row>
    <row r="180" hidden="1" spans="1:62">
      <c r="A180" s="57" t="s">
        <v>180</v>
      </c>
      <c r="B180" s="57">
        <v>9</v>
      </c>
      <c r="C180" s="61" t="str">
        <f>广诚DHL运费!K3</f>
        <v>370.50</v>
      </c>
      <c r="D180" s="61" t="str">
        <f>广诚DHL运费!K4</f>
        <v>453.00</v>
      </c>
      <c r="E180" s="61" t="str">
        <f>广诚DHL运费!K5</f>
        <v>535.50</v>
      </c>
      <c r="F180" s="61" t="str">
        <f>广诚DHL运费!K6</f>
        <v>618.00</v>
      </c>
      <c r="G180" s="61" t="str">
        <f>广诚DHL运费!K7</f>
        <v>700.50</v>
      </c>
      <c r="H180" s="61" t="str">
        <f>广诚DHL运费!K8</f>
        <v>782.70</v>
      </c>
      <c r="I180" s="61" t="str">
        <f>广诚DHL运费!K9</f>
        <v>864.90</v>
      </c>
      <c r="J180" s="61" t="str">
        <f>广诚DHL运费!K10</f>
        <v>947.10</v>
      </c>
      <c r="K180" s="61" t="str">
        <f>广诚DHL运费!K11</f>
        <v>1,029.30</v>
      </c>
      <c r="L180" s="61" t="str">
        <f>广诚DHL运费!K12</f>
        <v>1,111.50</v>
      </c>
      <c r="M180" s="61" t="str">
        <f>广诚DHL运费!K13</f>
        <v>1,185.60</v>
      </c>
      <c r="N180" s="61" t="str">
        <f>广诚DHL运费!K14</f>
        <v>1,259.70</v>
      </c>
      <c r="O180" s="61" t="str">
        <f>广诚DHL运费!K15</f>
        <v>1,333.80</v>
      </c>
      <c r="P180" s="61" t="str">
        <f>广诚DHL运费!K16</f>
        <v>1,407.90</v>
      </c>
      <c r="Q180" s="61" t="str">
        <f>广诚DHL运费!K17</f>
        <v>1,482.00</v>
      </c>
      <c r="R180" s="60" t="str">
        <f>广诚DHL运费!K18</f>
        <v>1,556.10</v>
      </c>
      <c r="S180" s="61" t="str">
        <f>广诚DHL运费!K19</f>
        <v>1,630.20</v>
      </c>
      <c r="T180" s="61" t="str">
        <f>广诚DHL运费!K20</f>
        <v>1,704.30</v>
      </c>
      <c r="U180" s="61" t="str">
        <f>广诚DHL运费!K21</f>
        <v>1,778.40</v>
      </c>
      <c r="V180" s="61" t="str">
        <f>广诚DHL运费!K22</f>
        <v>1,852.50</v>
      </c>
      <c r="W180" s="61" t="str">
        <f>广诚DHL运费!K23</f>
        <v>1,920.60</v>
      </c>
      <c r="X180" s="61" t="str">
        <f>广诚DHL运费!K24</f>
        <v>1,988.70</v>
      </c>
      <c r="Y180" s="61" t="str">
        <f>广诚DHL运费!K25</f>
        <v>2,056.80</v>
      </c>
      <c r="Z180" s="61" t="str">
        <f>广诚DHL运费!K26</f>
        <v>2,124.90</v>
      </c>
      <c r="AA180" s="61" t="str">
        <f>广诚DHL运费!K27</f>
        <v>2,193.00</v>
      </c>
      <c r="AB180" s="61" t="str">
        <f>广诚DHL运费!K28</f>
        <v>2,261.10</v>
      </c>
      <c r="AC180" s="61" t="str">
        <f>广诚DHL运费!K29</f>
        <v>2,329.20</v>
      </c>
      <c r="AD180" s="61" t="str">
        <f>广诚DHL运费!K30</f>
        <v>2,397.30</v>
      </c>
      <c r="AE180" s="61" t="str">
        <f>广诚DHL运费!K31</f>
        <v>2,465.40</v>
      </c>
      <c r="AF180" s="61" t="str">
        <f>广诚DHL运费!K32</f>
        <v>2,533.50</v>
      </c>
      <c r="AG180" s="61" t="str">
        <f>广诚DHL运费!K33</f>
        <v>2,601.60</v>
      </c>
      <c r="AH180" s="61" t="str">
        <f>广诚DHL运费!K34</f>
        <v>2,669.70</v>
      </c>
      <c r="AI180" s="61" t="str">
        <f>广诚DHL运费!K35</f>
        <v>2,737.80</v>
      </c>
      <c r="AJ180" s="61" t="str">
        <f>广诚DHL运费!K36</f>
        <v>2,805.90</v>
      </c>
      <c r="AK180" s="61" t="str">
        <f>广诚DHL运费!K37</f>
        <v>2,874.00</v>
      </c>
      <c r="AL180" s="61" t="str">
        <f>广诚DHL运费!K38</f>
        <v>2,942.10</v>
      </c>
      <c r="AM180" s="61" t="str">
        <f>广诚DHL运费!K39</f>
        <v>3,010.20</v>
      </c>
      <c r="AN180" s="61" t="str">
        <f>广诚DHL运费!K40</f>
        <v>3,078.30</v>
      </c>
      <c r="AO180" s="61" t="str">
        <f>广诚DHL运费!K41</f>
        <v>3,146.40</v>
      </c>
      <c r="AP180" s="61" t="str">
        <f>广诚DHL运费!K42</f>
        <v>3,214.50</v>
      </c>
      <c r="AQ180" s="61">
        <v>1459.92</v>
      </c>
      <c r="AR180" s="61">
        <v>1491.84</v>
      </c>
      <c r="AS180" s="61">
        <v>1523.76</v>
      </c>
      <c r="AT180" s="61">
        <v>1555.68</v>
      </c>
      <c r="AU180" s="61">
        <v>1587.6</v>
      </c>
      <c r="AV180" s="61">
        <v>1619.52</v>
      </c>
      <c r="AW180" s="61">
        <v>1651.44</v>
      </c>
      <c r="AX180" s="61">
        <v>1683.36</v>
      </c>
      <c r="AY180" s="61">
        <v>1715.28</v>
      </c>
      <c r="AZ180" s="61">
        <v>1747.2</v>
      </c>
      <c r="BA180" s="61">
        <v>1779.12</v>
      </c>
      <c r="BB180" s="61">
        <v>1811.04</v>
      </c>
      <c r="BC180" s="61">
        <v>1842.96</v>
      </c>
      <c r="BD180" s="61">
        <v>1874.88</v>
      </c>
      <c r="BE180" s="61">
        <v>1906.8</v>
      </c>
      <c r="BF180" s="61">
        <v>1938.72</v>
      </c>
      <c r="BG180" s="61">
        <v>1970.64</v>
      </c>
      <c r="BH180" s="61">
        <v>2002.56</v>
      </c>
      <c r="BI180" s="61">
        <v>2034.48</v>
      </c>
      <c r="BJ180" s="61">
        <v>2066.4</v>
      </c>
    </row>
    <row r="181" hidden="1" spans="1:62">
      <c r="A181" s="57" t="s">
        <v>181</v>
      </c>
      <c r="B181" s="57">
        <v>9</v>
      </c>
      <c r="C181" s="61" t="str">
        <f>广诚DHL运费!K3</f>
        <v>370.50</v>
      </c>
      <c r="D181" s="61" t="str">
        <f>广诚DHL运费!K4</f>
        <v>453.00</v>
      </c>
      <c r="E181" s="61" t="str">
        <f>广诚DHL运费!K5</f>
        <v>535.50</v>
      </c>
      <c r="F181" s="61" t="str">
        <f>广诚DHL运费!K6</f>
        <v>618.00</v>
      </c>
      <c r="G181" s="61" t="str">
        <f>广诚DHL运费!K7</f>
        <v>700.50</v>
      </c>
      <c r="H181" s="61" t="str">
        <f>广诚DHL运费!K8</f>
        <v>782.70</v>
      </c>
      <c r="I181" s="61" t="str">
        <f>广诚DHL运费!K9</f>
        <v>864.90</v>
      </c>
      <c r="J181" s="61" t="str">
        <f>广诚DHL运费!K10</f>
        <v>947.10</v>
      </c>
      <c r="K181" s="61" t="str">
        <f>广诚DHL运费!K11</f>
        <v>1,029.30</v>
      </c>
      <c r="L181" s="61" t="str">
        <f>广诚DHL运费!K12</f>
        <v>1,111.50</v>
      </c>
      <c r="M181" s="61" t="str">
        <f>广诚DHL运费!K13</f>
        <v>1,185.60</v>
      </c>
      <c r="N181" s="61" t="str">
        <f>广诚DHL运费!K14</f>
        <v>1,259.70</v>
      </c>
      <c r="O181" s="61" t="str">
        <f>广诚DHL运费!K15</f>
        <v>1,333.80</v>
      </c>
      <c r="P181" s="61" t="str">
        <f>广诚DHL运费!K16</f>
        <v>1,407.90</v>
      </c>
      <c r="Q181" s="61" t="str">
        <f>广诚DHL运费!K17</f>
        <v>1,482.00</v>
      </c>
      <c r="R181" s="60" t="str">
        <f>广诚DHL运费!K18</f>
        <v>1,556.10</v>
      </c>
      <c r="S181" s="61" t="str">
        <f>广诚DHL运费!K19</f>
        <v>1,630.20</v>
      </c>
      <c r="T181" s="61" t="str">
        <f>广诚DHL运费!K20</f>
        <v>1,704.30</v>
      </c>
      <c r="U181" s="61" t="str">
        <f>广诚DHL运费!K21</f>
        <v>1,778.40</v>
      </c>
      <c r="V181" s="61" t="str">
        <f>广诚DHL运费!K22</f>
        <v>1,852.50</v>
      </c>
      <c r="W181" s="61" t="str">
        <f>广诚DHL运费!K23</f>
        <v>1,920.60</v>
      </c>
      <c r="X181" s="61" t="str">
        <f>广诚DHL运费!K24</f>
        <v>1,988.70</v>
      </c>
      <c r="Y181" s="61" t="str">
        <f>广诚DHL运费!K25</f>
        <v>2,056.80</v>
      </c>
      <c r="Z181" s="61" t="str">
        <f>广诚DHL运费!K26</f>
        <v>2,124.90</v>
      </c>
      <c r="AA181" s="61" t="str">
        <f>广诚DHL运费!K27</f>
        <v>2,193.00</v>
      </c>
      <c r="AB181" s="61" t="str">
        <f>广诚DHL运费!K28</f>
        <v>2,261.10</v>
      </c>
      <c r="AC181" s="61" t="str">
        <f>广诚DHL运费!K29</f>
        <v>2,329.20</v>
      </c>
      <c r="AD181" s="61" t="str">
        <f>广诚DHL运费!K30</f>
        <v>2,397.30</v>
      </c>
      <c r="AE181" s="61" t="str">
        <f>广诚DHL运费!K31</f>
        <v>2,465.40</v>
      </c>
      <c r="AF181" s="61" t="str">
        <f>广诚DHL运费!K32</f>
        <v>2,533.50</v>
      </c>
      <c r="AG181" s="61" t="str">
        <f>广诚DHL运费!K33</f>
        <v>2,601.60</v>
      </c>
      <c r="AH181" s="61" t="str">
        <f>广诚DHL运费!K34</f>
        <v>2,669.70</v>
      </c>
      <c r="AI181" s="61" t="str">
        <f>广诚DHL运费!K35</f>
        <v>2,737.80</v>
      </c>
      <c r="AJ181" s="61" t="str">
        <f>广诚DHL运费!K36</f>
        <v>2,805.90</v>
      </c>
      <c r="AK181" s="61" t="str">
        <f>广诚DHL运费!K37</f>
        <v>2,874.00</v>
      </c>
      <c r="AL181" s="61" t="str">
        <f>广诚DHL运费!K38</f>
        <v>2,942.10</v>
      </c>
      <c r="AM181" s="61" t="str">
        <f>广诚DHL运费!K39</f>
        <v>3,010.20</v>
      </c>
      <c r="AN181" s="61" t="str">
        <f>广诚DHL运费!K40</f>
        <v>3,078.30</v>
      </c>
      <c r="AO181" s="61" t="str">
        <f>广诚DHL运费!K41</f>
        <v>3,146.40</v>
      </c>
      <c r="AP181" s="61" t="str">
        <f>广诚DHL运费!K42</f>
        <v>3,214.50</v>
      </c>
      <c r="AQ181" s="61">
        <v>1459.92</v>
      </c>
      <c r="AR181" s="61">
        <v>1491.84</v>
      </c>
      <c r="AS181" s="61">
        <v>1523.76</v>
      </c>
      <c r="AT181" s="61">
        <v>1555.68</v>
      </c>
      <c r="AU181" s="61">
        <v>1587.6</v>
      </c>
      <c r="AV181" s="61">
        <v>1619.52</v>
      </c>
      <c r="AW181" s="61">
        <v>1651.44</v>
      </c>
      <c r="AX181" s="61">
        <v>1683.36</v>
      </c>
      <c r="AY181" s="61">
        <v>1715.28</v>
      </c>
      <c r="AZ181" s="61">
        <v>1747.2</v>
      </c>
      <c r="BA181" s="61">
        <v>1779.12</v>
      </c>
      <c r="BB181" s="61">
        <v>1811.04</v>
      </c>
      <c r="BC181" s="61">
        <v>1842.96</v>
      </c>
      <c r="BD181" s="61">
        <v>1874.88</v>
      </c>
      <c r="BE181" s="61">
        <v>1906.8</v>
      </c>
      <c r="BF181" s="61">
        <v>1938.72</v>
      </c>
      <c r="BG181" s="61">
        <v>1970.64</v>
      </c>
      <c r="BH181" s="61">
        <v>2002.56</v>
      </c>
      <c r="BI181" s="61">
        <v>2034.48</v>
      </c>
      <c r="BJ181" s="61">
        <v>2066.4</v>
      </c>
    </row>
    <row r="182" hidden="1" spans="1:62">
      <c r="A182" s="57" t="s">
        <v>182</v>
      </c>
      <c r="B182" s="57">
        <v>9</v>
      </c>
      <c r="C182" s="61" t="str">
        <f>广诚DHL运费!K3</f>
        <v>370.50</v>
      </c>
      <c r="D182" s="61" t="str">
        <f>广诚DHL运费!K4</f>
        <v>453.00</v>
      </c>
      <c r="E182" s="61" t="str">
        <f>广诚DHL运费!K5</f>
        <v>535.50</v>
      </c>
      <c r="F182" s="61" t="str">
        <f>广诚DHL运费!K6</f>
        <v>618.00</v>
      </c>
      <c r="G182" s="61" t="str">
        <f>广诚DHL运费!K7</f>
        <v>700.50</v>
      </c>
      <c r="H182" s="61" t="str">
        <f>广诚DHL运费!K8</f>
        <v>782.70</v>
      </c>
      <c r="I182" s="61" t="str">
        <f>广诚DHL运费!K9</f>
        <v>864.90</v>
      </c>
      <c r="J182" s="61" t="str">
        <f>广诚DHL运费!K10</f>
        <v>947.10</v>
      </c>
      <c r="K182" s="61" t="str">
        <f>广诚DHL运费!K11</f>
        <v>1,029.30</v>
      </c>
      <c r="L182" s="61" t="str">
        <f>广诚DHL运费!K12</f>
        <v>1,111.50</v>
      </c>
      <c r="M182" s="61" t="str">
        <f>广诚DHL运费!K13</f>
        <v>1,185.60</v>
      </c>
      <c r="N182" s="61" t="str">
        <f>广诚DHL运费!K14</f>
        <v>1,259.70</v>
      </c>
      <c r="O182" s="61" t="str">
        <f>广诚DHL运费!K15</f>
        <v>1,333.80</v>
      </c>
      <c r="P182" s="61" t="str">
        <f>广诚DHL运费!K16</f>
        <v>1,407.90</v>
      </c>
      <c r="Q182" s="61" t="str">
        <f>广诚DHL运费!K17</f>
        <v>1,482.00</v>
      </c>
      <c r="R182" s="60" t="str">
        <f>广诚DHL运费!K18</f>
        <v>1,556.10</v>
      </c>
      <c r="S182" s="61" t="str">
        <f>广诚DHL运费!K19</f>
        <v>1,630.20</v>
      </c>
      <c r="T182" s="61" t="str">
        <f>广诚DHL运费!K20</f>
        <v>1,704.30</v>
      </c>
      <c r="U182" s="61" t="str">
        <f>广诚DHL运费!K21</f>
        <v>1,778.40</v>
      </c>
      <c r="V182" s="61" t="str">
        <f>广诚DHL运费!K22</f>
        <v>1,852.50</v>
      </c>
      <c r="W182" s="61" t="str">
        <f>广诚DHL运费!K23</f>
        <v>1,920.60</v>
      </c>
      <c r="X182" s="61" t="str">
        <f>广诚DHL运费!K24</f>
        <v>1,988.70</v>
      </c>
      <c r="Y182" s="61" t="str">
        <f>广诚DHL运费!K25</f>
        <v>2,056.80</v>
      </c>
      <c r="Z182" s="61" t="str">
        <f>广诚DHL运费!K26</f>
        <v>2,124.90</v>
      </c>
      <c r="AA182" s="61" t="str">
        <f>广诚DHL运费!K27</f>
        <v>2,193.00</v>
      </c>
      <c r="AB182" s="61" t="str">
        <f>广诚DHL运费!K28</f>
        <v>2,261.10</v>
      </c>
      <c r="AC182" s="61" t="str">
        <f>广诚DHL运费!K29</f>
        <v>2,329.20</v>
      </c>
      <c r="AD182" s="61" t="str">
        <f>广诚DHL运费!K30</f>
        <v>2,397.30</v>
      </c>
      <c r="AE182" s="61" t="str">
        <f>广诚DHL运费!K31</f>
        <v>2,465.40</v>
      </c>
      <c r="AF182" s="61" t="str">
        <f>广诚DHL运费!K32</f>
        <v>2,533.50</v>
      </c>
      <c r="AG182" s="61" t="str">
        <f>广诚DHL运费!K33</f>
        <v>2,601.60</v>
      </c>
      <c r="AH182" s="61" t="str">
        <f>广诚DHL运费!K34</f>
        <v>2,669.70</v>
      </c>
      <c r="AI182" s="61" t="str">
        <f>广诚DHL运费!K35</f>
        <v>2,737.80</v>
      </c>
      <c r="AJ182" s="61" t="str">
        <f>广诚DHL运费!K36</f>
        <v>2,805.90</v>
      </c>
      <c r="AK182" s="61" t="str">
        <f>广诚DHL运费!K37</f>
        <v>2,874.00</v>
      </c>
      <c r="AL182" s="61" t="str">
        <f>广诚DHL运费!K38</f>
        <v>2,942.10</v>
      </c>
      <c r="AM182" s="61" t="str">
        <f>广诚DHL运费!K39</f>
        <v>3,010.20</v>
      </c>
      <c r="AN182" s="61" t="str">
        <f>广诚DHL运费!K40</f>
        <v>3,078.30</v>
      </c>
      <c r="AO182" s="61" t="str">
        <f>广诚DHL运费!K41</f>
        <v>3,146.40</v>
      </c>
      <c r="AP182" s="61" t="str">
        <f>广诚DHL运费!K42</f>
        <v>3,214.50</v>
      </c>
      <c r="AQ182" s="61">
        <v>1459.92</v>
      </c>
      <c r="AR182" s="61">
        <v>1491.84</v>
      </c>
      <c r="AS182" s="61">
        <v>1523.76</v>
      </c>
      <c r="AT182" s="61">
        <v>1555.68</v>
      </c>
      <c r="AU182" s="61">
        <v>1587.6</v>
      </c>
      <c r="AV182" s="61">
        <v>1619.52</v>
      </c>
      <c r="AW182" s="61">
        <v>1651.44</v>
      </c>
      <c r="AX182" s="61">
        <v>1683.36</v>
      </c>
      <c r="AY182" s="61">
        <v>1715.28</v>
      </c>
      <c r="AZ182" s="61">
        <v>1747.2</v>
      </c>
      <c r="BA182" s="61">
        <v>1779.12</v>
      </c>
      <c r="BB182" s="61">
        <v>1811.04</v>
      </c>
      <c r="BC182" s="61">
        <v>1842.96</v>
      </c>
      <c r="BD182" s="61">
        <v>1874.88</v>
      </c>
      <c r="BE182" s="61">
        <v>1906.8</v>
      </c>
      <c r="BF182" s="61">
        <v>1938.72</v>
      </c>
      <c r="BG182" s="61">
        <v>1970.64</v>
      </c>
      <c r="BH182" s="61">
        <v>2002.56</v>
      </c>
      <c r="BI182" s="61">
        <v>2034.48</v>
      </c>
      <c r="BJ182" s="61">
        <v>2066.4</v>
      </c>
    </row>
    <row r="183" hidden="1" spans="1:62">
      <c r="A183" s="57" t="s">
        <v>183</v>
      </c>
      <c r="B183" s="57">
        <v>9</v>
      </c>
      <c r="C183" s="61" t="str">
        <f>广诚DHL运费!K3</f>
        <v>370.50</v>
      </c>
      <c r="D183" s="61" t="str">
        <f>广诚DHL运费!K4</f>
        <v>453.00</v>
      </c>
      <c r="E183" s="61" t="str">
        <f>广诚DHL运费!K5</f>
        <v>535.50</v>
      </c>
      <c r="F183" s="61" t="str">
        <f>广诚DHL运费!K6</f>
        <v>618.00</v>
      </c>
      <c r="G183" s="61" t="str">
        <f>广诚DHL运费!K7</f>
        <v>700.50</v>
      </c>
      <c r="H183" s="61" t="str">
        <f>广诚DHL运费!K8</f>
        <v>782.70</v>
      </c>
      <c r="I183" s="61" t="str">
        <f>广诚DHL运费!K9</f>
        <v>864.90</v>
      </c>
      <c r="J183" s="61" t="str">
        <f>广诚DHL运费!K10</f>
        <v>947.10</v>
      </c>
      <c r="K183" s="61" t="str">
        <f>广诚DHL运费!K11</f>
        <v>1,029.30</v>
      </c>
      <c r="L183" s="61" t="str">
        <f>广诚DHL运费!K12</f>
        <v>1,111.50</v>
      </c>
      <c r="M183" s="61" t="str">
        <f>广诚DHL运费!K13</f>
        <v>1,185.60</v>
      </c>
      <c r="N183" s="61" t="str">
        <f>广诚DHL运费!K14</f>
        <v>1,259.70</v>
      </c>
      <c r="O183" s="61" t="str">
        <f>广诚DHL运费!K15</f>
        <v>1,333.80</v>
      </c>
      <c r="P183" s="61" t="str">
        <f>广诚DHL运费!K16</f>
        <v>1,407.90</v>
      </c>
      <c r="Q183" s="61" t="str">
        <f>广诚DHL运费!K17</f>
        <v>1,482.00</v>
      </c>
      <c r="R183" s="60" t="str">
        <f>广诚DHL运费!K18</f>
        <v>1,556.10</v>
      </c>
      <c r="S183" s="61" t="str">
        <f>广诚DHL运费!K19</f>
        <v>1,630.20</v>
      </c>
      <c r="T183" s="61" t="str">
        <f>广诚DHL运费!K20</f>
        <v>1,704.30</v>
      </c>
      <c r="U183" s="61" t="str">
        <f>广诚DHL运费!K21</f>
        <v>1,778.40</v>
      </c>
      <c r="V183" s="61" t="str">
        <f>广诚DHL运费!K22</f>
        <v>1,852.50</v>
      </c>
      <c r="W183" s="61" t="str">
        <f>广诚DHL运费!K23</f>
        <v>1,920.60</v>
      </c>
      <c r="X183" s="61" t="str">
        <f>广诚DHL运费!K24</f>
        <v>1,988.70</v>
      </c>
      <c r="Y183" s="61" t="str">
        <f>广诚DHL运费!K25</f>
        <v>2,056.80</v>
      </c>
      <c r="Z183" s="61" t="str">
        <f>广诚DHL运费!K26</f>
        <v>2,124.90</v>
      </c>
      <c r="AA183" s="61" t="str">
        <f>广诚DHL运费!K27</f>
        <v>2,193.00</v>
      </c>
      <c r="AB183" s="61" t="str">
        <f>广诚DHL运费!K28</f>
        <v>2,261.10</v>
      </c>
      <c r="AC183" s="61" t="str">
        <f>广诚DHL运费!K29</f>
        <v>2,329.20</v>
      </c>
      <c r="AD183" s="61" t="str">
        <f>广诚DHL运费!K30</f>
        <v>2,397.30</v>
      </c>
      <c r="AE183" s="61" t="str">
        <f>广诚DHL运费!K31</f>
        <v>2,465.40</v>
      </c>
      <c r="AF183" s="61" t="str">
        <f>广诚DHL运费!K32</f>
        <v>2,533.50</v>
      </c>
      <c r="AG183" s="61" t="str">
        <f>广诚DHL运费!K33</f>
        <v>2,601.60</v>
      </c>
      <c r="AH183" s="61" t="str">
        <f>广诚DHL运费!K34</f>
        <v>2,669.70</v>
      </c>
      <c r="AI183" s="61" t="str">
        <f>广诚DHL运费!K35</f>
        <v>2,737.80</v>
      </c>
      <c r="AJ183" s="61" t="str">
        <f>广诚DHL运费!K36</f>
        <v>2,805.90</v>
      </c>
      <c r="AK183" s="61" t="str">
        <f>广诚DHL运费!K37</f>
        <v>2,874.00</v>
      </c>
      <c r="AL183" s="61" t="str">
        <f>广诚DHL运费!K38</f>
        <v>2,942.10</v>
      </c>
      <c r="AM183" s="61" t="str">
        <f>广诚DHL运费!K39</f>
        <v>3,010.20</v>
      </c>
      <c r="AN183" s="61" t="str">
        <f>广诚DHL运费!K40</f>
        <v>3,078.30</v>
      </c>
      <c r="AO183" s="61" t="str">
        <f>广诚DHL运费!K41</f>
        <v>3,146.40</v>
      </c>
      <c r="AP183" s="61" t="str">
        <f>广诚DHL运费!K42</f>
        <v>3,214.50</v>
      </c>
      <c r="AQ183" s="61">
        <v>1459.92</v>
      </c>
      <c r="AR183" s="61">
        <v>1491.84</v>
      </c>
      <c r="AS183" s="61">
        <v>1523.76</v>
      </c>
      <c r="AT183" s="61">
        <v>1555.68</v>
      </c>
      <c r="AU183" s="61">
        <v>1587.6</v>
      </c>
      <c r="AV183" s="61">
        <v>1619.52</v>
      </c>
      <c r="AW183" s="61">
        <v>1651.44</v>
      </c>
      <c r="AX183" s="61">
        <v>1683.36</v>
      </c>
      <c r="AY183" s="61">
        <v>1715.28</v>
      </c>
      <c r="AZ183" s="61">
        <v>1747.2</v>
      </c>
      <c r="BA183" s="61">
        <v>1779.12</v>
      </c>
      <c r="BB183" s="61">
        <v>1811.04</v>
      </c>
      <c r="BC183" s="61">
        <v>1842.96</v>
      </c>
      <c r="BD183" s="61">
        <v>1874.88</v>
      </c>
      <c r="BE183" s="61">
        <v>1906.8</v>
      </c>
      <c r="BF183" s="61">
        <v>1938.72</v>
      </c>
      <c r="BG183" s="61">
        <v>1970.64</v>
      </c>
      <c r="BH183" s="61">
        <v>2002.56</v>
      </c>
      <c r="BI183" s="61">
        <v>2034.48</v>
      </c>
      <c r="BJ183" s="61">
        <v>2066.4</v>
      </c>
    </row>
    <row r="184" hidden="1" spans="1:62">
      <c r="A184" s="57" t="s">
        <v>184</v>
      </c>
      <c r="B184" s="57">
        <v>9</v>
      </c>
      <c r="C184" s="61" t="str">
        <f>广诚DHL运费!K3</f>
        <v>370.50</v>
      </c>
      <c r="D184" s="61" t="str">
        <f>广诚DHL运费!K4</f>
        <v>453.00</v>
      </c>
      <c r="E184" s="61" t="str">
        <f>广诚DHL运费!K5</f>
        <v>535.50</v>
      </c>
      <c r="F184" s="61" t="str">
        <f>广诚DHL运费!K6</f>
        <v>618.00</v>
      </c>
      <c r="G184" s="61" t="str">
        <f>广诚DHL运费!K7</f>
        <v>700.50</v>
      </c>
      <c r="H184" s="61" t="str">
        <f>广诚DHL运费!K8</f>
        <v>782.70</v>
      </c>
      <c r="I184" s="61" t="str">
        <f>广诚DHL运费!K9</f>
        <v>864.90</v>
      </c>
      <c r="J184" s="61" t="str">
        <f>广诚DHL运费!K10</f>
        <v>947.10</v>
      </c>
      <c r="K184" s="61" t="str">
        <f>广诚DHL运费!K11</f>
        <v>1,029.30</v>
      </c>
      <c r="L184" s="61" t="str">
        <f>广诚DHL运费!K12</f>
        <v>1,111.50</v>
      </c>
      <c r="M184" s="61" t="str">
        <f>广诚DHL运费!K13</f>
        <v>1,185.60</v>
      </c>
      <c r="N184" s="61" t="str">
        <f>广诚DHL运费!K14</f>
        <v>1,259.70</v>
      </c>
      <c r="O184" s="61" t="str">
        <f>广诚DHL运费!K15</f>
        <v>1,333.80</v>
      </c>
      <c r="P184" s="61" t="str">
        <f>广诚DHL运费!K16</f>
        <v>1,407.90</v>
      </c>
      <c r="Q184" s="61" t="str">
        <f>广诚DHL运费!K17</f>
        <v>1,482.00</v>
      </c>
      <c r="R184" s="60" t="str">
        <f>广诚DHL运费!K18</f>
        <v>1,556.10</v>
      </c>
      <c r="S184" s="61" t="str">
        <f>广诚DHL运费!K19</f>
        <v>1,630.20</v>
      </c>
      <c r="T184" s="61" t="str">
        <f>广诚DHL运费!K20</f>
        <v>1,704.30</v>
      </c>
      <c r="U184" s="61" t="str">
        <f>广诚DHL运费!K21</f>
        <v>1,778.40</v>
      </c>
      <c r="V184" s="61" t="str">
        <f>广诚DHL运费!K22</f>
        <v>1,852.50</v>
      </c>
      <c r="W184" s="61" t="str">
        <f>广诚DHL运费!K23</f>
        <v>1,920.60</v>
      </c>
      <c r="X184" s="61" t="str">
        <f>广诚DHL运费!K24</f>
        <v>1,988.70</v>
      </c>
      <c r="Y184" s="61" t="str">
        <f>广诚DHL运费!K25</f>
        <v>2,056.80</v>
      </c>
      <c r="Z184" s="61" t="str">
        <f>广诚DHL运费!K26</f>
        <v>2,124.90</v>
      </c>
      <c r="AA184" s="61" t="str">
        <f>广诚DHL运费!K27</f>
        <v>2,193.00</v>
      </c>
      <c r="AB184" s="61" t="str">
        <f>广诚DHL运费!K28</f>
        <v>2,261.10</v>
      </c>
      <c r="AC184" s="61" t="str">
        <f>广诚DHL运费!K29</f>
        <v>2,329.20</v>
      </c>
      <c r="AD184" s="61" t="str">
        <f>广诚DHL运费!K30</f>
        <v>2,397.30</v>
      </c>
      <c r="AE184" s="61" t="str">
        <f>广诚DHL运费!K31</f>
        <v>2,465.40</v>
      </c>
      <c r="AF184" s="61" t="str">
        <f>广诚DHL运费!K32</f>
        <v>2,533.50</v>
      </c>
      <c r="AG184" s="61" t="str">
        <f>广诚DHL运费!K33</f>
        <v>2,601.60</v>
      </c>
      <c r="AH184" s="61" t="str">
        <f>广诚DHL运费!K34</f>
        <v>2,669.70</v>
      </c>
      <c r="AI184" s="61" t="str">
        <f>广诚DHL运费!K35</f>
        <v>2,737.80</v>
      </c>
      <c r="AJ184" s="61" t="str">
        <f>广诚DHL运费!K36</f>
        <v>2,805.90</v>
      </c>
      <c r="AK184" s="61" t="str">
        <f>广诚DHL运费!K37</f>
        <v>2,874.00</v>
      </c>
      <c r="AL184" s="61" t="str">
        <f>广诚DHL运费!K38</f>
        <v>2,942.10</v>
      </c>
      <c r="AM184" s="61" t="str">
        <f>广诚DHL运费!K39</f>
        <v>3,010.20</v>
      </c>
      <c r="AN184" s="61" t="str">
        <f>广诚DHL运费!K40</f>
        <v>3,078.30</v>
      </c>
      <c r="AO184" s="61" t="str">
        <f>广诚DHL运费!K41</f>
        <v>3,146.40</v>
      </c>
      <c r="AP184" s="61" t="str">
        <f>广诚DHL运费!K42</f>
        <v>3,214.50</v>
      </c>
      <c r="AQ184" s="61">
        <v>1459.92</v>
      </c>
      <c r="AR184" s="61">
        <v>1491.84</v>
      </c>
      <c r="AS184" s="61">
        <v>1523.76</v>
      </c>
      <c r="AT184" s="61">
        <v>1555.68</v>
      </c>
      <c r="AU184" s="61">
        <v>1587.6</v>
      </c>
      <c r="AV184" s="61">
        <v>1619.52</v>
      </c>
      <c r="AW184" s="61">
        <v>1651.44</v>
      </c>
      <c r="AX184" s="61">
        <v>1683.36</v>
      </c>
      <c r="AY184" s="61">
        <v>1715.28</v>
      </c>
      <c r="AZ184" s="61">
        <v>1747.2</v>
      </c>
      <c r="BA184" s="61">
        <v>1779.12</v>
      </c>
      <c r="BB184" s="61">
        <v>1811.04</v>
      </c>
      <c r="BC184" s="61">
        <v>1842.96</v>
      </c>
      <c r="BD184" s="61">
        <v>1874.88</v>
      </c>
      <c r="BE184" s="61">
        <v>1906.8</v>
      </c>
      <c r="BF184" s="61">
        <v>1938.72</v>
      </c>
      <c r="BG184" s="61">
        <v>1970.64</v>
      </c>
      <c r="BH184" s="61">
        <v>2002.56</v>
      </c>
      <c r="BI184" s="61">
        <v>2034.48</v>
      </c>
      <c r="BJ184" s="61">
        <v>2066.4</v>
      </c>
    </row>
    <row r="185" hidden="1" spans="1:62">
      <c r="A185" s="57" t="s">
        <v>185</v>
      </c>
      <c r="B185" s="57">
        <v>9</v>
      </c>
      <c r="C185" s="61" t="str">
        <f>广诚DHL运费!K3</f>
        <v>370.50</v>
      </c>
      <c r="D185" s="61" t="str">
        <f>广诚DHL运费!K4</f>
        <v>453.00</v>
      </c>
      <c r="E185" s="61" t="str">
        <f>广诚DHL运费!K5</f>
        <v>535.50</v>
      </c>
      <c r="F185" s="61" t="str">
        <f>广诚DHL运费!K6</f>
        <v>618.00</v>
      </c>
      <c r="G185" s="61" t="str">
        <f>广诚DHL运费!K7</f>
        <v>700.50</v>
      </c>
      <c r="H185" s="61" t="str">
        <f>广诚DHL运费!K8</f>
        <v>782.70</v>
      </c>
      <c r="I185" s="61" t="str">
        <f>广诚DHL运费!K9</f>
        <v>864.90</v>
      </c>
      <c r="J185" s="61" t="str">
        <f>广诚DHL运费!K10</f>
        <v>947.10</v>
      </c>
      <c r="K185" s="61" t="str">
        <f>广诚DHL运费!K11</f>
        <v>1,029.30</v>
      </c>
      <c r="L185" s="61" t="str">
        <f>广诚DHL运费!K12</f>
        <v>1,111.50</v>
      </c>
      <c r="M185" s="61" t="str">
        <f>广诚DHL运费!K13</f>
        <v>1,185.60</v>
      </c>
      <c r="N185" s="61" t="str">
        <f>广诚DHL运费!K14</f>
        <v>1,259.70</v>
      </c>
      <c r="O185" s="61" t="str">
        <f>广诚DHL运费!K15</f>
        <v>1,333.80</v>
      </c>
      <c r="P185" s="61" t="str">
        <f>广诚DHL运费!K16</f>
        <v>1,407.90</v>
      </c>
      <c r="Q185" s="61" t="str">
        <f>广诚DHL运费!K17</f>
        <v>1,482.00</v>
      </c>
      <c r="R185" s="60" t="str">
        <f>广诚DHL运费!K18</f>
        <v>1,556.10</v>
      </c>
      <c r="S185" s="61" t="str">
        <f>广诚DHL运费!K19</f>
        <v>1,630.20</v>
      </c>
      <c r="T185" s="61" t="str">
        <f>广诚DHL运费!K20</f>
        <v>1,704.30</v>
      </c>
      <c r="U185" s="61" t="str">
        <f>广诚DHL运费!K21</f>
        <v>1,778.40</v>
      </c>
      <c r="V185" s="61" t="str">
        <f>广诚DHL运费!K22</f>
        <v>1,852.50</v>
      </c>
      <c r="W185" s="61" t="str">
        <f>广诚DHL运费!K23</f>
        <v>1,920.60</v>
      </c>
      <c r="X185" s="61" t="str">
        <f>广诚DHL运费!K24</f>
        <v>1,988.70</v>
      </c>
      <c r="Y185" s="61" t="str">
        <f>广诚DHL运费!K25</f>
        <v>2,056.80</v>
      </c>
      <c r="Z185" s="61" t="str">
        <f>广诚DHL运费!K26</f>
        <v>2,124.90</v>
      </c>
      <c r="AA185" s="61" t="str">
        <f>广诚DHL运费!K27</f>
        <v>2,193.00</v>
      </c>
      <c r="AB185" s="61" t="str">
        <f>广诚DHL运费!K28</f>
        <v>2,261.10</v>
      </c>
      <c r="AC185" s="61" t="str">
        <f>广诚DHL运费!K29</f>
        <v>2,329.20</v>
      </c>
      <c r="AD185" s="61" t="str">
        <f>广诚DHL运费!K30</f>
        <v>2,397.30</v>
      </c>
      <c r="AE185" s="61" t="str">
        <f>广诚DHL运费!K31</f>
        <v>2,465.40</v>
      </c>
      <c r="AF185" s="61" t="str">
        <f>广诚DHL运费!K32</f>
        <v>2,533.50</v>
      </c>
      <c r="AG185" s="61" t="str">
        <f>广诚DHL运费!K33</f>
        <v>2,601.60</v>
      </c>
      <c r="AH185" s="61" t="str">
        <f>广诚DHL运费!K34</f>
        <v>2,669.70</v>
      </c>
      <c r="AI185" s="61" t="str">
        <f>广诚DHL运费!K35</f>
        <v>2,737.80</v>
      </c>
      <c r="AJ185" s="61" t="str">
        <f>广诚DHL运费!K36</f>
        <v>2,805.90</v>
      </c>
      <c r="AK185" s="61" t="str">
        <f>广诚DHL运费!K37</f>
        <v>2,874.00</v>
      </c>
      <c r="AL185" s="61" t="str">
        <f>广诚DHL运费!K38</f>
        <v>2,942.10</v>
      </c>
      <c r="AM185" s="61" t="str">
        <f>广诚DHL运费!K39</f>
        <v>3,010.20</v>
      </c>
      <c r="AN185" s="61" t="str">
        <f>广诚DHL运费!K40</f>
        <v>3,078.30</v>
      </c>
      <c r="AO185" s="61" t="str">
        <f>广诚DHL运费!K41</f>
        <v>3,146.40</v>
      </c>
      <c r="AP185" s="61" t="str">
        <f>广诚DHL运费!K42</f>
        <v>3,214.50</v>
      </c>
      <c r="AQ185" s="61">
        <v>1459.92</v>
      </c>
      <c r="AR185" s="61">
        <v>1491.84</v>
      </c>
      <c r="AS185" s="61">
        <v>1523.76</v>
      </c>
      <c r="AT185" s="61">
        <v>1555.68</v>
      </c>
      <c r="AU185" s="61">
        <v>1587.6</v>
      </c>
      <c r="AV185" s="61">
        <v>1619.52</v>
      </c>
      <c r="AW185" s="61">
        <v>1651.44</v>
      </c>
      <c r="AX185" s="61">
        <v>1683.36</v>
      </c>
      <c r="AY185" s="61">
        <v>1715.28</v>
      </c>
      <c r="AZ185" s="61">
        <v>1747.2</v>
      </c>
      <c r="BA185" s="61">
        <v>1779.12</v>
      </c>
      <c r="BB185" s="61">
        <v>1811.04</v>
      </c>
      <c r="BC185" s="61">
        <v>1842.96</v>
      </c>
      <c r="BD185" s="61">
        <v>1874.88</v>
      </c>
      <c r="BE185" s="61">
        <v>1906.8</v>
      </c>
      <c r="BF185" s="61">
        <v>1938.72</v>
      </c>
      <c r="BG185" s="61">
        <v>1970.64</v>
      </c>
      <c r="BH185" s="61">
        <v>2002.56</v>
      </c>
      <c r="BI185" s="61">
        <v>2034.48</v>
      </c>
      <c r="BJ185" s="61">
        <v>2066.4</v>
      </c>
    </row>
    <row r="186" hidden="1" spans="1:62">
      <c r="A186" s="57" t="s">
        <v>186</v>
      </c>
      <c r="B186" s="57">
        <v>9</v>
      </c>
      <c r="C186" s="61" t="str">
        <f>广诚DHL运费!K3</f>
        <v>370.50</v>
      </c>
      <c r="D186" s="61" t="str">
        <f>广诚DHL运费!K4</f>
        <v>453.00</v>
      </c>
      <c r="E186" s="61" t="str">
        <f>广诚DHL运费!K5</f>
        <v>535.50</v>
      </c>
      <c r="F186" s="61" t="str">
        <f>广诚DHL运费!K6</f>
        <v>618.00</v>
      </c>
      <c r="G186" s="61" t="str">
        <f>广诚DHL运费!K7</f>
        <v>700.50</v>
      </c>
      <c r="H186" s="61" t="str">
        <f>广诚DHL运费!K8</f>
        <v>782.70</v>
      </c>
      <c r="I186" s="61" t="str">
        <f>广诚DHL运费!K9</f>
        <v>864.90</v>
      </c>
      <c r="J186" s="61" t="str">
        <f>广诚DHL运费!K10</f>
        <v>947.10</v>
      </c>
      <c r="K186" s="61" t="str">
        <f>广诚DHL运费!K11</f>
        <v>1,029.30</v>
      </c>
      <c r="L186" s="61" t="str">
        <f>广诚DHL运费!K12</f>
        <v>1,111.50</v>
      </c>
      <c r="M186" s="61" t="str">
        <f>广诚DHL运费!K13</f>
        <v>1,185.60</v>
      </c>
      <c r="N186" s="61" t="str">
        <f>广诚DHL运费!K14</f>
        <v>1,259.70</v>
      </c>
      <c r="O186" s="61" t="str">
        <f>广诚DHL运费!K15</f>
        <v>1,333.80</v>
      </c>
      <c r="P186" s="61" t="str">
        <f>广诚DHL运费!K16</f>
        <v>1,407.90</v>
      </c>
      <c r="Q186" s="61" t="str">
        <f>广诚DHL运费!K17</f>
        <v>1,482.00</v>
      </c>
      <c r="R186" s="60" t="str">
        <f>广诚DHL运费!K18</f>
        <v>1,556.10</v>
      </c>
      <c r="S186" s="61" t="str">
        <f>广诚DHL运费!K19</f>
        <v>1,630.20</v>
      </c>
      <c r="T186" s="61" t="str">
        <f>广诚DHL运费!K20</f>
        <v>1,704.30</v>
      </c>
      <c r="U186" s="61" t="str">
        <f>广诚DHL运费!K21</f>
        <v>1,778.40</v>
      </c>
      <c r="V186" s="61" t="str">
        <f>广诚DHL运费!K22</f>
        <v>1,852.50</v>
      </c>
      <c r="W186" s="61" t="str">
        <f>广诚DHL运费!K23</f>
        <v>1,920.60</v>
      </c>
      <c r="X186" s="61" t="str">
        <f>广诚DHL运费!K24</f>
        <v>1,988.70</v>
      </c>
      <c r="Y186" s="61" t="str">
        <f>广诚DHL运费!K25</f>
        <v>2,056.80</v>
      </c>
      <c r="Z186" s="61" t="str">
        <f>广诚DHL运费!K26</f>
        <v>2,124.90</v>
      </c>
      <c r="AA186" s="61" t="str">
        <f>广诚DHL运费!K27</f>
        <v>2,193.00</v>
      </c>
      <c r="AB186" s="61" t="str">
        <f>广诚DHL运费!K28</f>
        <v>2,261.10</v>
      </c>
      <c r="AC186" s="61" t="str">
        <f>广诚DHL运费!K29</f>
        <v>2,329.20</v>
      </c>
      <c r="AD186" s="61" t="str">
        <f>广诚DHL运费!K30</f>
        <v>2,397.30</v>
      </c>
      <c r="AE186" s="61" t="str">
        <f>广诚DHL运费!K31</f>
        <v>2,465.40</v>
      </c>
      <c r="AF186" s="61" t="str">
        <f>广诚DHL运费!K32</f>
        <v>2,533.50</v>
      </c>
      <c r="AG186" s="61" t="str">
        <f>广诚DHL运费!K33</f>
        <v>2,601.60</v>
      </c>
      <c r="AH186" s="61" t="str">
        <f>广诚DHL运费!K34</f>
        <v>2,669.70</v>
      </c>
      <c r="AI186" s="61" t="str">
        <f>广诚DHL运费!K35</f>
        <v>2,737.80</v>
      </c>
      <c r="AJ186" s="61" t="str">
        <f>广诚DHL运费!K36</f>
        <v>2,805.90</v>
      </c>
      <c r="AK186" s="61" t="str">
        <f>广诚DHL运费!K37</f>
        <v>2,874.00</v>
      </c>
      <c r="AL186" s="61" t="str">
        <f>广诚DHL运费!K38</f>
        <v>2,942.10</v>
      </c>
      <c r="AM186" s="61" t="str">
        <f>广诚DHL运费!K39</f>
        <v>3,010.20</v>
      </c>
      <c r="AN186" s="61" t="str">
        <f>广诚DHL运费!K40</f>
        <v>3,078.30</v>
      </c>
      <c r="AO186" s="61" t="str">
        <f>广诚DHL运费!K41</f>
        <v>3,146.40</v>
      </c>
      <c r="AP186" s="61" t="str">
        <f>广诚DHL运费!K42</f>
        <v>3,214.50</v>
      </c>
      <c r="AQ186" s="61">
        <v>1459.92</v>
      </c>
      <c r="AR186" s="61">
        <v>1491.84</v>
      </c>
      <c r="AS186" s="61">
        <v>1523.76</v>
      </c>
      <c r="AT186" s="61">
        <v>1555.68</v>
      </c>
      <c r="AU186" s="61">
        <v>1587.6</v>
      </c>
      <c r="AV186" s="61">
        <v>1619.52</v>
      </c>
      <c r="AW186" s="61">
        <v>1651.44</v>
      </c>
      <c r="AX186" s="61">
        <v>1683.36</v>
      </c>
      <c r="AY186" s="61">
        <v>1715.28</v>
      </c>
      <c r="AZ186" s="61">
        <v>1747.2</v>
      </c>
      <c r="BA186" s="61">
        <v>1779.12</v>
      </c>
      <c r="BB186" s="61">
        <v>1811.04</v>
      </c>
      <c r="BC186" s="61">
        <v>1842.96</v>
      </c>
      <c r="BD186" s="61">
        <v>1874.88</v>
      </c>
      <c r="BE186" s="61">
        <v>1906.8</v>
      </c>
      <c r="BF186" s="61">
        <v>1938.72</v>
      </c>
      <c r="BG186" s="61">
        <v>1970.64</v>
      </c>
      <c r="BH186" s="61">
        <v>2002.56</v>
      </c>
      <c r="BI186" s="61">
        <v>2034.48</v>
      </c>
      <c r="BJ186" s="61">
        <v>2066.4</v>
      </c>
    </row>
    <row r="187" hidden="1" spans="1:62">
      <c r="A187" s="57" t="s">
        <v>187</v>
      </c>
      <c r="B187" s="57">
        <v>9</v>
      </c>
      <c r="C187" s="61" t="str">
        <f>广诚DHL运费!K3</f>
        <v>370.50</v>
      </c>
      <c r="D187" s="61" t="str">
        <f>广诚DHL运费!K4</f>
        <v>453.00</v>
      </c>
      <c r="E187" s="61" t="str">
        <f>广诚DHL运费!K5</f>
        <v>535.50</v>
      </c>
      <c r="F187" s="61" t="str">
        <f>广诚DHL运费!K6</f>
        <v>618.00</v>
      </c>
      <c r="G187" s="61" t="str">
        <f>广诚DHL运费!K7</f>
        <v>700.50</v>
      </c>
      <c r="H187" s="61" t="str">
        <f>广诚DHL运费!K8</f>
        <v>782.70</v>
      </c>
      <c r="I187" s="61" t="str">
        <f>广诚DHL运费!K9</f>
        <v>864.90</v>
      </c>
      <c r="J187" s="61" t="str">
        <f>广诚DHL运费!K10</f>
        <v>947.10</v>
      </c>
      <c r="K187" s="61" t="str">
        <f>广诚DHL运费!K11</f>
        <v>1,029.30</v>
      </c>
      <c r="L187" s="61" t="str">
        <f>广诚DHL运费!K12</f>
        <v>1,111.50</v>
      </c>
      <c r="M187" s="61" t="str">
        <f>广诚DHL运费!K13</f>
        <v>1,185.60</v>
      </c>
      <c r="N187" s="61" t="str">
        <f>广诚DHL运费!K14</f>
        <v>1,259.70</v>
      </c>
      <c r="O187" s="61" t="str">
        <f>广诚DHL运费!K15</f>
        <v>1,333.80</v>
      </c>
      <c r="P187" s="61" t="str">
        <f>广诚DHL运费!K16</f>
        <v>1,407.90</v>
      </c>
      <c r="Q187" s="61" t="str">
        <f>广诚DHL运费!K17</f>
        <v>1,482.00</v>
      </c>
      <c r="R187" s="60" t="str">
        <f>广诚DHL运费!K18</f>
        <v>1,556.10</v>
      </c>
      <c r="S187" s="61" t="str">
        <f>广诚DHL运费!K19</f>
        <v>1,630.20</v>
      </c>
      <c r="T187" s="61" t="str">
        <f>广诚DHL运费!K20</f>
        <v>1,704.30</v>
      </c>
      <c r="U187" s="61" t="str">
        <f>广诚DHL运费!K21</f>
        <v>1,778.40</v>
      </c>
      <c r="V187" s="61" t="str">
        <f>广诚DHL运费!K22</f>
        <v>1,852.50</v>
      </c>
      <c r="W187" s="61" t="str">
        <f>广诚DHL运费!K23</f>
        <v>1,920.60</v>
      </c>
      <c r="X187" s="61" t="str">
        <f>广诚DHL运费!K24</f>
        <v>1,988.70</v>
      </c>
      <c r="Y187" s="61" t="str">
        <f>广诚DHL运费!K25</f>
        <v>2,056.80</v>
      </c>
      <c r="Z187" s="61" t="str">
        <f>广诚DHL运费!K26</f>
        <v>2,124.90</v>
      </c>
      <c r="AA187" s="61" t="str">
        <f>广诚DHL运费!K27</f>
        <v>2,193.00</v>
      </c>
      <c r="AB187" s="61" t="str">
        <f>广诚DHL运费!K28</f>
        <v>2,261.10</v>
      </c>
      <c r="AC187" s="61" t="str">
        <f>广诚DHL运费!K29</f>
        <v>2,329.20</v>
      </c>
      <c r="AD187" s="61" t="str">
        <f>广诚DHL运费!K30</f>
        <v>2,397.30</v>
      </c>
      <c r="AE187" s="61" t="str">
        <f>广诚DHL运费!K31</f>
        <v>2,465.40</v>
      </c>
      <c r="AF187" s="61" t="str">
        <f>广诚DHL运费!K32</f>
        <v>2,533.50</v>
      </c>
      <c r="AG187" s="61" t="str">
        <f>广诚DHL运费!K33</f>
        <v>2,601.60</v>
      </c>
      <c r="AH187" s="61" t="str">
        <f>广诚DHL运费!K34</f>
        <v>2,669.70</v>
      </c>
      <c r="AI187" s="61" t="str">
        <f>广诚DHL运费!K35</f>
        <v>2,737.80</v>
      </c>
      <c r="AJ187" s="61" t="str">
        <f>广诚DHL运费!K36</f>
        <v>2,805.90</v>
      </c>
      <c r="AK187" s="61" t="str">
        <f>广诚DHL运费!K37</f>
        <v>2,874.00</v>
      </c>
      <c r="AL187" s="61" t="str">
        <f>广诚DHL运费!K38</f>
        <v>2,942.10</v>
      </c>
      <c r="AM187" s="61" t="str">
        <f>广诚DHL运费!K39</f>
        <v>3,010.20</v>
      </c>
      <c r="AN187" s="61" t="str">
        <f>广诚DHL运费!K40</f>
        <v>3,078.30</v>
      </c>
      <c r="AO187" s="61" t="str">
        <f>广诚DHL运费!K41</f>
        <v>3,146.40</v>
      </c>
      <c r="AP187" s="61" t="str">
        <f>广诚DHL运费!K42</f>
        <v>3,214.50</v>
      </c>
      <c r="AQ187" s="61">
        <v>1459.92</v>
      </c>
      <c r="AR187" s="61">
        <v>1491.84</v>
      </c>
      <c r="AS187" s="61">
        <v>1523.76</v>
      </c>
      <c r="AT187" s="61">
        <v>1555.68</v>
      </c>
      <c r="AU187" s="61">
        <v>1587.6</v>
      </c>
      <c r="AV187" s="61">
        <v>1619.52</v>
      </c>
      <c r="AW187" s="61">
        <v>1651.44</v>
      </c>
      <c r="AX187" s="61">
        <v>1683.36</v>
      </c>
      <c r="AY187" s="61">
        <v>1715.28</v>
      </c>
      <c r="AZ187" s="61">
        <v>1747.2</v>
      </c>
      <c r="BA187" s="61">
        <v>1779.12</v>
      </c>
      <c r="BB187" s="61">
        <v>1811.04</v>
      </c>
      <c r="BC187" s="61">
        <v>1842.96</v>
      </c>
      <c r="BD187" s="61">
        <v>1874.88</v>
      </c>
      <c r="BE187" s="61">
        <v>1906.8</v>
      </c>
      <c r="BF187" s="61">
        <v>1938.72</v>
      </c>
      <c r="BG187" s="61">
        <v>1970.64</v>
      </c>
      <c r="BH187" s="61">
        <v>2002.56</v>
      </c>
      <c r="BI187" s="61">
        <v>2034.48</v>
      </c>
      <c r="BJ187" s="61">
        <v>2066.4</v>
      </c>
    </row>
    <row r="188" hidden="1" spans="1:62">
      <c r="A188" s="57" t="s">
        <v>188</v>
      </c>
      <c r="B188" s="57">
        <v>9</v>
      </c>
      <c r="C188" s="61" t="str">
        <f>广诚DHL运费!K3</f>
        <v>370.50</v>
      </c>
      <c r="D188" s="61" t="str">
        <f>广诚DHL运费!K4</f>
        <v>453.00</v>
      </c>
      <c r="E188" s="61" t="str">
        <f>广诚DHL运费!K5</f>
        <v>535.50</v>
      </c>
      <c r="F188" s="61" t="str">
        <f>广诚DHL运费!K6</f>
        <v>618.00</v>
      </c>
      <c r="G188" s="61" t="str">
        <f>广诚DHL运费!K7</f>
        <v>700.50</v>
      </c>
      <c r="H188" s="61" t="str">
        <f>广诚DHL运费!K8</f>
        <v>782.70</v>
      </c>
      <c r="I188" s="61" t="str">
        <f>广诚DHL运费!K9</f>
        <v>864.90</v>
      </c>
      <c r="J188" s="61" t="str">
        <f>广诚DHL运费!K10</f>
        <v>947.10</v>
      </c>
      <c r="K188" s="61" t="str">
        <f>广诚DHL运费!K11</f>
        <v>1,029.30</v>
      </c>
      <c r="L188" s="61" t="str">
        <f>广诚DHL运费!K12</f>
        <v>1,111.50</v>
      </c>
      <c r="M188" s="61" t="str">
        <f>广诚DHL运费!K13</f>
        <v>1,185.60</v>
      </c>
      <c r="N188" s="61" t="str">
        <f>广诚DHL运费!K14</f>
        <v>1,259.70</v>
      </c>
      <c r="O188" s="61" t="str">
        <f>广诚DHL运费!K15</f>
        <v>1,333.80</v>
      </c>
      <c r="P188" s="61" t="str">
        <f>广诚DHL运费!K16</f>
        <v>1,407.90</v>
      </c>
      <c r="Q188" s="61" t="str">
        <f>广诚DHL运费!K17</f>
        <v>1,482.00</v>
      </c>
      <c r="R188" s="60" t="str">
        <f>广诚DHL运费!K18</f>
        <v>1,556.10</v>
      </c>
      <c r="S188" s="61" t="str">
        <f>广诚DHL运费!K19</f>
        <v>1,630.20</v>
      </c>
      <c r="T188" s="61" t="str">
        <f>广诚DHL运费!K20</f>
        <v>1,704.30</v>
      </c>
      <c r="U188" s="61" t="str">
        <f>广诚DHL运费!K21</f>
        <v>1,778.40</v>
      </c>
      <c r="V188" s="61" t="str">
        <f>广诚DHL运费!K22</f>
        <v>1,852.50</v>
      </c>
      <c r="W188" s="61" t="str">
        <f>广诚DHL运费!K23</f>
        <v>1,920.60</v>
      </c>
      <c r="X188" s="61" t="str">
        <f>广诚DHL运费!K24</f>
        <v>1,988.70</v>
      </c>
      <c r="Y188" s="61" t="str">
        <f>广诚DHL运费!K25</f>
        <v>2,056.80</v>
      </c>
      <c r="Z188" s="61" t="str">
        <f>广诚DHL运费!K26</f>
        <v>2,124.90</v>
      </c>
      <c r="AA188" s="61" t="str">
        <f>广诚DHL运费!K27</f>
        <v>2,193.00</v>
      </c>
      <c r="AB188" s="61" t="str">
        <f>广诚DHL运费!K28</f>
        <v>2,261.10</v>
      </c>
      <c r="AC188" s="61" t="str">
        <f>广诚DHL运费!K29</f>
        <v>2,329.20</v>
      </c>
      <c r="AD188" s="61" t="str">
        <f>广诚DHL运费!K30</f>
        <v>2,397.30</v>
      </c>
      <c r="AE188" s="61" t="str">
        <f>广诚DHL运费!K31</f>
        <v>2,465.40</v>
      </c>
      <c r="AF188" s="61" t="str">
        <f>广诚DHL运费!K32</f>
        <v>2,533.50</v>
      </c>
      <c r="AG188" s="61" t="str">
        <f>广诚DHL运费!K33</f>
        <v>2,601.60</v>
      </c>
      <c r="AH188" s="61" t="str">
        <f>广诚DHL运费!K34</f>
        <v>2,669.70</v>
      </c>
      <c r="AI188" s="61" t="str">
        <f>广诚DHL运费!K35</f>
        <v>2,737.80</v>
      </c>
      <c r="AJ188" s="61" t="str">
        <f>广诚DHL运费!K36</f>
        <v>2,805.90</v>
      </c>
      <c r="AK188" s="61" t="str">
        <f>广诚DHL运费!K37</f>
        <v>2,874.00</v>
      </c>
      <c r="AL188" s="61" t="str">
        <f>广诚DHL运费!K38</f>
        <v>2,942.10</v>
      </c>
      <c r="AM188" s="61" t="str">
        <f>广诚DHL运费!K39</f>
        <v>3,010.20</v>
      </c>
      <c r="AN188" s="61" t="str">
        <f>广诚DHL运费!K40</f>
        <v>3,078.30</v>
      </c>
      <c r="AO188" s="61" t="str">
        <f>广诚DHL运费!K41</f>
        <v>3,146.40</v>
      </c>
      <c r="AP188" s="61" t="str">
        <f>广诚DHL运费!K42</f>
        <v>3,214.50</v>
      </c>
      <c r="AQ188" s="61">
        <v>1459.92</v>
      </c>
      <c r="AR188" s="61">
        <v>1491.84</v>
      </c>
      <c r="AS188" s="61">
        <v>1523.76</v>
      </c>
      <c r="AT188" s="61">
        <v>1555.68</v>
      </c>
      <c r="AU188" s="61">
        <v>1587.6</v>
      </c>
      <c r="AV188" s="61">
        <v>1619.52</v>
      </c>
      <c r="AW188" s="61">
        <v>1651.44</v>
      </c>
      <c r="AX188" s="61">
        <v>1683.36</v>
      </c>
      <c r="AY188" s="61">
        <v>1715.28</v>
      </c>
      <c r="AZ188" s="61">
        <v>1747.2</v>
      </c>
      <c r="BA188" s="61">
        <v>1779.12</v>
      </c>
      <c r="BB188" s="61">
        <v>1811.04</v>
      </c>
      <c r="BC188" s="61">
        <v>1842.96</v>
      </c>
      <c r="BD188" s="61">
        <v>1874.88</v>
      </c>
      <c r="BE188" s="61">
        <v>1906.8</v>
      </c>
      <c r="BF188" s="61">
        <v>1938.72</v>
      </c>
      <c r="BG188" s="61">
        <v>1970.64</v>
      </c>
      <c r="BH188" s="61">
        <v>2002.56</v>
      </c>
      <c r="BI188" s="61">
        <v>2034.48</v>
      </c>
      <c r="BJ188" s="61">
        <v>2066.4</v>
      </c>
    </row>
    <row r="189" hidden="1" spans="1:62">
      <c r="A189" s="57" t="s">
        <v>189</v>
      </c>
      <c r="B189" s="57">
        <v>9</v>
      </c>
      <c r="C189" s="61" t="str">
        <f>广诚DHL运费!K3</f>
        <v>370.50</v>
      </c>
      <c r="D189" s="61" t="str">
        <f>广诚DHL运费!K4</f>
        <v>453.00</v>
      </c>
      <c r="E189" s="61" t="str">
        <f>广诚DHL运费!K5</f>
        <v>535.50</v>
      </c>
      <c r="F189" s="61" t="str">
        <f>广诚DHL运费!K6</f>
        <v>618.00</v>
      </c>
      <c r="G189" s="61" t="str">
        <f>广诚DHL运费!K7</f>
        <v>700.50</v>
      </c>
      <c r="H189" s="61" t="str">
        <f>广诚DHL运费!K8</f>
        <v>782.70</v>
      </c>
      <c r="I189" s="61" t="str">
        <f>广诚DHL运费!K9</f>
        <v>864.90</v>
      </c>
      <c r="J189" s="61" t="str">
        <f>广诚DHL运费!K10</f>
        <v>947.10</v>
      </c>
      <c r="K189" s="61" t="str">
        <f>广诚DHL运费!K11</f>
        <v>1,029.30</v>
      </c>
      <c r="L189" s="61" t="str">
        <f>广诚DHL运费!K12</f>
        <v>1,111.50</v>
      </c>
      <c r="M189" s="61" t="str">
        <f>广诚DHL运费!K13</f>
        <v>1,185.60</v>
      </c>
      <c r="N189" s="61" t="str">
        <f>广诚DHL运费!K14</f>
        <v>1,259.70</v>
      </c>
      <c r="O189" s="61" t="str">
        <f>广诚DHL运费!K15</f>
        <v>1,333.80</v>
      </c>
      <c r="P189" s="61" t="str">
        <f>广诚DHL运费!K16</f>
        <v>1,407.90</v>
      </c>
      <c r="Q189" s="61" t="str">
        <f>广诚DHL运费!K17</f>
        <v>1,482.00</v>
      </c>
      <c r="R189" s="60" t="str">
        <f>广诚DHL运费!K18</f>
        <v>1,556.10</v>
      </c>
      <c r="S189" s="61" t="str">
        <f>广诚DHL运费!K19</f>
        <v>1,630.20</v>
      </c>
      <c r="T189" s="61" t="str">
        <f>广诚DHL运费!K20</f>
        <v>1,704.30</v>
      </c>
      <c r="U189" s="61" t="str">
        <f>广诚DHL运费!K21</f>
        <v>1,778.40</v>
      </c>
      <c r="V189" s="61" t="str">
        <f>广诚DHL运费!K22</f>
        <v>1,852.50</v>
      </c>
      <c r="W189" s="61" t="str">
        <f>广诚DHL运费!K23</f>
        <v>1,920.60</v>
      </c>
      <c r="X189" s="61" t="str">
        <f>广诚DHL运费!K24</f>
        <v>1,988.70</v>
      </c>
      <c r="Y189" s="61" t="str">
        <f>广诚DHL运费!K25</f>
        <v>2,056.80</v>
      </c>
      <c r="Z189" s="61" t="str">
        <f>广诚DHL运费!K26</f>
        <v>2,124.90</v>
      </c>
      <c r="AA189" s="61" t="str">
        <f>广诚DHL运费!K27</f>
        <v>2,193.00</v>
      </c>
      <c r="AB189" s="61" t="str">
        <f>广诚DHL运费!K28</f>
        <v>2,261.10</v>
      </c>
      <c r="AC189" s="61" t="str">
        <f>广诚DHL运费!K29</f>
        <v>2,329.20</v>
      </c>
      <c r="AD189" s="61" t="str">
        <f>广诚DHL运费!K30</f>
        <v>2,397.30</v>
      </c>
      <c r="AE189" s="61" t="str">
        <f>广诚DHL运费!K31</f>
        <v>2,465.40</v>
      </c>
      <c r="AF189" s="61" t="str">
        <f>广诚DHL运费!K32</f>
        <v>2,533.50</v>
      </c>
      <c r="AG189" s="61" t="str">
        <f>广诚DHL运费!K33</f>
        <v>2,601.60</v>
      </c>
      <c r="AH189" s="61" t="str">
        <f>广诚DHL运费!K34</f>
        <v>2,669.70</v>
      </c>
      <c r="AI189" s="61" t="str">
        <f>广诚DHL运费!K35</f>
        <v>2,737.80</v>
      </c>
      <c r="AJ189" s="61" t="str">
        <f>广诚DHL运费!K36</f>
        <v>2,805.90</v>
      </c>
      <c r="AK189" s="61" t="str">
        <f>广诚DHL运费!K37</f>
        <v>2,874.00</v>
      </c>
      <c r="AL189" s="61" t="str">
        <f>广诚DHL运费!K38</f>
        <v>2,942.10</v>
      </c>
      <c r="AM189" s="61" t="str">
        <f>广诚DHL运费!K39</f>
        <v>3,010.20</v>
      </c>
      <c r="AN189" s="61" t="str">
        <f>广诚DHL运费!K40</f>
        <v>3,078.30</v>
      </c>
      <c r="AO189" s="61" t="str">
        <f>广诚DHL运费!K41</f>
        <v>3,146.40</v>
      </c>
      <c r="AP189" s="61" t="str">
        <f>广诚DHL运费!K42</f>
        <v>3,214.50</v>
      </c>
      <c r="AQ189" s="61">
        <v>1459.92</v>
      </c>
      <c r="AR189" s="61">
        <v>1491.84</v>
      </c>
      <c r="AS189" s="61">
        <v>1523.76</v>
      </c>
      <c r="AT189" s="61">
        <v>1555.68</v>
      </c>
      <c r="AU189" s="61">
        <v>1587.6</v>
      </c>
      <c r="AV189" s="61">
        <v>1619.52</v>
      </c>
      <c r="AW189" s="61">
        <v>1651.44</v>
      </c>
      <c r="AX189" s="61">
        <v>1683.36</v>
      </c>
      <c r="AY189" s="61">
        <v>1715.28</v>
      </c>
      <c r="AZ189" s="61">
        <v>1747.2</v>
      </c>
      <c r="BA189" s="61">
        <v>1779.12</v>
      </c>
      <c r="BB189" s="61">
        <v>1811.04</v>
      </c>
      <c r="BC189" s="61">
        <v>1842.96</v>
      </c>
      <c r="BD189" s="61">
        <v>1874.88</v>
      </c>
      <c r="BE189" s="61">
        <v>1906.8</v>
      </c>
      <c r="BF189" s="61">
        <v>1938.72</v>
      </c>
      <c r="BG189" s="61">
        <v>1970.64</v>
      </c>
      <c r="BH189" s="61">
        <v>2002.56</v>
      </c>
      <c r="BI189" s="61">
        <v>2034.48</v>
      </c>
      <c r="BJ189" s="61">
        <v>2066.4</v>
      </c>
    </row>
    <row r="190" hidden="1" spans="1:62">
      <c r="A190" s="57" t="s">
        <v>190</v>
      </c>
      <c r="B190" s="57">
        <v>9</v>
      </c>
      <c r="C190" s="61" t="str">
        <f>广诚DHL运费!K3</f>
        <v>370.50</v>
      </c>
      <c r="D190" s="61" t="str">
        <f>广诚DHL运费!K4</f>
        <v>453.00</v>
      </c>
      <c r="E190" s="61" t="str">
        <f>广诚DHL运费!K5</f>
        <v>535.50</v>
      </c>
      <c r="F190" s="61" t="str">
        <f>广诚DHL运费!K6</f>
        <v>618.00</v>
      </c>
      <c r="G190" s="61" t="str">
        <f>广诚DHL运费!K7</f>
        <v>700.50</v>
      </c>
      <c r="H190" s="61" t="str">
        <f>广诚DHL运费!K8</f>
        <v>782.70</v>
      </c>
      <c r="I190" s="61" t="str">
        <f>广诚DHL运费!K9</f>
        <v>864.90</v>
      </c>
      <c r="J190" s="61" t="str">
        <f>广诚DHL运费!K10</f>
        <v>947.10</v>
      </c>
      <c r="K190" s="61" t="str">
        <f>广诚DHL运费!K11</f>
        <v>1,029.30</v>
      </c>
      <c r="L190" s="61" t="str">
        <f>广诚DHL运费!K12</f>
        <v>1,111.50</v>
      </c>
      <c r="M190" s="61" t="str">
        <f>广诚DHL运费!K13</f>
        <v>1,185.60</v>
      </c>
      <c r="N190" s="61" t="str">
        <f>广诚DHL运费!K14</f>
        <v>1,259.70</v>
      </c>
      <c r="O190" s="61" t="str">
        <f>广诚DHL运费!K15</f>
        <v>1,333.80</v>
      </c>
      <c r="P190" s="61" t="str">
        <f>广诚DHL运费!K16</f>
        <v>1,407.90</v>
      </c>
      <c r="Q190" s="61" t="str">
        <f>广诚DHL运费!K17</f>
        <v>1,482.00</v>
      </c>
      <c r="R190" s="60" t="str">
        <f>广诚DHL运费!K18</f>
        <v>1,556.10</v>
      </c>
      <c r="S190" s="61" t="str">
        <f>广诚DHL运费!K19</f>
        <v>1,630.20</v>
      </c>
      <c r="T190" s="61" t="str">
        <f>广诚DHL运费!K20</f>
        <v>1,704.30</v>
      </c>
      <c r="U190" s="61" t="str">
        <f>广诚DHL运费!K21</f>
        <v>1,778.40</v>
      </c>
      <c r="V190" s="61" t="str">
        <f>广诚DHL运费!K22</f>
        <v>1,852.50</v>
      </c>
      <c r="W190" s="61" t="str">
        <f>广诚DHL运费!K23</f>
        <v>1,920.60</v>
      </c>
      <c r="X190" s="61" t="str">
        <f>广诚DHL运费!K24</f>
        <v>1,988.70</v>
      </c>
      <c r="Y190" s="61" t="str">
        <f>广诚DHL运费!K25</f>
        <v>2,056.80</v>
      </c>
      <c r="Z190" s="61" t="str">
        <f>广诚DHL运费!K26</f>
        <v>2,124.90</v>
      </c>
      <c r="AA190" s="61" t="str">
        <f>广诚DHL运费!K27</f>
        <v>2,193.00</v>
      </c>
      <c r="AB190" s="61" t="str">
        <f>广诚DHL运费!K28</f>
        <v>2,261.10</v>
      </c>
      <c r="AC190" s="61" t="str">
        <f>广诚DHL运费!K29</f>
        <v>2,329.20</v>
      </c>
      <c r="AD190" s="61" t="str">
        <f>广诚DHL运费!K30</f>
        <v>2,397.30</v>
      </c>
      <c r="AE190" s="61" t="str">
        <f>广诚DHL运费!K31</f>
        <v>2,465.40</v>
      </c>
      <c r="AF190" s="61" t="str">
        <f>广诚DHL运费!K32</f>
        <v>2,533.50</v>
      </c>
      <c r="AG190" s="61" t="str">
        <f>广诚DHL运费!K33</f>
        <v>2,601.60</v>
      </c>
      <c r="AH190" s="61" t="str">
        <f>广诚DHL运费!K34</f>
        <v>2,669.70</v>
      </c>
      <c r="AI190" s="61" t="str">
        <f>广诚DHL运费!K35</f>
        <v>2,737.80</v>
      </c>
      <c r="AJ190" s="61" t="str">
        <f>广诚DHL运费!K36</f>
        <v>2,805.90</v>
      </c>
      <c r="AK190" s="61" t="str">
        <f>广诚DHL运费!K37</f>
        <v>2,874.00</v>
      </c>
      <c r="AL190" s="61" t="str">
        <f>广诚DHL运费!K38</f>
        <v>2,942.10</v>
      </c>
      <c r="AM190" s="61" t="str">
        <f>广诚DHL运费!K39</f>
        <v>3,010.20</v>
      </c>
      <c r="AN190" s="61" t="str">
        <f>广诚DHL运费!K40</f>
        <v>3,078.30</v>
      </c>
      <c r="AO190" s="61" t="str">
        <f>广诚DHL运费!K41</f>
        <v>3,146.40</v>
      </c>
      <c r="AP190" s="61" t="str">
        <f>广诚DHL运费!K42</f>
        <v>3,214.50</v>
      </c>
      <c r="AQ190" s="61">
        <v>1459.92</v>
      </c>
      <c r="AR190" s="61">
        <v>1491.84</v>
      </c>
      <c r="AS190" s="61">
        <v>1523.76</v>
      </c>
      <c r="AT190" s="61">
        <v>1555.68</v>
      </c>
      <c r="AU190" s="61">
        <v>1587.6</v>
      </c>
      <c r="AV190" s="61">
        <v>1619.52</v>
      </c>
      <c r="AW190" s="61">
        <v>1651.44</v>
      </c>
      <c r="AX190" s="61">
        <v>1683.36</v>
      </c>
      <c r="AY190" s="61">
        <v>1715.28</v>
      </c>
      <c r="AZ190" s="61">
        <v>1747.2</v>
      </c>
      <c r="BA190" s="61">
        <v>1779.12</v>
      </c>
      <c r="BB190" s="61">
        <v>1811.04</v>
      </c>
      <c r="BC190" s="61">
        <v>1842.96</v>
      </c>
      <c r="BD190" s="61">
        <v>1874.88</v>
      </c>
      <c r="BE190" s="61">
        <v>1906.8</v>
      </c>
      <c r="BF190" s="61">
        <v>1938.72</v>
      </c>
      <c r="BG190" s="61">
        <v>1970.64</v>
      </c>
      <c r="BH190" s="61">
        <v>2002.56</v>
      </c>
      <c r="BI190" s="61">
        <v>2034.48</v>
      </c>
      <c r="BJ190" s="61">
        <v>2066.4</v>
      </c>
    </row>
    <row r="191" hidden="1" spans="1:62">
      <c r="A191" s="57" t="s">
        <v>191</v>
      </c>
      <c r="B191" s="57">
        <v>9</v>
      </c>
      <c r="C191" s="61" t="str">
        <f>广诚DHL运费!K3</f>
        <v>370.50</v>
      </c>
      <c r="D191" s="61" t="str">
        <f>广诚DHL运费!K4</f>
        <v>453.00</v>
      </c>
      <c r="E191" s="61" t="str">
        <f>广诚DHL运费!K5</f>
        <v>535.50</v>
      </c>
      <c r="F191" s="61" t="str">
        <f>广诚DHL运费!K6</f>
        <v>618.00</v>
      </c>
      <c r="G191" s="61" t="str">
        <f>广诚DHL运费!K7</f>
        <v>700.50</v>
      </c>
      <c r="H191" s="61" t="str">
        <f>广诚DHL运费!K8</f>
        <v>782.70</v>
      </c>
      <c r="I191" s="61" t="str">
        <f>广诚DHL运费!K9</f>
        <v>864.90</v>
      </c>
      <c r="J191" s="61" t="str">
        <f>广诚DHL运费!K10</f>
        <v>947.10</v>
      </c>
      <c r="K191" s="61" t="str">
        <f>广诚DHL运费!K11</f>
        <v>1,029.30</v>
      </c>
      <c r="L191" s="61" t="str">
        <f>广诚DHL运费!K12</f>
        <v>1,111.50</v>
      </c>
      <c r="M191" s="61" t="str">
        <f>广诚DHL运费!K13</f>
        <v>1,185.60</v>
      </c>
      <c r="N191" s="61" t="str">
        <f>广诚DHL运费!K14</f>
        <v>1,259.70</v>
      </c>
      <c r="O191" s="61" t="str">
        <f>广诚DHL运费!K15</f>
        <v>1,333.80</v>
      </c>
      <c r="P191" s="61" t="str">
        <f>广诚DHL运费!K16</f>
        <v>1,407.90</v>
      </c>
      <c r="Q191" s="61" t="str">
        <f>广诚DHL运费!K17</f>
        <v>1,482.00</v>
      </c>
      <c r="R191" s="60" t="str">
        <f>广诚DHL运费!K18</f>
        <v>1,556.10</v>
      </c>
      <c r="S191" s="61" t="str">
        <f>广诚DHL运费!K19</f>
        <v>1,630.20</v>
      </c>
      <c r="T191" s="61" t="str">
        <f>广诚DHL运费!K20</f>
        <v>1,704.30</v>
      </c>
      <c r="U191" s="61" t="str">
        <f>广诚DHL运费!K21</f>
        <v>1,778.40</v>
      </c>
      <c r="V191" s="61" t="str">
        <f>广诚DHL运费!K22</f>
        <v>1,852.50</v>
      </c>
      <c r="W191" s="61" t="str">
        <f>广诚DHL运费!K23</f>
        <v>1,920.60</v>
      </c>
      <c r="X191" s="61" t="str">
        <f>广诚DHL运费!K24</f>
        <v>1,988.70</v>
      </c>
      <c r="Y191" s="61" t="str">
        <f>广诚DHL运费!K25</f>
        <v>2,056.80</v>
      </c>
      <c r="Z191" s="61" t="str">
        <f>广诚DHL运费!K26</f>
        <v>2,124.90</v>
      </c>
      <c r="AA191" s="61" t="str">
        <f>广诚DHL运费!K27</f>
        <v>2,193.00</v>
      </c>
      <c r="AB191" s="61" t="str">
        <f>广诚DHL运费!K28</f>
        <v>2,261.10</v>
      </c>
      <c r="AC191" s="61" t="str">
        <f>广诚DHL运费!K29</f>
        <v>2,329.20</v>
      </c>
      <c r="AD191" s="61" t="str">
        <f>广诚DHL运费!K30</f>
        <v>2,397.30</v>
      </c>
      <c r="AE191" s="61" t="str">
        <f>广诚DHL运费!K31</f>
        <v>2,465.40</v>
      </c>
      <c r="AF191" s="61" t="str">
        <f>广诚DHL运费!K32</f>
        <v>2,533.50</v>
      </c>
      <c r="AG191" s="61" t="str">
        <f>广诚DHL运费!K33</f>
        <v>2,601.60</v>
      </c>
      <c r="AH191" s="61" t="str">
        <f>广诚DHL运费!K34</f>
        <v>2,669.70</v>
      </c>
      <c r="AI191" s="61" t="str">
        <f>广诚DHL运费!K35</f>
        <v>2,737.80</v>
      </c>
      <c r="AJ191" s="61" t="str">
        <f>广诚DHL运费!K36</f>
        <v>2,805.90</v>
      </c>
      <c r="AK191" s="61" t="str">
        <f>广诚DHL运费!K37</f>
        <v>2,874.00</v>
      </c>
      <c r="AL191" s="61" t="str">
        <f>广诚DHL运费!K38</f>
        <v>2,942.10</v>
      </c>
      <c r="AM191" s="61" t="str">
        <f>广诚DHL运费!K39</f>
        <v>3,010.20</v>
      </c>
      <c r="AN191" s="61" t="str">
        <f>广诚DHL运费!K40</f>
        <v>3,078.30</v>
      </c>
      <c r="AO191" s="61" t="str">
        <f>广诚DHL运费!K41</f>
        <v>3,146.40</v>
      </c>
      <c r="AP191" s="61" t="str">
        <f>广诚DHL运费!K42</f>
        <v>3,214.50</v>
      </c>
      <c r="AQ191" s="61">
        <v>1459.92</v>
      </c>
      <c r="AR191" s="61">
        <v>1491.84</v>
      </c>
      <c r="AS191" s="61">
        <v>1523.76</v>
      </c>
      <c r="AT191" s="61">
        <v>1555.68</v>
      </c>
      <c r="AU191" s="61">
        <v>1587.6</v>
      </c>
      <c r="AV191" s="61">
        <v>1619.52</v>
      </c>
      <c r="AW191" s="61">
        <v>1651.44</v>
      </c>
      <c r="AX191" s="61">
        <v>1683.36</v>
      </c>
      <c r="AY191" s="61">
        <v>1715.28</v>
      </c>
      <c r="AZ191" s="61">
        <v>1747.2</v>
      </c>
      <c r="BA191" s="61">
        <v>1779.12</v>
      </c>
      <c r="BB191" s="61">
        <v>1811.04</v>
      </c>
      <c r="BC191" s="61">
        <v>1842.96</v>
      </c>
      <c r="BD191" s="61">
        <v>1874.88</v>
      </c>
      <c r="BE191" s="61">
        <v>1906.8</v>
      </c>
      <c r="BF191" s="61">
        <v>1938.72</v>
      </c>
      <c r="BG191" s="61">
        <v>1970.64</v>
      </c>
      <c r="BH191" s="61">
        <v>2002.56</v>
      </c>
      <c r="BI191" s="61">
        <v>2034.48</v>
      </c>
      <c r="BJ191" s="61">
        <v>2066.4</v>
      </c>
    </row>
    <row r="192" hidden="1" spans="1:62">
      <c r="A192" s="57" t="s">
        <v>192</v>
      </c>
      <c r="B192" s="57">
        <v>9</v>
      </c>
      <c r="C192" s="61" t="str">
        <f>广诚DHL运费!K3</f>
        <v>370.50</v>
      </c>
      <c r="D192" s="61" t="str">
        <f>广诚DHL运费!K4</f>
        <v>453.00</v>
      </c>
      <c r="E192" s="61" t="str">
        <f>广诚DHL运费!K5</f>
        <v>535.50</v>
      </c>
      <c r="F192" s="61" t="str">
        <f>广诚DHL运费!K6</f>
        <v>618.00</v>
      </c>
      <c r="G192" s="61" t="str">
        <f>广诚DHL运费!K7</f>
        <v>700.50</v>
      </c>
      <c r="H192" s="61" t="str">
        <f>广诚DHL运费!K8</f>
        <v>782.70</v>
      </c>
      <c r="I192" s="61" t="str">
        <f>广诚DHL运费!K9</f>
        <v>864.90</v>
      </c>
      <c r="J192" s="61" t="str">
        <f>广诚DHL运费!K10</f>
        <v>947.10</v>
      </c>
      <c r="K192" s="61" t="str">
        <f>广诚DHL运费!K11</f>
        <v>1,029.30</v>
      </c>
      <c r="L192" s="61" t="str">
        <f>广诚DHL运费!K12</f>
        <v>1,111.50</v>
      </c>
      <c r="M192" s="61" t="str">
        <f>广诚DHL运费!K13</f>
        <v>1,185.60</v>
      </c>
      <c r="N192" s="61" t="str">
        <f>广诚DHL运费!K14</f>
        <v>1,259.70</v>
      </c>
      <c r="O192" s="61" t="str">
        <f>广诚DHL运费!K15</f>
        <v>1,333.80</v>
      </c>
      <c r="P192" s="61" t="str">
        <f>广诚DHL运费!K16</f>
        <v>1,407.90</v>
      </c>
      <c r="Q192" s="61" t="str">
        <f>广诚DHL运费!K17</f>
        <v>1,482.00</v>
      </c>
      <c r="R192" s="60" t="str">
        <f>广诚DHL运费!K18</f>
        <v>1,556.10</v>
      </c>
      <c r="S192" s="61" t="str">
        <f>广诚DHL运费!K19</f>
        <v>1,630.20</v>
      </c>
      <c r="T192" s="61" t="str">
        <f>广诚DHL运费!K20</f>
        <v>1,704.30</v>
      </c>
      <c r="U192" s="61" t="str">
        <f>广诚DHL运费!K21</f>
        <v>1,778.40</v>
      </c>
      <c r="V192" s="61" t="str">
        <f>广诚DHL运费!K22</f>
        <v>1,852.50</v>
      </c>
      <c r="W192" s="61" t="str">
        <f>广诚DHL运费!K23</f>
        <v>1,920.60</v>
      </c>
      <c r="X192" s="61" t="str">
        <f>广诚DHL运费!K24</f>
        <v>1,988.70</v>
      </c>
      <c r="Y192" s="61" t="str">
        <f>广诚DHL运费!K25</f>
        <v>2,056.80</v>
      </c>
      <c r="Z192" s="61" t="str">
        <f>广诚DHL运费!K26</f>
        <v>2,124.90</v>
      </c>
      <c r="AA192" s="61" t="str">
        <f>广诚DHL运费!K27</f>
        <v>2,193.00</v>
      </c>
      <c r="AB192" s="61" t="str">
        <f>广诚DHL运费!K28</f>
        <v>2,261.10</v>
      </c>
      <c r="AC192" s="61" t="str">
        <f>广诚DHL运费!K29</f>
        <v>2,329.20</v>
      </c>
      <c r="AD192" s="61" t="str">
        <f>广诚DHL运费!K30</f>
        <v>2,397.30</v>
      </c>
      <c r="AE192" s="61" t="str">
        <f>广诚DHL运费!K31</f>
        <v>2,465.40</v>
      </c>
      <c r="AF192" s="61" t="str">
        <f>广诚DHL运费!K32</f>
        <v>2,533.50</v>
      </c>
      <c r="AG192" s="61" t="str">
        <f>广诚DHL运费!K33</f>
        <v>2,601.60</v>
      </c>
      <c r="AH192" s="61" t="str">
        <f>广诚DHL运费!K34</f>
        <v>2,669.70</v>
      </c>
      <c r="AI192" s="61" t="str">
        <f>广诚DHL运费!K35</f>
        <v>2,737.80</v>
      </c>
      <c r="AJ192" s="61" t="str">
        <f>广诚DHL运费!K36</f>
        <v>2,805.90</v>
      </c>
      <c r="AK192" s="61" t="str">
        <f>广诚DHL运费!K37</f>
        <v>2,874.00</v>
      </c>
      <c r="AL192" s="61" t="str">
        <f>广诚DHL运费!K38</f>
        <v>2,942.10</v>
      </c>
      <c r="AM192" s="61" t="str">
        <f>广诚DHL运费!K39</f>
        <v>3,010.20</v>
      </c>
      <c r="AN192" s="61" t="str">
        <f>广诚DHL运费!K40</f>
        <v>3,078.30</v>
      </c>
      <c r="AO192" s="61" t="str">
        <f>广诚DHL运费!K41</f>
        <v>3,146.40</v>
      </c>
      <c r="AP192" s="61" t="str">
        <f>广诚DHL运费!K42</f>
        <v>3,214.50</v>
      </c>
      <c r="AQ192" s="61">
        <v>1459.92</v>
      </c>
      <c r="AR192" s="61">
        <v>1491.84</v>
      </c>
      <c r="AS192" s="61">
        <v>1523.76</v>
      </c>
      <c r="AT192" s="61">
        <v>1555.68</v>
      </c>
      <c r="AU192" s="61">
        <v>1587.6</v>
      </c>
      <c r="AV192" s="61">
        <v>1619.52</v>
      </c>
      <c r="AW192" s="61">
        <v>1651.44</v>
      </c>
      <c r="AX192" s="61">
        <v>1683.36</v>
      </c>
      <c r="AY192" s="61">
        <v>1715.28</v>
      </c>
      <c r="AZ192" s="61">
        <v>1747.2</v>
      </c>
      <c r="BA192" s="61">
        <v>1779.12</v>
      </c>
      <c r="BB192" s="61">
        <v>1811.04</v>
      </c>
      <c r="BC192" s="61">
        <v>1842.96</v>
      </c>
      <c r="BD192" s="61">
        <v>1874.88</v>
      </c>
      <c r="BE192" s="61">
        <v>1906.8</v>
      </c>
      <c r="BF192" s="61">
        <v>1938.72</v>
      </c>
      <c r="BG192" s="61">
        <v>1970.64</v>
      </c>
      <c r="BH192" s="61">
        <v>2002.56</v>
      </c>
      <c r="BI192" s="61">
        <v>2034.48</v>
      </c>
      <c r="BJ192" s="61">
        <v>2066.4</v>
      </c>
    </row>
    <row r="193" hidden="1" spans="1:62">
      <c r="A193" s="57" t="s">
        <v>193</v>
      </c>
      <c r="B193" s="57">
        <v>9</v>
      </c>
      <c r="C193" s="61" t="str">
        <f>广诚DHL运费!K3</f>
        <v>370.50</v>
      </c>
      <c r="D193" s="61" t="str">
        <f>广诚DHL运费!K4</f>
        <v>453.00</v>
      </c>
      <c r="E193" s="61" t="str">
        <f>广诚DHL运费!K5</f>
        <v>535.50</v>
      </c>
      <c r="F193" s="61" t="str">
        <f>广诚DHL运费!K6</f>
        <v>618.00</v>
      </c>
      <c r="G193" s="61" t="str">
        <f>广诚DHL运费!K7</f>
        <v>700.50</v>
      </c>
      <c r="H193" s="61" t="str">
        <f>广诚DHL运费!K8</f>
        <v>782.70</v>
      </c>
      <c r="I193" s="61" t="str">
        <f>广诚DHL运费!K9</f>
        <v>864.90</v>
      </c>
      <c r="J193" s="61" t="str">
        <f>广诚DHL运费!K10</f>
        <v>947.10</v>
      </c>
      <c r="K193" s="61" t="str">
        <f>广诚DHL运费!K11</f>
        <v>1,029.30</v>
      </c>
      <c r="L193" s="61" t="str">
        <f>广诚DHL运费!K12</f>
        <v>1,111.50</v>
      </c>
      <c r="M193" s="61" t="str">
        <f>广诚DHL运费!K13</f>
        <v>1,185.60</v>
      </c>
      <c r="N193" s="61" t="str">
        <f>广诚DHL运费!K14</f>
        <v>1,259.70</v>
      </c>
      <c r="O193" s="61" t="str">
        <f>广诚DHL运费!K15</f>
        <v>1,333.80</v>
      </c>
      <c r="P193" s="61" t="str">
        <f>广诚DHL运费!K16</f>
        <v>1,407.90</v>
      </c>
      <c r="Q193" s="61" t="str">
        <f>广诚DHL运费!K17</f>
        <v>1,482.00</v>
      </c>
      <c r="R193" s="60" t="str">
        <f>广诚DHL运费!K18</f>
        <v>1,556.10</v>
      </c>
      <c r="S193" s="61" t="str">
        <f>广诚DHL运费!K19</f>
        <v>1,630.20</v>
      </c>
      <c r="T193" s="61" t="str">
        <f>广诚DHL运费!K20</f>
        <v>1,704.30</v>
      </c>
      <c r="U193" s="61" t="str">
        <f>广诚DHL运费!K21</f>
        <v>1,778.40</v>
      </c>
      <c r="V193" s="61" t="str">
        <f>广诚DHL运费!K22</f>
        <v>1,852.50</v>
      </c>
      <c r="W193" s="61" t="str">
        <f>广诚DHL运费!K23</f>
        <v>1,920.60</v>
      </c>
      <c r="X193" s="61" t="str">
        <f>广诚DHL运费!K24</f>
        <v>1,988.70</v>
      </c>
      <c r="Y193" s="61" t="str">
        <f>广诚DHL运费!K25</f>
        <v>2,056.80</v>
      </c>
      <c r="Z193" s="61" t="str">
        <f>广诚DHL运费!K26</f>
        <v>2,124.90</v>
      </c>
      <c r="AA193" s="61" t="str">
        <f>广诚DHL运费!K27</f>
        <v>2,193.00</v>
      </c>
      <c r="AB193" s="61" t="str">
        <f>广诚DHL运费!K28</f>
        <v>2,261.10</v>
      </c>
      <c r="AC193" s="61" t="str">
        <f>广诚DHL运费!K29</f>
        <v>2,329.20</v>
      </c>
      <c r="AD193" s="61" t="str">
        <f>广诚DHL运费!K30</f>
        <v>2,397.30</v>
      </c>
      <c r="AE193" s="61" t="str">
        <f>广诚DHL运费!K31</f>
        <v>2,465.40</v>
      </c>
      <c r="AF193" s="61" t="str">
        <f>广诚DHL运费!K32</f>
        <v>2,533.50</v>
      </c>
      <c r="AG193" s="61" t="str">
        <f>广诚DHL运费!K33</f>
        <v>2,601.60</v>
      </c>
      <c r="AH193" s="61" t="str">
        <f>广诚DHL运费!K34</f>
        <v>2,669.70</v>
      </c>
      <c r="AI193" s="61" t="str">
        <f>广诚DHL运费!K35</f>
        <v>2,737.80</v>
      </c>
      <c r="AJ193" s="61" t="str">
        <f>广诚DHL运费!K36</f>
        <v>2,805.90</v>
      </c>
      <c r="AK193" s="61" t="str">
        <f>广诚DHL运费!K37</f>
        <v>2,874.00</v>
      </c>
      <c r="AL193" s="61" t="str">
        <f>广诚DHL运费!K38</f>
        <v>2,942.10</v>
      </c>
      <c r="AM193" s="61" t="str">
        <f>广诚DHL运费!K39</f>
        <v>3,010.20</v>
      </c>
      <c r="AN193" s="61" t="str">
        <f>广诚DHL运费!K40</f>
        <v>3,078.30</v>
      </c>
      <c r="AO193" s="61" t="str">
        <f>广诚DHL运费!K41</f>
        <v>3,146.40</v>
      </c>
      <c r="AP193" s="61" t="str">
        <f>广诚DHL运费!K42</f>
        <v>3,214.50</v>
      </c>
      <c r="AQ193" s="61">
        <v>1459.92</v>
      </c>
      <c r="AR193" s="61">
        <v>1491.84</v>
      </c>
      <c r="AS193" s="61">
        <v>1523.76</v>
      </c>
      <c r="AT193" s="61">
        <v>1555.68</v>
      </c>
      <c r="AU193" s="61">
        <v>1587.6</v>
      </c>
      <c r="AV193" s="61">
        <v>1619.52</v>
      </c>
      <c r="AW193" s="61">
        <v>1651.44</v>
      </c>
      <c r="AX193" s="61">
        <v>1683.36</v>
      </c>
      <c r="AY193" s="61">
        <v>1715.28</v>
      </c>
      <c r="AZ193" s="61">
        <v>1747.2</v>
      </c>
      <c r="BA193" s="61">
        <v>1779.12</v>
      </c>
      <c r="BB193" s="61">
        <v>1811.04</v>
      </c>
      <c r="BC193" s="61">
        <v>1842.96</v>
      </c>
      <c r="BD193" s="61">
        <v>1874.88</v>
      </c>
      <c r="BE193" s="61">
        <v>1906.8</v>
      </c>
      <c r="BF193" s="61">
        <v>1938.72</v>
      </c>
      <c r="BG193" s="61">
        <v>1970.64</v>
      </c>
      <c r="BH193" s="61">
        <v>2002.56</v>
      </c>
      <c r="BI193" s="61">
        <v>2034.48</v>
      </c>
      <c r="BJ193" s="61">
        <v>2066.4</v>
      </c>
    </row>
    <row r="194" hidden="1" spans="1:62">
      <c r="A194" s="57" t="s">
        <v>194</v>
      </c>
      <c r="B194" s="57">
        <v>9</v>
      </c>
      <c r="C194" s="61" t="str">
        <f>广诚DHL运费!K3</f>
        <v>370.50</v>
      </c>
      <c r="D194" s="61" t="str">
        <f>广诚DHL运费!K4</f>
        <v>453.00</v>
      </c>
      <c r="E194" s="61" t="str">
        <f>广诚DHL运费!K5</f>
        <v>535.50</v>
      </c>
      <c r="F194" s="61" t="str">
        <f>广诚DHL运费!K6</f>
        <v>618.00</v>
      </c>
      <c r="G194" s="61" t="str">
        <f>广诚DHL运费!K7</f>
        <v>700.50</v>
      </c>
      <c r="H194" s="61" t="str">
        <f>广诚DHL运费!K8</f>
        <v>782.70</v>
      </c>
      <c r="I194" s="61" t="str">
        <f>广诚DHL运费!K9</f>
        <v>864.90</v>
      </c>
      <c r="J194" s="61" t="str">
        <f>广诚DHL运费!K10</f>
        <v>947.10</v>
      </c>
      <c r="K194" s="61" t="str">
        <f>广诚DHL运费!K11</f>
        <v>1,029.30</v>
      </c>
      <c r="L194" s="61" t="str">
        <f>广诚DHL运费!K12</f>
        <v>1,111.50</v>
      </c>
      <c r="M194" s="61" t="str">
        <f>广诚DHL运费!K13</f>
        <v>1,185.60</v>
      </c>
      <c r="N194" s="61" t="str">
        <f>广诚DHL运费!K14</f>
        <v>1,259.70</v>
      </c>
      <c r="O194" s="61" t="str">
        <f>广诚DHL运费!K15</f>
        <v>1,333.80</v>
      </c>
      <c r="P194" s="61" t="str">
        <f>广诚DHL运费!K16</f>
        <v>1,407.90</v>
      </c>
      <c r="Q194" s="61" t="str">
        <f>广诚DHL运费!K17</f>
        <v>1,482.00</v>
      </c>
      <c r="R194" s="60" t="str">
        <f>广诚DHL运费!K18</f>
        <v>1,556.10</v>
      </c>
      <c r="S194" s="61" t="str">
        <f>广诚DHL运费!K19</f>
        <v>1,630.20</v>
      </c>
      <c r="T194" s="61" t="str">
        <f>广诚DHL运费!K20</f>
        <v>1,704.30</v>
      </c>
      <c r="U194" s="61" t="str">
        <f>广诚DHL运费!K21</f>
        <v>1,778.40</v>
      </c>
      <c r="V194" s="61" t="str">
        <f>广诚DHL运费!K22</f>
        <v>1,852.50</v>
      </c>
      <c r="W194" s="61" t="str">
        <f>广诚DHL运费!K23</f>
        <v>1,920.60</v>
      </c>
      <c r="X194" s="61" t="str">
        <f>广诚DHL运费!K24</f>
        <v>1,988.70</v>
      </c>
      <c r="Y194" s="61" t="str">
        <f>广诚DHL运费!K25</f>
        <v>2,056.80</v>
      </c>
      <c r="Z194" s="61" t="str">
        <f>广诚DHL运费!K26</f>
        <v>2,124.90</v>
      </c>
      <c r="AA194" s="61" t="str">
        <f>广诚DHL运费!K27</f>
        <v>2,193.00</v>
      </c>
      <c r="AB194" s="61" t="str">
        <f>广诚DHL运费!K28</f>
        <v>2,261.10</v>
      </c>
      <c r="AC194" s="61" t="str">
        <f>广诚DHL运费!K29</f>
        <v>2,329.20</v>
      </c>
      <c r="AD194" s="61" t="str">
        <f>广诚DHL运费!K30</f>
        <v>2,397.30</v>
      </c>
      <c r="AE194" s="61" t="str">
        <f>广诚DHL运费!K31</f>
        <v>2,465.40</v>
      </c>
      <c r="AF194" s="61" t="str">
        <f>广诚DHL运费!K32</f>
        <v>2,533.50</v>
      </c>
      <c r="AG194" s="61" t="str">
        <f>广诚DHL运费!K33</f>
        <v>2,601.60</v>
      </c>
      <c r="AH194" s="61" t="str">
        <f>广诚DHL运费!K34</f>
        <v>2,669.70</v>
      </c>
      <c r="AI194" s="61" t="str">
        <f>广诚DHL运费!K35</f>
        <v>2,737.80</v>
      </c>
      <c r="AJ194" s="61" t="str">
        <f>广诚DHL运费!K36</f>
        <v>2,805.90</v>
      </c>
      <c r="AK194" s="61" t="str">
        <f>广诚DHL运费!K37</f>
        <v>2,874.00</v>
      </c>
      <c r="AL194" s="61" t="str">
        <f>广诚DHL运费!K38</f>
        <v>2,942.10</v>
      </c>
      <c r="AM194" s="61" t="str">
        <f>广诚DHL运费!K39</f>
        <v>3,010.20</v>
      </c>
      <c r="AN194" s="61" t="str">
        <f>广诚DHL运费!K40</f>
        <v>3,078.30</v>
      </c>
      <c r="AO194" s="61" t="str">
        <f>广诚DHL运费!K41</f>
        <v>3,146.40</v>
      </c>
      <c r="AP194" s="61" t="str">
        <f>广诚DHL运费!K42</f>
        <v>3,214.50</v>
      </c>
      <c r="AQ194" s="61">
        <v>1459.92</v>
      </c>
      <c r="AR194" s="61">
        <v>1491.84</v>
      </c>
      <c r="AS194" s="61">
        <v>1523.76</v>
      </c>
      <c r="AT194" s="61">
        <v>1555.68</v>
      </c>
      <c r="AU194" s="61">
        <v>1587.6</v>
      </c>
      <c r="AV194" s="61">
        <v>1619.52</v>
      </c>
      <c r="AW194" s="61">
        <v>1651.44</v>
      </c>
      <c r="AX194" s="61">
        <v>1683.36</v>
      </c>
      <c r="AY194" s="61">
        <v>1715.28</v>
      </c>
      <c r="AZ194" s="61">
        <v>1747.2</v>
      </c>
      <c r="BA194" s="61">
        <v>1779.12</v>
      </c>
      <c r="BB194" s="61">
        <v>1811.04</v>
      </c>
      <c r="BC194" s="61">
        <v>1842.96</v>
      </c>
      <c r="BD194" s="61">
        <v>1874.88</v>
      </c>
      <c r="BE194" s="61">
        <v>1906.8</v>
      </c>
      <c r="BF194" s="61">
        <v>1938.72</v>
      </c>
      <c r="BG194" s="61">
        <v>1970.64</v>
      </c>
      <c r="BH194" s="61">
        <v>2002.56</v>
      </c>
      <c r="BI194" s="61">
        <v>2034.48</v>
      </c>
      <c r="BJ194" s="61">
        <v>2066.4</v>
      </c>
    </row>
    <row r="195" hidden="1" spans="1:62">
      <c r="A195" s="57" t="s">
        <v>195</v>
      </c>
      <c r="B195" s="57">
        <v>9</v>
      </c>
      <c r="C195" s="61" t="str">
        <f>广诚DHL运费!K3</f>
        <v>370.50</v>
      </c>
      <c r="D195" s="61" t="str">
        <f>广诚DHL运费!K4</f>
        <v>453.00</v>
      </c>
      <c r="E195" s="61" t="str">
        <f>广诚DHL运费!K5</f>
        <v>535.50</v>
      </c>
      <c r="F195" s="61" t="str">
        <f>广诚DHL运费!K6</f>
        <v>618.00</v>
      </c>
      <c r="G195" s="61" t="str">
        <f>广诚DHL运费!K7</f>
        <v>700.50</v>
      </c>
      <c r="H195" s="61" t="str">
        <f>广诚DHL运费!K8</f>
        <v>782.70</v>
      </c>
      <c r="I195" s="61" t="str">
        <f>广诚DHL运费!K9</f>
        <v>864.90</v>
      </c>
      <c r="J195" s="61" t="str">
        <f>广诚DHL运费!K10</f>
        <v>947.10</v>
      </c>
      <c r="K195" s="61" t="str">
        <f>广诚DHL运费!K11</f>
        <v>1,029.30</v>
      </c>
      <c r="L195" s="61" t="str">
        <f>广诚DHL运费!K12</f>
        <v>1,111.50</v>
      </c>
      <c r="M195" s="61" t="str">
        <f>广诚DHL运费!K13</f>
        <v>1,185.60</v>
      </c>
      <c r="N195" s="61" t="str">
        <f>广诚DHL运费!K14</f>
        <v>1,259.70</v>
      </c>
      <c r="O195" s="61" t="str">
        <f>广诚DHL运费!K15</f>
        <v>1,333.80</v>
      </c>
      <c r="P195" s="61" t="str">
        <f>广诚DHL运费!K16</f>
        <v>1,407.90</v>
      </c>
      <c r="Q195" s="61" t="str">
        <f>广诚DHL运费!K17</f>
        <v>1,482.00</v>
      </c>
      <c r="R195" s="60" t="str">
        <f>广诚DHL运费!K18</f>
        <v>1,556.10</v>
      </c>
      <c r="S195" s="61" t="str">
        <f>广诚DHL运费!K19</f>
        <v>1,630.20</v>
      </c>
      <c r="T195" s="61" t="str">
        <f>广诚DHL运费!K20</f>
        <v>1,704.30</v>
      </c>
      <c r="U195" s="61" t="str">
        <f>广诚DHL运费!K21</f>
        <v>1,778.40</v>
      </c>
      <c r="V195" s="61" t="str">
        <f>广诚DHL运费!K22</f>
        <v>1,852.50</v>
      </c>
      <c r="W195" s="61" t="str">
        <f>广诚DHL运费!K23</f>
        <v>1,920.60</v>
      </c>
      <c r="X195" s="61" t="str">
        <f>广诚DHL运费!K24</f>
        <v>1,988.70</v>
      </c>
      <c r="Y195" s="61" t="str">
        <f>广诚DHL运费!K25</f>
        <v>2,056.80</v>
      </c>
      <c r="Z195" s="61" t="str">
        <f>广诚DHL运费!K26</f>
        <v>2,124.90</v>
      </c>
      <c r="AA195" s="61" t="str">
        <f>广诚DHL运费!K27</f>
        <v>2,193.00</v>
      </c>
      <c r="AB195" s="61" t="str">
        <f>广诚DHL运费!K28</f>
        <v>2,261.10</v>
      </c>
      <c r="AC195" s="61" t="str">
        <f>广诚DHL运费!K29</f>
        <v>2,329.20</v>
      </c>
      <c r="AD195" s="61" t="str">
        <f>广诚DHL运费!K30</f>
        <v>2,397.30</v>
      </c>
      <c r="AE195" s="61" t="str">
        <f>广诚DHL运费!K31</f>
        <v>2,465.40</v>
      </c>
      <c r="AF195" s="61" t="str">
        <f>广诚DHL运费!K32</f>
        <v>2,533.50</v>
      </c>
      <c r="AG195" s="61" t="str">
        <f>广诚DHL运费!K33</f>
        <v>2,601.60</v>
      </c>
      <c r="AH195" s="61" t="str">
        <f>广诚DHL运费!K34</f>
        <v>2,669.70</v>
      </c>
      <c r="AI195" s="61" t="str">
        <f>广诚DHL运费!K35</f>
        <v>2,737.80</v>
      </c>
      <c r="AJ195" s="61" t="str">
        <f>广诚DHL运费!K36</f>
        <v>2,805.90</v>
      </c>
      <c r="AK195" s="61" t="str">
        <f>广诚DHL运费!K37</f>
        <v>2,874.00</v>
      </c>
      <c r="AL195" s="61" t="str">
        <f>广诚DHL运费!K38</f>
        <v>2,942.10</v>
      </c>
      <c r="AM195" s="61" t="str">
        <f>广诚DHL运费!K39</f>
        <v>3,010.20</v>
      </c>
      <c r="AN195" s="61" t="str">
        <f>广诚DHL运费!K40</f>
        <v>3,078.30</v>
      </c>
      <c r="AO195" s="61" t="str">
        <f>广诚DHL运费!K41</f>
        <v>3,146.40</v>
      </c>
      <c r="AP195" s="61" t="str">
        <f>广诚DHL运费!K42</f>
        <v>3,214.50</v>
      </c>
      <c r="AQ195" s="61">
        <v>1459.92</v>
      </c>
      <c r="AR195" s="61">
        <v>1491.84</v>
      </c>
      <c r="AS195" s="61">
        <v>1523.76</v>
      </c>
      <c r="AT195" s="61">
        <v>1555.68</v>
      </c>
      <c r="AU195" s="61">
        <v>1587.6</v>
      </c>
      <c r="AV195" s="61">
        <v>1619.52</v>
      </c>
      <c r="AW195" s="61">
        <v>1651.44</v>
      </c>
      <c r="AX195" s="61">
        <v>1683.36</v>
      </c>
      <c r="AY195" s="61">
        <v>1715.28</v>
      </c>
      <c r="AZ195" s="61">
        <v>1747.2</v>
      </c>
      <c r="BA195" s="61">
        <v>1779.12</v>
      </c>
      <c r="BB195" s="61">
        <v>1811.04</v>
      </c>
      <c r="BC195" s="61">
        <v>1842.96</v>
      </c>
      <c r="BD195" s="61">
        <v>1874.88</v>
      </c>
      <c r="BE195" s="61">
        <v>1906.8</v>
      </c>
      <c r="BF195" s="61">
        <v>1938.72</v>
      </c>
      <c r="BG195" s="61">
        <v>1970.64</v>
      </c>
      <c r="BH195" s="61">
        <v>2002.56</v>
      </c>
      <c r="BI195" s="61">
        <v>2034.48</v>
      </c>
      <c r="BJ195" s="61">
        <v>2066.4</v>
      </c>
    </row>
    <row r="196" hidden="1" spans="1:62">
      <c r="A196" s="57" t="s">
        <v>196</v>
      </c>
      <c r="B196" s="57">
        <v>9</v>
      </c>
      <c r="C196" s="61" t="str">
        <f>广诚DHL运费!K3</f>
        <v>370.50</v>
      </c>
      <c r="D196" s="61" t="str">
        <f>广诚DHL运费!K4</f>
        <v>453.00</v>
      </c>
      <c r="E196" s="61" t="str">
        <f>广诚DHL运费!K5</f>
        <v>535.50</v>
      </c>
      <c r="F196" s="61" t="str">
        <f>广诚DHL运费!K6</f>
        <v>618.00</v>
      </c>
      <c r="G196" s="61" t="str">
        <f>广诚DHL运费!K7</f>
        <v>700.50</v>
      </c>
      <c r="H196" s="61" t="str">
        <f>广诚DHL运费!K8</f>
        <v>782.70</v>
      </c>
      <c r="I196" s="61" t="str">
        <f>广诚DHL运费!K9</f>
        <v>864.90</v>
      </c>
      <c r="J196" s="61" t="str">
        <f>广诚DHL运费!K10</f>
        <v>947.10</v>
      </c>
      <c r="K196" s="61" t="str">
        <f>广诚DHL运费!K11</f>
        <v>1,029.30</v>
      </c>
      <c r="L196" s="61" t="str">
        <f>广诚DHL运费!K12</f>
        <v>1,111.50</v>
      </c>
      <c r="M196" s="61" t="str">
        <f>广诚DHL运费!K13</f>
        <v>1,185.60</v>
      </c>
      <c r="N196" s="61" t="str">
        <f>广诚DHL运费!K14</f>
        <v>1,259.70</v>
      </c>
      <c r="O196" s="61" t="str">
        <f>广诚DHL运费!K15</f>
        <v>1,333.80</v>
      </c>
      <c r="P196" s="61" t="str">
        <f>广诚DHL运费!K16</f>
        <v>1,407.90</v>
      </c>
      <c r="Q196" s="61" t="str">
        <f>广诚DHL运费!K17</f>
        <v>1,482.00</v>
      </c>
      <c r="R196" s="60" t="str">
        <f>广诚DHL运费!K18</f>
        <v>1,556.10</v>
      </c>
      <c r="S196" s="61" t="str">
        <f>广诚DHL运费!K19</f>
        <v>1,630.20</v>
      </c>
      <c r="T196" s="61" t="str">
        <f>广诚DHL运费!K20</f>
        <v>1,704.30</v>
      </c>
      <c r="U196" s="61" t="str">
        <f>广诚DHL运费!K21</f>
        <v>1,778.40</v>
      </c>
      <c r="V196" s="61" t="str">
        <f>广诚DHL运费!K22</f>
        <v>1,852.50</v>
      </c>
      <c r="W196" s="61" t="str">
        <f>广诚DHL运费!K23</f>
        <v>1,920.60</v>
      </c>
      <c r="X196" s="61" t="str">
        <f>广诚DHL运费!K24</f>
        <v>1,988.70</v>
      </c>
      <c r="Y196" s="61" t="str">
        <f>广诚DHL运费!K25</f>
        <v>2,056.80</v>
      </c>
      <c r="Z196" s="61" t="str">
        <f>广诚DHL运费!K26</f>
        <v>2,124.90</v>
      </c>
      <c r="AA196" s="61" t="str">
        <f>广诚DHL运费!K27</f>
        <v>2,193.00</v>
      </c>
      <c r="AB196" s="61" t="str">
        <f>广诚DHL运费!K28</f>
        <v>2,261.10</v>
      </c>
      <c r="AC196" s="61" t="str">
        <f>广诚DHL运费!K29</f>
        <v>2,329.20</v>
      </c>
      <c r="AD196" s="61" t="str">
        <f>广诚DHL运费!K30</f>
        <v>2,397.30</v>
      </c>
      <c r="AE196" s="61" t="str">
        <f>广诚DHL运费!K31</f>
        <v>2,465.40</v>
      </c>
      <c r="AF196" s="61" t="str">
        <f>广诚DHL运费!K32</f>
        <v>2,533.50</v>
      </c>
      <c r="AG196" s="61" t="str">
        <f>广诚DHL运费!K33</f>
        <v>2,601.60</v>
      </c>
      <c r="AH196" s="61" t="str">
        <f>广诚DHL运费!K34</f>
        <v>2,669.70</v>
      </c>
      <c r="AI196" s="61" t="str">
        <f>广诚DHL运费!K35</f>
        <v>2,737.80</v>
      </c>
      <c r="AJ196" s="61" t="str">
        <f>广诚DHL运费!K36</f>
        <v>2,805.90</v>
      </c>
      <c r="AK196" s="61" t="str">
        <f>广诚DHL运费!K37</f>
        <v>2,874.00</v>
      </c>
      <c r="AL196" s="61" t="str">
        <f>广诚DHL运费!K38</f>
        <v>2,942.10</v>
      </c>
      <c r="AM196" s="61" t="str">
        <f>广诚DHL运费!K39</f>
        <v>3,010.20</v>
      </c>
      <c r="AN196" s="61" t="str">
        <f>广诚DHL运费!K40</f>
        <v>3,078.30</v>
      </c>
      <c r="AO196" s="61" t="str">
        <f>广诚DHL运费!K41</f>
        <v>3,146.40</v>
      </c>
      <c r="AP196" s="61" t="str">
        <f>广诚DHL运费!K42</f>
        <v>3,214.50</v>
      </c>
      <c r="AQ196" s="61">
        <v>1459.92</v>
      </c>
      <c r="AR196" s="61">
        <v>1491.84</v>
      </c>
      <c r="AS196" s="61">
        <v>1523.76</v>
      </c>
      <c r="AT196" s="61">
        <v>1555.68</v>
      </c>
      <c r="AU196" s="61">
        <v>1587.6</v>
      </c>
      <c r="AV196" s="61">
        <v>1619.52</v>
      </c>
      <c r="AW196" s="61">
        <v>1651.44</v>
      </c>
      <c r="AX196" s="61">
        <v>1683.36</v>
      </c>
      <c r="AY196" s="61">
        <v>1715.28</v>
      </c>
      <c r="AZ196" s="61">
        <v>1747.2</v>
      </c>
      <c r="BA196" s="61">
        <v>1779.12</v>
      </c>
      <c r="BB196" s="61">
        <v>1811.04</v>
      </c>
      <c r="BC196" s="61">
        <v>1842.96</v>
      </c>
      <c r="BD196" s="61">
        <v>1874.88</v>
      </c>
      <c r="BE196" s="61">
        <v>1906.8</v>
      </c>
      <c r="BF196" s="61">
        <v>1938.72</v>
      </c>
      <c r="BG196" s="61">
        <v>1970.64</v>
      </c>
      <c r="BH196" s="61">
        <v>2002.56</v>
      </c>
      <c r="BI196" s="61">
        <v>2034.48</v>
      </c>
      <c r="BJ196" s="61">
        <v>2066.4</v>
      </c>
    </row>
    <row r="197" hidden="1" spans="1:62">
      <c r="A197" s="57" t="s">
        <v>197</v>
      </c>
      <c r="B197" s="57">
        <v>9</v>
      </c>
      <c r="C197" s="61" t="str">
        <f>广诚DHL运费!K3</f>
        <v>370.50</v>
      </c>
      <c r="D197" s="61" t="str">
        <f>广诚DHL运费!K4</f>
        <v>453.00</v>
      </c>
      <c r="E197" s="61" t="str">
        <f>广诚DHL运费!K5</f>
        <v>535.50</v>
      </c>
      <c r="F197" s="61" t="str">
        <f>广诚DHL运费!K6</f>
        <v>618.00</v>
      </c>
      <c r="G197" s="61" t="str">
        <f>广诚DHL运费!K7</f>
        <v>700.50</v>
      </c>
      <c r="H197" s="61" t="str">
        <f>广诚DHL运费!K8</f>
        <v>782.70</v>
      </c>
      <c r="I197" s="61" t="str">
        <f>广诚DHL运费!K9</f>
        <v>864.90</v>
      </c>
      <c r="J197" s="61" t="str">
        <f>广诚DHL运费!K10</f>
        <v>947.10</v>
      </c>
      <c r="K197" s="61" t="str">
        <f>广诚DHL运费!K11</f>
        <v>1,029.30</v>
      </c>
      <c r="L197" s="61" t="str">
        <f>广诚DHL运费!K12</f>
        <v>1,111.50</v>
      </c>
      <c r="M197" s="61" t="str">
        <f>广诚DHL运费!K13</f>
        <v>1,185.60</v>
      </c>
      <c r="N197" s="61" t="str">
        <f>广诚DHL运费!K14</f>
        <v>1,259.70</v>
      </c>
      <c r="O197" s="61" t="str">
        <f>广诚DHL运费!K15</f>
        <v>1,333.80</v>
      </c>
      <c r="P197" s="61" t="str">
        <f>广诚DHL运费!K16</f>
        <v>1,407.90</v>
      </c>
      <c r="Q197" s="61" t="str">
        <f>广诚DHL运费!K17</f>
        <v>1,482.00</v>
      </c>
      <c r="R197" s="60" t="str">
        <f>广诚DHL运费!K18</f>
        <v>1,556.10</v>
      </c>
      <c r="S197" s="61" t="str">
        <f>广诚DHL运费!K19</f>
        <v>1,630.20</v>
      </c>
      <c r="T197" s="61" t="str">
        <f>广诚DHL运费!K20</f>
        <v>1,704.30</v>
      </c>
      <c r="U197" s="61" t="str">
        <f>广诚DHL运费!K21</f>
        <v>1,778.40</v>
      </c>
      <c r="V197" s="61" t="str">
        <f>广诚DHL运费!K22</f>
        <v>1,852.50</v>
      </c>
      <c r="W197" s="61" t="str">
        <f>广诚DHL运费!K23</f>
        <v>1,920.60</v>
      </c>
      <c r="X197" s="61" t="str">
        <f>广诚DHL运费!K24</f>
        <v>1,988.70</v>
      </c>
      <c r="Y197" s="61" t="str">
        <f>广诚DHL运费!K25</f>
        <v>2,056.80</v>
      </c>
      <c r="Z197" s="61" t="str">
        <f>广诚DHL运费!K26</f>
        <v>2,124.90</v>
      </c>
      <c r="AA197" s="61" t="str">
        <f>广诚DHL运费!K27</f>
        <v>2,193.00</v>
      </c>
      <c r="AB197" s="61" t="str">
        <f>广诚DHL运费!K28</f>
        <v>2,261.10</v>
      </c>
      <c r="AC197" s="61" t="str">
        <f>广诚DHL运费!K29</f>
        <v>2,329.20</v>
      </c>
      <c r="AD197" s="61" t="str">
        <f>广诚DHL运费!K30</f>
        <v>2,397.30</v>
      </c>
      <c r="AE197" s="61" t="str">
        <f>广诚DHL运费!K31</f>
        <v>2,465.40</v>
      </c>
      <c r="AF197" s="61" t="str">
        <f>广诚DHL运费!K32</f>
        <v>2,533.50</v>
      </c>
      <c r="AG197" s="61" t="str">
        <f>广诚DHL运费!K33</f>
        <v>2,601.60</v>
      </c>
      <c r="AH197" s="61" t="str">
        <f>广诚DHL运费!K34</f>
        <v>2,669.70</v>
      </c>
      <c r="AI197" s="61" t="str">
        <f>广诚DHL运费!K35</f>
        <v>2,737.80</v>
      </c>
      <c r="AJ197" s="61" t="str">
        <f>广诚DHL运费!K36</f>
        <v>2,805.90</v>
      </c>
      <c r="AK197" s="61" t="str">
        <f>广诚DHL运费!K37</f>
        <v>2,874.00</v>
      </c>
      <c r="AL197" s="61" t="str">
        <f>广诚DHL运费!K38</f>
        <v>2,942.10</v>
      </c>
      <c r="AM197" s="61" t="str">
        <f>广诚DHL运费!K39</f>
        <v>3,010.20</v>
      </c>
      <c r="AN197" s="61" t="str">
        <f>广诚DHL运费!K40</f>
        <v>3,078.30</v>
      </c>
      <c r="AO197" s="61" t="str">
        <f>广诚DHL运费!K41</f>
        <v>3,146.40</v>
      </c>
      <c r="AP197" s="61" t="str">
        <f>广诚DHL运费!K42</f>
        <v>3,214.50</v>
      </c>
      <c r="AQ197" s="61">
        <v>1459.92</v>
      </c>
      <c r="AR197" s="61">
        <v>1491.84</v>
      </c>
      <c r="AS197" s="61">
        <v>1523.76</v>
      </c>
      <c r="AT197" s="61">
        <v>1555.68</v>
      </c>
      <c r="AU197" s="61">
        <v>1587.6</v>
      </c>
      <c r="AV197" s="61">
        <v>1619.52</v>
      </c>
      <c r="AW197" s="61">
        <v>1651.44</v>
      </c>
      <c r="AX197" s="61">
        <v>1683.36</v>
      </c>
      <c r="AY197" s="61">
        <v>1715.28</v>
      </c>
      <c r="AZ197" s="61">
        <v>1747.2</v>
      </c>
      <c r="BA197" s="61">
        <v>1779.12</v>
      </c>
      <c r="BB197" s="61">
        <v>1811.04</v>
      </c>
      <c r="BC197" s="61">
        <v>1842.96</v>
      </c>
      <c r="BD197" s="61">
        <v>1874.88</v>
      </c>
      <c r="BE197" s="61">
        <v>1906.8</v>
      </c>
      <c r="BF197" s="61">
        <v>1938.72</v>
      </c>
      <c r="BG197" s="61">
        <v>1970.64</v>
      </c>
      <c r="BH197" s="61">
        <v>2002.56</v>
      </c>
      <c r="BI197" s="61">
        <v>2034.48</v>
      </c>
      <c r="BJ197" s="61">
        <v>2066.4</v>
      </c>
    </row>
    <row r="198" hidden="1" spans="1:62">
      <c r="A198" s="57" t="s">
        <v>198</v>
      </c>
      <c r="B198" s="57">
        <v>9</v>
      </c>
      <c r="C198" s="61" t="str">
        <f>广诚DHL运费!K3</f>
        <v>370.50</v>
      </c>
      <c r="D198" s="61" t="str">
        <f>广诚DHL运费!K4</f>
        <v>453.00</v>
      </c>
      <c r="E198" s="61" t="str">
        <f>广诚DHL运费!K5</f>
        <v>535.50</v>
      </c>
      <c r="F198" s="61" t="str">
        <f>广诚DHL运费!K6</f>
        <v>618.00</v>
      </c>
      <c r="G198" s="61" t="str">
        <f>广诚DHL运费!K7</f>
        <v>700.50</v>
      </c>
      <c r="H198" s="61" t="str">
        <f>广诚DHL运费!K8</f>
        <v>782.70</v>
      </c>
      <c r="I198" s="61" t="str">
        <f>广诚DHL运费!K9</f>
        <v>864.90</v>
      </c>
      <c r="J198" s="61" t="str">
        <f>广诚DHL运费!K10</f>
        <v>947.10</v>
      </c>
      <c r="K198" s="61" t="str">
        <f>广诚DHL运费!K11</f>
        <v>1,029.30</v>
      </c>
      <c r="L198" s="61" t="str">
        <f>广诚DHL运费!K12</f>
        <v>1,111.50</v>
      </c>
      <c r="M198" s="61" t="str">
        <f>广诚DHL运费!K13</f>
        <v>1,185.60</v>
      </c>
      <c r="N198" s="61" t="str">
        <f>广诚DHL运费!K14</f>
        <v>1,259.70</v>
      </c>
      <c r="O198" s="61" t="str">
        <f>广诚DHL运费!K15</f>
        <v>1,333.80</v>
      </c>
      <c r="P198" s="61" t="str">
        <f>广诚DHL运费!K16</f>
        <v>1,407.90</v>
      </c>
      <c r="Q198" s="61" t="str">
        <f>广诚DHL运费!K17</f>
        <v>1,482.00</v>
      </c>
      <c r="R198" s="60" t="str">
        <f>广诚DHL运费!K18</f>
        <v>1,556.10</v>
      </c>
      <c r="S198" s="61" t="str">
        <f>广诚DHL运费!K19</f>
        <v>1,630.20</v>
      </c>
      <c r="T198" s="61" t="str">
        <f>广诚DHL运费!K20</f>
        <v>1,704.30</v>
      </c>
      <c r="U198" s="61" t="str">
        <f>广诚DHL运费!K21</f>
        <v>1,778.40</v>
      </c>
      <c r="V198" s="61" t="str">
        <f>广诚DHL运费!K22</f>
        <v>1,852.50</v>
      </c>
      <c r="W198" s="61" t="str">
        <f>广诚DHL运费!K23</f>
        <v>1,920.60</v>
      </c>
      <c r="X198" s="61" t="str">
        <f>广诚DHL运费!K24</f>
        <v>1,988.70</v>
      </c>
      <c r="Y198" s="61" t="str">
        <f>广诚DHL运费!K25</f>
        <v>2,056.80</v>
      </c>
      <c r="Z198" s="61" t="str">
        <f>广诚DHL运费!K26</f>
        <v>2,124.90</v>
      </c>
      <c r="AA198" s="61" t="str">
        <f>广诚DHL运费!K27</f>
        <v>2,193.00</v>
      </c>
      <c r="AB198" s="61" t="str">
        <f>广诚DHL运费!K28</f>
        <v>2,261.10</v>
      </c>
      <c r="AC198" s="61" t="str">
        <f>广诚DHL运费!K29</f>
        <v>2,329.20</v>
      </c>
      <c r="AD198" s="61" t="str">
        <f>广诚DHL运费!K30</f>
        <v>2,397.30</v>
      </c>
      <c r="AE198" s="61" t="str">
        <f>广诚DHL运费!K31</f>
        <v>2,465.40</v>
      </c>
      <c r="AF198" s="61" t="str">
        <f>广诚DHL运费!K32</f>
        <v>2,533.50</v>
      </c>
      <c r="AG198" s="61" t="str">
        <f>广诚DHL运费!K33</f>
        <v>2,601.60</v>
      </c>
      <c r="AH198" s="61" t="str">
        <f>广诚DHL运费!K34</f>
        <v>2,669.70</v>
      </c>
      <c r="AI198" s="61" t="str">
        <f>广诚DHL运费!K35</f>
        <v>2,737.80</v>
      </c>
      <c r="AJ198" s="61" t="str">
        <f>广诚DHL运费!K36</f>
        <v>2,805.90</v>
      </c>
      <c r="AK198" s="61" t="str">
        <f>广诚DHL运费!K37</f>
        <v>2,874.00</v>
      </c>
      <c r="AL198" s="61" t="str">
        <f>广诚DHL运费!K38</f>
        <v>2,942.10</v>
      </c>
      <c r="AM198" s="61" t="str">
        <f>广诚DHL运费!K39</f>
        <v>3,010.20</v>
      </c>
      <c r="AN198" s="61" t="str">
        <f>广诚DHL运费!K40</f>
        <v>3,078.30</v>
      </c>
      <c r="AO198" s="61" t="str">
        <f>广诚DHL运费!K41</f>
        <v>3,146.40</v>
      </c>
      <c r="AP198" s="61" t="str">
        <f>广诚DHL运费!K42</f>
        <v>3,214.50</v>
      </c>
      <c r="AQ198" s="61">
        <v>1459.92</v>
      </c>
      <c r="AR198" s="61">
        <v>1491.84</v>
      </c>
      <c r="AS198" s="61">
        <v>1523.76</v>
      </c>
      <c r="AT198" s="61">
        <v>1555.68</v>
      </c>
      <c r="AU198" s="61">
        <v>1587.6</v>
      </c>
      <c r="AV198" s="61">
        <v>1619.52</v>
      </c>
      <c r="AW198" s="61">
        <v>1651.44</v>
      </c>
      <c r="AX198" s="61">
        <v>1683.36</v>
      </c>
      <c r="AY198" s="61">
        <v>1715.28</v>
      </c>
      <c r="AZ198" s="61">
        <v>1747.2</v>
      </c>
      <c r="BA198" s="61">
        <v>1779.12</v>
      </c>
      <c r="BB198" s="61">
        <v>1811.04</v>
      </c>
      <c r="BC198" s="61">
        <v>1842.96</v>
      </c>
      <c r="BD198" s="61">
        <v>1874.88</v>
      </c>
      <c r="BE198" s="61">
        <v>1906.8</v>
      </c>
      <c r="BF198" s="61">
        <v>1938.72</v>
      </c>
      <c r="BG198" s="61">
        <v>1970.64</v>
      </c>
      <c r="BH198" s="61">
        <v>2002.56</v>
      </c>
      <c r="BI198" s="61">
        <v>2034.48</v>
      </c>
      <c r="BJ198" s="61">
        <v>2066.4</v>
      </c>
    </row>
    <row r="199" hidden="1" spans="1:62">
      <c r="A199" s="57" t="s">
        <v>199</v>
      </c>
      <c r="B199" s="57">
        <v>9</v>
      </c>
      <c r="C199" s="61" t="str">
        <f>广诚DHL运费!K3</f>
        <v>370.50</v>
      </c>
      <c r="D199" s="61" t="str">
        <f>广诚DHL运费!K4</f>
        <v>453.00</v>
      </c>
      <c r="E199" s="61" t="str">
        <f>广诚DHL运费!K5</f>
        <v>535.50</v>
      </c>
      <c r="F199" s="61" t="str">
        <f>广诚DHL运费!K6</f>
        <v>618.00</v>
      </c>
      <c r="G199" s="61" t="str">
        <f>广诚DHL运费!K7</f>
        <v>700.50</v>
      </c>
      <c r="H199" s="61" t="str">
        <f>广诚DHL运费!K8</f>
        <v>782.70</v>
      </c>
      <c r="I199" s="61" t="str">
        <f>广诚DHL运费!K9</f>
        <v>864.90</v>
      </c>
      <c r="J199" s="61" t="str">
        <f>广诚DHL运费!K10</f>
        <v>947.10</v>
      </c>
      <c r="K199" s="61" t="str">
        <f>广诚DHL运费!K11</f>
        <v>1,029.30</v>
      </c>
      <c r="L199" s="61" t="str">
        <f>广诚DHL运费!K12</f>
        <v>1,111.50</v>
      </c>
      <c r="M199" s="61" t="str">
        <f>广诚DHL运费!K13</f>
        <v>1,185.60</v>
      </c>
      <c r="N199" s="61" t="str">
        <f>广诚DHL运费!K14</f>
        <v>1,259.70</v>
      </c>
      <c r="O199" s="61" t="str">
        <f>广诚DHL运费!K15</f>
        <v>1,333.80</v>
      </c>
      <c r="P199" s="61" t="str">
        <f>广诚DHL运费!K16</f>
        <v>1,407.90</v>
      </c>
      <c r="Q199" s="61" t="str">
        <f>广诚DHL运费!K17</f>
        <v>1,482.00</v>
      </c>
      <c r="R199" s="60" t="str">
        <f>广诚DHL运费!K18</f>
        <v>1,556.10</v>
      </c>
      <c r="S199" s="61" t="str">
        <f>广诚DHL运费!K19</f>
        <v>1,630.20</v>
      </c>
      <c r="T199" s="61" t="str">
        <f>广诚DHL运费!K20</f>
        <v>1,704.30</v>
      </c>
      <c r="U199" s="61" t="str">
        <f>广诚DHL运费!K21</f>
        <v>1,778.40</v>
      </c>
      <c r="V199" s="61" t="str">
        <f>广诚DHL运费!K22</f>
        <v>1,852.50</v>
      </c>
      <c r="W199" s="61" t="str">
        <f>广诚DHL运费!K23</f>
        <v>1,920.60</v>
      </c>
      <c r="X199" s="61" t="str">
        <f>广诚DHL运费!K24</f>
        <v>1,988.70</v>
      </c>
      <c r="Y199" s="61" t="str">
        <f>广诚DHL运费!K25</f>
        <v>2,056.80</v>
      </c>
      <c r="Z199" s="61" t="str">
        <f>广诚DHL运费!K26</f>
        <v>2,124.90</v>
      </c>
      <c r="AA199" s="61" t="str">
        <f>广诚DHL运费!K27</f>
        <v>2,193.00</v>
      </c>
      <c r="AB199" s="61" t="str">
        <f>广诚DHL运费!K28</f>
        <v>2,261.10</v>
      </c>
      <c r="AC199" s="61" t="str">
        <f>广诚DHL运费!K29</f>
        <v>2,329.20</v>
      </c>
      <c r="AD199" s="61" t="str">
        <f>广诚DHL运费!K30</f>
        <v>2,397.30</v>
      </c>
      <c r="AE199" s="61" t="str">
        <f>广诚DHL运费!K31</f>
        <v>2,465.40</v>
      </c>
      <c r="AF199" s="61" t="str">
        <f>广诚DHL运费!K32</f>
        <v>2,533.50</v>
      </c>
      <c r="AG199" s="61" t="str">
        <f>广诚DHL运费!K33</f>
        <v>2,601.60</v>
      </c>
      <c r="AH199" s="61" t="str">
        <f>广诚DHL运费!K34</f>
        <v>2,669.70</v>
      </c>
      <c r="AI199" s="61" t="str">
        <f>广诚DHL运费!K35</f>
        <v>2,737.80</v>
      </c>
      <c r="AJ199" s="61" t="str">
        <f>广诚DHL运费!K36</f>
        <v>2,805.90</v>
      </c>
      <c r="AK199" s="61" t="str">
        <f>广诚DHL运费!K37</f>
        <v>2,874.00</v>
      </c>
      <c r="AL199" s="61" t="str">
        <f>广诚DHL运费!K38</f>
        <v>2,942.10</v>
      </c>
      <c r="AM199" s="61" t="str">
        <f>广诚DHL运费!K39</f>
        <v>3,010.20</v>
      </c>
      <c r="AN199" s="61" t="str">
        <f>广诚DHL运费!K40</f>
        <v>3,078.30</v>
      </c>
      <c r="AO199" s="61" t="str">
        <f>广诚DHL运费!K41</f>
        <v>3,146.40</v>
      </c>
      <c r="AP199" s="61" t="str">
        <f>广诚DHL运费!K42</f>
        <v>3,214.50</v>
      </c>
      <c r="AQ199" s="61">
        <v>1459.92</v>
      </c>
      <c r="AR199" s="61">
        <v>1491.84</v>
      </c>
      <c r="AS199" s="61">
        <v>1523.76</v>
      </c>
      <c r="AT199" s="61">
        <v>1555.68</v>
      </c>
      <c r="AU199" s="61">
        <v>1587.6</v>
      </c>
      <c r="AV199" s="61">
        <v>1619.52</v>
      </c>
      <c r="AW199" s="61">
        <v>1651.44</v>
      </c>
      <c r="AX199" s="61">
        <v>1683.36</v>
      </c>
      <c r="AY199" s="61">
        <v>1715.28</v>
      </c>
      <c r="AZ199" s="61">
        <v>1747.2</v>
      </c>
      <c r="BA199" s="61">
        <v>1779.12</v>
      </c>
      <c r="BB199" s="61">
        <v>1811.04</v>
      </c>
      <c r="BC199" s="61">
        <v>1842.96</v>
      </c>
      <c r="BD199" s="61">
        <v>1874.88</v>
      </c>
      <c r="BE199" s="61">
        <v>1906.8</v>
      </c>
      <c r="BF199" s="61">
        <v>1938.72</v>
      </c>
      <c r="BG199" s="61">
        <v>1970.64</v>
      </c>
      <c r="BH199" s="61">
        <v>2002.56</v>
      </c>
      <c r="BI199" s="61">
        <v>2034.48</v>
      </c>
      <c r="BJ199" s="61">
        <v>2066.4</v>
      </c>
    </row>
    <row r="200" hidden="1" spans="1:62">
      <c r="A200" s="57" t="s">
        <v>200</v>
      </c>
      <c r="B200" s="57">
        <v>9</v>
      </c>
      <c r="C200" s="61" t="str">
        <f>广诚DHL运费!K3</f>
        <v>370.50</v>
      </c>
      <c r="D200" s="61" t="str">
        <f>广诚DHL运费!K4</f>
        <v>453.00</v>
      </c>
      <c r="E200" s="61" t="str">
        <f>广诚DHL运费!K5</f>
        <v>535.50</v>
      </c>
      <c r="F200" s="61" t="str">
        <f>广诚DHL运费!K6</f>
        <v>618.00</v>
      </c>
      <c r="G200" s="61" t="str">
        <f>广诚DHL运费!K7</f>
        <v>700.50</v>
      </c>
      <c r="H200" s="61" t="str">
        <f>广诚DHL运费!K8</f>
        <v>782.70</v>
      </c>
      <c r="I200" s="61" t="str">
        <f>广诚DHL运费!K9</f>
        <v>864.90</v>
      </c>
      <c r="J200" s="61" t="str">
        <f>广诚DHL运费!K10</f>
        <v>947.10</v>
      </c>
      <c r="K200" s="61" t="str">
        <f>广诚DHL运费!K11</f>
        <v>1,029.30</v>
      </c>
      <c r="L200" s="61" t="str">
        <f>广诚DHL运费!K12</f>
        <v>1,111.50</v>
      </c>
      <c r="M200" s="61" t="str">
        <f>广诚DHL运费!K13</f>
        <v>1,185.60</v>
      </c>
      <c r="N200" s="61" t="str">
        <f>广诚DHL运费!K14</f>
        <v>1,259.70</v>
      </c>
      <c r="O200" s="61" t="str">
        <f>广诚DHL运费!K15</f>
        <v>1,333.80</v>
      </c>
      <c r="P200" s="61" t="str">
        <f>广诚DHL运费!K16</f>
        <v>1,407.90</v>
      </c>
      <c r="Q200" s="61" t="str">
        <f>广诚DHL运费!K17</f>
        <v>1,482.00</v>
      </c>
      <c r="R200" s="60" t="str">
        <f>广诚DHL运费!K18</f>
        <v>1,556.10</v>
      </c>
      <c r="S200" s="61" t="str">
        <f>广诚DHL运费!K19</f>
        <v>1,630.20</v>
      </c>
      <c r="T200" s="61" t="str">
        <f>广诚DHL运费!K20</f>
        <v>1,704.30</v>
      </c>
      <c r="U200" s="61" t="str">
        <f>广诚DHL运费!K21</f>
        <v>1,778.40</v>
      </c>
      <c r="V200" s="61" t="str">
        <f>广诚DHL运费!K22</f>
        <v>1,852.50</v>
      </c>
      <c r="W200" s="61" t="str">
        <f>广诚DHL运费!K23</f>
        <v>1,920.60</v>
      </c>
      <c r="X200" s="61" t="str">
        <f>广诚DHL运费!K24</f>
        <v>1,988.70</v>
      </c>
      <c r="Y200" s="61" t="str">
        <f>广诚DHL运费!K25</f>
        <v>2,056.80</v>
      </c>
      <c r="Z200" s="61" t="str">
        <f>广诚DHL运费!K26</f>
        <v>2,124.90</v>
      </c>
      <c r="AA200" s="61" t="str">
        <f>广诚DHL运费!K27</f>
        <v>2,193.00</v>
      </c>
      <c r="AB200" s="61" t="str">
        <f>广诚DHL运费!K28</f>
        <v>2,261.10</v>
      </c>
      <c r="AC200" s="61" t="str">
        <f>广诚DHL运费!K29</f>
        <v>2,329.20</v>
      </c>
      <c r="AD200" s="61" t="str">
        <f>广诚DHL运费!K30</f>
        <v>2,397.30</v>
      </c>
      <c r="AE200" s="61" t="str">
        <f>广诚DHL运费!K31</f>
        <v>2,465.40</v>
      </c>
      <c r="AF200" s="61" t="str">
        <f>广诚DHL运费!K32</f>
        <v>2,533.50</v>
      </c>
      <c r="AG200" s="61" t="str">
        <f>广诚DHL运费!K33</f>
        <v>2,601.60</v>
      </c>
      <c r="AH200" s="61" t="str">
        <f>广诚DHL运费!K34</f>
        <v>2,669.70</v>
      </c>
      <c r="AI200" s="61" t="str">
        <f>广诚DHL运费!K35</f>
        <v>2,737.80</v>
      </c>
      <c r="AJ200" s="61" t="str">
        <f>广诚DHL运费!K36</f>
        <v>2,805.90</v>
      </c>
      <c r="AK200" s="61" t="str">
        <f>广诚DHL运费!K37</f>
        <v>2,874.00</v>
      </c>
      <c r="AL200" s="61" t="str">
        <f>广诚DHL运费!K38</f>
        <v>2,942.10</v>
      </c>
      <c r="AM200" s="61" t="str">
        <f>广诚DHL运费!K39</f>
        <v>3,010.20</v>
      </c>
      <c r="AN200" s="61" t="str">
        <f>广诚DHL运费!K40</f>
        <v>3,078.30</v>
      </c>
      <c r="AO200" s="61" t="str">
        <f>广诚DHL运费!K41</f>
        <v>3,146.40</v>
      </c>
      <c r="AP200" s="61" t="str">
        <f>广诚DHL运费!K42</f>
        <v>3,214.50</v>
      </c>
      <c r="AQ200" s="61">
        <v>1459.92</v>
      </c>
      <c r="AR200" s="61">
        <v>1491.84</v>
      </c>
      <c r="AS200" s="61">
        <v>1523.76</v>
      </c>
      <c r="AT200" s="61">
        <v>1555.68</v>
      </c>
      <c r="AU200" s="61">
        <v>1587.6</v>
      </c>
      <c r="AV200" s="61">
        <v>1619.52</v>
      </c>
      <c r="AW200" s="61">
        <v>1651.44</v>
      </c>
      <c r="AX200" s="61">
        <v>1683.36</v>
      </c>
      <c r="AY200" s="61">
        <v>1715.28</v>
      </c>
      <c r="AZ200" s="61">
        <v>1747.2</v>
      </c>
      <c r="BA200" s="61">
        <v>1779.12</v>
      </c>
      <c r="BB200" s="61">
        <v>1811.04</v>
      </c>
      <c r="BC200" s="61">
        <v>1842.96</v>
      </c>
      <c r="BD200" s="61">
        <v>1874.88</v>
      </c>
      <c r="BE200" s="61">
        <v>1906.8</v>
      </c>
      <c r="BF200" s="61">
        <v>1938.72</v>
      </c>
      <c r="BG200" s="61">
        <v>1970.64</v>
      </c>
      <c r="BH200" s="61">
        <v>2002.56</v>
      </c>
      <c r="BI200" s="61">
        <v>2034.48</v>
      </c>
      <c r="BJ200" s="61">
        <v>2066.4</v>
      </c>
    </row>
    <row r="201" hidden="1" spans="1:62">
      <c r="A201" s="57" t="s">
        <v>201</v>
      </c>
      <c r="B201" s="57">
        <v>9</v>
      </c>
      <c r="C201" s="61" t="str">
        <f>广诚DHL运费!K3</f>
        <v>370.50</v>
      </c>
      <c r="D201" s="61" t="str">
        <f>广诚DHL运费!K4</f>
        <v>453.00</v>
      </c>
      <c r="E201" s="61" t="str">
        <f>广诚DHL运费!K5</f>
        <v>535.50</v>
      </c>
      <c r="F201" s="61" t="str">
        <f>广诚DHL运费!K6</f>
        <v>618.00</v>
      </c>
      <c r="G201" s="61" t="str">
        <f>广诚DHL运费!K7</f>
        <v>700.50</v>
      </c>
      <c r="H201" s="61" t="str">
        <f>广诚DHL运费!K8</f>
        <v>782.70</v>
      </c>
      <c r="I201" s="61" t="str">
        <f>广诚DHL运费!K9</f>
        <v>864.90</v>
      </c>
      <c r="J201" s="61" t="str">
        <f>广诚DHL运费!K10</f>
        <v>947.10</v>
      </c>
      <c r="K201" s="61" t="str">
        <f>广诚DHL运费!K11</f>
        <v>1,029.30</v>
      </c>
      <c r="L201" s="61" t="str">
        <f>广诚DHL运费!K12</f>
        <v>1,111.50</v>
      </c>
      <c r="M201" s="61" t="str">
        <f>广诚DHL运费!K13</f>
        <v>1,185.60</v>
      </c>
      <c r="N201" s="61" t="str">
        <f>广诚DHL运费!K14</f>
        <v>1,259.70</v>
      </c>
      <c r="O201" s="61" t="str">
        <f>广诚DHL运费!K15</f>
        <v>1,333.80</v>
      </c>
      <c r="P201" s="61" t="str">
        <f>广诚DHL运费!K16</f>
        <v>1,407.90</v>
      </c>
      <c r="Q201" s="61" t="str">
        <f>广诚DHL运费!K17</f>
        <v>1,482.00</v>
      </c>
      <c r="R201" s="60" t="str">
        <f>广诚DHL运费!K18</f>
        <v>1,556.10</v>
      </c>
      <c r="S201" s="61" t="str">
        <f>广诚DHL运费!K19</f>
        <v>1,630.20</v>
      </c>
      <c r="T201" s="61" t="str">
        <f>广诚DHL运费!K20</f>
        <v>1,704.30</v>
      </c>
      <c r="U201" s="61" t="str">
        <f>广诚DHL运费!K21</f>
        <v>1,778.40</v>
      </c>
      <c r="V201" s="61" t="str">
        <f>广诚DHL运费!K22</f>
        <v>1,852.50</v>
      </c>
      <c r="W201" s="61" t="str">
        <f>广诚DHL运费!K23</f>
        <v>1,920.60</v>
      </c>
      <c r="X201" s="61" t="str">
        <f>广诚DHL运费!K24</f>
        <v>1,988.70</v>
      </c>
      <c r="Y201" s="61" t="str">
        <f>广诚DHL运费!K25</f>
        <v>2,056.80</v>
      </c>
      <c r="Z201" s="61" t="str">
        <f>广诚DHL运费!K26</f>
        <v>2,124.90</v>
      </c>
      <c r="AA201" s="61" t="str">
        <f>广诚DHL运费!K27</f>
        <v>2,193.00</v>
      </c>
      <c r="AB201" s="61" t="str">
        <f>广诚DHL运费!K28</f>
        <v>2,261.10</v>
      </c>
      <c r="AC201" s="61" t="str">
        <f>广诚DHL运费!K29</f>
        <v>2,329.20</v>
      </c>
      <c r="AD201" s="61" t="str">
        <f>广诚DHL运费!K30</f>
        <v>2,397.30</v>
      </c>
      <c r="AE201" s="61" t="str">
        <f>广诚DHL运费!K31</f>
        <v>2,465.40</v>
      </c>
      <c r="AF201" s="61" t="str">
        <f>广诚DHL运费!K32</f>
        <v>2,533.50</v>
      </c>
      <c r="AG201" s="61" t="str">
        <f>广诚DHL运费!K33</f>
        <v>2,601.60</v>
      </c>
      <c r="AH201" s="61" t="str">
        <f>广诚DHL运费!K34</f>
        <v>2,669.70</v>
      </c>
      <c r="AI201" s="61" t="str">
        <f>广诚DHL运费!K35</f>
        <v>2,737.80</v>
      </c>
      <c r="AJ201" s="61" t="str">
        <f>广诚DHL运费!K36</f>
        <v>2,805.90</v>
      </c>
      <c r="AK201" s="61" t="str">
        <f>广诚DHL运费!K37</f>
        <v>2,874.00</v>
      </c>
      <c r="AL201" s="61" t="str">
        <f>广诚DHL运费!K38</f>
        <v>2,942.10</v>
      </c>
      <c r="AM201" s="61" t="str">
        <f>广诚DHL运费!K39</f>
        <v>3,010.20</v>
      </c>
      <c r="AN201" s="61" t="str">
        <f>广诚DHL运费!K40</f>
        <v>3,078.30</v>
      </c>
      <c r="AO201" s="61" t="str">
        <f>广诚DHL运费!K41</f>
        <v>3,146.40</v>
      </c>
      <c r="AP201" s="61" t="str">
        <f>广诚DHL运费!K42</f>
        <v>3,214.50</v>
      </c>
      <c r="AQ201" s="61">
        <v>1459.92</v>
      </c>
      <c r="AR201" s="61">
        <v>1491.84</v>
      </c>
      <c r="AS201" s="61">
        <v>1523.76</v>
      </c>
      <c r="AT201" s="61">
        <v>1555.68</v>
      </c>
      <c r="AU201" s="61">
        <v>1587.6</v>
      </c>
      <c r="AV201" s="61">
        <v>1619.52</v>
      </c>
      <c r="AW201" s="61">
        <v>1651.44</v>
      </c>
      <c r="AX201" s="61">
        <v>1683.36</v>
      </c>
      <c r="AY201" s="61">
        <v>1715.28</v>
      </c>
      <c r="AZ201" s="61">
        <v>1747.2</v>
      </c>
      <c r="BA201" s="61">
        <v>1779.12</v>
      </c>
      <c r="BB201" s="61">
        <v>1811.04</v>
      </c>
      <c r="BC201" s="61">
        <v>1842.96</v>
      </c>
      <c r="BD201" s="61">
        <v>1874.88</v>
      </c>
      <c r="BE201" s="61">
        <v>1906.8</v>
      </c>
      <c r="BF201" s="61">
        <v>1938.72</v>
      </c>
      <c r="BG201" s="61">
        <v>1970.64</v>
      </c>
      <c r="BH201" s="61">
        <v>2002.56</v>
      </c>
      <c r="BI201" s="61">
        <v>2034.48</v>
      </c>
      <c r="BJ201" s="61">
        <v>2066.4</v>
      </c>
    </row>
    <row r="202" hidden="1" spans="1:62">
      <c r="A202" s="57" t="s">
        <v>202</v>
      </c>
      <c r="B202" s="57">
        <v>9</v>
      </c>
      <c r="C202" s="61" t="str">
        <f>广诚DHL运费!K3</f>
        <v>370.50</v>
      </c>
      <c r="D202" s="61" t="str">
        <f>广诚DHL运费!K4</f>
        <v>453.00</v>
      </c>
      <c r="E202" s="61" t="str">
        <f>广诚DHL运费!K5</f>
        <v>535.50</v>
      </c>
      <c r="F202" s="61" t="str">
        <f>广诚DHL运费!K6</f>
        <v>618.00</v>
      </c>
      <c r="G202" s="61" t="str">
        <f>广诚DHL运费!K7</f>
        <v>700.50</v>
      </c>
      <c r="H202" s="61" t="str">
        <f>广诚DHL运费!K8</f>
        <v>782.70</v>
      </c>
      <c r="I202" s="61" t="str">
        <f>广诚DHL运费!K9</f>
        <v>864.90</v>
      </c>
      <c r="J202" s="61" t="str">
        <f>广诚DHL运费!K10</f>
        <v>947.10</v>
      </c>
      <c r="K202" s="61" t="str">
        <f>广诚DHL运费!K11</f>
        <v>1,029.30</v>
      </c>
      <c r="L202" s="61" t="str">
        <f>广诚DHL运费!K12</f>
        <v>1,111.50</v>
      </c>
      <c r="M202" s="61" t="str">
        <f>广诚DHL运费!K13</f>
        <v>1,185.60</v>
      </c>
      <c r="N202" s="61" t="str">
        <f>广诚DHL运费!K14</f>
        <v>1,259.70</v>
      </c>
      <c r="O202" s="61" t="str">
        <f>广诚DHL运费!K15</f>
        <v>1,333.80</v>
      </c>
      <c r="P202" s="61" t="str">
        <f>广诚DHL运费!K16</f>
        <v>1,407.90</v>
      </c>
      <c r="Q202" s="61" t="str">
        <f>广诚DHL运费!K17</f>
        <v>1,482.00</v>
      </c>
      <c r="R202" s="60" t="str">
        <f>广诚DHL运费!K18</f>
        <v>1,556.10</v>
      </c>
      <c r="S202" s="61" t="str">
        <f>广诚DHL运费!K19</f>
        <v>1,630.20</v>
      </c>
      <c r="T202" s="61" t="str">
        <f>广诚DHL运费!K20</f>
        <v>1,704.30</v>
      </c>
      <c r="U202" s="61" t="str">
        <f>广诚DHL运费!K21</f>
        <v>1,778.40</v>
      </c>
      <c r="V202" s="61" t="str">
        <f>广诚DHL运费!K22</f>
        <v>1,852.50</v>
      </c>
      <c r="W202" s="61" t="str">
        <f>广诚DHL运费!K23</f>
        <v>1,920.60</v>
      </c>
      <c r="X202" s="61" t="str">
        <f>广诚DHL运费!K24</f>
        <v>1,988.70</v>
      </c>
      <c r="Y202" s="61" t="str">
        <f>广诚DHL运费!K25</f>
        <v>2,056.80</v>
      </c>
      <c r="Z202" s="61" t="str">
        <f>广诚DHL运费!K26</f>
        <v>2,124.90</v>
      </c>
      <c r="AA202" s="61" t="str">
        <f>广诚DHL运费!K27</f>
        <v>2,193.00</v>
      </c>
      <c r="AB202" s="61" t="str">
        <f>广诚DHL运费!K28</f>
        <v>2,261.10</v>
      </c>
      <c r="AC202" s="61" t="str">
        <f>广诚DHL运费!K29</f>
        <v>2,329.20</v>
      </c>
      <c r="AD202" s="61" t="str">
        <f>广诚DHL运费!K30</f>
        <v>2,397.30</v>
      </c>
      <c r="AE202" s="61" t="str">
        <f>广诚DHL运费!K31</f>
        <v>2,465.40</v>
      </c>
      <c r="AF202" s="61" t="str">
        <f>广诚DHL运费!K32</f>
        <v>2,533.50</v>
      </c>
      <c r="AG202" s="61" t="str">
        <f>广诚DHL运费!K33</f>
        <v>2,601.60</v>
      </c>
      <c r="AH202" s="61" t="str">
        <f>广诚DHL运费!K34</f>
        <v>2,669.70</v>
      </c>
      <c r="AI202" s="61" t="str">
        <f>广诚DHL运费!K35</f>
        <v>2,737.80</v>
      </c>
      <c r="AJ202" s="61" t="str">
        <f>广诚DHL运费!K36</f>
        <v>2,805.90</v>
      </c>
      <c r="AK202" s="61" t="str">
        <f>广诚DHL运费!K37</f>
        <v>2,874.00</v>
      </c>
      <c r="AL202" s="61" t="str">
        <f>广诚DHL运费!K38</f>
        <v>2,942.10</v>
      </c>
      <c r="AM202" s="61" t="str">
        <f>广诚DHL运费!K39</f>
        <v>3,010.20</v>
      </c>
      <c r="AN202" s="61" t="str">
        <f>广诚DHL运费!K40</f>
        <v>3,078.30</v>
      </c>
      <c r="AO202" s="61" t="str">
        <f>广诚DHL运费!K41</f>
        <v>3,146.40</v>
      </c>
      <c r="AP202" s="61" t="str">
        <f>广诚DHL运费!K42</f>
        <v>3,214.50</v>
      </c>
      <c r="AQ202" s="61">
        <v>1459.92</v>
      </c>
      <c r="AR202" s="61">
        <v>1491.84</v>
      </c>
      <c r="AS202" s="61">
        <v>1523.76</v>
      </c>
      <c r="AT202" s="61">
        <v>1555.68</v>
      </c>
      <c r="AU202" s="61">
        <v>1587.6</v>
      </c>
      <c r="AV202" s="61">
        <v>1619.52</v>
      </c>
      <c r="AW202" s="61">
        <v>1651.44</v>
      </c>
      <c r="AX202" s="61">
        <v>1683.36</v>
      </c>
      <c r="AY202" s="61">
        <v>1715.28</v>
      </c>
      <c r="AZ202" s="61">
        <v>1747.2</v>
      </c>
      <c r="BA202" s="61">
        <v>1779.12</v>
      </c>
      <c r="BB202" s="61">
        <v>1811.04</v>
      </c>
      <c r="BC202" s="61">
        <v>1842.96</v>
      </c>
      <c r="BD202" s="61">
        <v>1874.88</v>
      </c>
      <c r="BE202" s="61">
        <v>1906.8</v>
      </c>
      <c r="BF202" s="61">
        <v>1938.72</v>
      </c>
      <c r="BG202" s="61">
        <v>1970.64</v>
      </c>
      <c r="BH202" s="61">
        <v>2002.56</v>
      </c>
      <c r="BI202" s="61">
        <v>2034.48</v>
      </c>
      <c r="BJ202" s="61">
        <v>2066.4</v>
      </c>
    </row>
    <row r="203" hidden="1" spans="1:62">
      <c r="A203" s="57" t="s">
        <v>203</v>
      </c>
      <c r="B203" s="57">
        <v>9</v>
      </c>
      <c r="C203" s="61" t="str">
        <f>广诚DHL运费!K3</f>
        <v>370.50</v>
      </c>
      <c r="D203" s="61" t="str">
        <f>广诚DHL运费!K4</f>
        <v>453.00</v>
      </c>
      <c r="E203" s="61" t="str">
        <f>广诚DHL运费!K5</f>
        <v>535.50</v>
      </c>
      <c r="F203" s="61" t="str">
        <f>广诚DHL运费!K6</f>
        <v>618.00</v>
      </c>
      <c r="G203" s="61" t="str">
        <f>广诚DHL运费!K7</f>
        <v>700.50</v>
      </c>
      <c r="H203" s="61" t="str">
        <f>广诚DHL运费!K8</f>
        <v>782.70</v>
      </c>
      <c r="I203" s="61" t="str">
        <f>广诚DHL运费!K9</f>
        <v>864.90</v>
      </c>
      <c r="J203" s="61" t="str">
        <f>广诚DHL运费!K10</f>
        <v>947.10</v>
      </c>
      <c r="K203" s="61" t="str">
        <f>广诚DHL运费!K11</f>
        <v>1,029.30</v>
      </c>
      <c r="L203" s="61" t="str">
        <f>广诚DHL运费!K12</f>
        <v>1,111.50</v>
      </c>
      <c r="M203" s="61" t="str">
        <f>广诚DHL运费!K13</f>
        <v>1,185.60</v>
      </c>
      <c r="N203" s="61" t="str">
        <f>广诚DHL运费!K14</f>
        <v>1,259.70</v>
      </c>
      <c r="O203" s="61" t="str">
        <f>广诚DHL运费!K15</f>
        <v>1,333.80</v>
      </c>
      <c r="P203" s="61" t="str">
        <f>广诚DHL运费!K16</f>
        <v>1,407.90</v>
      </c>
      <c r="Q203" s="61" t="str">
        <f>广诚DHL运费!K17</f>
        <v>1,482.00</v>
      </c>
      <c r="R203" s="60" t="str">
        <f>广诚DHL运费!K18</f>
        <v>1,556.10</v>
      </c>
      <c r="S203" s="61" t="str">
        <f>广诚DHL运费!K19</f>
        <v>1,630.20</v>
      </c>
      <c r="T203" s="61" t="str">
        <f>广诚DHL运费!K20</f>
        <v>1,704.30</v>
      </c>
      <c r="U203" s="61" t="str">
        <f>广诚DHL运费!K21</f>
        <v>1,778.40</v>
      </c>
      <c r="V203" s="61" t="str">
        <f>广诚DHL运费!K22</f>
        <v>1,852.50</v>
      </c>
      <c r="W203" s="61" t="str">
        <f>广诚DHL运费!K23</f>
        <v>1,920.60</v>
      </c>
      <c r="X203" s="61" t="str">
        <f>广诚DHL运费!K24</f>
        <v>1,988.70</v>
      </c>
      <c r="Y203" s="61" t="str">
        <f>广诚DHL运费!K25</f>
        <v>2,056.80</v>
      </c>
      <c r="Z203" s="61" t="str">
        <f>广诚DHL运费!K26</f>
        <v>2,124.90</v>
      </c>
      <c r="AA203" s="61" t="str">
        <f>广诚DHL运费!K27</f>
        <v>2,193.00</v>
      </c>
      <c r="AB203" s="61" t="str">
        <f>广诚DHL运费!K28</f>
        <v>2,261.10</v>
      </c>
      <c r="AC203" s="61" t="str">
        <f>广诚DHL运费!K29</f>
        <v>2,329.20</v>
      </c>
      <c r="AD203" s="61" t="str">
        <f>广诚DHL运费!K30</f>
        <v>2,397.30</v>
      </c>
      <c r="AE203" s="61" t="str">
        <f>广诚DHL运费!K31</f>
        <v>2,465.40</v>
      </c>
      <c r="AF203" s="61" t="str">
        <f>广诚DHL运费!K32</f>
        <v>2,533.50</v>
      </c>
      <c r="AG203" s="61" t="str">
        <f>广诚DHL运费!K33</f>
        <v>2,601.60</v>
      </c>
      <c r="AH203" s="61" t="str">
        <f>广诚DHL运费!K34</f>
        <v>2,669.70</v>
      </c>
      <c r="AI203" s="61" t="str">
        <f>广诚DHL运费!K35</f>
        <v>2,737.80</v>
      </c>
      <c r="AJ203" s="61" t="str">
        <f>广诚DHL运费!K36</f>
        <v>2,805.90</v>
      </c>
      <c r="AK203" s="61" t="str">
        <f>广诚DHL运费!K37</f>
        <v>2,874.00</v>
      </c>
      <c r="AL203" s="61" t="str">
        <f>广诚DHL运费!K38</f>
        <v>2,942.10</v>
      </c>
      <c r="AM203" s="61" t="str">
        <f>广诚DHL运费!K39</f>
        <v>3,010.20</v>
      </c>
      <c r="AN203" s="61" t="str">
        <f>广诚DHL运费!K40</f>
        <v>3,078.30</v>
      </c>
      <c r="AO203" s="61" t="str">
        <f>广诚DHL运费!K41</f>
        <v>3,146.40</v>
      </c>
      <c r="AP203" s="61" t="str">
        <f>广诚DHL运费!K42</f>
        <v>3,214.50</v>
      </c>
      <c r="AQ203" s="61">
        <v>1459.92</v>
      </c>
      <c r="AR203" s="61">
        <v>1491.84</v>
      </c>
      <c r="AS203" s="61">
        <v>1523.76</v>
      </c>
      <c r="AT203" s="61">
        <v>1555.68</v>
      </c>
      <c r="AU203" s="61">
        <v>1587.6</v>
      </c>
      <c r="AV203" s="61">
        <v>1619.52</v>
      </c>
      <c r="AW203" s="61">
        <v>1651.44</v>
      </c>
      <c r="AX203" s="61">
        <v>1683.36</v>
      </c>
      <c r="AY203" s="61">
        <v>1715.28</v>
      </c>
      <c r="AZ203" s="61">
        <v>1747.2</v>
      </c>
      <c r="BA203" s="61">
        <v>1779.12</v>
      </c>
      <c r="BB203" s="61">
        <v>1811.04</v>
      </c>
      <c r="BC203" s="61">
        <v>1842.96</v>
      </c>
      <c r="BD203" s="61">
        <v>1874.88</v>
      </c>
      <c r="BE203" s="61">
        <v>1906.8</v>
      </c>
      <c r="BF203" s="61">
        <v>1938.72</v>
      </c>
      <c r="BG203" s="61">
        <v>1970.64</v>
      </c>
      <c r="BH203" s="61">
        <v>2002.56</v>
      </c>
      <c r="BI203" s="61">
        <v>2034.48</v>
      </c>
      <c r="BJ203" s="61">
        <v>2066.4</v>
      </c>
    </row>
    <row r="204" hidden="1" spans="1:62">
      <c r="A204" s="57" t="s">
        <v>204</v>
      </c>
      <c r="B204" s="57">
        <v>9</v>
      </c>
      <c r="C204" s="61" t="str">
        <f>广诚DHL运费!K3</f>
        <v>370.50</v>
      </c>
      <c r="D204" s="61" t="str">
        <f>广诚DHL运费!K4</f>
        <v>453.00</v>
      </c>
      <c r="E204" s="61" t="str">
        <f>广诚DHL运费!K5</f>
        <v>535.50</v>
      </c>
      <c r="F204" s="61" t="str">
        <f>广诚DHL运费!K6</f>
        <v>618.00</v>
      </c>
      <c r="G204" s="61" t="str">
        <f>广诚DHL运费!K7</f>
        <v>700.50</v>
      </c>
      <c r="H204" s="61" t="str">
        <f>广诚DHL运费!K8</f>
        <v>782.70</v>
      </c>
      <c r="I204" s="61" t="str">
        <f>广诚DHL运费!K9</f>
        <v>864.90</v>
      </c>
      <c r="J204" s="61" t="str">
        <f>广诚DHL运费!K10</f>
        <v>947.10</v>
      </c>
      <c r="K204" s="61" t="str">
        <f>广诚DHL运费!K11</f>
        <v>1,029.30</v>
      </c>
      <c r="L204" s="61" t="str">
        <f>广诚DHL运费!K12</f>
        <v>1,111.50</v>
      </c>
      <c r="M204" s="61" t="str">
        <f>广诚DHL运费!K13</f>
        <v>1,185.60</v>
      </c>
      <c r="N204" s="61" t="str">
        <f>广诚DHL运费!K14</f>
        <v>1,259.70</v>
      </c>
      <c r="O204" s="61" t="str">
        <f>广诚DHL运费!K15</f>
        <v>1,333.80</v>
      </c>
      <c r="P204" s="61" t="str">
        <f>广诚DHL运费!K16</f>
        <v>1,407.90</v>
      </c>
      <c r="Q204" s="61" t="str">
        <f>广诚DHL运费!K17</f>
        <v>1,482.00</v>
      </c>
      <c r="R204" s="60" t="str">
        <f>广诚DHL运费!K18</f>
        <v>1,556.10</v>
      </c>
      <c r="S204" s="61" t="str">
        <f>广诚DHL运费!K19</f>
        <v>1,630.20</v>
      </c>
      <c r="T204" s="61" t="str">
        <f>广诚DHL运费!K20</f>
        <v>1,704.30</v>
      </c>
      <c r="U204" s="61" t="str">
        <f>广诚DHL运费!K21</f>
        <v>1,778.40</v>
      </c>
      <c r="V204" s="61" t="str">
        <f>广诚DHL运费!K22</f>
        <v>1,852.50</v>
      </c>
      <c r="W204" s="61" t="str">
        <f>广诚DHL运费!K23</f>
        <v>1,920.60</v>
      </c>
      <c r="X204" s="61" t="str">
        <f>广诚DHL运费!K24</f>
        <v>1,988.70</v>
      </c>
      <c r="Y204" s="61" t="str">
        <f>广诚DHL运费!K25</f>
        <v>2,056.80</v>
      </c>
      <c r="Z204" s="61" t="str">
        <f>广诚DHL运费!K26</f>
        <v>2,124.90</v>
      </c>
      <c r="AA204" s="61" t="str">
        <f>广诚DHL运费!K27</f>
        <v>2,193.00</v>
      </c>
      <c r="AB204" s="61" t="str">
        <f>广诚DHL运费!K28</f>
        <v>2,261.10</v>
      </c>
      <c r="AC204" s="61" t="str">
        <f>广诚DHL运费!K29</f>
        <v>2,329.20</v>
      </c>
      <c r="AD204" s="61" t="str">
        <f>广诚DHL运费!K30</f>
        <v>2,397.30</v>
      </c>
      <c r="AE204" s="61" t="str">
        <f>广诚DHL运费!K31</f>
        <v>2,465.40</v>
      </c>
      <c r="AF204" s="61" t="str">
        <f>广诚DHL运费!K32</f>
        <v>2,533.50</v>
      </c>
      <c r="AG204" s="61" t="str">
        <f>广诚DHL运费!K33</f>
        <v>2,601.60</v>
      </c>
      <c r="AH204" s="61" t="str">
        <f>广诚DHL运费!K34</f>
        <v>2,669.70</v>
      </c>
      <c r="AI204" s="61" t="str">
        <f>广诚DHL运费!K35</f>
        <v>2,737.80</v>
      </c>
      <c r="AJ204" s="61" t="str">
        <f>广诚DHL运费!K36</f>
        <v>2,805.90</v>
      </c>
      <c r="AK204" s="61" t="str">
        <f>广诚DHL运费!K37</f>
        <v>2,874.00</v>
      </c>
      <c r="AL204" s="61" t="str">
        <f>广诚DHL运费!K38</f>
        <v>2,942.10</v>
      </c>
      <c r="AM204" s="61" t="str">
        <f>广诚DHL运费!K39</f>
        <v>3,010.20</v>
      </c>
      <c r="AN204" s="61" t="str">
        <f>广诚DHL运费!K40</f>
        <v>3,078.30</v>
      </c>
      <c r="AO204" s="61" t="str">
        <f>广诚DHL运费!K41</f>
        <v>3,146.40</v>
      </c>
      <c r="AP204" s="61" t="str">
        <f>广诚DHL运费!K42</f>
        <v>3,214.50</v>
      </c>
      <c r="AQ204" s="61">
        <v>1459.92</v>
      </c>
      <c r="AR204" s="61">
        <v>1491.84</v>
      </c>
      <c r="AS204" s="61">
        <v>1523.76</v>
      </c>
      <c r="AT204" s="61">
        <v>1555.68</v>
      </c>
      <c r="AU204" s="61">
        <v>1587.6</v>
      </c>
      <c r="AV204" s="61">
        <v>1619.52</v>
      </c>
      <c r="AW204" s="61">
        <v>1651.44</v>
      </c>
      <c r="AX204" s="61">
        <v>1683.36</v>
      </c>
      <c r="AY204" s="61">
        <v>1715.28</v>
      </c>
      <c r="AZ204" s="61">
        <v>1747.2</v>
      </c>
      <c r="BA204" s="61">
        <v>1779.12</v>
      </c>
      <c r="BB204" s="61">
        <v>1811.04</v>
      </c>
      <c r="BC204" s="61">
        <v>1842.96</v>
      </c>
      <c r="BD204" s="61">
        <v>1874.88</v>
      </c>
      <c r="BE204" s="61">
        <v>1906.8</v>
      </c>
      <c r="BF204" s="61">
        <v>1938.72</v>
      </c>
      <c r="BG204" s="61">
        <v>1970.64</v>
      </c>
      <c r="BH204" s="61">
        <v>2002.56</v>
      </c>
      <c r="BI204" s="61">
        <v>2034.48</v>
      </c>
      <c r="BJ204" s="61">
        <v>2066.4</v>
      </c>
    </row>
    <row r="205" hidden="1" spans="1:62">
      <c r="A205" s="57" t="s">
        <v>205</v>
      </c>
      <c r="B205" s="57">
        <v>9</v>
      </c>
      <c r="C205" s="61" t="str">
        <f>广诚DHL运费!K3</f>
        <v>370.50</v>
      </c>
      <c r="D205" s="61" t="str">
        <f>广诚DHL运费!K4</f>
        <v>453.00</v>
      </c>
      <c r="E205" s="61" t="str">
        <f>广诚DHL运费!K5</f>
        <v>535.50</v>
      </c>
      <c r="F205" s="61" t="str">
        <f>广诚DHL运费!K6</f>
        <v>618.00</v>
      </c>
      <c r="G205" s="61" t="str">
        <f>广诚DHL运费!K7</f>
        <v>700.50</v>
      </c>
      <c r="H205" s="61" t="str">
        <f>广诚DHL运费!K8</f>
        <v>782.70</v>
      </c>
      <c r="I205" s="61" t="str">
        <f>广诚DHL运费!K9</f>
        <v>864.90</v>
      </c>
      <c r="J205" s="61" t="str">
        <f>广诚DHL运费!K10</f>
        <v>947.10</v>
      </c>
      <c r="K205" s="61" t="str">
        <f>广诚DHL运费!K11</f>
        <v>1,029.30</v>
      </c>
      <c r="L205" s="61" t="str">
        <f>广诚DHL运费!K12</f>
        <v>1,111.50</v>
      </c>
      <c r="M205" s="61" t="str">
        <f>广诚DHL运费!K13</f>
        <v>1,185.60</v>
      </c>
      <c r="N205" s="61" t="str">
        <f>广诚DHL运费!K14</f>
        <v>1,259.70</v>
      </c>
      <c r="O205" s="61" t="str">
        <f>广诚DHL运费!K15</f>
        <v>1,333.80</v>
      </c>
      <c r="P205" s="61" t="str">
        <f>广诚DHL运费!K16</f>
        <v>1,407.90</v>
      </c>
      <c r="Q205" s="61" t="str">
        <f>广诚DHL运费!K17</f>
        <v>1,482.00</v>
      </c>
      <c r="R205" s="60" t="str">
        <f>广诚DHL运费!K18</f>
        <v>1,556.10</v>
      </c>
      <c r="S205" s="61" t="str">
        <f>广诚DHL运费!K19</f>
        <v>1,630.20</v>
      </c>
      <c r="T205" s="61" t="str">
        <f>广诚DHL运费!K20</f>
        <v>1,704.30</v>
      </c>
      <c r="U205" s="61" t="str">
        <f>广诚DHL运费!K21</f>
        <v>1,778.40</v>
      </c>
      <c r="V205" s="61" t="str">
        <f>广诚DHL运费!K22</f>
        <v>1,852.50</v>
      </c>
      <c r="W205" s="61" t="str">
        <f>广诚DHL运费!K23</f>
        <v>1,920.60</v>
      </c>
      <c r="X205" s="61" t="str">
        <f>广诚DHL运费!K24</f>
        <v>1,988.70</v>
      </c>
      <c r="Y205" s="61" t="str">
        <f>广诚DHL运费!K25</f>
        <v>2,056.80</v>
      </c>
      <c r="Z205" s="61" t="str">
        <f>广诚DHL运费!K26</f>
        <v>2,124.90</v>
      </c>
      <c r="AA205" s="61" t="str">
        <f>广诚DHL运费!K27</f>
        <v>2,193.00</v>
      </c>
      <c r="AB205" s="61" t="str">
        <f>广诚DHL运费!K28</f>
        <v>2,261.10</v>
      </c>
      <c r="AC205" s="61" t="str">
        <f>广诚DHL运费!K29</f>
        <v>2,329.20</v>
      </c>
      <c r="AD205" s="61" t="str">
        <f>广诚DHL运费!K30</f>
        <v>2,397.30</v>
      </c>
      <c r="AE205" s="61" t="str">
        <f>广诚DHL运费!K31</f>
        <v>2,465.40</v>
      </c>
      <c r="AF205" s="61" t="str">
        <f>广诚DHL运费!K32</f>
        <v>2,533.50</v>
      </c>
      <c r="AG205" s="61" t="str">
        <f>广诚DHL运费!K33</f>
        <v>2,601.60</v>
      </c>
      <c r="AH205" s="61" t="str">
        <f>广诚DHL运费!K34</f>
        <v>2,669.70</v>
      </c>
      <c r="AI205" s="61" t="str">
        <f>广诚DHL运费!K35</f>
        <v>2,737.80</v>
      </c>
      <c r="AJ205" s="61" t="str">
        <f>广诚DHL运费!K36</f>
        <v>2,805.90</v>
      </c>
      <c r="AK205" s="61" t="str">
        <f>广诚DHL运费!K37</f>
        <v>2,874.00</v>
      </c>
      <c r="AL205" s="61" t="str">
        <f>广诚DHL运费!K38</f>
        <v>2,942.10</v>
      </c>
      <c r="AM205" s="61" t="str">
        <f>广诚DHL运费!K39</f>
        <v>3,010.20</v>
      </c>
      <c r="AN205" s="61" t="str">
        <f>广诚DHL运费!K40</f>
        <v>3,078.30</v>
      </c>
      <c r="AO205" s="61" t="str">
        <f>广诚DHL运费!K41</f>
        <v>3,146.40</v>
      </c>
      <c r="AP205" s="61" t="str">
        <f>广诚DHL运费!K42</f>
        <v>3,214.50</v>
      </c>
      <c r="AQ205" s="61">
        <v>1459.92</v>
      </c>
      <c r="AR205" s="61">
        <v>1491.84</v>
      </c>
      <c r="AS205" s="61">
        <v>1523.76</v>
      </c>
      <c r="AT205" s="61">
        <v>1555.68</v>
      </c>
      <c r="AU205" s="61">
        <v>1587.6</v>
      </c>
      <c r="AV205" s="61">
        <v>1619.52</v>
      </c>
      <c r="AW205" s="61">
        <v>1651.44</v>
      </c>
      <c r="AX205" s="61">
        <v>1683.36</v>
      </c>
      <c r="AY205" s="61">
        <v>1715.28</v>
      </c>
      <c r="AZ205" s="61">
        <v>1747.2</v>
      </c>
      <c r="BA205" s="61">
        <v>1779.12</v>
      </c>
      <c r="BB205" s="61">
        <v>1811.04</v>
      </c>
      <c r="BC205" s="61">
        <v>1842.96</v>
      </c>
      <c r="BD205" s="61">
        <v>1874.88</v>
      </c>
      <c r="BE205" s="61">
        <v>1906.8</v>
      </c>
      <c r="BF205" s="61">
        <v>1938.72</v>
      </c>
      <c r="BG205" s="61">
        <v>1970.64</v>
      </c>
      <c r="BH205" s="61">
        <v>2002.56</v>
      </c>
      <c r="BI205" s="61">
        <v>2034.48</v>
      </c>
      <c r="BJ205" s="61">
        <v>2066.4</v>
      </c>
    </row>
    <row r="206" hidden="1" spans="1:62">
      <c r="A206" s="57" t="s">
        <v>206</v>
      </c>
      <c r="B206" s="57">
        <v>9</v>
      </c>
      <c r="C206" s="61" t="str">
        <f>广诚DHL运费!K3</f>
        <v>370.50</v>
      </c>
      <c r="D206" s="61" t="str">
        <f>广诚DHL运费!K4</f>
        <v>453.00</v>
      </c>
      <c r="E206" s="61" t="str">
        <f>广诚DHL运费!K5</f>
        <v>535.50</v>
      </c>
      <c r="F206" s="61" t="str">
        <f>广诚DHL运费!K6</f>
        <v>618.00</v>
      </c>
      <c r="G206" s="61" t="str">
        <f>广诚DHL运费!K7</f>
        <v>700.50</v>
      </c>
      <c r="H206" s="61" t="str">
        <f>广诚DHL运费!K8</f>
        <v>782.70</v>
      </c>
      <c r="I206" s="61" t="str">
        <f>广诚DHL运费!K9</f>
        <v>864.90</v>
      </c>
      <c r="J206" s="61" t="str">
        <f>广诚DHL运费!K10</f>
        <v>947.10</v>
      </c>
      <c r="K206" s="61" t="str">
        <f>广诚DHL运费!K11</f>
        <v>1,029.30</v>
      </c>
      <c r="L206" s="61" t="str">
        <f>广诚DHL运费!K12</f>
        <v>1,111.50</v>
      </c>
      <c r="M206" s="61" t="str">
        <f>广诚DHL运费!K13</f>
        <v>1,185.60</v>
      </c>
      <c r="N206" s="61" t="str">
        <f>广诚DHL运费!K14</f>
        <v>1,259.70</v>
      </c>
      <c r="O206" s="61" t="str">
        <f>广诚DHL运费!K15</f>
        <v>1,333.80</v>
      </c>
      <c r="P206" s="61" t="str">
        <f>广诚DHL运费!K16</f>
        <v>1,407.90</v>
      </c>
      <c r="Q206" s="61" t="str">
        <f>广诚DHL运费!K17</f>
        <v>1,482.00</v>
      </c>
      <c r="R206" s="60" t="str">
        <f>广诚DHL运费!K18</f>
        <v>1,556.10</v>
      </c>
      <c r="S206" s="61" t="str">
        <f>广诚DHL运费!K19</f>
        <v>1,630.20</v>
      </c>
      <c r="T206" s="61" t="str">
        <f>广诚DHL运费!K20</f>
        <v>1,704.30</v>
      </c>
      <c r="U206" s="61" t="str">
        <f>广诚DHL运费!K21</f>
        <v>1,778.40</v>
      </c>
      <c r="V206" s="61" t="str">
        <f>广诚DHL运费!K22</f>
        <v>1,852.50</v>
      </c>
      <c r="W206" s="61" t="str">
        <f>广诚DHL运费!K23</f>
        <v>1,920.60</v>
      </c>
      <c r="X206" s="61" t="str">
        <f>广诚DHL运费!K24</f>
        <v>1,988.70</v>
      </c>
      <c r="Y206" s="61" t="str">
        <f>广诚DHL运费!K25</f>
        <v>2,056.80</v>
      </c>
      <c r="Z206" s="61" t="str">
        <f>广诚DHL运费!K26</f>
        <v>2,124.90</v>
      </c>
      <c r="AA206" s="61" t="str">
        <f>广诚DHL运费!K27</f>
        <v>2,193.00</v>
      </c>
      <c r="AB206" s="61" t="str">
        <f>广诚DHL运费!K28</f>
        <v>2,261.10</v>
      </c>
      <c r="AC206" s="61" t="str">
        <f>广诚DHL运费!K29</f>
        <v>2,329.20</v>
      </c>
      <c r="AD206" s="61" t="str">
        <f>广诚DHL运费!K30</f>
        <v>2,397.30</v>
      </c>
      <c r="AE206" s="61" t="str">
        <f>广诚DHL运费!K31</f>
        <v>2,465.40</v>
      </c>
      <c r="AF206" s="61" t="str">
        <f>广诚DHL运费!K32</f>
        <v>2,533.50</v>
      </c>
      <c r="AG206" s="61" t="str">
        <f>广诚DHL运费!K33</f>
        <v>2,601.60</v>
      </c>
      <c r="AH206" s="61" t="str">
        <f>广诚DHL运费!K34</f>
        <v>2,669.70</v>
      </c>
      <c r="AI206" s="61" t="str">
        <f>广诚DHL运费!K35</f>
        <v>2,737.80</v>
      </c>
      <c r="AJ206" s="61" t="str">
        <f>广诚DHL运费!K36</f>
        <v>2,805.90</v>
      </c>
      <c r="AK206" s="61" t="str">
        <f>广诚DHL运费!K37</f>
        <v>2,874.00</v>
      </c>
      <c r="AL206" s="61" t="str">
        <f>广诚DHL运费!K38</f>
        <v>2,942.10</v>
      </c>
      <c r="AM206" s="61" t="str">
        <f>广诚DHL运费!K39</f>
        <v>3,010.20</v>
      </c>
      <c r="AN206" s="61" t="str">
        <f>广诚DHL运费!K40</f>
        <v>3,078.30</v>
      </c>
      <c r="AO206" s="61" t="str">
        <f>广诚DHL运费!K41</f>
        <v>3,146.40</v>
      </c>
      <c r="AP206" s="61" t="str">
        <f>广诚DHL运费!K42</f>
        <v>3,214.50</v>
      </c>
      <c r="AQ206" s="61">
        <v>1459.92</v>
      </c>
      <c r="AR206" s="61">
        <v>1491.84</v>
      </c>
      <c r="AS206" s="61">
        <v>1523.76</v>
      </c>
      <c r="AT206" s="61">
        <v>1555.68</v>
      </c>
      <c r="AU206" s="61">
        <v>1587.6</v>
      </c>
      <c r="AV206" s="61">
        <v>1619.52</v>
      </c>
      <c r="AW206" s="61">
        <v>1651.44</v>
      </c>
      <c r="AX206" s="61">
        <v>1683.36</v>
      </c>
      <c r="AY206" s="61">
        <v>1715.28</v>
      </c>
      <c r="AZ206" s="61">
        <v>1747.2</v>
      </c>
      <c r="BA206" s="61">
        <v>1779.12</v>
      </c>
      <c r="BB206" s="61">
        <v>1811.04</v>
      </c>
      <c r="BC206" s="61">
        <v>1842.96</v>
      </c>
      <c r="BD206" s="61">
        <v>1874.88</v>
      </c>
      <c r="BE206" s="61">
        <v>1906.8</v>
      </c>
      <c r="BF206" s="61">
        <v>1938.72</v>
      </c>
      <c r="BG206" s="61">
        <v>1970.64</v>
      </c>
      <c r="BH206" s="61">
        <v>2002.56</v>
      </c>
      <c r="BI206" s="61">
        <v>2034.48</v>
      </c>
      <c r="BJ206" s="61">
        <v>2066.4</v>
      </c>
    </row>
    <row r="207" hidden="1" spans="1:62">
      <c r="A207" s="57" t="s">
        <v>207</v>
      </c>
      <c r="B207" s="57">
        <v>9</v>
      </c>
      <c r="C207" s="61" t="str">
        <f>广诚DHL运费!K3</f>
        <v>370.50</v>
      </c>
      <c r="D207" s="61" t="str">
        <f>广诚DHL运费!K4</f>
        <v>453.00</v>
      </c>
      <c r="E207" s="61" t="str">
        <f>广诚DHL运费!K5</f>
        <v>535.50</v>
      </c>
      <c r="F207" s="61" t="str">
        <f>广诚DHL运费!K6</f>
        <v>618.00</v>
      </c>
      <c r="G207" s="61" t="str">
        <f>广诚DHL运费!K7</f>
        <v>700.50</v>
      </c>
      <c r="H207" s="61" t="str">
        <f>广诚DHL运费!K8</f>
        <v>782.70</v>
      </c>
      <c r="I207" s="61" t="str">
        <f>广诚DHL运费!K9</f>
        <v>864.90</v>
      </c>
      <c r="J207" s="61" t="str">
        <f>广诚DHL运费!K10</f>
        <v>947.10</v>
      </c>
      <c r="K207" s="61" t="str">
        <f>广诚DHL运费!K11</f>
        <v>1,029.30</v>
      </c>
      <c r="L207" s="61" t="str">
        <f>广诚DHL运费!K12</f>
        <v>1,111.50</v>
      </c>
      <c r="M207" s="61" t="str">
        <f>广诚DHL运费!K13</f>
        <v>1,185.60</v>
      </c>
      <c r="N207" s="61" t="str">
        <f>广诚DHL运费!K14</f>
        <v>1,259.70</v>
      </c>
      <c r="O207" s="61" t="str">
        <f>广诚DHL运费!K15</f>
        <v>1,333.80</v>
      </c>
      <c r="P207" s="61" t="str">
        <f>广诚DHL运费!K16</f>
        <v>1,407.90</v>
      </c>
      <c r="Q207" s="61" t="str">
        <f>广诚DHL运费!K17</f>
        <v>1,482.00</v>
      </c>
      <c r="R207" s="60" t="str">
        <f>广诚DHL运费!K18</f>
        <v>1,556.10</v>
      </c>
      <c r="S207" s="61" t="str">
        <f>广诚DHL运费!K19</f>
        <v>1,630.20</v>
      </c>
      <c r="T207" s="61" t="str">
        <f>广诚DHL运费!K20</f>
        <v>1,704.30</v>
      </c>
      <c r="U207" s="61" t="str">
        <f>广诚DHL运费!K21</f>
        <v>1,778.40</v>
      </c>
      <c r="V207" s="61" t="str">
        <f>广诚DHL运费!K22</f>
        <v>1,852.50</v>
      </c>
      <c r="W207" s="61" t="str">
        <f>广诚DHL运费!K23</f>
        <v>1,920.60</v>
      </c>
      <c r="X207" s="61" t="str">
        <f>广诚DHL运费!K24</f>
        <v>1,988.70</v>
      </c>
      <c r="Y207" s="61" t="str">
        <f>广诚DHL运费!K25</f>
        <v>2,056.80</v>
      </c>
      <c r="Z207" s="61" t="str">
        <f>广诚DHL运费!K26</f>
        <v>2,124.90</v>
      </c>
      <c r="AA207" s="61" t="str">
        <f>广诚DHL运费!K27</f>
        <v>2,193.00</v>
      </c>
      <c r="AB207" s="61" t="str">
        <f>广诚DHL运费!K28</f>
        <v>2,261.10</v>
      </c>
      <c r="AC207" s="61" t="str">
        <f>广诚DHL运费!K29</f>
        <v>2,329.20</v>
      </c>
      <c r="AD207" s="61" t="str">
        <f>广诚DHL运费!K30</f>
        <v>2,397.30</v>
      </c>
      <c r="AE207" s="61" t="str">
        <f>广诚DHL运费!K31</f>
        <v>2,465.40</v>
      </c>
      <c r="AF207" s="61" t="str">
        <f>广诚DHL运费!K32</f>
        <v>2,533.50</v>
      </c>
      <c r="AG207" s="61" t="str">
        <f>广诚DHL运费!K33</f>
        <v>2,601.60</v>
      </c>
      <c r="AH207" s="61" t="str">
        <f>广诚DHL运费!K34</f>
        <v>2,669.70</v>
      </c>
      <c r="AI207" s="61" t="str">
        <f>广诚DHL运费!K35</f>
        <v>2,737.80</v>
      </c>
      <c r="AJ207" s="61" t="str">
        <f>广诚DHL运费!K36</f>
        <v>2,805.90</v>
      </c>
      <c r="AK207" s="61" t="str">
        <f>广诚DHL运费!K37</f>
        <v>2,874.00</v>
      </c>
      <c r="AL207" s="61" t="str">
        <f>广诚DHL运费!K38</f>
        <v>2,942.10</v>
      </c>
      <c r="AM207" s="61" t="str">
        <f>广诚DHL运费!K39</f>
        <v>3,010.20</v>
      </c>
      <c r="AN207" s="61" t="str">
        <f>广诚DHL运费!K40</f>
        <v>3,078.30</v>
      </c>
      <c r="AO207" s="61" t="str">
        <f>广诚DHL运费!K41</f>
        <v>3,146.40</v>
      </c>
      <c r="AP207" s="61" t="str">
        <f>广诚DHL运费!K42</f>
        <v>3,214.50</v>
      </c>
      <c r="AQ207" s="61">
        <v>1459.92</v>
      </c>
      <c r="AR207" s="61">
        <v>1491.84</v>
      </c>
      <c r="AS207" s="61">
        <v>1523.76</v>
      </c>
      <c r="AT207" s="61">
        <v>1555.68</v>
      </c>
      <c r="AU207" s="61">
        <v>1587.6</v>
      </c>
      <c r="AV207" s="61">
        <v>1619.52</v>
      </c>
      <c r="AW207" s="61">
        <v>1651.44</v>
      </c>
      <c r="AX207" s="61">
        <v>1683.36</v>
      </c>
      <c r="AY207" s="61">
        <v>1715.28</v>
      </c>
      <c r="AZ207" s="61">
        <v>1747.2</v>
      </c>
      <c r="BA207" s="61">
        <v>1779.12</v>
      </c>
      <c r="BB207" s="61">
        <v>1811.04</v>
      </c>
      <c r="BC207" s="61">
        <v>1842.96</v>
      </c>
      <c r="BD207" s="61">
        <v>1874.88</v>
      </c>
      <c r="BE207" s="61">
        <v>1906.8</v>
      </c>
      <c r="BF207" s="61">
        <v>1938.72</v>
      </c>
      <c r="BG207" s="61">
        <v>1970.64</v>
      </c>
      <c r="BH207" s="61">
        <v>2002.56</v>
      </c>
      <c r="BI207" s="61">
        <v>2034.48</v>
      </c>
      <c r="BJ207" s="61">
        <v>2066.4</v>
      </c>
    </row>
    <row r="208" hidden="1" spans="1:62">
      <c r="A208" s="57" t="s">
        <v>208</v>
      </c>
      <c r="B208" s="57">
        <v>9</v>
      </c>
      <c r="C208" s="61" t="str">
        <f>广诚DHL运费!K3</f>
        <v>370.50</v>
      </c>
      <c r="D208" s="61" t="str">
        <f>广诚DHL运费!K4</f>
        <v>453.00</v>
      </c>
      <c r="E208" s="61" t="str">
        <f>广诚DHL运费!K5</f>
        <v>535.50</v>
      </c>
      <c r="F208" s="61" t="str">
        <f>广诚DHL运费!K6</f>
        <v>618.00</v>
      </c>
      <c r="G208" s="61" t="str">
        <f>广诚DHL运费!K7</f>
        <v>700.50</v>
      </c>
      <c r="H208" s="61" t="str">
        <f>广诚DHL运费!K8</f>
        <v>782.70</v>
      </c>
      <c r="I208" s="61" t="str">
        <f>广诚DHL运费!K9</f>
        <v>864.90</v>
      </c>
      <c r="J208" s="61" t="str">
        <f>广诚DHL运费!K10</f>
        <v>947.10</v>
      </c>
      <c r="K208" s="61" t="str">
        <f>广诚DHL运费!K11</f>
        <v>1,029.30</v>
      </c>
      <c r="L208" s="61" t="str">
        <f>广诚DHL运费!K12</f>
        <v>1,111.50</v>
      </c>
      <c r="M208" s="61" t="str">
        <f>广诚DHL运费!K13</f>
        <v>1,185.60</v>
      </c>
      <c r="N208" s="61" t="str">
        <f>广诚DHL运费!K14</f>
        <v>1,259.70</v>
      </c>
      <c r="O208" s="61" t="str">
        <f>广诚DHL运费!K15</f>
        <v>1,333.80</v>
      </c>
      <c r="P208" s="61" t="str">
        <f>广诚DHL运费!K16</f>
        <v>1,407.90</v>
      </c>
      <c r="Q208" s="61" t="str">
        <f>广诚DHL运费!K17</f>
        <v>1,482.00</v>
      </c>
      <c r="R208" s="60" t="str">
        <f>广诚DHL运费!K18</f>
        <v>1,556.10</v>
      </c>
      <c r="S208" s="61" t="str">
        <f>广诚DHL运费!K19</f>
        <v>1,630.20</v>
      </c>
      <c r="T208" s="61" t="str">
        <f>广诚DHL运费!K20</f>
        <v>1,704.30</v>
      </c>
      <c r="U208" s="61" t="str">
        <f>广诚DHL运费!K21</f>
        <v>1,778.40</v>
      </c>
      <c r="V208" s="61" t="str">
        <f>广诚DHL运费!K22</f>
        <v>1,852.50</v>
      </c>
      <c r="W208" s="61" t="str">
        <f>广诚DHL运费!K23</f>
        <v>1,920.60</v>
      </c>
      <c r="X208" s="61" t="str">
        <f>广诚DHL运费!K24</f>
        <v>1,988.70</v>
      </c>
      <c r="Y208" s="61" t="str">
        <f>广诚DHL运费!K25</f>
        <v>2,056.80</v>
      </c>
      <c r="Z208" s="61" t="str">
        <f>广诚DHL运费!K26</f>
        <v>2,124.90</v>
      </c>
      <c r="AA208" s="61" t="str">
        <f>广诚DHL运费!K27</f>
        <v>2,193.00</v>
      </c>
      <c r="AB208" s="61" t="str">
        <f>广诚DHL运费!K28</f>
        <v>2,261.10</v>
      </c>
      <c r="AC208" s="61" t="str">
        <f>广诚DHL运费!K29</f>
        <v>2,329.20</v>
      </c>
      <c r="AD208" s="61" t="str">
        <f>广诚DHL运费!K30</f>
        <v>2,397.30</v>
      </c>
      <c r="AE208" s="61" t="str">
        <f>广诚DHL运费!K31</f>
        <v>2,465.40</v>
      </c>
      <c r="AF208" s="61" t="str">
        <f>广诚DHL运费!K32</f>
        <v>2,533.50</v>
      </c>
      <c r="AG208" s="61" t="str">
        <f>广诚DHL运费!K33</f>
        <v>2,601.60</v>
      </c>
      <c r="AH208" s="61" t="str">
        <f>广诚DHL运费!K34</f>
        <v>2,669.70</v>
      </c>
      <c r="AI208" s="61" t="str">
        <f>广诚DHL运费!K35</f>
        <v>2,737.80</v>
      </c>
      <c r="AJ208" s="61" t="str">
        <f>广诚DHL运费!K36</f>
        <v>2,805.90</v>
      </c>
      <c r="AK208" s="61" t="str">
        <f>广诚DHL运费!K37</f>
        <v>2,874.00</v>
      </c>
      <c r="AL208" s="61" t="str">
        <f>广诚DHL运费!K38</f>
        <v>2,942.10</v>
      </c>
      <c r="AM208" s="61" t="str">
        <f>广诚DHL运费!K39</f>
        <v>3,010.20</v>
      </c>
      <c r="AN208" s="61" t="str">
        <f>广诚DHL运费!K40</f>
        <v>3,078.30</v>
      </c>
      <c r="AO208" s="61" t="str">
        <f>广诚DHL运费!K41</f>
        <v>3,146.40</v>
      </c>
      <c r="AP208" s="61" t="str">
        <f>广诚DHL运费!K42</f>
        <v>3,214.50</v>
      </c>
      <c r="AQ208" s="61">
        <v>1459.92</v>
      </c>
      <c r="AR208" s="61">
        <v>1491.84</v>
      </c>
      <c r="AS208" s="61">
        <v>1523.76</v>
      </c>
      <c r="AT208" s="61">
        <v>1555.68</v>
      </c>
      <c r="AU208" s="61">
        <v>1587.6</v>
      </c>
      <c r="AV208" s="61">
        <v>1619.52</v>
      </c>
      <c r="AW208" s="61">
        <v>1651.44</v>
      </c>
      <c r="AX208" s="61">
        <v>1683.36</v>
      </c>
      <c r="AY208" s="61">
        <v>1715.28</v>
      </c>
      <c r="AZ208" s="61">
        <v>1747.2</v>
      </c>
      <c r="BA208" s="61">
        <v>1779.12</v>
      </c>
      <c r="BB208" s="61">
        <v>1811.04</v>
      </c>
      <c r="BC208" s="61">
        <v>1842.96</v>
      </c>
      <c r="BD208" s="61">
        <v>1874.88</v>
      </c>
      <c r="BE208" s="61">
        <v>1906.8</v>
      </c>
      <c r="BF208" s="61">
        <v>1938.72</v>
      </c>
      <c r="BG208" s="61">
        <v>1970.64</v>
      </c>
      <c r="BH208" s="61">
        <v>2002.56</v>
      </c>
      <c r="BI208" s="61">
        <v>2034.48</v>
      </c>
      <c r="BJ208" s="61">
        <v>2066.4</v>
      </c>
    </row>
    <row r="209" hidden="1" spans="1:62">
      <c r="A209" s="57" t="s">
        <v>209</v>
      </c>
      <c r="B209" s="57">
        <v>9</v>
      </c>
      <c r="C209" s="61" t="str">
        <f>广诚DHL运费!K3</f>
        <v>370.50</v>
      </c>
      <c r="D209" s="61" t="str">
        <f>广诚DHL运费!K4</f>
        <v>453.00</v>
      </c>
      <c r="E209" s="61" t="str">
        <f>广诚DHL运费!K5</f>
        <v>535.50</v>
      </c>
      <c r="F209" s="61" t="str">
        <f>广诚DHL运费!K6</f>
        <v>618.00</v>
      </c>
      <c r="G209" s="61" t="str">
        <f>广诚DHL运费!K7</f>
        <v>700.50</v>
      </c>
      <c r="H209" s="61" t="str">
        <f>广诚DHL运费!K8</f>
        <v>782.70</v>
      </c>
      <c r="I209" s="61" t="str">
        <f>广诚DHL运费!K9</f>
        <v>864.90</v>
      </c>
      <c r="J209" s="61" t="str">
        <f>广诚DHL运费!K10</f>
        <v>947.10</v>
      </c>
      <c r="K209" s="61" t="str">
        <f>广诚DHL运费!K11</f>
        <v>1,029.30</v>
      </c>
      <c r="L209" s="61" t="str">
        <f>广诚DHL运费!K12</f>
        <v>1,111.50</v>
      </c>
      <c r="M209" s="61" t="str">
        <f>广诚DHL运费!K13</f>
        <v>1,185.60</v>
      </c>
      <c r="N209" s="61" t="str">
        <f>广诚DHL运费!K14</f>
        <v>1,259.70</v>
      </c>
      <c r="O209" s="61" t="str">
        <f>广诚DHL运费!K15</f>
        <v>1,333.80</v>
      </c>
      <c r="P209" s="61" t="str">
        <f>广诚DHL运费!K16</f>
        <v>1,407.90</v>
      </c>
      <c r="Q209" s="61" t="str">
        <f>广诚DHL运费!K17</f>
        <v>1,482.00</v>
      </c>
      <c r="R209" s="60" t="str">
        <f>广诚DHL运费!K18</f>
        <v>1,556.10</v>
      </c>
      <c r="S209" s="61" t="str">
        <f>广诚DHL运费!K19</f>
        <v>1,630.20</v>
      </c>
      <c r="T209" s="61" t="str">
        <f>广诚DHL运费!K20</f>
        <v>1,704.30</v>
      </c>
      <c r="U209" s="61" t="str">
        <f>广诚DHL运费!K21</f>
        <v>1,778.40</v>
      </c>
      <c r="V209" s="61" t="str">
        <f>广诚DHL运费!K22</f>
        <v>1,852.50</v>
      </c>
      <c r="W209" s="61" t="str">
        <f>广诚DHL运费!K23</f>
        <v>1,920.60</v>
      </c>
      <c r="X209" s="61" t="str">
        <f>广诚DHL运费!K24</f>
        <v>1,988.70</v>
      </c>
      <c r="Y209" s="61" t="str">
        <f>广诚DHL运费!K25</f>
        <v>2,056.80</v>
      </c>
      <c r="Z209" s="61" t="str">
        <f>广诚DHL运费!K26</f>
        <v>2,124.90</v>
      </c>
      <c r="AA209" s="61" t="str">
        <f>广诚DHL运费!K27</f>
        <v>2,193.00</v>
      </c>
      <c r="AB209" s="61" t="str">
        <f>广诚DHL运费!K28</f>
        <v>2,261.10</v>
      </c>
      <c r="AC209" s="61" t="str">
        <f>广诚DHL运费!K29</f>
        <v>2,329.20</v>
      </c>
      <c r="AD209" s="61" t="str">
        <f>广诚DHL运费!K30</f>
        <v>2,397.30</v>
      </c>
      <c r="AE209" s="61" t="str">
        <f>广诚DHL运费!K31</f>
        <v>2,465.40</v>
      </c>
      <c r="AF209" s="61" t="str">
        <f>广诚DHL运费!K32</f>
        <v>2,533.50</v>
      </c>
      <c r="AG209" s="61" t="str">
        <f>广诚DHL运费!K33</f>
        <v>2,601.60</v>
      </c>
      <c r="AH209" s="61" t="str">
        <f>广诚DHL运费!K34</f>
        <v>2,669.70</v>
      </c>
      <c r="AI209" s="61" t="str">
        <f>广诚DHL运费!K35</f>
        <v>2,737.80</v>
      </c>
      <c r="AJ209" s="61" t="str">
        <f>广诚DHL运费!K36</f>
        <v>2,805.90</v>
      </c>
      <c r="AK209" s="61" t="str">
        <f>广诚DHL运费!K37</f>
        <v>2,874.00</v>
      </c>
      <c r="AL209" s="61" t="str">
        <f>广诚DHL运费!K38</f>
        <v>2,942.10</v>
      </c>
      <c r="AM209" s="61" t="str">
        <f>广诚DHL运费!K39</f>
        <v>3,010.20</v>
      </c>
      <c r="AN209" s="61" t="str">
        <f>广诚DHL运费!K40</f>
        <v>3,078.30</v>
      </c>
      <c r="AO209" s="61" t="str">
        <f>广诚DHL运费!K41</f>
        <v>3,146.40</v>
      </c>
      <c r="AP209" s="61" t="str">
        <f>广诚DHL运费!K42</f>
        <v>3,214.50</v>
      </c>
      <c r="AQ209" s="61">
        <v>1459.92</v>
      </c>
      <c r="AR209" s="61">
        <v>1491.84</v>
      </c>
      <c r="AS209" s="61">
        <v>1523.76</v>
      </c>
      <c r="AT209" s="61">
        <v>1555.68</v>
      </c>
      <c r="AU209" s="61">
        <v>1587.6</v>
      </c>
      <c r="AV209" s="61">
        <v>1619.52</v>
      </c>
      <c r="AW209" s="61">
        <v>1651.44</v>
      </c>
      <c r="AX209" s="61">
        <v>1683.36</v>
      </c>
      <c r="AY209" s="61">
        <v>1715.28</v>
      </c>
      <c r="AZ209" s="61">
        <v>1747.2</v>
      </c>
      <c r="BA209" s="61">
        <v>1779.12</v>
      </c>
      <c r="BB209" s="61">
        <v>1811.04</v>
      </c>
      <c r="BC209" s="61">
        <v>1842.96</v>
      </c>
      <c r="BD209" s="61">
        <v>1874.88</v>
      </c>
      <c r="BE209" s="61">
        <v>1906.8</v>
      </c>
      <c r="BF209" s="61">
        <v>1938.72</v>
      </c>
      <c r="BG209" s="61">
        <v>1970.64</v>
      </c>
      <c r="BH209" s="61">
        <v>2002.56</v>
      </c>
      <c r="BI209" s="61">
        <v>2034.48</v>
      </c>
      <c r="BJ209" s="61">
        <v>2066.4</v>
      </c>
    </row>
    <row r="210" hidden="1" spans="1:62">
      <c r="A210" s="57" t="s">
        <v>210</v>
      </c>
      <c r="B210" s="57">
        <v>9</v>
      </c>
      <c r="C210" s="61" t="str">
        <f>广诚DHL运费!K3</f>
        <v>370.50</v>
      </c>
      <c r="D210" s="61" t="str">
        <f>广诚DHL运费!K4</f>
        <v>453.00</v>
      </c>
      <c r="E210" s="61" t="str">
        <f>广诚DHL运费!K5</f>
        <v>535.50</v>
      </c>
      <c r="F210" s="61" t="str">
        <f>广诚DHL运费!K6</f>
        <v>618.00</v>
      </c>
      <c r="G210" s="61" t="str">
        <f>广诚DHL运费!K7</f>
        <v>700.50</v>
      </c>
      <c r="H210" s="61" t="str">
        <f>广诚DHL运费!K8</f>
        <v>782.70</v>
      </c>
      <c r="I210" s="61" t="str">
        <f>广诚DHL运费!K9</f>
        <v>864.90</v>
      </c>
      <c r="J210" s="61" t="str">
        <f>广诚DHL运费!K10</f>
        <v>947.10</v>
      </c>
      <c r="K210" s="61" t="str">
        <f>广诚DHL运费!K11</f>
        <v>1,029.30</v>
      </c>
      <c r="L210" s="61" t="str">
        <f>广诚DHL运费!K12</f>
        <v>1,111.50</v>
      </c>
      <c r="M210" s="61" t="str">
        <f>广诚DHL运费!K13</f>
        <v>1,185.60</v>
      </c>
      <c r="N210" s="61" t="str">
        <f>广诚DHL运费!K14</f>
        <v>1,259.70</v>
      </c>
      <c r="O210" s="61" t="str">
        <f>广诚DHL运费!K15</f>
        <v>1,333.80</v>
      </c>
      <c r="P210" s="61" t="str">
        <f>广诚DHL运费!K16</f>
        <v>1,407.90</v>
      </c>
      <c r="Q210" s="61" t="str">
        <f>广诚DHL运费!K17</f>
        <v>1,482.00</v>
      </c>
      <c r="R210" s="60" t="str">
        <f>广诚DHL运费!K18</f>
        <v>1,556.10</v>
      </c>
      <c r="S210" s="61" t="str">
        <f>广诚DHL运费!K19</f>
        <v>1,630.20</v>
      </c>
      <c r="T210" s="61" t="str">
        <f>广诚DHL运费!K20</f>
        <v>1,704.30</v>
      </c>
      <c r="U210" s="61" t="str">
        <f>广诚DHL运费!K21</f>
        <v>1,778.40</v>
      </c>
      <c r="V210" s="61" t="str">
        <f>广诚DHL运费!K22</f>
        <v>1,852.50</v>
      </c>
      <c r="W210" s="61" t="str">
        <f>广诚DHL运费!K23</f>
        <v>1,920.60</v>
      </c>
      <c r="X210" s="61" t="str">
        <f>广诚DHL运费!K24</f>
        <v>1,988.70</v>
      </c>
      <c r="Y210" s="61" t="str">
        <f>广诚DHL运费!K25</f>
        <v>2,056.80</v>
      </c>
      <c r="Z210" s="61" t="str">
        <f>广诚DHL运费!K26</f>
        <v>2,124.90</v>
      </c>
      <c r="AA210" s="61" t="str">
        <f>广诚DHL运费!K27</f>
        <v>2,193.00</v>
      </c>
      <c r="AB210" s="61" t="str">
        <f>广诚DHL运费!K28</f>
        <v>2,261.10</v>
      </c>
      <c r="AC210" s="61" t="str">
        <f>广诚DHL运费!K29</f>
        <v>2,329.20</v>
      </c>
      <c r="AD210" s="61" t="str">
        <f>广诚DHL运费!K30</f>
        <v>2,397.30</v>
      </c>
      <c r="AE210" s="61" t="str">
        <f>广诚DHL运费!K31</f>
        <v>2,465.40</v>
      </c>
      <c r="AF210" s="61" t="str">
        <f>广诚DHL运费!K32</f>
        <v>2,533.50</v>
      </c>
      <c r="AG210" s="61" t="str">
        <f>广诚DHL运费!K33</f>
        <v>2,601.60</v>
      </c>
      <c r="AH210" s="61" t="str">
        <f>广诚DHL运费!K34</f>
        <v>2,669.70</v>
      </c>
      <c r="AI210" s="61" t="str">
        <f>广诚DHL运费!K35</f>
        <v>2,737.80</v>
      </c>
      <c r="AJ210" s="61" t="str">
        <f>广诚DHL运费!K36</f>
        <v>2,805.90</v>
      </c>
      <c r="AK210" s="61" t="str">
        <f>广诚DHL运费!K37</f>
        <v>2,874.00</v>
      </c>
      <c r="AL210" s="61" t="str">
        <f>广诚DHL运费!K38</f>
        <v>2,942.10</v>
      </c>
      <c r="AM210" s="61" t="str">
        <f>广诚DHL运费!K39</f>
        <v>3,010.20</v>
      </c>
      <c r="AN210" s="61" t="str">
        <f>广诚DHL运费!K40</f>
        <v>3,078.30</v>
      </c>
      <c r="AO210" s="61" t="str">
        <f>广诚DHL运费!K41</f>
        <v>3,146.40</v>
      </c>
      <c r="AP210" s="61" t="str">
        <f>广诚DHL运费!K42</f>
        <v>3,214.50</v>
      </c>
      <c r="AQ210" s="61">
        <v>1459.92</v>
      </c>
      <c r="AR210" s="61">
        <v>1491.84</v>
      </c>
      <c r="AS210" s="61">
        <v>1523.76</v>
      </c>
      <c r="AT210" s="61">
        <v>1555.68</v>
      </c>
      <c r="AU210" s="61">
        <v>1587.6</v>
      </c>
      <c r="AV210" s="61">
        <v>1619.52</v>
      </c>
      <c r="AW210" s="61">
        <v>1651.44</v>
      </c>
      <c r="AX210" s="61">
        <v>1683.36</v>
      </c>
      <c r="AY210" s="61">
        <v>1715.28</v>
      </c>
      <c r="AZ210" s="61">
        <v>1747.2</v>
      </c>
      <c r="BA210" s="61">
        <v>1779.12</v>
      </c>
      <c r="BB210" s="61">
        <v>1811.04</v>
      </c>
      <c r="BC210" s="61">
        <v>1842.96</v>
      </c>
      <c r="BD210" s="61">
        <v>1874.88</v>
      </c>
      <c r="BE210" s="61">
        <v>1906.8</v>
      </c>
      <c r="BF210" s="61">
        <v>1938.72</v>
      </c>
      <c r="BG210" s="61">
        <v>1970.64</v>
      </c>
      <c r="BH210" s="61">
        <v>2002.56</v>
      </c>
      <c r="BI210" s="61">
        <v>2034.48</v>
      </c>
      <c r="BJ210" s="61">
        <v>2066.4</v>
      </c>
    </row>
    <row r="211" hidden="1" spans="1:62">
      <c r="A211" s="57" t="s">
        <v>211</v>
      </c>
      <c r="B211" s="57">
        <v>9</v>
      </c>
      <c r="C211" s="61" t="str">
        <f>广诚DHL运费!K3</f>
        <v>370.50</v>
      </c>
      <c r="D211" s="61" t="str">
        <f>广诚DHL运费!K4</f>
        <v>453.00</v>
      </c>
      <c r="E211" s="61" t="str">
        <f>广诚DHL运费!K5</f>
        <v>535.50</v>
      </c>
      <c r="F211" s="61" t="str">
        <f>广诚DHL运费!K6</f>
        <v>618.00</v>
      </c>
      <c r="G211" s="61" t="str">
        <f>广诚DHL运费!K7</f>
        <v>700.50</v>
      </c>
      <c r="H211" s="61" t="str">
        <f>广诚DHL运费!K8</f>
        <v>782.70</v>
      </c>
      <c r="I211" s="61" t="str">
        <f>广诚DHL运费!K9</f>
        <v>864.90</v>
      </c>
      <c r="J211" s="61" t="str">
        <f>广诚DHL运费!K10</f>
        <v>947.10</v>
      </c>
      <c r="K211" s="61" t="str">
        <f>广诚DHL运费!K11</f>
        <v>1,029.30</v>
      </c>
      <c r="L211" s="61" t="str">
        <f>广诚DHL运费!K12</f>
        <v>1,111.50</v>
      </c>
      <c r="M211" s="61" t="str">
        <f>广诚DHL运费!K13</f>
        <v>1,185.60</v>
      </c>
      <c r="N211" s="61" t="str">
        <f>广诚DHL运费!K14</f>
        <v>1,259.70</v>
      </c>
      <c r="O211" s="61" t="str">
        <f>广诚DHL运费!K15</f>
        <v>1,333.80</v>
      </c>
      <c r="P211" s="61" t="str">
        <f>广诚DHL运费!K16</f>
        <v>1,407.90</v>
      </c>
      <c r="Q211" s="61" t="str">
        <f>广诚DHL运费!K17</f>
        <v>1,482.00</v>
      </c>
      <c r="R211" s="60" t="str">
        <f>广诚DHL运费!K18</f>
        <v>1,556.10</v>
      </c>
      <c r="S211" s="61" t="str">
        <f>广诚DHL运费!K19</f>
        <v>1,630.20</v>
      </c>
      <c r="T211" s="61" t="str">
        <f>广诚DHL运费!K20</f>
        <v>1,704.30</v>
      </c>
      <c r="U211" s="61" t="str">
        <f>广诚DHL运费!K21</f>
        <v>1,778.40</v>
      </c>
      <c r="V211" s="61" t="str">
        <f>广诚DHL运费!K22</f>
        <v>1,852.50</v>
      </c>
      <c r="W211" s="61" t="str">
        <f>广诚DHL运费!K23</f>
        <v>1,920.60</v>
      </c>
      <c r="X211" s="61" t="str">
        <f>广诚DHL运费!K24</f>
        <v>1,988.70</v>
      </c>
      <c r="Y211" s="61" t="str">
        <f>广诚DHL运费!K25</f>
        <v>2,056.80</v>
      </c>
      <c r="Z211" s="61" t="str">
        <f>广诚DHL运费!K26</f>
        <v>2,124.90</v>
      </c>
      <c r="AA211" s="61" t="str">
        <f>广诚DHL运费!K27</f>
        <v>2,193.00</v>
      </c>
      <c r="AB211" s="61" t="str">
        <f>广诚DHL运费!K28</f>
        <v>2,261.10</v>
      </c>
      <c r="AC211" s="61" t="str">
        <f>广诚DHL运费!K29</f>
        <v>2,329.20</v>
      </c>
      <c r="AD211" s="61" t="str">
        <f>广诚DHL运费!K30</f>
        <v>2,397.30</v>
      </c>
      <c r="AE211" s="61" t="str">
        <f>广诚DHL运费!K31</f>
        <v>2,465.40</v>
      </c>
      <c r="AF211" s="61" t="str">
        <f>广诚DHL运费!K32</f>
        <v>2,533.50</v>
      </c>
      <c r="AG211" s="61" t="str">
        <f>广诚DHL运费!K33</f>
        <v>2,601.60</v>
      </c>
      <c r="AH211" s="61" t="str">
        <f>广诚DHL运费!K34</f>
        <v>2,669.70</v>
      </c>
      <c r="AI211" s="61" t="str">
        <f>广诚DHL运费!K35</f>
        <v>2,737.80</v>
      </c>
      <c r="AJ211" s="61" t="str">
        <f>广诚DHL运费!K36</f>
        <v>2,805.90</v>
      </c>
      <c r="AK211" s="61" t="str">
        <f>广诚DHL运费!K37</f>
        <v>2,874.00</v>
      </c>
      <c r="AL211" s="61" t="str">
        <f>广诚DHL运费!K38</f>
        <v>2,942.10</v>
      </c>
      <c r="AM211" s="61" t="str">
        <f>广诚DHL运费!K39</f>
        <v>3,010.20</v>
      </c>
      <c r="AN211" s="61" t="str">
        <f>广诚DHL运费!K40</f>
        <v>3,078.30</v>
      </c>
      <c r="AO211" s="61" t="str">
        <f>广诚DHL运费!K41</f>
        <v>3,146.40</v>
      </c>
      <c r="AP211" s="61" t="str">
        <f>广诚DHL运费!K42</f>
        <v>3,214.50</v>
      </c>
      <c r="AQ211" s="61">
        <v>1459.92</v>
      </c>
      <c r="AR211" s="61">
        <v>1491.84</v>
      </c>
      <c r="AS211" s="61">
        <v>1523.76</v>
      </c>
      <c r="AT211" s="61">
        <v>1555.68</v>
      </c>
      <c r="AU211" s="61">
        <v>1587.6</v>
      </c>
      <c r="AV211" s="61">
        <v>1619.52</v>
      </c>
      <c r="AW211" s="61">
        <v>1651.44</v>
      </c>
      <c r="AX211" s="61">
        <v>1683.36</v>
      </c>
      <c r="AY211" s="61">
        <v>1715.28</v>
      </c>
      <c r="AZ211" s="61">
        <v>1747.2</v>
      </c>
      <c r="BA211" s="61">
        <v>1779.12</v>
      </c>
      <c r="BB211" s="61">
        <v>1811.04</v>
      </c>
      <c r="BC211" s="61">
        <v>1842.96</v>
      </c>
      <c r="BD211" s="61">
        <v>1874.88</v>
      </c>
      <c r="BE211" s="61">
        <v>1906.8</v>
      </c>
      <c r="BF211" s="61">
        <v>1938.72</v>
      </c>
      <c r="BG211" s="61">
        <v>1970.64</v>
      </c>
      <c r="BH211" s="61">
        <v>2002.56</v>
      </c>
      <c r="BI211" s="61">
        <v>2034.48</v>
      </c>
      <c r="BJ211" s="61">
        <v>2066.4</v>
      </c>
    </row>
    <row r="212" hidden="1" spans="1:62">
      <c r="A212" s="57" t="s">
        <v>212</v>
      </c>
      <c r="B212" s="57">
        <v>9</v>
      </c>
      <c r="C212" s="61" t="str">
        <f>广诚DHL运费!K3</f>
        <v>370.50</v>
      </c>
      <c r="D212" s="61" t="str">
        <f>广诚DHL运费!K4</f>
        <v>453.00</v>
      </c>
      <c r="E212" s="61" t="str">
        <f>广诚DHL运费!K5</f>
        <v>535.50</v>
      </c>
      <c r="F212" s="61" t="str">
        <f>广诚DHL运费!K6</f>
        <v>618.00</v>
      </c>
      <c r="G212" s="61" t="str">
        <f>广诚DHL运费!K7</f>
        <v>700.50</v>
      </c>
      <c r="H212" s="61" t="str">
        <f>广诚DHL运费!K8</f>
        <v>782.70</v>
      </c>
      <c r="I212" s="61" t="str">
        <f>广诚DHL运费!K9</f>
        <v>864.90</v>
      </c>
      <c r="J212" s="61" t="str">
        <f>广诚DHL运费!K10</f>
        <v>947.10</v>
      </c>
      <c r="K212" s="61" t="str">
        <f>广诚DHL运费!K11</f>
        <v>1,029.30</v>
      </c>
      <c r="L212" s="61" t="str">
        <f>广诚DHL运费!K12</f>
        <v>1,111.50</v>
      </c>
      <c r="M212" s="61" t="str">
        <f>广诚DHL运费!K13</f>
        <v>1,185.60</v>
      </c>
      <c r="N212" s="61" t="str">
        <f>广诚DHL运费!K14</f>
        <v>1,259.70</v>
      </c>
      <c r="O212" s="61" t="str">
        <f>广诚DHL运费!K15</f>
        <v>1,333.80</v>
      </c>
      <c r="P212" s="61" t="str">
        <f>广诚DHL运费!K16</f>
        <v>1,407.90</v>
      </c>
      <c r="Q212" s="61" t="str">
        <f>广诚DHL运费!K17</f>
        <v>1,482.00</v>
      </c>
      <c r="R212" s="60" t="str">
        <f>广诚DHL运费!K18</f>
        <v>1,556.10</v>
      </c>
      <c r="S212" s="61" t="str">
        <f>广诚DHL运费!K19</f>
        <v>1,630.20</v>
      </c>
      <c r="T212" s="61" t="str">
        <f>广诚DHL运费!K20</f>
        <v>1,704.30</v>
      </c>
      <c r="U212" s="61" t="str">
        <f>广诚DHL运费!K21</f>
        <v>1,778.40</v>
      </c>
      <c r="V212" s="61" t="str">
        <f>广诚DHL运费!K22</f>
        <v>1,852.50</v>
      </c>
      <c r="W212" s="61" t="str">
        <f>广诚DHL运费!K23</f>
        <v>1,920.60</v>
      </c>
      <c r="X212" s="61" t="str">
        <f>广诚DHL运费!K24</f>
        <v>1,988.70</v>
      </c>
      <c r="Y212" s="61" t="str">
        <f>广诚DHL运费!K25</f>
        <v>2,056.80</v>
      </c>
      <c r="Z212" s="61" t="str">
        <f>广诚DHL运费!K26</f>
        <v>2,124.90</v>
      </c>
      <c r="AA212" s="61" t="str">
        <f>广诚DHL运费!K27</f>
        <v>2,193.00</v>
      </c>
      <c r="AB212" s="61" t="str">
        <f>广诚DHL运费!K28</f>
        <v>2,261.10</v>
      </c>
      <c r="AC212" s="61" t="str">
        <f>广诚DHL运费!K29</f>
        <v>2,329.20</v>
      </c>
      <c r="AD212" s="61" t="str">
        <f>广诚DHL运费!K30</f>
        <v>2,397.30</v>
      </c>
      <c r="AE212" s="61" t="str">
        <f>广诚DHL运费!K31</f>
        <v>2,465.40</v>
      </c>
      <c r="AF212" s="61" t="str">
        <f>广诚DHL运费!K32</f>
        <v>2,533.50</v>
      </c>
      <c r="AG212" s="61" t="str">
        <f>广诚DHL运费!K33</f>
        <v>2,601.60</v>
      </c>
      <c r="AH212" s="61" t="str">
        <f>广诚DHL运费!K34</f>
        <v>2,669.70</v>
      </c>
      <c r="AI212" s="61" t="str">
        <f>广诚DHL运费!K35</f>
        <v>2,737.80</v>
      </c>
      <c r="AJ212" s="61" t="str">
        <f>广诚DHL运费!K36</f>
        <v>2,805.90</v>
      </c>
      <c r="AK212" s="61" t="str">
        <f>广诚DHL运费!K37</f>
        <v>2,874.00</v>
      </c>
      <c r="AL212" s="61" t="str">
        <f>广诚DHL运费!K38</f>
        <v>2,942.10</v>
      </c>
      <c r="AM212" s="61" t="str">
        <f>广诚DHL运费!K39</f>
        <v>3,010.20</v>
      </c>
      <c r="AN212" s="61" t="str">
        <f>广诚DHL运费!K40</f>
        <v>3,078.30</v>
      </c>
      <c r="AO212" s="61" t="str">
        <f>广诚DHL运费!K41</f>
        <v>3,146.40</v>
      </c>
      <c r="AP212" s="61" t="str">
        <f>广诚DHL运费!K42</f>
        <v>3,214.50</v>
      </c>
      <c r="AQ212" s="61">
        <v>1459.92</v>
      </c>
      <c r="AR212" s="61">
        <v>1491.84</v>
      </c>
      <c r="AS212" s="61">
        <v>1523.76</v>
      </c>
      <c r="AT212" s="61">
        <v>1555.68</v>
      </c>
      <c r="AU212" s="61">
        <v>1587.6</v>
      </c>
      <c r="AV212" s="61">
        <v>1619.52</v>
      </c>
      <c r="AW212" s="61">
        <v>1651.44</v>
      </c>
      <c r="AX212" s="61">
        <v>1683.36</v>
      </c>
      <c r="AY212" s="61">
        <v>1715.28</v>
      </c>
      <c r="AZ212" s="61">
        <v>1747.2</v>
      </c>
      <c r="BA212" s="61">
        <v>1779.12</v>
      </c>
      <c r="BB212" s="61">
        <v>1811.04</v>
      </c>
      <c r="BC212" s="61">
        <v>1842.96</v>
      </c>
      <c r="BD212" s="61">
        <v>1874.88</v>
      </c>
      <c r="BE212" s="61">
        <v>1906.8</v>
      </c>
      <c r="BF212" s="61">
        <v>1938.72</v>
      </c>
      <c r="BG212" s="61">
        <v>1970.64</v>
      </c>
      <c r="BH212" s="61">
        <v>2002.56</v>
      </c>
      <c r="BI212" s="61">
        <v>2034.48</v>
      </c>
      <c r="BJ212" s="61">
        <v>2066.4</v>
      </c>
    </row>
    <row r="213" hidden="1" spans="1:62">
      <c r="A213" s="57" t="s">
        <v>213</v>
      </c>
      <c r="B213" s="57">
        <v>9</v>
      </c>
      <c r="C213" s="61" t="str">
        <f>广诚DHL运费!K3</f>
        <v>370.50</v>
      </c>
      <c r="D213" s="61" t="str">
        <f>广诚DHL运费!K4</f>
        <v>453.00</v>
      </c>
      <c r="E213" s="61" t="str">
        <f>广诚DHL运费!K5</f>
        <v>535.50</v>
      </c>
      <c r="F213" s="61" t="str">
        <f>广诚DHL运费!K6</f>
        <v>618.00</v>
      </c>
      <c r="G213" s="61" t="str">
        <f>广诚DHL运费!K7</f>
        <v>700.50</v>
      </c>
      <c r="H213" s="61" t="str">
        <f>广诚DHL运费!K8</f>
        <v>782.70</v>
      </c>
      <c r="I213" s="61" t="str">
        <f>广诚DHL运费!K9</f>
        <v>864.90</v>
      </c>
      <c r="J213" s="61" t="str">
        <f>广诚DHL运费!K10</f>
        <v>947.10</v>
      </c>
      <c r="K213" s="61" t="str">
        <f>广诚DHL运费!K11</f>
        <v>1,029.30</v>
      </c>
      <c r="L213" s="61" t="str">
        <f>广诚DHL运费!K12</f>
        <v>1,111.50</v>
      </c>
      <c r="M213" s="61" t="str">
        <f>广诚DHL运费!K13</f>
        <v>1,185.60</v>
      </c>
      <c r="N213" s="61" t="str">
        <f>广诚DHL运费!K14</f>
        <v>1,259.70</v>
      </c>
      <c r="O213" s="61" t="str">
        <f>广诚DHL运费!K15</f>
        <v>1,333.80</v>
      </c>
      <c r="P213" s="61" t="str">
        <f>广诚DHL运费!K16</f>
        <v>1,407.90</v>
      </c>
      <c r="Q213" s="61" t="str">
        <f>广诚DHL运费!K17</f>
        <v>1,482.00</v>
      </c>
      <c r="R213" s="60" t="str">
        <f>广诚DHL运费!K18</f>
        <v>1,556.10</v>
      </c>
      <c r="S213" s="61" t="str">
        <f>广诚DHL运费!K19</f>
        <v>1,630.20</v>
      </c>
      <c r="T213" s="61" t="str">
        <f>广诚DHL运费!K20</f>
        <v>1,704.30</v>
      </c>
      <c r="U213" s="61" t="str">
        <f>广诚DHL运费!K21</f>
        <v>1,778.40</v>
      </c>
      <c r="V213" s="61" t="str">
        <f>广诚DHL运费!K22</f>
        <v>1,852.50</v>
      </c>
      <c r="W213" s="61" t="str">
        <f>广诚DHL运费!K23</f>
        <v>1,920.60</v>
      </c>
      <c r="X213" s="61" t="str">
        <f>广诚DHL运费!K24</f>
        <v>1,988.70</v>
      </c>
      <c r="Y213" s="61" t="str">
        <f>广诚DHL运费!K25</f>
        <v>2,056.80</v>
      </c>
      <c r="Z213" s="61" t="str">
        <f>广诚DHL运费!K26</f>
        <v>2,124.90</v>
      </c>
      <c r="AA213" s="61" t="str">
        <f>广诚DHL运费!K27</f>
        <v>2,193.00</v>
      </c>
      <c r="AB213" s="61" t="str">
        <f>广诚DHL运费!K28</f>
        <v>2,261.10</v>
      </c>
      <c r="AC213" s="61" t="str">
        <f>广诚DHL运费!K29</f>
        <v>2,329.20</v>
      </c>
      <c r="AD213" s="61" t="str">
        <f>广诚DHL运费!K30</f>
        <v>2,397.30</v>
      </c>
      <c r="AE213" s="61" t="str">
        <f>广诚DHL运费!K31</f>
        <v>2,465.40</v>
      </c>
      <c r="AF213" s="61" t="str">
        <f>广诚DHL运费!K32</f>
        <v>2,533.50</v>
      </c>
      <c r="AG213" s="61" t="str">
        <f>广诚DHL运费!K33</f>
        <v>2,601.60</v>
      </c>
      <c r="AH213" s="61" t="str">
        <f>广诚DHL运费!K34</f>
        <v>2,669.70</v>
      </c>
      <c r="AI213" s="61" t="str">
        <f>广诚DHL运费!K35</f>
        <v>2,737.80</v>
      </c>
      <c r="AJ213" s="61" t="str">
        <f>广诚DHL运费!K36</f>
        <v>2,805.90</v>
      </c>
      <c r="AK213" s="61" t="str">
        <f>广诚DHL运费!K37</f>
        <v>2,874.00</v>
      </c>
      <c r="AL213" s="61" t="str">
        <f>广诚DHL运费!K38</f>
        <v>2,942.10</v>
      </c>
      <c r="AM213" s="61" t="str">
        <f>广诚DHL运费!K39</f>
        <v>3,010.20</v>
      </c>
      <c r="AN213" s="61" t="str">
        <f>广诚DHL运费!K40</f>
        <v>3,078.30</v>
      </c>
      <c r="AO213" s="61" t="str">
        <f>广诚DHL运费!K41</f>
        <v>3,146.40</v>
      </c>
      <c r="AP213" s="61" t="str">
        <f>广诚DHL运费!K42</f>
        <v>3,214.50</v>
      </c>
      <c r="AQ213" s="61">
        <v>1459.92</v>
      </c>
      <c r="AR213" s="61">
        <v>1491.84</v>
      </c>
      <c r="AS213" s="61">
        <v>1523.76</v>
      </c>
      <c r="AT213" s="61">
        <v>1555.68</v>
      </c>
      <c r="AU213" s="61">
        <v>1587.6</v>
      </c>
      <c r="AV213" s="61">
        <v>1619.52</v>
      </c>
      <c r="AW213" s="61">
        <v>1651.44</v>
      </c>
      <c r="AX213" s="61">
        <v>1683.36</v>
      </c>
      <c r="AY213" s="61">
        <v>1715.28</v>
      </c>
      <c r="AZ213" s="61">
        <v>1747.2</v>
      </c>
      <c r="BA213" s="61">
        <v>1779.12</v>
      </c>
      <c r="BB213" s="61">
        <v>1811.04</v>
      </c>
      <c r="BC213" s="61">
        <v>1842.96</v>
      </c>
      <c r="BD213" s="61">
        <v>1874.88</v>
      </c>
      <c r="BE213" s="61">
        <v>1906.8</v>
      </c>
      <c r="BF213" s="61">
        <v>1938.72</v>
      </c>
      <c r="BG213" s="61">
        <v>1970.64</v>
      </c>
      <c r="BH213" s="61">
        <v>2002.56</v>
      </c>
      <c r="BI213" s="61">
        <v>2034.48</v>
      </c>
      <c r="BJ213" s="61">
        <v>2066.4</v>
      </c>
    </row>
    <row r="214" hidden="1" spans="1:62">
      <c r="A214" s="57" t="s">
        <v>214</v>
      </c>
      <c r="B214" s="57">
        <v>9</v>
      </c>
      <c r="C214" s="61" t="str">
        <f>广诚DHL运费!K3</f>
        <v>370.50</v>
      </c>
      <c r="D214" s="61" t="str">
        <f>广诚DHL运费!K4</f>
        <v>453.00</v>
      </c>
      <c r="E214" s="61" t="str">
        <f>广诚DHL运费!K5</f>
        <v>535.50</v>
      </c>
      <c r="F214" s="61" t="str">
        <f>广诚DHL运费!K6</f>
        <v>618.00</v>
      </c>
      <c r="G214" s="61" t="str">
        <f>广诚DHL运费!K7</f>
        <v>700.50</v>
      </c>
      <c r="H214" s="61" t="str">
        <f>广诚DHL运费!K8</f>
        <v>782.70</v>
      </c>
      <c r="I214" s="61" t="str">
        <f>广诚DHL运费!K9</f>
        <v>864.90</v>
      </c>
      <c r="J214" s="61" t="str">
        <f>广诚DHL运费!K10</f>
        <v>947.10</v>
      </c>
      <c r="K214" s="61" t="str">
        <f>广诚DHL运费!K11</f>
        <v>1,029.30</v>
      </c>
      <c r="L214" s="61" t="str">
        <f>广诚DHL运费!K12</f>
        <v>1,111.50</v>
      </c>
      <c r="M214" s="61" t="str">
        <f>广诚DHL运费!K13</f>
        <v>1,185.60</v>
      </c>
      <c r="N214" s="61" t="str">
        <f>广诚DHL运费!K14</f>
        <v>1,259.70</v>
      </c>
      <c r="O214" s="61" t="str">
        <f>广诚DHL运费!K15</f>
        <v>1,333.80</v>
      </c>
      <c r="P214" s="61" t="str">
        <f>广诚DHL运费!K16</f>
        <v>1,407.90</v>
      </c>
      <c r="Q214" s="61" t="str">
        <f>广诚DHL运费!K17</f>
        <v>1,482.00</v>
      </c>
      <c r="R214" s="60" t="str">
        <f>广诚DHL运费!K18</f>
        <v>1,556.10</v>
      </c>
      <c r="S214" s="61" t="str">
        <f>广诚DHL运费!K19</f>
        <v>1,630.20</v>
      </c>
      <c r="T214" s="61" t="str">
        <f>广诚DHL运费!K20</f>
        <v>1,704.30</v>
      </c>
      <c r="U214" s="61" t="str">
        <f>广诚DHL运费!K21</f>
        <v>1,778.40</v>
      </c>
      <c r="V214" s="61" t="str">
        <f>广诚DHL运费!K22</f>
        <v>1,852.50</v>
      </c>
      <c r="W214" s="61" t="str">
        <f>广诚DHL运费!K23</f>
        <v>1,920.60</v>
      </c>
      <c r="X214" s="61" t="str">
        <f>广诚DHL运费!K24</f>
        <v>1,988.70</v>
      </c>
      <c r="Y214" s="61" t="str">
        <f>广诚DHL运费!K25</f>
        <v>2,056.80</v>
      </c>
      <c r="Z214" s="61" t="str">
        <f>广诚DHL运费!K26</f>
        <v>2,124.90</v>
      </c>
      <c r="AA214" s="61" t="str">
        <f>广诚DHL运费!K27</f>
        <v>2,193.00</v>
      </c>
      <c r="AB214" s="61" t="str">
        <f>广诚DHL运费!K28</f>
        <v>2,261.10</v>
      </c>
      <c r="AC214" s="61" t="str">
        <f>广诚DHL运费!K29</f>
        <v>2,329.20</v>
      </c>
      <c r="AD214" s="61" t="str">
        <f>广诚DHL运费!K30</f>
        <v>2,397.30</v>
      </c>
      <c r="AE214" s="61" t="str">
        <f>广诚DHL运费!K31</f>
        <v>2,465.40</v>
      </c>
      <c r="AF214" s="61" t="str">
        <f>广诚DHL运费!K32</f>
        <v>2,533.50</v>
      </c>
      <c r="AG214" s="61" t="str">
        <f>广诚DHL运费!K33</f>
        <v>2,601.60</v>
      </c>
      <c r="AH214" s="61" t="str">
        <f>广诚DHL运费!K34</f>
        <v>2,669.70</v>
      </c>
      <c r="AI214" s="61" t="str">
        <f>广诚DHL运费!K35</f>
        <v>2,737.80</v>
      </c>
      <c r="AJ214" s="61" t="str">
        <f>广诚DHL运费!K36</f>
        <v>2,805.90</v>
      </c>
      <c r="AK214" s="61" t="str">
        <f>广诚DHL运费!K37</f>
        <v>2,874.00</v>
      </c>
      <c r="AL214" s="61" t="str">
        <f>广诚DHL运费!K38</f>
        <v>2,942.10</v>
      </c>
      <c r="AM214" s="61" t="str">
        <f>广诚DHL运费!K39</f>
        <v>3,010.20</v>
      </c>
      <c r="AN214" s="61" t="str">
        <f>广诚DHL运费!K40</f>
        <v>3,078.30</v>
      </c>
      <c r="AO214" s="61" t="str">
        <f>广诚DHL运费!K41</f>
        <v>3,146.40</v>
      </c>
      <c r="AP214" s="61" t="str">
        <f>广诚DHL运费!K42</f>
        <v>3,214.50</v>
      </c>
      <c r="AQ214" s="61">
        <v>1459.92</v>
      </c>
      <c r="AR214" s="61">
        <v>1491.84</v>
      </c>
      <c r="AS214" s="61">
        <v>1523.76</v>
      </c>
      <c r="AT214" s="61">
        <v>1555.68</v>
      </c>
      <c r="AU214" s="61">
        <v>1587.6</v>
      </c>
      <c r="AV214" s="61">
        <v>1619.52</v>
      </c>
      <c r="AW214" s="61">
        <v>1651.44</v>
      </c>
      <c r="AX214" s="61">
        <v>1683.36</v>
      </c>
      <c r="AY214" s="61">
        <v>1715.28</v>
      </c>
      <c r="AZ214" s="61">
        <v>1747.2</v>
      </c>
      <c r="BA214" s="61">
        <v>1779.12</v>
      </c>
      <c r="BB214" s="61">
        <v>1811.04</v>
      </c>
      <c r="BC214" s="61">
        <v>1842.96</v>
      </c>
      <c r="BD214" s="61">
        <v>1874.88</v>
      </c>
      <c r="BE214" s="61">
        <v>1906.8</v>
      </c>
      <c r="BF214" s="61">
        <v>1938.72</v>
      </c>
      <c r="BG214" s="61">
        <v>1970.64</v>
      </c>
      <c r="BH214" s="61">
        <v>2002.56</v>
      </c>
      <c r="BI214" s="61">
        <v>2034.48</v>
      </c>
      <c r="BJ214" s="61">
        <v>2066.4</v>
      </c>
    </row>
    <row r="215" hidden="1" spans="1:62">
      <c r="A215" s="57" t="s">
        <v>215</v>
      </c>
      <c r="B215" s="57">
        <v>9</v>
      </c>
      <c r="C215" s="61" t="str">
        <f>广诚DHL运费!K3</f>
        <v>370.50</v>
      </c>
      <c r="D215" s="61" t="str">
        <f>广诚DHL运费!K4</f>
        <v>453.00</v>
      </c>
      <c r="E215" s="61" t="str">
        <f>广诚DHL运费!K5</f>
        <v>535.50</v>
      </c>
      <c r="F215" s="61" t="str">
        <f>广诚DHL运费!K6</f>
        <v>618.00</v>
      </c>
      <c r="G215" s="61" t="str">
        <f>广诚DHL运费!K7</f>
        <v>700.50</v>
      </c>
      <c r="H215" s="61" t="str">
        <f>广诚DHL运费!K8</f>
        <v>782.70</v>
      </c>
      <c r="I215" s="61" t="str">
        <f>广诚DHL运费!K9</f>
        <v>864.90</v>
      </c>
      <c r="J215" s="61" t="str">
        <f>广诚DHL运费!K10</f>
        <v>947.10</v>
      </c>
      <c r="K215" s="61" t="str">
        <f>广诚DHL运费!K11</f>
        <v>1,029.30</v>
      </c>
      <c r="L215" s="61" t="str">
        <f>广诚DHL运费!K12</f>
        <v>1,111.50</v>
      </c>
      <c r="M215" s="61" t="str">
        <f>广诚DHL运费!K13</f>
        <v>1,185.60</v>
      </c>
      <c r="N215" s="61" t="str">
        <f>广诚DHL运费!K14</f>
        <v>1,259.70</v>
      </c>
      <c r="O215" s="61" t="str">
        <f>广诚DHL运费!K15</f>
        <v>1,333.80</v>
      </c>
      <c r="P215" s="61" t="str">
        <f>广诚DHL运费!K16</f>
        <v>1,407.90</v>
      </c>
      <c r="Q215" s="61" t="str">
        <f>广诚DHL运费!K17</f>
        <v>1,482.00</v>
      </c>
      <c r="R215" s="60" t="str">
        <f>广诚DHL运费!K18</f>
        <v>1,556.10</v>
      </c>
      <c r="S215" s="61" t="str">
        <f>广诚DHL运费!K19</f>
        <v>1,630.20</v>
      </c>
      <c r="T215" s="61" t="str">
        <f>广诚DHL运费!K20</f>
        <v>1,704.30</v>
      </c>
      <c r="U215" s="61" t="str">
        <f>广诚DHL运费!K21</f>
        <v>1,778.40</v>
      </c>
      <c r="V215" s="61" t="str">
        <f>广诚DHL运费!K22</f>
        <v>1,852.50</v>
      </c>
      <c r="W215" s="61" t="str">
        <f>广诚DHL运费!K23</f>
        <v>1,920.60</v>
      </c>
      <c r="X215" s="61" t="str">
        <f>广诚DHL运费!K24</f>
        <v>1,988.70</v>
      </c>
      <c r="Y215" s="61" t="str">
        <f>广诚DHL运费!K25</f>
        <v>2,056.80</v>
      </c>
      <c r="Z215" s="61" t="str">
        <f>广诚DHL运费!K26</f>
        <v>2,124.90</v>
      </c>
      <c r="AA215" s="61" t="str">
        <f>广诚DHL运费!K27</f>
        <v>2,193.00</v>
      </c>
      <c r="AB215" s="61" t="str">
        <f>广诚DHL运费!K28</f>
        <v>2,261.10</v>
      </c>
      <c r="AC215" s="61" t="str">
        <f>广诚DHL运费!K29</f>
        <v>2,329.20</v>
      </c>
      <c r="AD215" s="61" t="str">
        <f>广诚DHL运费!K30</f>
        <v>2,397.30</v>
      </c>
      <c r="AE215" s="61" t="str">
        <f>广诚DHL运费!K31</f>
        <v>2,465.40</v>
      </c>
      <c r="AF215" s="61" t="str">
        <f>广诚DHL运费!K32</f>
        <v>2,533.50</v>
      </c>
      <c r="AG215" s="61" t="str">
        <f>广诚DHL运费!K33</f>
        <v>2,601.60</v>
      </c>
      <c r="AH215" s="61" t="str">
        <f>广诚DHL运费!K34</f>
        <v>2,669.70</v>
      </c>
      <c r="AI215" s="61" t="str">
        <f>广诚DHL运费!K35</f>
        <v>2,737.80</v>
      </c>
      <c r="AJ215" s="61" t="str">
        <f>广诚DHL运费!K36</f>
        <v>2,805.90</v>
      </c>
      <c r="AK215" s="61" t="str">
        <f>广诚DHL运费!K37</f>
        <v>2,874.00</v>
      </c>
      <c r="AL215" s="61" t="str">
        <f>广诚DHL运费!K38</f>
        <v>2,942.10</v>
      </c>
      <c r="AM215" s="61" t="str">
        <f>广诚DHL运费!K39</f>
        <v>3,010.20</v>
      </c>
      <c r="AN215" s="61" t="str">
        <f>广诚DHL运费!K40</f>
        <v>3,078.30</v>
      </c>
      <c r="AO215" s="61" t="str">
        <f>广诚DHL运费!K41</f>
        <v>3,146.40</v>
      </c>
      <c r="AP215" s="61" t="str">
        <f>广诚DHL运费!K42</f>
        <v>3,214.50</v>
      </c>
      <c r="AQ215" s="61">
        <v>1459.92</v>
      </c>
      <c r="AR215" s="61">
        <v>1491.84</v>
      </c>
      <c r="AS215" s="61">
        <v>1523.76</v>
      </c>
      <c r="AT215" s="61">
        <v>1555.68</v>
      </c>
      <c r="AU215" s="61">
        <v>1587.6</v>
      </c>
      <c r="AV215" s="61">
        <v>1619.52</v>
      </c>
      <c r="AW215" s="61">
        <v>1651.44</v>
      </c>
      <c r="AX215" s="61">
        <v>1683.36</v>
      </c>
      <c r="AY215" s="61">
        <v>1715.28</v>
      </c>
      <c r="AZ215" s="61">
        <v>1747.2</v>
      </c>
      <c r="BA215" s="61">
        <v>1779.12</v>
      </c>
      <c r="BB215" s="61">
        <v>1811.04</v>
      </c>
      <c r="BC215" s="61">
        <v>1842.96</v>
      </c>
      <c r="BD215" s="61">
        <v>1874.88</v>
      </c>
      <c r="BE215" s="61">
        <v>1906.8</v>
      </c>
      <c r="BF215" s="61">
        <v>1938.72</v>
      </c>
      <c r="BG215" s="61">
        <v>1970.64</v>
      </c>
      <c r="BH215" s="61">
        <v>2002.56</v>
      </c>
      <c r="BI215" s="61">
        <v>2034.48</v>
      </c>
      <c r="BJ215" s="61">
        <v>2066.4</v>
      </c>
    </row>
    <row r="216" hidden="1" spans="1:62">
      <c r="A216" s="57" t="s">
        <v>216</v>
      </c>
      <c r="B216" s="57">
        <v>9</v>
      </c>
      <c r="C216" s="61" t="str">
        <f>广诚DHL运费!K3</f>
        <v>370.50</v>
      </c>
      <c r="D216" s="61" t="str">
        <f>广诚DHL运费!K4</f>
        <v>453.00</v>
      </c>
      <c r="E216" s="61" t="str">
        <f>广诚DHL运费!K5</f>
        <v>535.50</v>
      </c>
      <c r="F216" s="61" t="str">
        <f>广诚DHL运费!K6</f>
        <v>618.00</v>
      </c>
      <c r="G216" s="61" t="str">
        <f>广诚DHL运费!K7</f>
        <v>700.50</v>
      </c>
      <c r="H216" s="61" t="str">
        <f>广诚DHL运费!K8</f>
        <v>782.70</v>
      </c>
      <c r="I216" s="61" t="str">
        <f>广诚DHL运费!K9</f>
        <v>864.90</v>
      </c>
      <c r="J216" s="61" t="str">
        <f>广诚DHL运费!K10</f>
        <v>947.10</v>
      </c>
      <c r="K216" s="61" t="str">
        <f>广诚DHL运费!K11</f>
        <v>1,029.30</v>
      </c>
      <c r="L216" s="61" t="str">
        <f>广诚DHL运费!K12</f>
        <v>1,111.50</v>
      </c>
      <c r="M216" s="61" t="str">
        <f>广诚DHL运费!K13</f>
        <v>1,185.60</v>
      </c>
      <c r="N216" s="61" t="str">
        <f>广诚DHL运费!K14</f>
        <v>1,259.70</v>
      </c>
      <c r="O216" s="61" t="str">
        <f>广诚DHL运费!K15</f>
        <v>1,333.80</v>
      </c>
      <c r="P216" s="61" t="str">
        <f>广诚DHL运费!K16</f>
        <v>1,407.90</v>
      </c>
      <c r="Q216" s="61" t="str">
        <f>广诚DHL运费!K17</f>
        <v>1,482.00</v>
      </c>
      <c r="R216" s="60" t="str">
        <f>广诚DHL运费!K18</f>
        <v>1,556.10</v>
      </c>
      <c r="S216" s="61" t="str">
        <f>广诚DHL运费!K19</f>
        <v>1,630.20</v>
      </c>
      <c r="T216" s="61" t="str">
        <f>广诚DHL运费!K20</f>
        <v>1,704.30</v>
      </c>
      <c r="U216" s="61" t="str">
        <f>广诚DHL运费!K21</f>
        <v>1,778.40</v>
      </c>
      <c r="V216" s="61" t="str">
        <f>广诚DHL运费!K22</f>
        <v>1,852.50</v>
      </c>
      <c r="W216" s="61" t="str">
        <f>广诚DHL运费!K23</f>
        <v>1,920.60</v>
      </c>
      <c r="X216" s="61" t="str">
        <f>广诚DHL运费!K24</f>
        <v>1,988.70</v>
      </c>
      <c r="Y216" s="61" t="str">
        <f>广诚DHL运费!K25</f>
        <v>2,056.80</v>
      </c>
      <c r="Z216" s="61" t="str">
        <f>广诚DHL运费!K26</f>
        <v>2,124.90</v>
      </c>
      <c r="AA216" s="61" t="str">
        <f>广诚DHL运费!K27</f>
        <v>2,193.00</v>
      </c>
      <c r="AB216" s="61" t="str">
        <f>广诚DHL运费!K28</f>
        <v>2,261.10</v>
      </c>
      <c r="AC216" s="61" t="str">
        <f>广诚DHL运费!K29</f>
        <v>2,329.20</v>
      </c>
      <c r="AD216" s="61" t="str">
        <f>广诚DHL运费!K30</f>
        <v>2,397.30</v>
      </c>
      <c r="AE216" s="61" t="str">
        <f>广诚DHL运费!K31</f>
        <v>2,465.40</v>
      </c>
      <c r="AF216" s="61" t="str">
        <f>广诚DHL运费!K32</f>
        <v>2,533.50</v>
      </c>
      <c r="AG216" s="61" t="str">
        <f>广诚DHL运费!K33</f>
        <v>2,601.60</v>
      </c>
      <c r="AH216" s="61" t="str">
        <f>广诚DHL运费!K34</f>
        <v>2,669.70</v>
      </c>
      <c r="AI216" s="61" t="str">
        <f>广诚DHL运费!K35</f>
        <v>2,737.80</v>
      </c>
      <c r="AJ216" s="61" t="str">
        <f>广诚DHL运费!K36</f>
        <v>2,805.90</v>
      </c>
      <c r="AK216" s="61" t="str">
        <f>广诚DHL运费!K37</f>
        <v>2,874.00</v>
      </c>
      <c r="AL216" s="61" t="str">
        <f>广诚DHL运费!K38</f>
        <v>2,942.10</v>
      </c>
      <c r="AM216" s="61" t="str">
        <f>广诚DHL运费!K39</f>
        <v>3,010.20</v>
      </c>
      <c r="AN216" s="61" t="str">
        <f>广诚DHL运费!K40</f>
        <v>3,078.30</v>
      </c>
      <c r="AO216" s="61" t="str">
        <f>广诚DHL运费!K41</f>
        <v>3,146.40</v>
      </c>
      <c r="AP216" s="61" t="str">
        <f>广诚DHL运费!K42</f>
        <v>3,214.50</v>
      </c>
      <c r="AQ216" s="61">
        <v>1459.92</v>
      </c>
      <c r="AR216" s="61">
        <v>1491.84</v>
      </c>
      <c r="AS216" s="61">
        <v>1523.76</v>
      </c>
      <c r="AT216" s="61">
        <v>1555.68</v>
      </c>
      <c r="AU216" s="61">
        <v>1587.6</v>
      </c>
      <c r="AV216" s="61">
        <v>1619.52</v>
      </c>
      <c r="AW216" s="61">
        <v>1651.44</v>
      </c>
      <c r="AX216" s="61">
        <v>1683.36</v>
      </c>
      <c r="AY216" s="61">
        <v>1715.28</v>
      </c>
      <c r="AZ216" s="61">
        <v>1747.2</v>
      </c>
      <c r="BA216" s="61">
        <v>1779.12</v>
      </c>
      <c r="BB216" s="61">
        <v>1811.04</v>
      </c>
      <c r="BC216" s="61">
        <v>1842.96</v>
      </c>
      <c r="BD216" s="61">
        <v>1874.88</v>
      </c>
      <c r="BE216" s="61">
        <v>1906.8</v>
      </c>
      <c r="BF216" s="61">
        <v>1938.72</v>
      </c>
      <c r="BG216" s="61">
        <v>1970.64</v>
      </c>
      <c r="BH216" s="61">
        <v>2002.56</v>
      </c>
      <c r="BI216" s="61">
        <v>2034.48</v>
      </c>
      <c r="BJ216" s="61">
        <v>2066.4</v>
      </c>
    </row>
    <row r="217" hidden="1" spans="1:62">
      <c r="A217" s="57" t="s">
        <v>217</v>
      </c>
      <c r="B217" s="57">
        <v>9</v>
      </c>
      <c r="C217" s="61" t="str">
        <f>广诚DHL运费!K3</f>
        <v>370.50</v>
      </c>
      <c r="D217" s="61" t="str">
        <f>广诚DHL运费!K4</f>
        <v>453.00</v>
      </c>
      <c r="E217" s="61" t="str">
        <f>广诚DHL运费!K5</f>
        <v>535.50</v>
      </c>
      <c r="F217" s="61" t="str">
        <f>广诚DHL运费!K6</f>
        <v>618.00</v>
      </c>
      <c r="G217" s="61" t="str">
        <f>广诚DHL运费!K7</f>
        <v>700.50</v>
      </c>
      <c r="H217" s="61" t="str">
        <f>广诚DHL运费!K8</f>
        <v>782.70</v>
      </c>
      <c r="I217" s="61" t="str">
        <f>广诚DHL运费!K9</f>
        <v>864.90</v>
      </c>
      <c r="J217" s="61" t="str">
        <f>广诚DHL运费!K10</f>
        <v>947.10</v>
      </c>
      <c r="K217" s="61" t="str">
        <f>广诚DHL运费!K11</f>
        <v>1,029.30</v>
      </c>
      <c r="L217" s="61" t="str">
        <f>广诚DHL运费!K12</f>
        <v>1,111.50</v>
      </c>
      <c r="M217" s="61" t="str">
        <f>广诚DHL运费!K13</f>
        <v>1,185.60</v>
      </c>
      <c r="N217" s="61" t="str">
        <f>广诚DHL运费!K14</f>
        <v>1,259.70</v>
      </c>
      <c r="O217" s="61" t="str">
        <f>广诚DHL运费!K15</f>
        <v>1,333.80</v>
      </c>
      <c r="P217" s="61" t="str">
        <f>广诚DHL运费!K16</f>
        <v>1,407.90</v>
      </c>
      <c r="Q217" s="61" t="str">
        <f>广诚DHL运费!K17</f>
        <v>1,482.00</v>
      </c>
      <c r="R217" s="60" t="str">
        <f>广诚DHL运费!K18</f>
        <v>1,556.10</v>
      </c>
      <c r="S217" s="61" t="str">
        <f>广诚DHL运费!K19</f>
        <v>1,630.20</v>
      </c>
      <c r="T217" s="61" t="str">
        <f>广诚DHL运费!K20</f>
        <v>1,704.30</v>
      </c>
      <c r="U217" s="61" t="str">
        <f>广诚DHL运费!K21</f>
        <v>1,778.40</v>
      </c>
      <c r="V217" s="61" t="str">
        <f>广诚DHL运费!K22</f>
        <v>1,852.50</v>
      </c>
      <c r="W217" s="61" t="str">
        <f>广诚DHL运费!K23</f>
        <v>1,920.60</v>
      </c>
      <c r="X217" s="61" t="str">
        <f>广诚DHL运费!K24</f>
        <v>1,988.70</v>
      </c>
      <c r="Y217" s="61" t="str">
        <f>广诚DHL运费!K25</f>
        <v>2,056.80</v>
      </c>
      <c r="Z217" s="61" t="str">
        <f>广诚DHL运费!K26</f>
        <v>2,124.90</v>
      </c>
      <c r="AA217" s="61" t="str">
        <f>广诚DHL运费!K27</f>
        <v>2,193.00</v>
      </c>
      <c r="AB217" s="61" t="str">
        <f>广诚DHL运费!K28</f>
        <v>2,261.10</v>
      </c>
      <c r="AC217" s="61" t="str">
        <f>广诚DHL运费!K29</f>
        <v>2,329.20</v>
      </c>
      <c r="AD217" s="61" t="str">
        <f>广诚DHL运费!K30</f>
        <v>2,397.30</v>
      </c>
      <c r="AE217" s="61" t="str">
        <f>广诚DHL运费!K31</f>
        <v>2,465.40</v>
      </c>
      <c r="AF217" s="61" t="str">
        <f>广诚DHL运费!K32</f>
        <v>2,533.50</v>
      </c>
      <c r="AG217" s="61" t="str">
        <f>广诚DHL运费!K33</f>
        <v>2,601.60</v>
      </c>
      <c r="AH217" s="61" t="str">
        <f>广诚DHL运费!K34</f>
        <v>2,669.70</v>
      </c>
      <c r="AI217" s="61" t="str">
        <f>广诚DHL运费!K35</f>
        <v>2,737.80</v>
      </c>
      <c r="AJ217" s="61" t="str">
        <f>广诚DHL运费!K36</f>
        <v>2,805.90</v>
      </c>
      <c r="AK217" s="61" t="str">
        <f>广诚DHL运费!K37</f>
        <v>2,874.00</v>
      </c>
      <c r="AL217" s="61" t="str">
        <f>广诚DHL运费!K38</f>
        <v>2,942.10</v>
      </c>
      <c r="AM217" s="61" t="str">
        <f>广诚DHL运费!K39</f>
        <v>3,010.20</v>
      </c>
      <c r="AN217" s="61" t="str">
        <f>广诚DHL运费!K40</f>
        <v>3,078.30</v>
      </c>
      <c r="AO217" s="61" t="str">
        <f>广诚DHL运费!K41</f>
        <v>3,146.40</v>
      </c>
      <c r="AP217" s="61" t="str">
        <f>广诚DHL运费!K42</f>
        <v>3,214.50</v>
      </c>
      <c r="AQ217" s="61">
        <v>1459.92</v>
      </c>
      <c r="AR217" s="61">
        <v>1491.84</v>
      </c>
      <c r="AS217" s="61">
        <v>1523.76</v>
      </c>
      <c r="AT217" s="61">
        <v>1555.68</v>
      </c>
      <c r="AU217" s="61">
        <v>1587.6</v>
      </c>
      <c r="AV217" s="61">
        <v>1619.52</v>
      </c>
      <c r="AW217" s="61">
        <v>1651.44</v>
      </c>
      <c r="AX217" s="61">
        <v>1683.36</v>
      </c>
      <c r="AY217" s="61">
        <v>1715.28</v>
      </c>
      <c r="AZ217" s="61">
        <v>1747.2</v>
      </c>
      <c r="BA217" s="61">
        <v>1779.12</v>
      </c>
      <c r="BB217" s="61">
        <v>1811.04</v>
      </c>
      <c r="BC217" s="61">
        <v>1842.96</v>
      </c>
      <c r="BD217" s="61">
        <v>1874.88</v>
      </c>
      <c r="BE217" s="61">
        <v>1906.8</v>
      </c>
      <c r="BF217" s="61">
        <v>1938.72</v>
      </c>
      <c r="BG217" s="61">
        <v>1970.64</v>
      </c>
      <c r="BH217" s="61">
        <v>2002.56</v>
      </c>
      <c r="BI217" s="61">
        <v>2034.48</v>
      </c>
      <c r="BJ217" s="61">
        <v>2066.4</v>
      </c>
    </row>
    <row r="218" hidden="1" spans="1:62">
      <c r="A218" s="57" t="s">
        <v>218</v>
      </c>
      <c r="B218" s="57">
        <v>9</v>
      </c>
      <c r="C218" s="61" t="str">
        <f>广诚DHL运费!K3</f>
        <v>370.50</v>
      </c>
      <c r="D218" s="61" t="str">
        <f>广诚DHL运费!K4</f>
        <v>453.00</v>
      </c>
      <c r="E218" s="61" t="str">
        <f>广诚DHL运费!K5</f>
        <v>535.50</v>
      </c>
      <c r="F218" s="61" t="str">
        <f>广诚DHL运费!K6</f>
        <v>618.00</v>
      </c>
      <c r="G218" s="61" t="str">
        <f>广诚DHL运费!K7</f>
        <v>700.50</v>
      </c>
      <c r="H218" s="61" t="str">
        <f>广诚DHL运费!K8</f>
        <v>782.70</v>
      </c>
      <c r="I218" s="61" t="str">
        <f>广诚DHL运费!K9</f>
        <v>864.90</v>
      </c>
      <c r="J218" s="61" t="str">
        <f>广诚DHL运费!K10</f>
        <v>947.10</v>
      </c>
      <c r="K218" s="61" t="str">
        <f>广诚DHL运费!K11</f>
        <v>1,029.30</v>
      </c>
      <c r="L218" s="61" t="str">
        <f>广诚DHL运费!K12</f>
        <v>1,111.50</v>
      </c>
      <c r="M218" s="61" t="str">
        <f>广诚DHL运费!K13</f>
        <v>1,185.60</v>
      </c>
      <c r="N218" s="61" t="str">
        <f>广诚DHL运费!K14</f>
        <v>1,259.70</v>
      </c>
      <c r="O218" s="61" t="str">
        <f>广诚DHL运费!K15</f>
        <v>1,333.80</v>
      </c>
      <c r="P218" s="61" t="str">
        <f>广诚DHL运费!K16</f>
        <v>1,407.90</v>
      </c>
      <c r="Q218" s="61" t="str">
        <f>广诚DHL运费!K17</f>
        <v>1,482.00</v>
      </c>
      <c r="R218" s="60" t="str">
        <f>广诚DHL运费!K18</f>
        <v>1,556.10</v>
      </c>
      <c r="S218" s="61" t="str">
        <f>广诚DHL运费!K19</f>
        <v>1,630.20</v>
      </c>
      <c r="T218" s="61" t="str">
        <f>广诚DHL运费!K20</f>
        <v>1,704.30</v>
      </c>
      <c r="U218" s="61" t="str">
        <f>广诚DHL运费!K21</f>
        <v>1,778.40</v>
      </c>
      <c r="V218" s="61" t="str">
        <f>广诚DHL运费!K22</f>
        <v>1,852.50</v>
      </c>
      <c r="W218" s="61" t="str">
        <f>广诚DHL运费!K23</f>
        <v>1,920.60</v>
      </c>
      <c r="X218" s="61" t="str">
        <f>广诚DHL运费!K24</f>
        <v>1,988.70</v>
      </c>
      <c r="Y218" s="61" t="str">
        <f>广诚DHL运费!K25</f>
        <v>2,056.80</v>
      </c>
      <c r="Z218" s="61" t="str">
        <f>广诚DHL运费!K26</f>
        <v>2,124.90</v>
      </c>
      <c r="AA218" s="61" t="str">
        <f>广诚DHL运费!K27</f>
        <v>2,193.00</v>
      </c>
      <c r="AB218" s="61" t="str">
        <f>广诚DHL运费!K28</f>
        <v>2,261.10</v>
      </c>
      <c r="AC218" s="61" t="str">
        <f>广诚DHL运费!K29</f>
        <v>2,329.20</v>
      </c>
      <c r="AD218" s="61" t="str">
        <f>广诚DHL运费!K30</f>
        <v>2,397.30</v>
      </c>
      <c r="AE218" s="61" t="str">
        <f>广诚DHL运费!K31</f>
        <v>2,465.40</v>
      </c>
      <c r="AF218" s="61" t="str">
        <f>广诚DHL运费!K32</f>
        <v>2,533.50</v>
      </c>
      <c r="AG218" s="61" t="str">
        <f>广诚DHL运费!K33</f>
        <v>2,601.60</v>
      </c>
      <c r="AH218" s="61" t="str">
        <f>广诚DHL运费!K34</f>
        <v>2,669.70</v>
      </c>
      <c r="AI218" s="61" t="str">
        <f>广诚DHL运费!K35</f>
        <v>2,737.80</v>
      </c>
      <c r="AJ218" s="61" t="str">
        <f>广诚DHL运费!K36</f>
        <v>2,805.90</v>
      </c>
      <c r="AK218" s="61" t="str">
        <f>广诚DHL运费!K37</f>
        <v>2,874.00</v>
      </c>
      <c r="AL218" s="61" t="str">
        <f>广诚DHL运费!K38</f>
        <v>2,942.10</v>
      </c>
      <c r="AM218" s="61" t="str">
        <f>广诚DHL运费!K39</f>
        <v>3,010.20</v>
      </c>
      <c r="AN218" s="61" t="str">
        <f>广诚DHL运费!K40</f>
        <v>3,078.30</v>
      </c>
      <c r="AO218" s="61" t="str">
        <f>广诚DHL运费!K41</f>
        <v>3,146.40</v>
      </c>
      <c r="AP218" s="61" t="str">
        <f>广诚DHL运费!K42</f>
        <v>3,214.50</v>
      </c>
      <c r="AQ218" s="61">
        <v>1459.92</v>
      </c>
      <c r="AR218" s="61">
        <v>1491.84</v>
      </c>
      <c r="AS218" s="61">
        <v>1523.76</v>
      </c>
      <c r="AT218" s="61">
        <v>1555.68</v>
      </c>
      <c r="AU218" s="61">
        <v>1587.6</v>
      </c>
      <c r="AV218" s="61">
        <v>1619.52</v>
      </c>
      <c r="AW218" s="61">
        <v>1651.44</v>
      </c>
      <c r="AX218" s="61">
        <v>1683.36</v>
      </c>
      <c r="AY218" s="61">
        <v>1715.28</v>
      </c>
      <c r="AZ218" s="61">
        <v>1747.2</v>
      </c>
      <c r="BA218" s="61">
        <v>1779.12</v>
      </c>
      <c r="BB218" s="61">
        <v>1811.04</v>
      </c>
      <c r="BC218" s="61">
        <v>1842.96</v>
      </c>
      <c r="BD218" s="61">
        <v>1874.88</v>
      </c>
      <c r="BE218" s="61">
        <v>1906.8</v>
      </c>
      <c r="BF218" s="61">
        <v>1938.72</v>
      </c>
      <c r="BG218" s="61">
        <v>1970.64</v>
      </c>
      <c r="BH218" s="61">
        <v>2002.56</v>
      </c>
      <c r="BI218" s="61">
        <v>2034.48</v>
      </c>
      <c r="BJ218" s="61">
        <v>2066.4</v>
      </c>
    </row>
    <row r="219" hidden="1" spans="1:62">
      <c r="A219" s="57" t="s">
        <v>219</v>
      </c>
      <c r="B219" s="57">
        <v>9</v>
      </c>
      <c r="C219" s="61" t="str">
        <f>广诚DHL运费!K3</f>
        <v>370.50</v>
      </c>
      <c r="D219" s="61" t="str">
        <f>广诚DHL运费!K4</f>
        <v>453.00</v>
      </c>
      <c r="E219" s="61" t="str">
        <f>广诚DHL运费!K5</f>
        <v>535.50</v>
      </c>
      <c r="F219" s="61" t="str">
        <f>广诚DHL运费!K6</f>
        <v>618.00</v>
      </c>
      <c r="G219" s="61" t="str">
        <f>广诚DHL运费!K7</f>
        <v>700.50</v>
      </c>
      <c r="H219" s="61" t="str">
        <f>广诚DHL运费!K8</f>
        <v>782.70</v>
      </c>
      <c r="I219" s="61" t="str">
        <f>广诚DHL运费!K9</f>
        <v>864.90</v>
      </c>
      <c r="J219" s="61" t="str">
        <f>广诚DHL运费!K10</f>
        <v>947.10</v>
      </c>
      <c r="K219" s="61" t="str">
        <f>广诚DHL运费!K11</f>
        <v>1,029.30</v>
      </c>
      <c r="L219" s="61" t="str">
        <f>广诚DHL运费!K12</f>
        <v>1,111.50</v>
      </c>
      <c r="M219" s="61" t="str">
        <f>广诚DHL运费!K13</f>
        <v>1,185.60</v>
      </c>
      <c r="N219" s="61" t="str">
        <f>广诚DHL运费!K14</f>
        <v>1,259.70</v>
      </c>
      <c r="O219" s="61" t="str">
        <f>广诚DHL运费!K15</f>
        <v>1,333.80</v>
      </c>
      <c r="P219" s="61" t="str">
        <f>广诚DHL运费!K16</f>
        <v>1,407.90</v>
      </c>
      <c r="Q219" s="61" t="str">
        <f>广诚DHL运费!K17</f>
        <v>1,482.00</v>
      </c>
      <c r="R219" s="60" t="str">
        <f>广诚DHL运费!K18</f>
        <v>1,556.10</v>
      </c>
      <c r="S219" s="61" t="str">
        <f>广诚DHL运费!K19</f>
        <v>1,630.20</v>
      </c>
      <c r="T219" s="61" t="str">
        <f>广诚DHL运费!K20</f>
        <v>1,704.30</v>
      </c>
      <c r="U219" s="61" t="str">
        <f>广诚DHL运费!K21</f>
        <v>1,778.40</v>
      </c>
      <c r="V219" s="61" t="str">
        <f>广诚DHL运费!K22</f>
        <v>1,852.50</v>
      </c>
      <c r="W219" s="61" t="str">
        <f>广诚DHL运费!K23</f>
        <v>1,920.60</v>
      </c>
      <c r="X219" s="61" t="str">
        <f>广诚DHL运费!K24</f>
        <v>1,988.70</v>
      </c>
      <c r="Y219" s="61" t="str">
        <f>广诚DHL运费!K25</f>
        <v>2,056.80</v>
      </c>
      <c r="Z219" s="61" t="str">
        <f>广诚DHL运费!K26</f>
        <v>2,124.90</v>
      </c>
      <c r="AA219" s="61" t="str">
        <f>广诚DHL运费!K27</f>
        <v>2,193.00</v>
      </c>
      <c r="AB219" s="61" t="str">
        <f>广诚DHL运费!K28</f>
        <v>2,261.10</v>
      </c>
      <c r="AC219" s="61" t="str">
        <f>广诚DHL运费!K29</f>
        <v>2,329.20</v>
      </c>
      <c r="AD219" s="61" t="str">
        <f>广诚DHL运费!K30</f>
        <v>2,397.30</v>
      </c>
      <c r="AE219" s="61" t="str">
        <f>广诚DHL运费!K31</f>
        <v>2,465.40</v>
      </c>
      <c r="AF219" s="61" t="str">
        <f>广诚DHL运费!K32</f>
        <v>2,533.50</v>
      </c>
      <c r="AG219" s="61" t="str">
        <f>广诚DHL运费!K33</f>
        <v>2,601.60</v>
      </c>
      <c r="AH219" s="61" t="str">
        <f>广诚DHL运费!K34</f>
        <v>2,669.70</v>
      </c>
      <c r="AI219" s="61" t="str">
        <f>广诚DHL运费!K35</f>
        <v>2,737.80</v>
      </c>
      <c r="AJ219" s="61" t="str">
        <f>广诚DHL运费!K36</f>
        <v>2,805.90</v>
      </c>
      <c r="AK219" s="61" t="str">
        <f>广诚DHL运费!K37</f>
        <v>2,874.00</v>
      </c>
      <c r="AL219" s="61" t="str">
        <f>广诚DHL运费!K38</f>
        <v>2,942.10</v>
      </c>
      <c r="AM219" s="61" t="str">
        <f>广诚DHL运费!K39</f>
        <v>3,010.20</v>
      </c>
      <c r="AN219" s="61" t="str">
        <f>广诚DHL运费!K40</f>
        <v>3,078.30</v>
      </c>
      <c r="AO219" s="61" t="str">
        <f>广诚DHL运费!K41</f>
        <v>3,146.40</v>
      </c>
      <c r="AP219" s="61" t="str">
        <f>广诚DHL运费!K42</f>
        <v>3,214.50</v>
      </c>
      <c r="AQ219" s="61">
        <v>1459.92</v>
      </c>
      <c r="AR219" s="61">
        <v>1491.84</v>
      </c>
      <c r="AS219" s="61">
        <v>1523.76</v>
      </c>
      <c r="AT219" s="61">
        <v>1555.68</v>
      </c>
      <c r="AU219" s="61">
        <v>1587.6</v>
      </c>
      <c r="AV219" s="61">
        <v>1619.52</v>
      </c>
      <c r="AW219" s="61">
        <v>1651.44</v>
      </c>
      <c r="AX219" s="61">
        <v>1683.36</v>
      </c>
      <c r="AY219" s="61">
        <v>1715.28</v>
      </c>
      <c r="AZ219" s="61">
        <v>1747.2</v>
      </c>
      <c r="BA219" s="61">
        <v>1779.12</v>
      </c>
      <c r="BB219" s="61">
        <v>1811.04</v>
      </c>
      <c r="BC219" s="61">
        <v>1842.96</v>
      </c>
      <c r="BD219" s="61">
        <v>1874.88</v>
      </c>
      <c r="BE219" s="61">
        <v>1906.8</v>
      </c>
      <c r="BF219" s="61">
        <v>1938.72</v>
      </c>
      <c r="BG219" s="61">
        <v>1970.64</v>
      </c>
      <c r="BH219" s="61">
        <v>2002.56</v>
      </c>
      <c r="BI219" s="61">
        <v>2034.48</v>
      </c>
      <c r="BJ219" s="61">
        <v>2066.4</v>
      </c>
    </row>
    <row r="220" hidden="1" spans="1:62">
      <c r="A220" s="57" t="s">
        <v>220</v>
      </c>
      <c r="B220" s="57">
        <v>9</v>
      </c>
      <c r="C220" s="61" t="str">
        <f>广诚DHL运费!K3</f>
        <v>370.50</v>
      </c>
      <c r="D220" s="61" t="str">
        <f>广诚DHL运费!K4</f>
        <v>453.00</v>
      </c>
      <c r="E220" s="61" t="str">
        <f>广诚DHL运费!K5</f>
        <v>535.50</v>
      </c>
      <c r="F220" s="61" t="str">
        <f>广诚DHL运费!K6</f>
        <v>618.00</v>
      </c>
      <c r="G220" s="61" t="str">
        <f>广诚DHL运费!K7</f>
        <v>700.50</v>
      </c>
      <c r="H220" s="61" t="str">
        <f>广诚DHL运费!K8</f>
        <v>782.70</v>
      </c>
      <c r="I220" s="61" t="str">
        <f>广诚DHL运费!K9</f>
        <v>864.90</v>
      </c>
      <c r="J220" s="61" t="str">
        <f>广诚DHL运费!K10</f>
        <v>947.10</v>
      </c>
      <c r="K220" s="61" t="str">
        <f>广诚DHL运费!K11</f>
        <v>1,029.30</v>
      </c>
      <c r="L220" s="61" t="str">
        <f>广诚DHL运费!K12</f>
        <v>1,111.50</v>
      </c>
      <c r="M220" s="61" t="str">
        <f>广诚DHL运费!K13</f>
        <v>1,185.60</v>
      </c>
      <c r="N220" s="61" t="str">
        <f>广诚DHL运费!K14</f>
        <v>1,259.70</v>
      </c>
      <c r="O220" s="61" t="str">
        <f>广诚DHL运费!K15</f>
        <v>1,333.80</v>
      </c>
      <c r="P220" s="61" t="str">
        <f>广诚DHL运费!K16</f>
        <v>1,407.90</v>
      </c>
      <c r="Q220" s="61" t="str">
        <f>广诚DHL运费!K17</f>
        <v>1,482.00</v>
      </c>
      <c r="R220" s="60" t="str">
        <f>广诚DHL运费!K18</f>
        <v>1,556.10</v>
      </c>
      <c r="S220" s="61" t="str">
        <f>广诚DHL运费!K19</f>
        <v>1,630.20</v>
      </c>
      <c r="T220" s="61" t="str">
        <f>广诚DHL运费!K20</f>
        <v>1,704.30</v>
      </c>
      <c r="U220" s="61" t="str">
        <f>广诚DHL运费!K21</f>
        <v>1,778.40</v>
      </c>
      <c r="V220" s="61" t="str">
        <f>广诚DHL运费!K22</f>
        <v>1,852.50</v>
      </c>
      <c r="W220" s="61" t="str">
        <f>广诚DHL运费!K23</f>
        <v>1,920.60</v>
      </c>
      <c r="X220" s="61" t="str">
        <f>广诚DHL运费!K24</f>
        <v>1,988.70</v>
      </c>
      <c r="Y220" s="61" t="str">
        <f>广诚DHL运费!K25</f>
        <v>2,056.80</v>
      </c>
      <c r="Z220" s="61" t="str">
        <f>广诚DHL运费!K26</f>
        <v>2,124.90</v>
      </c>
      <c r="AA220" s="61" t="str">
        <f>广诚DHL运费!K27</f>
        <v>2,193.00</v>
      </c>
      <c r="AB220" s="61" t="str">
        <f>广诚DHL运费!K28</f>
        <v>2,261.10</v>
      </c>
      <c r="AC220" s="61" t="str">
        <f>广诚DHL运费!K29</f>
        <v>2,329.20</v>
      </c>
      <c r="AD220" s="61" t="str">
        <f>广诚DHL运费!K30</f>
        <v>2,397.30</v>
      </c>
      <c r="AE220" s="61" t="str">
        <f>广诚DHL运费!K31</f>
        <v>2,465.40</v>
      </c>
      <c r="AF220" s="61" t="str">
        <f>广诚DHL运费!K32</f>
        <v>2,533.50</v>
      </c>
      <c r="AG220" s="61" t="str">
        <f>广诚DHL运费!K33</f>
        <v>2,601.60</v>
      </c>
      <c r="AH220" s="61" t="str">
        <f>广诚DHL运费!K34</f>
        <v>2,669.70</v>
      </c>
      <c r="AI220" s="61" t="str">
        <f>广诚DHL运费!K35</f>
        <v>2,737.80</v>
      </c>
      <c r="AJ220" s="61" t="str">
        <f>广诚DHL运费!K36</f>
        <v>2,805.90</v>
      </c>
      <c r="AK220" s="61" t="str">
        <f>广诚DHL运费!K37</f>
        <v>2,874.00</v>
      </c>
      <c r="AL220" s="61" t="str">
        <f>广诚DHL运费!K38</f>
        <v>2,942.10</v>
      </c>
      <c r="AM220" s="61" t="str">
        <f>广诚DHL运费!K39</f>
        <v>3,010.20</v>
      </c>
      <c r="AN220" s="61" t="str">
        <f>广诚DHL运费!K40</f>
        <v>3,078.30</v>
      </c>
      <c r="AO220" s="61" t="str">
        <f>广诚DHL运费!K41</f>
        <v>3,146.40</v>
      </c>
      <c r="AP220" s="61" t="str">
        <f>广诚DHL运费!K42</f>
        <v>3,214.50</v>
      </c>
      <c r="AQ220" s="61">
        <v>1459.92</v>
      </c>
      <c r="AR220" s="61">
        <v>1491.84</v>
      </c>
      <c r="AS220" s="61">
        <v>1523.76</v>
      </c>
      <c r="AT220" s="61">
        <v>1555.68</v>
      </c>
      <c r="AU220" s="61">
        <v>1587.6</v>
      </c>
      <c r="AV220" s="61">
        <v>1619.52</v>
      </c>
      <c r="AW220" s="61">
        <v>1651.44</v>
      </c>
      <c r="AX220" s="61">
        <v>1683.36</v>
      </c>
      <c r="AY220" s="61">
        <v>1715.28</v>
      </c>
      <c r="AZ220" s="61">
        <v>1747.2</v>
      </c>
      <c r="BA220" s="61">
        <v>1779.12</v>
      </c>
      <c r="BB220" s="61">
        <v>1811.04</v>
      </c>
      <c r="BC220" s="61">
        <v>1842.96</v>
      </c>
      <c r="BD220" s="61">
        <v>1874.88</v>
      </c>
      <c r="BE220" s="61">
        <v>1906.8</v>
      </c>
      <c r="BF220" s="61">
        <v>1938.72</v>
      </c>
      <c r="BG220" s="61">
        <v>1970.64</v>
      </c>
      <c r="BH220" s="61">
        <v>2002.56</v>
      </c>
      <c r="BI220" s="61">
        <v>2034.48</v>
      </c>
      <c r="BJ220" s="61">
        <v>2066.4</v>
      </c>
    </row>
    <row r="221" hidden="1" spans="1:62">
      <c r="A221" s="57" t="s">
        <v>221</v>
      </c>
      <c r="B221" s="57">
        <v>9</v>
      </c>
      <c r="C221" s="61" t="str">
        <f>广诚DHL运费!K3</f>
        <v>370.50</v>
      </c>
      <c r="D221" s="61" t="str">
        <f>广诚DHL运费!K4</f>
        <v>453.00</v>
      </c>
      <c r="E221" s="61" t="str">
        <f>广诚DHL运费!K5</f>
        <v>535.50</v>
      </c>
      <c r="F221" s="61" t="str">
        <f>广诚DHL运费!K6</f>
        <v>618.00</v>
      </c>
      <c r="G221" s="61" t="str">
        <f>广诚DHL运费!K7</f>
        <v>700.50</v>
      </c>
      <c r="H221" s="61" t="str">
        <f>广诚DHL运费!K8</f>
        <v>782.70</v>
      </c>
      <c r="I221" s="61" t="str">
        <f>广诚DHL运费!K9</f>
        <v>864.90</v>
      </c>
      <c r="J221" s="61" t="str">
        <f>广诚DHL运费!K10</f>
        <v>947.10</v>
      </c>
      <c r="K221" s="61" t="str">
        <f>广诚DHL运费!K11</f>
        <v>1,029.30</v>
      </c>
      <c r="L221" s="61" t="str">
        <f>广诚DHL运费!K12</f>
        <v>1,111.50</v>
      </c>
      <c r="M221" s="61" t="str">
        <f>广诚DHL运费!K13</f>
        <v>1,185.60</v>
      </c>
      <c r="N221" s="61" t="str">
        <f>广诚DHL运费!K14</f>
        <v>1,259.70</v>
      </c>
      <c r="O221" s="61" t="str">
        <f>广诚DHL运费!K15</f>
        <v>1,333.80</v>
      </c>
      <c r="P221" s="61" t="str">
        <f>广诚DHL运费!K16</f>
        <v>1,407.90</v>
      </c>
      <c r="Q221" s="61" t="str">
        <f>广诚DHL运费!K17</f>
        <v>1,482.00</v>
      </c>
      <c r="R221" s="60" t="str">
        <f>广诚DHL运费!K18</f>
        <v>1,556.10</v>
      </c>
      <c r="S221" s="61" t="str">
        <f>广诚DHL运费!K19</f>
        <v>1,630.20</v>
      </c>
      <c r="T221" s="61" t="str">
        <f>广诚DHL运费!K20</f>
        <v>1,704.30</v>
      </c>
      <c r="U221" s="61" t="str">
        <f>广诚DHL运费!K21</f>
        <v>1,778.40</v>
      </c>
      <c r="V221" s="61" t="str">
        <f>广诚DHL运费!K22</f>
        <v>1,852.50</v>
      </c>
      <c r="W221" s="61" t="str">
        <f>广诚DHL运费!K23</f>
        <v>1,920.60</v>
      </c>
      <c r="X221" s="61" t="str">
        <f>广诚DHL运费!K24</f>
        <v>1,988.70</v>
      </c>
      <c r="Y221" s="61" t="str">
        <f>广诚DHL运费!K25</f>
        <v>2,056.80</v>
      </c>
      <c r="Z221" s="61" t="str">
        <f>广诚DHL运费!K26</f>
        <v>2,124.90</v>
      </c>
      <c r="AA221" s="61" t="str">
        <f>广诚DHL运费!K27</f>
        <v>2,193.00</v>
      </c>
      <c r="AB221" s="61" t="str">
        <f>广诚DHL运费!K28</f>
        <v>2,261.10</v>
      </c>
      <c r="AC221" s="61" t="str">
        <f>广诚DHL运费!K29</f>
        <v>2,329.20</v>
      </c>
      <c r="AD221" s="61" t="str">
        <f>广诚DHL运费!K30</f>
        <v>2,397.30</v>
      </c>
      <c r="AE221" s="61" t="str">
        <f>广诚DHL运费!K31</f>
        <v>2,465.40</v>
      </c>
      <c r="AF221" s="61" t="str">
        <f>广诚DHL运费!K32</f>
        <v>2,533.50</v>
      </c>
      <c r="AG221" s="61" t="str">
        <f>广诚DHL运费!K33</f>
        <v>2,601.60</v>
      </c>
      <c r="AH221" s="61" t="str">
        <f>广诚DHL运费!K34</f>
        <v>2,669.70</v>
      </c>
      <c r="AI221" s="61" t="str">
        <f>广诚DHL运费!K35</f>
        <v>2,737.80</v>
      </c>
      <c r="AJ221" s="61" t="str">
        <f>广诚DHL运费!K36</f>
        <v>2,805.90</v>
      </c>
      <c r="AK221" s="61" t="str">
        <f>广诚DHL运费!K37</f>
        <v>2,874.00</v>
      </c>
      <c r="AL221" s="61" t="str">
        <f>广诚DHL运费!K38</f>
        <v>2,942.10</v>
      </c>
      <c r="AM221" s="61" t="str">
        <f>广诚DHL运费!K39</f>
        <v>3,010.20</v>
      </c>
      <c r="AN221" s="61" t="str">
        <f>广诚DHL运费!K40</f>
        <v>3,078.30</v>
      </c>
      <c r="AO221" s="61" t="str">
        <f>广诚DHL运费!K41</f>
        <v>3,146.40</v>
      </c>
      <c r="AP221" s="61" t="str">
        <f>广诚DHL运费!K42</f>
        <v>3,214.50</v>
      </c>
      <c r="AQ221" s="61">
        <v>1459.92</v>
      </c>
      <c r="AR221" s="61">
        <v>1491.84</v>
      </c>
      <c r="AS221" s="61">
        <v>1523.76</v>
      </c>
      <c r="AT221" s="61">
        <v>1555.68</v>
      </c>
      <c r="AU221" s="61">
        <v>1587.6</v>
      </c>
      <c r="AV221" s="61">
        <v>1619.52</v>
      </c>
      <c r="AW221" s="61">
        <v>1651.44</v>
      </c>
      <c r="AX221" s="61">
        <v>1683.36</v>
      </c>
      <c r="AY221" s="61">
        <v>1715.28</v>
      </c>
      <c r="AZ221" s="61">
        <v>1747.2</v>
      </c>
      <c r="BA221" s="61">
        <v>1779.12</v>
      </c>
      <c r="BB221" s="61">
        <v>1811.04</v>
      </c>
      <c r="BC221" s="61">
        <v>1842.96</v>
      </c>
      <c r="BD221" s="61">
        <v>1874.88</v>
      </c>
      <c r="BE221" s="61">
        <v>1906.8</v>
      </c>
      <c r="BF221" s="61">
        <v>1938.72</v>
      </c>
      <c r="BG221" s="61">
        <v>1970.64</v>
      </c>
      <c r="BH221" s="61">
        <v>2002.56</v>
      </c>
      <c r="BI221" s="61">
        <v>2034.48</v>
      </c>
      <c r="BJ221" s="61">
        <v>2066.4</v>
      </c>
    </row>
    <row r="222" hidden="1" spans="1:62">
      <c r="A222" s="57" t="s">
        <v>222</v>
      </c>
      <c r="B222" s="57">
        <v>9</v>
      </c>
      <c r="C222" s="61" t="str">
        <f>广诚DHL运费!K3</f>
        <v>370.50</v>
      </c>
      <c r="D222" s="61" t="str">
        <f>广诚DHL运费!K4</f>
        <v>453.00</v>
      </c>
      <c r="E222" s="61" t="str">
        <f>广诚DHL运费!K5</f>
        <v>535.50</v>
      </c>
      <c r="F222" s="61" t="str">
        <f>广诚DHL运费!K6</f>
        <v>618.00</v>
      </c>
      <c r="G222" s="61" t="str">
        <f>广诚DHL运费!K7</f>
        <v>700.50</v>
      </c>
      <c r="H222" s="61" t="str">
        <f>广诚DHL运费!K8</f>
        <v>782.70</v>
      </c>
      <c r="I222" s="61" t="str">
        <f>广诚DHL运费!K9</f>
        <v>864.90</v>
      </c>
      <c r="J222" s="61" t="str">
        <f>广诚DHL运费!K10</f>
        <v>947.10</v>
      </c>
      <c r="K222" s="61" t="str">
        <f>广诚DHL运费!K11</f>
        <v>1,029.30</v>
      </c>
      <c r="L222" s="61" t="str">
        <f>广诚DHL运费!K12</f>
        <v>1,111.50</v>
      </c>
      <c r="M222" s="61" t="str">
        <f>广诚DHL运费!K13</f>
        <v>1,185.60</v>
      </c>
      <c r="N222" s="61" t="str">
        <f>广诚DHL运费!K14</f>
        <v>1,259.70</v>
      </c>
      <c r="O222" s="61" t="str">
        <f>广诚DHL运费!K15</f>
        <v>1,333.80</v>
      </c>
      <c r="P222" s="61" t="str">
        <f>广诚DHL运费!K16</f>
        <v>1,407.90</v>
      </c>
      <c r="Q222" s="61" t="str">
        <f>广诚DHL运费!K17</f>
        <v>1,482.00</v>
      </c>
      <c r="R222" s="60" t="str">
        <f>广诚DHL运费!K18</f>
        <v>1,556.10</v>
      </c>
      <c r="S222" s="61" t="str">
        <f>广诚DHL运费!K19</f>
        <v>1,630.20</v>
      </c>
      <c r="T222" s="61" t="str">
        <f>广诚DHL运费!K20</f>
        <v>1,704.30</v>
      </c>
      <c r="U222" s="61" t="str">
        <f>广诚DHL运费!K21</f>
        <v>1,778.40</v>
      </c>
      <c r="V222" s="61" t="str">
        <f>广诚DHL运费!K22</f>
        <v>1,852.50</v>
      </c>
      <c r="W222" s="61" t="str">
        <f>广诚DHL运费!K23</f>
        <v>1,920.60</v>
      </c>
      <c r="X222" s="61" t="str">
        <f>广诚DHL运费!K24</f>
        <v>1,988.70</v>
      </c>
      <c r="Y222" s="61" t="str">
        <f>广诚DHL运费!K25</f>
        <v>2,056.80</v>
      </c>
      <c r="Z222" s="61" t="str">
        <f>广诚DHL运费!K26</f>
        <v>2,124.90</v>
      </c>
      <c r="AA222" s="61" t="str">
        <f>广诚DHL运费!K27</f>
        <v>2,193.00</v>
      </c>
      <c r="AB222" s="61" t="str">
        <f>广诚DHL运费!K28</f>
        <v>2,261.10</v>
      </c>
      <c r="AC222" s="61" t="str">
        <f>广诚DHL运费!K29</f>
        <v>2,329.20</v>
      </c>
      <c r="AD222" s="61" t="str">
        <f>广诚DHL运费!K30</f>
        <v>2,397.30</v>
      </c>
      <c r="AE222" s="61" t="str">
        <f>广诚DHL运费!K31</f>
        <v>2,465.40</v>
      </c>
      <c r="AF222" s="61" t="str">
        <f>广诚DHL运费!K32</f>
        <v>2,533.50</v>
      </c>
      <c r="AG222" s="61" t="str">
        <f>广诚DHL运费!K33</f>
        <v>2,601.60</v>
      </c>
      <c r="AH222" s="61" t="str">
        <f>广诚DHL运费!K34</f>
        <v>2,669.70</v>
      </c>
      <c r="AI222" s="61" t="str">
        <f>广诚DHL运费!K35</f>
        <v>2,737.80</v>
      </c>
      <c r="AJ222" s="61" t="str">
        <f>广诚DHL运费!K36</f>
        <v>2,805.90</v>
      </c>
      <c r="AK222" s="61" t="str">
        <f>广诚DHL运费!K37</f>
        <v>2,874.00</v>
      </c>
      <c r="AL222" s="61" t="str">
        <f>广诚DHL运费!K38</f>
        <v>2,942.10</v>
      </c>
      <c r="AM222" s="61" t="str">
        <f>广诚DHL运费!K39</f>
        <v>3,010.20</v>
      </c>
      <c r="AN222" s="61" t="str">
        <f>广诚DHL运费!K40</f>
        <v>3,078.30</v>
      </c>
      <c r="AO222" s="61" t="str">
        <f>广诚DHL运费!K41</f>
        <v>3,146.40</v>
      </c>
      <c r="AP222" s="61" t="str">
        <f>广诚DHL运费!K42</f>
        <v>3,214.50</v>
      </c>
      <c r="AQ222" s="61">
        <v>1459.92</v>
      </c>
      <c r="AR222" s="61">
        <v>1491.84</v>
      </c>
      <c r="AS222" s="61">
        <v>1523.76</v>
      </c>
      <c r="AT222" s="61">
        <v>1555.68</v>
      </c>
      <c r="AU222" s="61">
        <v>1587.6</v>
      </c>
      <c r="AV222" s="61">
        <v>1619.52</v>
      </c>
      <c r="AW222" s="61">
        <v>1651.44</v>
      </c>
      <c r="AX222" s="61">
        <v>1683.36</v>
      </c>
      <c r="AY222" s="61">
        <v>1715.28</v>
      </c>
      <c r="AZ222" s="61">
        <v>1747.2</v>
      </c>
      <c r="BA222" s="61">
        <v>1779.12</v>
      </c>
      <c r="BB222" s="61">
        <v>1811.04</v>
      </c>
      <c r="BC222" s="61">
        <v>1842.96</v>
      </c>
      <c r="BD222" s="61">
        <v>1874.88</v>
      </c>
      <c r="BE222" s="61">
        <v>1906.8</v>
      </c>
      <c r="BF222" s="61">
        <v>1938.72</v>
      </c>
      <c r="BG222" s="61">
        <v>1970.64</v>
      </c>
      <c r="BH222" s="61">
        <v>2002.56</v>
      </c>
      <c r="BI222" s="61">
        <v>2034.48</v>
      </c>
      <c r="BJ222" s="61">
        <v>2066.4</v>
      </c>
    </row>
    <row r="223" hidden="1" spans="1:62">
      <c r="A223" s="57" t="s">
        <v>223</v>
      </c>
      <c r="B223" s="57">
        <v>9</v>
      </c>
      <c r="C223" s="61" t="str">
        <f>广诚DHL运费!K3</f>
        <v>370.50</v>
      </c>
      <c r="D223" s="61" t="str">
        <f>广诚DHL运费!K4</f>
        <v>453.00</v>
      </c>
      <c r="E223" s="61" t="str">
        <f>广诚DHL运费!K5</f>
        <v>535.50</v>
      </c>
      <c r="F223" s="61" t="str">
        <f>广诚DHL运费!K6</f>
        <v>618.00</v>
      </c>
      <c r="G223" s="61" t="str">
        <f>广诚DHL运费!K7</f>
        <v>700.50</v>
      </c>
      <c r="H223" s="61" t="str">
        <f>广诚DHL运费!K8</f>
        <v>782.70</v>
      </c>
      <c r="I223" s="61" t="str">
        <f>广诚DHL运费!K9</f>
        <v>864.90</v>
      </c>
      <c r="J223" s="61" t="str">
        <f>广诚DHL运费!K10</f>
        <v>947.10</v>
      </c>
      <c r="K223" s="61" t="str">
        <f>广诚DHL运费!K11</f>
        <v>1,029.30</v>
      </c>
      <c r="L223" s="61" t="str">
        <f>广诚DHL运费!K12</f>
        <v>1,111.50</v>
      </c>
      <c r="M223" s="61" t="str">
        <f>广诚DHL运费!K13</f>
        <v>1,185.60</v>
      </c>
      <c r="N223" s="61" t="str">
        <f>广诚DHL运费!K14</f>
        <v>1,259.70</v>
      </c>
      <c r="O223" s="61" t="str">
        <f>广诚DHL运费!K15</f>
        <v>1,333.80</v>
      </c>
      <c r="P223" s="61" t="str">
        <f>广诚DHL运费!K16</f>
        <v>1,407.90</v>
      </c>
      <c r="Q223" s="61" t="str">
        <f>广诚DHL运费!K17</f>
        <v>1,482.00</v>
      </c>
      <c r="R223" s="60" t="str">
        <f>广诚DHL运费!K18</f>
        <v>1,556.10</v>
      </c>
      <c r="S223" s="61" t="str">
        <f>广诚DHL运费!K19</f>
        <v>1,630.20</v>
      </c>
      <c r="T223" s="61" t="str">
        <f>广诚DHL运费!K20</f>
        <v>1,704.30</v>
      </c>
      <c r="U223" s="61" t="str">
        <f>广诚DHL运费!K21</f>
        <v>1,778.40</v>
      </c>
      <c r="V223" s="61" t="str">
        <f>广诚DHL运费!K22</f>
        <v>1,852.50</v>
      </c>
      <c r="W223" s="61" t="str">
        <f>广诚DHL运费!K23</f>
        <v>1,920.60</v>
      </c>
      <c r="X223" s="61" t="str">
        <f>广诚DHL运费!K24</f>
        <v>1,988.70</v>
      </c>
      <c r="Y223" s="61" t="str">
        <f>广诚DHL运费!K25</f>
        <v>2,056.80</v>
      </c>
      <c r="Z223" s="61" t="str">
        <f>广诚DHL运费!K26</f>
        <v>2,124.90</v>
      </c>
      <c r="AA223" s="61" t="str">
        <f>广诚DHL运费!K27</f>
        <v>2,193.00</v>
      </c>
      <c r="AB223" s="61" t="str">
        <f>广诚DHL运费!K28</f>
        <v>2,261.10</v>
      </c>
      <c r="AC223" s="61" t="str">
        <f>广诚DHL运费!K29</f>
        <v>2,329.20</v>
      </c>
      <c r="AD223" s="61" t="str">
        <f>广诚DHL运费!K30</f>
        <v>2,397.30</v>
      </c>
      <c r="AE223" s="61" t="str">
        <f>广诚DHL运费!K31</f>
        <v>2,465.40</v>
      </c>
      <c r="AF223" s="61" t="str">
        <f>广诚DHL运费!K32</f>
        <v>2,533.50</v>
      </c>
      <c r="AG223" s="61" t="str">
        <f>广诚DHL运费!K33</f>
        <v>2,601.60</v>
      </c>
      <c r="AH223" s="61" t="str">
        <f>广诚DHL运费!K34</f>
        <v>2,669.70</v>
      </c>
      <c r="AI223" s="61" t="str">
        <f>广诚DHL运费!K35</f>
        <v>2,737.80</v>
      </c>
      <c r="AJ223" s="61" t="str">
        <f>广诚DHL运费!K36</f>
        <v>2,805.90</v>
      </c>
      <c r="AK223" s="61" t="str">
        <f>广诚DHL运费!K37</f>
        <v>2,874.00</v>
      </c>
      <c r="AL223" s="61" t="str">
        <f>广诚DHL运费!K38</f>
        <v>2,942.10</v>
      </c>
      <c r="AM223" s="61" t="str">
        <f>广诚DHL运费!K39</f>
        <v>3,010.20</v>
      </c>
      <c r="AN223" s="61" t="str">
        <f>广诚DHL运费!K40</f>
        <v>3,078.30</v>
      </c>
      <c r="AO223" s="61" t="str">
        <f>广诚DHL运费!K41</f>
        <v>3,146.40</v>
      </c>
      <c r="AP223" s="61" t="str">
        <f>广诚DHL运费!K42</f>
        <v>3,214.50</v>
      </c>
      <c r="AQ223" s="61">
        <v>1459.92</v>
      </c>
      <c r="AR223" s="61">
        <v>1491.84</v>
      </c>
      <c r="AS223" s="61">
        <v>1523.76</v>
      </c>
      <c r="AT223" s="61">
        <v>1555.68</v>
      </c>
      <c r="AU223" s="61">
        <v>1587.6</v>
      </c>
      <c r="AV223" s="61">
        <v>1619.52</v>
      </c>
      <c r="AW223" s="61">
        <v>1651.44</v>
      </c>
      <c r="AX223" s="61">
        <v>1683.36</v>
      </c>
      <c r="AY223" s="61">
        <v>1715.28</v>
      </c>
      <c r="AZ223" s="61">
        <v>1747.2</v>
      </c>
      <c r="BA223" s="61">
        <v>1779.12</v>
      </c>
      <c r="BB223" s="61">
        <v>1811.04</v>
      </c>
      <c r="BC223" s="61">
        <v>1842.96</v>
      </c>
      <c r="BD223" s="61">
        <v>1874.88</v>
      </c>
      <c r="BE223" s="61">
        <v>1906.8</v>
      </c>
      <c r="BF223" s="61">
        <v>1938.72</v>
      </c>
      <c r="BG223" s="61">
        <v>1970.64</v>
      </c>
      <c r="BH223" s="61">
        <v>2002.56</v>
      </c>
      <c r="BI223" s="61">
        <v>2034.48</v>
      </c>
      <c r="BJ223" s="61">
        <v>2066.4</v>
      </c>
    </row>
    <row r="224" hidden="1" spans="1:62">
      <c r="A224" s="57" t="s">
        <v>224</v>
      </c>
      <c r="B224" s="57">
        <v>9</v>
      </c>
      <c r="C224" s="61" t="str">
        <f>广诚DHL运费!K3</f>
        <v>370.50</v>
      </c>
      <c r="D224" s="61" t="str">
        <f>广诚DHL运费!K4</f>
        <v>453.00</v>
      </c>
      <c r="E224" s="61" t="str">
        <f>广诚DHL运费!K5</f>
        <v>535.50</v>
      </c>
      <c r="F224" s="61" t="str">
        <f>广诚DHL运费!K6</f>
        <v>618.00</v>
      </c>
      <c r="G224" s="61" t="str">
        <f>广诚DHL运费!K7</f>
        <v>700.50</v>
      </c>
      <c r="H224" s="61" t="str">
        <f>广诚DHL运费!K8</f>
        <v>782.70</v>
      </c>
      <c r="I224" s="61" t="str">
        <f>广诚DHL运费!K9</f>
        <v>864.90</v>
      </c>
      <c r="J224" s="61" t="str">
        <f>广诚DHL运费!K10</f>
        <v>947.10</v>
      </c>
      <c r="K224" s="61" t="str">
        <f>广诚DHL运费!K11</f>
        <v>1,029.30</v>
      </c>
      <c r="L224" s="61" t="str">
        <f>广诚DHL运费!K12</f>
        <v>1,111.50</v>
      </c>
      <c r="M224" s="61" t="str">
        <f>广诚DHL运费!K13</f>
        <v>1,185.60</v>
      </c>
      <c r="N224" s="61" t="str">
        <f>广诚DHL运费!K14</f>
        <v>1,259.70</v>
      </c>
      <c r="O224" s="61" t="str">
        <f>广诚DHL运费!K15</f>
        <v>1,333.80</v>
      </c>
      <c r="P224" s="61" t="str">
        <f>广诚DHL运费!K16</f>
        <v>1,407.90</v>
      </c>
      <c r="Q224" s="61" t="str">
        <f>广诚DHL运费!K17</f>
        <v>1,482.00</v>
      </c>
      <c r="R224" s="60" t="str">
        <f>广诚DHL运费!K18</f>
        <v>1,556.10</v>
      </c>
      <c r="S224" s="61" t="str">
        <f>广诚DHL运费!K19</f>
        <v>1,630.20</v>
      </c>
      <c r="T224" s="61" t="str">
        <f>广诚DHL运费!K20</f>
        <v>1,704.30</v>
      </c>
      <c r="U224" s="61" t="str">
        <f>广诚DHL运费!K21</f>
        <v>1,778.40</v>
      </c>
      <c r="V224" s="61" t="str">
        <f>广诚DHL运费!K22</f>
        <v>1,852.50</v>
      </c>
      <c r="W224" s="61" t="str">
        <f>广诚DHL运费!K23</f>
        <v>1,920.60</v>
      </c>
      <c r="X224" s="61" t="str">
        <f>广诚DHL运费!K24</f>
        <v>1,988.70</v>
      </c>
      <c r="Y224" s="61" t="str">
        <f>广诚DHL运费!K25</f>
        <v>2,056.80</v>
      </c>
      <c r="Z224" s="61" t="str">
        <f>广诚DHL运费!K26</f>
        <v>2,124.90</v>
      </c>
      <c r="AA224" s="61" t="str">
        <f>广诚DHL运费!K27</f>
        <v>2,193.00</v>
      </c>
      <c r="AB224" s="61" t="str">
        <f>广诚DHL运费!K28</f>
        <v>2,261.10</v>
      </c>
      <c r="AC224" s="61" t="str">
        <f>广诚DHL运费!K29</f>
        <v>2,329.20</v>
      </c>
      <c r="AD224" s="61" t="str">
        <f>广诚DHL运费!K30</f>
        <v>2,397.30</v>
      </c>
      <c r="AE224" s="61" t="str">
        <f>广诚DHL运费!K31</f>
        <v>2,465.40</v>
      </c>
      <c r="AF224" s="61" t="str">
        <f>广诚DHL运费!K32</f>
        <v>2,533.50</v>
      </c>
      <c r="AG224" s="61" t="str">
        <f>广诚DHL运费!K33</f>
        <v>2,601.60</v>
      </c>
      <c r="AH224" s="61" t="str">
        <f>广诚DHL运费!K34</f>
        <v>2,669.70</v>
      </c>
      <c r="AI224" s="61" t="str">
        <f>广诚DHL运费!K35</f>
        <v>2,737.80</v>
      </c>
      <c r="AJ224" s="61" t="str">
        <f>广诚DHL运费!K36</f>
        <v>2,805.90</v>
      </c>
      <c r="AK224" s="61" t="str">
        <f>广诚DHL运费!K37</f>
        <v>2,874.00</v>
      </c>
      <c r="AL224" s="61" t="str">
        <f>广诚DHL运费!K38</f>
        <v>2,942.10</v>
      </c>
      <c r="AM224" s="61" t="str">
        <f>广诚DHL运费!K39</f>
        <v>3,010.20</v>
      </c>
      <c r="AN224" s="61" t="str">
        <f>广诚DHL运费!K40</f>
        <v>3,078.30</v>
      </c>
      <c r="AO224" s="61" t="str">
        <f>广诚DHL运费!K41</f>
        <v>3,146.40</v>
      </c>
      <c r="AP224" s="61" t="str">
        <f>广诚DHL运费!K42</f>
        <v>3,214.50</v>
      </c>
      <c r="AQ224" s="61">
        <v>1459.92</v>
      </c>
      <c r="AR224" s="61">
        <v>1491.84</v>
      </c>
      <c r="AS224" s="61">
        <v>1523.76</v>
      </c>
      <c r="AT224" s="61">
        <v>1555.68</v>
      </c>
      <c r="AU224" s="61">
        <v>1587.6</v>
      </c>
      <c r="AV224" s="61">
        <v>1619.52</v>
      </c>
      <c r="AW224" s="61">
        <v>1651.44</v>
      </c>
      <c r="AX224" s="61">
        <v>1683.36</v>
      </c>
      <c r="AY224" s="61">
        <v>1715.28</v>
      </c>
      <c r="AZ224" s="61">
        <v>1747.2</v>
      </c>
      <c r="BA224" s="61">
        <v>1779.12</v>
      </c>
      <c r="BB224" s="61">
        <v>1811.04</v>
      </c>
      <c r="BC224" s="61">
        <v>1842.96</v>
      </c>
      <c r="BD224" s="61">
        <v>1874.88</v>
      </c>
      <c r="BE224" s="61">
        <v>1906.8</v>
      </c>
      <c r="BF224" s="61">
        <v>1938.72</v>
      </c>
      <c r="BG224" s="61">
        <v>1970.64</v>
      </c>
      <c r="BH224" s="61">
        <v>2002.56</v>
      </c>
      <c r="BI224" s="61">
        <v>2034.48</v>
      </c>
      <c r="BJ224" s="61">
        <v>2066.4</v>
      </c>
    </row>
    <row r="225" hidden="1" spans="1:62">
      <c r="A225" s="57" t="s">
        <v>225</v>
      </c>
      <c r="B225" s="57">
        <v>9</v>
      </c>
      <c r="C225" s="61" t="str">
        <f>广诚DHL运费!K3</f>
        <v>370.50</v>
      </c>
      <c r="D225" s="61" t="str">
        <f>广诚DHL运费!K4</f>
        <v>453.00</v>
      </c>
      <c r="E225" s="61" t="str">
        <f>广诚DHL运费!K5</f>
        <v>535.50</v>
      </c>
      <c r="F225" s="61" t="str">
        <f>广诚DHL运费!K6</f>
        <v>618.00</v>
      </c>
      <c r="G225" s="61" t="str">
        <f>广诚DHL运费!K7</f>
        <v>700.50</v>
      </c>
      <c r="H225" s="61" t="str">
        <f>广诚DHL运费!K8</f>
        <v>782.70</v>
      </c>
      <c r="I225" s="61" t="str">
        <f>广诚DHL运费!K9</f>
        <v>864.90</v>
      </c>
      <c r="J225" s="61" t="str">
        <f>广诚DHL运费!K10</f>
        <v>947.10</v>
      </c>
      <c r="K225" s="61" t="str">
        <f>广诚DHL运费!K11</f>
        <v>1,029.30</v>
      </c>
      <c r="L225" s="61" t="str">
        <f>广诚DHL运费!K12</f>
        <v>1,111.50</v>
      </c>
      <c r="M225" s="61" t="str">
        <f>广诚DHL运费!K13</f>
        <v>1,185.60</v>
      </c>
      <c r="N225" s="61" t="str">
        <f>广诚DHL运费!K14</f>
        <v>1,259.70</v>
      </c>
      <c r="O225" s="61" t="str">
        <f>广诚DHL运费!K15</f>
        <v>1,333.80</v>
      </c>
      <c r="P225" s="61" t="str">
        <f>广诚DHL运费!K16</f>
        <v>1,407.90</v>
      </c>
      <c r="Q225" s="61" t="str">
        <f>广诚DHL运费!K17</f>
        <v>1,482.00</v>
      </c>
      <c r="R225" s="60" t="str">
        <f>广诚DHL运费!K18</f>
        <v>1,556.10</v>
      </c>
      <c r="S225" s="61" t="str">
        <f>广诚DHL运费!K19</f>
        <v>1,630.20</v>
      </c>
      <c r="T225" s="61" t="str">
        <f>广诚DHL运费!K20</f>
        <v>1,704.30</v>
      </c>
      <c r="U225" s="61" t="str">
        <f>广诚DHL运费!K21</f>
        <v>1,778.40</v>
      </c>
      <c r="V225" s="61" t="str">
        <f>广诚DHL运费!K22</f>
        <v>1,852.50</v>
      </c>
      <c r="W225" s="61" t="str">
        <f>广诚DHL运费!K23</f>
        <v>1,920.60</v>
      </c>
      <c r="X225" s="61" t="str">
        <f>广诚DHL运费!K24</f>
        <v>1,988.70</v>
      </c>
      <c r="Y225" s="61" t="str">
        <f>广诚DHL运费!K25</f>
        <v>2,056.80</v>
      </c>
      <c r="Z225" s="61" t="str">
        <f>广诚DHL运费!K26</f>
        <v>2,124.90</v>
      </c>
      <c r="AA225" s="61" t="str">
        <f>广诚DHL运费!K27</f>
        <v>2,193.00</v>
      </c>
      <c r="AB225" s="61" t="str">
        <f>广诚DHL运费!K28</f>
        <v>2,261.10</v>
      </c>
      <c r="AC225" s="61" t="str">
        <f>广诚DHL运费!K29</f>
        <v>2,329.20</v>
      </c>
      <c r="AD225" s="61" t="str">
        <f>广诚DHL运费!K30</f>
        <v>2,397.30</v>
      </c>
      <c r="AE225" s="61" t="str">
        <f>广诚DHL运费!K31</f>
        <v>2,465.40</v>
      </c>
      <c r="AF225" s="61" t="str">
        <f>广诚DHL运费!K32</f>
        <v>2,533.50</v>
      </c>
      <c r="AG225" s="61" t="str">
        <f>广诚DHL运费!K33</f>
        <v>2,601.60</v>
      </c>
      <c r="AH225" s="61" t="str">
        <f>广诚DHL运费!K34</f>
        <v>2,669.70</v>
      </c>
      <c r="AI225" s="61" t="str">
        <f>广诚DHL运费!K35</f>
        <v>2,737.80</v>
      </c>
      <c r="AJ225" s="61" t="str">
        <f>广诚DHL运费!K36</f>
        <v>2,805.90</v>
      </c>
      <c r="AK225" s="61" t="str">
        <f>广诚DHL运费!K37</f>
        <v>2,874.00</v>
      </c>
      <c r="AL225" s="61" t="str">
        <f>广诚DHL运费!K38</f>
        <v>2,942.10</v>
      </c>
      <c r="AM225" s="61" t="str">
        <f>广诚DHL运费!K39</f>
        <v>3,010.20</v>
      </c>
      <c r="AN225" s="61" t="str">
        <f>广诚DHL运费!K40</f>
        <v>3,078.30</v>
      </c>
      <c r="AO225" s="61" t="str">
        <f>广诚DHL运费!K41</f>
        <v>3,146.40</v>
      </c>
      <c r="AP225" s="61" t="str">
        <f>广诚DHL运费!K42</f>
        <v>3,214.50</v>
      </c>
      <c r="AQ225" s="61">
        <v>1459.92</v>
      </c>
      <c r="AR225" s="61">
        <v>1491.84</v>
      </c>
      <c r="AS225" s="61">
        <v>1523.76</v>
      </c>
      <c r="AT225" s="61">
        <v>1555.68</v>
      </c>
      <c r="AU225" s="61">
        <v>1587.6</v>
      </c>
      <c r="AV225" s="61">
        <v>1619.52</v>
      </c>
      <c r="AW225" s="61">
        <v>1651.44</v>
      </c>
      <c r="AX225" s="61">
        <v>1683.36</v>
      </c>
      <c r="AY225" s="61">
        <v>1715.28</v>
      </c>
      <c r="AZ225" s="61">
        <v>1747.2</v>
      </c>
      <c r="BA225" s="61">
        <v>1779.12</v>
      </c>
      <c r="BB225" s="61">
        <v>1811.04</v>
      </c>
      <c r="BC225" s="61">
        <v>1842.96</v>
      </c>
      <c r="BD225" s="61">
        <v>1874.88</v>
      </c>
      <c r="BE225" s="61">
        <v>1906.8</v>
      </c>
      <c r="BF225" s="61">
        <v>1938.72</v>
      </c>
      <c r="BG225" s="61">
        <v>1970.64</v>
      </c>
      <c r="BH225" s="61">
        <v>2002.56</v>
      </c>
      <c r="BI225" s="61">
        <v>2034.48</v>
      </c>
      <c r="BJ225" s="61">
        <v>2066.4</v>
      </c>
    </row>
    <row r="226" hidden="1" spans="1:62">
      <c r="A226" s="57" t="s">
        <v>226</v>
      </c>
      <c r="B226" s="57">
        <v>9</v>
      </c>
      <c r="C226" s="61" t="str">
        <f>广诚DHL运费!K3</f>
        <v>370.50</v>
      </c>
      <c r="D226" s="61" t="str">
        <f>广诚DHL运费!K4</f>
        <v>453.00</v>
      </c>
      <c r="E226" s="61" t="str">
        <f>广诚DHL运费!K5</f>
        <v>535.50</v>
      </c>
      <c r="F226" s="61" t="str">
        <f>广诚DHL运费!K6</f>
        <v>618.00</v>
      </c>
      <c r="G226" s="61" t="str">
        <f>广诚DHL运费!K7</f>
        <v>700.50</v>
      </c>
      <c r="H226" s="61" t="str">
        <f>广诚DHL运费!K8</f>
        <v>782.70</v>
      </c>
      <c r="I226" s="61" t="str">
        <f>广诚DHL运费!K9</f>
        <v>864.90</v>
      </c>
      <c r="J226" s="61" t="str">
        <f>广诚DHL运费!K10</f>
        <v>947.10</v>
      </c>
      <c r="K226" s="61" t="str">
        <f>广诚DHL运费!K11</f>
        <v>1,029.30</v>
      </c>
      <c r="L226" s="61" t="str">
        <f>广诚DHL运费!K12</f>
        <v>1,111.50</v>
      </c>
      <c r="M226" s="61" t="str">
        <f>广诚DHL运费!K13</f>
        <v>1,185.60</v>
      </c>
      <c r="N226" s="61" t="str">
        <f>广诚DHL运费!K14</f>
        <v>1,259.70</v>
      </c>
      <c r="O226" s="61" t="str">
        <f>广诚DHL运费!K15</f>
        <v>1,333.80</v>
      </c>
      <c r="P226" s="61" t="str">
        <f>广诚DHL运费!K16</f>
        <v>1,407.90</v>
      </c>
      <c r="Q226" s="61" t="str">
        <f>广诚DHL运费!K17</f>
        <v>1,482.00</v>
      </c>
      <c r="R226" s="60" t="str">
        <f>广诚DHL运费!K18</f>
        <v>1,556.10</v>
      </c>
      <c r="S226" s="61" t="str">
        <f>广诚DHL运费!K19</f>
        <v>1,630.20</v>
      </c>
      <c r="T226" s="61" t="str">
        <f>广诚DHL运费!K20</f>
        <v>1,704.30</v>
      </c>
      <c r="U226" s="61" t="str">
        <f>广诚DHL运费!K21</f>
        <v>1,778.40</v>
      </c>
      <c r="V226" s="61" t="str">
        <f>广诚DHL运费!K22</f>
        <v>1,852.50</v>
      </c>
      <c r="W226" s="61" t="str">
        <f>广诚DHL运费!K23</f>
        <v>1,920.60</v>
      </c>
      <c r="X226" s="61" t="str">
        <f>广诚DHL运费!K24</f>
        <v>1,988.70</v>
      </c>
      <c r="Y226" s="61" t="str">
        <f>广诚DHL运费!K25</f>
        <v>2,056.80</v>
      </c>
      <c r="Z226" s="61" t="str">
        <f>广诚DHL运费!K26</f>
        <v>2,124.90</v>
      </c>
      <c r="AA226" s="61" t="str">
        <f>广诚DHL运费!K27</f>
        <v>2,193.00</v>
      </c>
      <c r="AB226" s="61" t="str">
        <f>广诚DHL运费!K28</f>
        <v>2,261.10</v>
      </c>
      <c r="AC226" s="61" t="str">
        <f>广诚DHL运费!K29</f>
        <v>2,329.20</v>
      </c>
      <c r="AD226" s="61" t="str">
        <f>广诚DHL运费!K30</f>
        <v>2,397.30</v>
      </c>
      <c r="AE226" s="61" t="str">
        <f>广诚DHL运费!K31</f>
        <v>2,465.40</v>
      </c>
      <c r="AF226" s="61" t="str">
        <f>广诚DHL运费!K32</f>
        <v>2,533.50</v>
      </c>
      <c r="AG226" s="61" t="str">
        <f>广诚DHL运费!K33</f>
        <v>2,601.60</v>
      </c>
      <c r="AH226" s="61" t="str">
        <f>广诚DHL运费!K34</f>
        <v>2,669.70</v>
      </c>
      <c r="AI226" s="61" t="str">
        <f>广诚DHL运费!K35</f>
        <v>2,737.80</v>
      </c>
      <c r="AJ226" s="61" t="str">
        <f>广诚DHL运费!K36</f>
        <v>2,805.90</v>
      </c>
      <c r="AK226" s="61" t="str">
        <f>广诚DHL运费!K37</f>
        <v>2,874.00</v>
      </c>
      <c r="AL226" s="61" t="str">
        <f>广诚DHL运费!K38</f>
        <v>2,942.10</v>
      </c>
      <c r="AM226" s="61" t="str">
        <f>广诚DHL运费!K39</f>
        <v>3,010.20</v>
      </c>
      <c r="AN226" s="61" t="str">
        <f>广诚DHL运费!K40</f>
        <v>3,078.30</v>
      </c>
      <c r="AO226" s="61" t="str">
        <f>广诚DHL运费!K41</f>
        <v>3,146.40</v>
      </c>
      <c r="AP226" s="61" t="str">
        <f>广诚DHL运费!K42</f>
        <v>3,214.50</v>
      </c>
      <c r="AQ226" s="61">
        <v>1459.92</v>
      </c>
      <c r="AR226" s="61">
        <v>1491.84</v>
      </c>
      <c r="AS226" s="61">
        <v>1523.76</v>
      </c>
      <c r="AT226" s="61">
        <v>1555.68</v>
      </c>
      <c r="AU226" s="61">
        <v>1587.6</v>
      </c>
      <c r="AV226" s="61">
        <v>1619.52</v>
      </c>
      <c r="AW226" s="61">
        <v>1651.44</v>
      </c>
      <c r="AX226" s="61">
        <v>1683.36</v>
      </c>
      <c r="AY226" s="61">
        <v>1715.28</v>
      </c>
      <c r="AZ226" s="61">
        <v>1747.2</v>
      </c>
      <c r="BA226" s="61">
        <v>1779.12</v>
      </c>
      <c r="BB226" s="61">
        <v>1811.04</v>
      </c>
      <c r="BC226" s="61">
        <v>1842.96</v>
      </c>
      <c r="BD226" s="61">
        <v>1874.88</v>
      </c>
      <c r="BE226" s="61">
        <v>1906.8</v>
      </c>
      <c r="BF226" s="61">
        <v>1938.72</v>
      </c>
      <c r="BG226" s="61">
        <v>1970.64</v>
      </c>
      <c r="BH226" s="61">
        <v>2002.56</v>
      </c>
      <c r="BI226" s="61">
        <v>2034.48</v>
      </c>
      <c r="BJ226" s="61">
        <v>2066.4</v>
      </c>
    </row>
    <row r="227" hidden="1" spans="1:62">
      <c r="A227" s="57" t="s">
        <v>227</v>
      </c>
      <c r="B227" s="57">
        <v>9</v>
      </c>
      <c r="C227" s="61" t="str">
        <f>广诚DHL运费!K3</f>
        <v>370.50</v>
      </c>
      <c r="D227" s="61" t="str">
        <f>广诚DHL运费!K4</f>
        <v>453.00</v>
      </c>
      <c r="E227" s="61" t="str">
        <f>广诚DHL运费!K5</f>
        <v>535.50</v>
      </c>
      <c r="F227" s="61" t="str">
        <f>广诚DHL运费!K6</f>
        <v>618.00</v>
      </c>
      <c r="G227" s="61" t="str">
        <f>广诚DHL运费!K7</f>
        <v>700.50</v>
      </c>
      <c r="H227" s="61" t="str">
        <f>广诚DHL运费!K8</f>
        <v>782.70</v>
      </c>
      <c r="I227" s="61" t="str">
        <f>广诚DHL运费!K9</f>
        <v>864.90</v>
      </c>
      <c r="J227" s="61" t="str">
        <f>广诚DHL运费!K10</f>
        <v>947.10</v>
      </c>
      <c r="K227" s="61" t="str">
        <f>广诚DHL运费!K11</f>
        <v>1,029.30</v>
      </c>
      <c r="L227" s="61" t="str">
        <f>广诚DHL运费!K12</f>
        <v>1,111.50</v>
      </c>
      <c r="M227" s="61" t="str">
        <f>广诚DHL运费!K13</f>
        <v>1,185.60</v>
      </c>
      <c r="N227" s="61" t="str">
        <f>广诚DHL运费!K14</f>
        <v>1,259.70</v>
      </c>
      <c r="O227" s="61" t="str">
        <f>广诚DHL运费!K15</f>
        <v>1,333.80</v>
      </c>
      <c r="P227" s="61" t="str">
        <f>广诚DHL运费!K16</f>
        <v>1,407.90</v>
      </c>
      <c r="Q227" s="61" t="str">
        <f>广诚DHL运费!K17</f>
        <v>1,482.00</v>
      </c>
      <c r="R227" s="60" t="str">
        <f>广诚DHL运费!K18</f>
        <v>1,556.10</v>
      </c>
      <c r="S227" s="61" t="str">
        <f>广诚DHL运费!K19</f>
        <v>1,630.20</v>
      </c>
      <c r="T227" s="61" t="str">
        <f>广诚DHL运费!K20</f>
        <v>1,704.30</v>
      </c>
      <c r="U227" s="61" t="str">
        <f>广诚DHL运费!K21</f>
        <v>1,778.40</v>
      </c>
      <c r="V227" s="61" t="str">
        <f>广诚DHL运费!K22</f>
        <v>1,852.50</v>
      </c>
      <c r="W227" s="61" t="str">
        <f>广诚DHL运费!K23</f>
        <v>1,920.60</v>
      </c>
      <c r="X227" s="61" t="str">
        <f>广诚DHL运费!K24</f>
        <v>1,988.70</v>
      </c>
      <c r="Y227" s="61" t="str">
        <f>广诚DHL运费!K25</f>
        <v>2,056.80</v>
      </c>
      <c r="Z227" s="61" t="str">
        <f>广诚DHL运费!K26</f>
        <v>2,124.90</v>
      </c>
      <c r="AA227" s="61" t="str">
        <f>广诚DHL运费!K27</f>
        <v>2,193.00</v>
      </c>
      <c r="AB227" s="61" t="str">
        <f>广诚DHL运费!K28</f>
        <v>2,261.10</v>
      </c>
      <c r="AC227" s="61" t="str">
        <f>广诚DHL运费!K29</f>
        <v>2,329.20</v>
      </c>
      <c r="AD227" s="61" t="str">
        <f>广诚DHL运费!K30</f>
        <v>2,397.30</v>
      </c>
      <c r="AE227" s="61" t="str">
        <f>广诚DHL运费!K31</f>
        <v>2,465.40</v>
      </c>
      <c r="AF227" s="61" t="str">
        <f>广诚DHL运费!K32</f>
        <v>2,533.50</v>
      </c>
      <c r="AG227" s="61" t="str">
        <f>广诚DHL运费!K33</f>
        <v>2,601.60</v>
      </c>
      <c r="AH227" s="61" t="str">
        <f>广诚DHL运费!K34</f>
        <v>2,669.70</v>
      </c>
      <c r="AI227" s="61" t="str">
        <f>广诚DHL运费!K35</f>
        <v>2,737.80</v>
      </c>
      <c r="AJ227" s="61" t="str">
        <f>广诚DHL运费!K36</f>
        <v>2,805.90</v>
      </c>
      <c r="AK227" s="61" t="str">
        <f>广诚DHL运费!K37</f>
        <v>2,874.00</v>
      </c>
      <c r="AL227" s="61" t="str">
        <f>广诚DHL运费!K38</f>
        <v>2,942.10</v>
      </c>
      <c r="AM227" s="61" t="str">
        <f>广诚DHL运费!K39</f>
        <v>3,010.20</v>
      </c>
      <c r="AN227" s="61" t="str">
        <f>广诚DHL运费!K40</f>
        <v>3,078.30</v>
      </c>
      <c r="AO227" s="61" t="str">
        <f>广诚DHL运费!K41</f>
        <v>3,146.40</v>
      </c>
      <c r="AP227" s="61" t="str">
        <f>广诚DHL运费!K42</f>
        <v>3,214.50</v>
      </c>
      <c r="AQ227" s="61">
        <v>1459.92</v>
      </c>
      <c r="AR227" s="61">
        <v>1491.84</v>
      </c>
      <c r="AS227" s="61">
        <v>1523.76</v>
      </c>
      <c r="AT227" s="61">
        <v>1555.68</v>
      </c>
      <c r="AU227" s="61">
        <v>1587.6</v>
      </c>
      <c r="AV227" s="61">
        <v>1619.52</v>
      </c>
      <c r="AW227" s="61">
        <v>1651.44</v>
      </c>
      <c r="AX227" s="61">
        <v>1683.36</v>
      </c>
      <c r="AY227" s="61">
        <v>1715.28</v>
      </c>
      <c r="AZ227" s="61">
        <v>1747.2</v>
      </c>
      <c r="BA227" s="61">
        <v>1779.12</v>
      </c>
      <c r="BB227" s="61">
        <v>1811.04</v>
      </c>
      <c r="BC227" s="61">
        <v>1842.96</v>
      </c>
      <c r="BD227" s="61">
        <v>1874.88</v>
      </c>
      <c r="BE227" s="61">
        <v>1906.8</v>
      </c>
      <c r="BF227" s="61">
        <v>1938.72</v>
      </c>
      <c r="BG227" s="61">
        <v>1970.64</v>
      </c>
      <c r="BH227" s="61">
        <v>2002.56</v>
      </c>
      <c r="BI227" s="61">
        <v>2034.48</v>
      </c>
      <c r="BJ227" s="61">
        <v>2066.4</v>
      </c>
    </row>
    <row r="228" hidden="1" spans="1:62">
      <c r="A228" s="57" t="s">
        <v>228</v>
      </c>
      <c r="B228" s="57">
        <v>9</v>
      </c>
      <c r="C228" s="61" t="str">
        <f>广诚DHL运费!K3</f>
        <v>370.50</v>
      </c>
      <c r="D228" s="61" t="str">
        <f>广诚DHL运费!K4</f>
        <v>453.00</v>
      </c>
      <c r="E228" s="61" t="str">
        <f>广诚DHL运费!K5</f>
        <v>535.50</v>
      </c>
      <c r="F228" s="61" t="str">
        <f>广诚DHL运费!K6</f>
        <v>618.00</v>
      </c>
      <c r="G228" s="61" t="str">
        <f>广诚DHL运费!K7</f>
        <v>700.50</v>
      </c>
      <c r="H228" s="61" t="str">
        <f>广诚DHL运费!K8</f>
        <v>782.70</v>
      </c>
      <c r="I228" s="61" t="str">
        <f>广诚DHL运费!K9</f>
        <v>864.90</v>
      </c>
      <c r="J228" s="61" t="str">
        <f>广诚DHL运费!K10</f>
        <v>947.10</v>
      </c>
      <c r="K228" s="61" t="str">
        <f>广诚DHL运费!K11</f>
        <v>1,029.30</v>
      </c>
      <c r="L228" s="61" t="str">
        <f>广诚DHL运费!K12</f>
        <v>1,111.50</v>
      </c>
      <c r="M228" s="61" t="str">
        <f>广诚DHL运费!K13</f>
        <v>1,185.60</v>
      </c>
      <c r="N228" s="61" t="str">
        <f>广诚DHL运费!K14</f>
        <v>1,259.70</v>
      </c>
      <c r="O228" s="61" t="str">
        <f>广诚DHL运费!K15</f>
        <v>1,333.80</v>
      </c>
      <c r="P228" s="61" t="str">
        <f>广诚DHL运费!K16</f>
        <v>1,407.90</v>
      </c>
      <c r="Q228" s="61" t="str">
        <f>广诚DHL运费!K17</f>
        <v>1,482.00</v>
      </c>
      <c r="R228" s="60" t="str">
        <f>广诚DHL运费!K18</f>
        <v>1,556.10</v>
      </c>
      <c r="S228" s="61" t="str">
        <f>广诚DHL运费!K19</f>
        <v>1,630.20</v>
      </c>
      <c r="T228" s="61" t="str">
        <f>广诚DHL运费!K20</f>
        <v>1,704.30</v>
      </c>
      <c r="U228" s="61" t="str">
        <f>广诚DHL运费!K21</f>
        <v>1,778.40</v>
      </c>
      <c r="V228" s="61" t="str">
        <f>广诚DHL运费!K22</f>
        <v>1,852.50</v>
      </c>
      <c r="W228" s="61" t="str">
        <f>广诚DHL运费!K23</f>
        <v>1,920.60</v>
      </c>
      <c r="X228" s="61" t="str">
        <f>广诚DHL运费!K24</f>
        <v>1,988.70</v>
      </c>
      <c r="Y228" s="61" t="str">
        <f>广诚DHL运费!K25</f>
        <v>2,056.80</v>
      </c>
      <c r="Z228" s="61" t="str">
        <f>广诚DHL运费!K26</f>
        <v>2,124.90</v>
      </c>
      <c r="AA228" s="61" t="str">
        <f>广诚DHL运费!K27</f>
        <v>2,193.00</v>
      </c>
      <c r="AB228" s="61" t="str">
        <f>广诚DHL运费!K28</f>
        <v>2,261.10</v>
      </c>
      <c r="AC228" s="61" t="str">
        <f>广诚DHL运费!K29</f>
        <v>2,329.20</v>
      </c>
      <c r="AD228" s="61" t="str">
        <f>广诚DHL运费!K30</f>
        <v>2,397.30</v>
      </c>
      <c r="AE228" s="61" t="str">
        <f>广诚DHL运费!K31</f>
        <v>2,465.40</v>
      </c>
      <c r="AF228" s="61" t="str">
        <f>广诚DHL运费!K32</f>
        <v>2,533.50</v>
      </c>
      <c r="AG228" s="61" t="str">
        <f>广诚DHL运费!K33</f>
        <v>2,601.60</v>
      </c>
      <c r="AH228" s="61" t="str">
        <f>广诚DHL运费!K34</f>
        <v>2,669.70</v>
      </c>
      <c r="AI228" s="61" t="str">
        <f>广诚DHL运费!K35</f>
        <v>2,737.80</v>
      </c>
      <c r="AJ228" s="61" t="str">
        <f>广诚DHL运费!K36</f>
        <v>2,805.90</v>
      </c>
      <c r="AK228" s="61" t="str">
        <f>广诚DHL运费!K37</f>
        <v>2,874.00</v>
      </c>
      <c r="AL228" s="61" t="str">
        <f>广诚DHL运费!K38</f>
        <v>2,942.10</v>
      </c>
      <c r="AM228" s="61" t="str">
        <f>广诚DHL运费!K39</f>
        <v>3,010.20</v>
      </c>
      <c r="AN228" s="61" t="str">
        <f>广诚DHL运费!K40</f>
        <v>3,078.30</v>
      </c>
      <c r="AO228" s="61" t="str">
        <f>广诚DHL运费!K41</f>
        <v>3,146.40</v>
      </c>
      <c r="AP228" s="61" t="str">
        <f>广诚DHL运费!K42</f>
        <v>3,214.50</v>
      </c>
      <c r="AQ228" s="61">
        <v>1459.92</v>
      </c>
      <c r="AR228" s="61">
        <v>1491.84</v>
      </c>
      <c r="AS228" s="61">
        <v>1523.76</v>
      </c>
      <c r="AT228" s="61">
        <v>1555.68</v>
      </c>
      <c r="AU228" s="61">
        <v>1587.6</v>
      </c>
      <c r="AV228" s="61">
        <v>1619.52</v>
      </c>
      <c r="AW228" s="61">
        <v>1651.44</v>
      </c>
      <c r="AX228" s="61">
        <v>1683.36</v>
      </c>
      <c r="AY228" s="61">
        <v>1715.28</v>
      </c>
      <c r="AZ228" s="61">
        <v>1747.2</v>
      </c>
      <c r="BA228" s="61">
        <v>1779.12</v>
      </c>
      <c r="BB228" s="61">
        <v>1811.04</v>
      </c>
      <c r="BC228" s="61">
        <v>1842.96</v>
      </c>
      <c r="BD228" s="61">
        <v>1874.88</v>
      </c>
      <c r="BE228" s="61">
        <v>1906.8</v>
      </c>
      <c r="BF228" s="61">
        <v>1938.72</v>
      </c>
      <c r="BG228" s="61">
        <v>1970.64</v>
      </c>
      <c r="BH228" s="61">
        <v>2002.56</v>
      </c>
      <c r="BI228" s="61">
        <v>2034.48</v>
      </c>
      <c r="BJ228" s="61">
        <v>2066.4</v>
      </c>
    </row>
    <row r="229" hidden="1" spans="1:62">
      <c r="A229" s="57" t="s">
        <v>229</v>
      </c>
      <c r="B229" s="57">
        <v>9</v>
      </c>
      <c r="C229" s="61" t="str">
        <f>广诚DHL运费!K3</f>
        <v>370.50</v>
      </c>
      <c r="D229" s="61" t="str">
        <f>广诚DHL运费!K4</f>
        <v>453.00</v>
      </c>
      <c r="E229" s="61" t="str">
        <f>广诚DHL运费!K5</f>
        <v>535.50</v>
      </c>
      <c r="F229" s="61" t="str">
        <f>广诚DHL运费!K6</f>
        <v>618.00</v>
      </c>
      <c r="G229" s="61" t="str">
        <f>广诚DHL运费!K7</f>
        <v>700.50</v>
      </c>
      <c r="H229" s="61" t="str">
        <f>广诚DHL运费!K8</f>
        <v>782.70</v>
      </c>
      <c r="I229" s="61" t="str">
        <f>广诚DHL运费!K9</f>
        <v>864.90</v>
      </c>
      <c r="J229" s="61" t="str">
        <f>广诚DHL运费!K10</f>
        <v>947.10</v>
      </c>
      <c r="K229" s="61" t="str">
        <f>广诚DHL运费!K11</f>
        <v>1,029.30</v>
      </c>
      <c r="L229" s="61" t="str">
        <f>广诚DHL运费!K12</f>
        <v>1,111.50</v>
      </c>
      <c r="M229" s="61" t="str">
        <f>广诚DHL运费!K13</f>
        <v>1,185.60</v>
      </c>
      <c r="N229" s="61" t="str">
        <f>广诚DHL运费!K14</f>
        <v>1,259.70</v>
      </c>
      <c r="O229" s="61" t="str">
        <f>广诚DHL运费!K15</f>
        <v>1,333.80</v>
      </c>
      <c r="P229" s="61" t="str">
        <f>广诚DHL运费!K16</f>
        <v>1,407.90</v>
      </c>
      <c r="Q229" s="61" t="str">
        <f>广诚DHL运费!K17</f>
        <v>1,482.00</v>
      </c>
      <c r="R229" s="60" t="str">
        <f>广诚DHL运费!K18</f>
        <v>1,556.10</v>
      </c>
      <c r="S229" s="61" t="str">
        <f>广诚DHL运费!K19</f>
        <v>1,630.20</v>
      </c>
      <c r="T229" s="61" t="str">
        <f>广诚DHL运费!K20</f>
        <v>1,704.30</v>
      </c>
      <c r="U229" s="61" t="str">
        <f>广诚DHL运费!K21</f>
        <v>1,778.40</v>
      </c>
      <c r="V229" s="61" t="str">
        <f>广诚DHL运费!K22</f>
        <v>1,852.50</v>
      </c>
      <c r="W229" s="61" t="str">
        <f>广诚DHL运费!K23</f>
        <v>1,920.60</v>
      </c>
      <c r="X229" s="61" t="str">
        <f>广诚DHL运费!K24</f>
        <v>1,988.70</v>
      </c>
      <c r="Y229" s="61" t="str">
        <f>广诚DHL运费!K25</f>
        <v>2,056.80</v>
      </c>
      <c r="Z229" s="61" t="str">
        <f>广诚DHL运费!K26</f>
        <v>2,124.90</v>
      </c>
      <c r="AA229" s="61" t="str">
        <f>广诚DHL运费!K27</f>
        <v>2,193.00</v>
      </c>
      <c r="AB229" s="61" t="str">
        <f>广诚DHL运费!K28</f>
        <v>2,261.10</v>
      </c>
      <c r="AC229" s="61" t="str">
        <f>广诚DHL运费!K29</f>
        <v>2,329.20</v>
      </c>
      <c r="AD229" s="61" t="str">
        <f>广诚DHL运费!K30</f>
        <v>2,397.30</v>
      </c>
      <c r="AE229" s="61" t="str">
        <f>广诚DHL运费!K31</f>
        <v>2,465.40</v>
      </c>
      <c r="AF229" s="61" t="str">
        <f>广诚DHL运费!K32</f>
        <v>2,533.50</v>
      </c>
      <c r="AG229" s="61" t="str">
        <f>广诚DHL运费!K33</f>
        <v>2,601.60</v>
      </c>
      <c r="AH229" s="61" t="str">
        <f>广诚DHL运费!K34</f>
        <v>2,669.70</v>
      </c>
      <c r="AI229" s="61" t="str">
        <f>广诚DHL运费!K35</f>
        <v>2,737.80</v>
      </c>
      <c r="AJ229" s="61" t="str">
        <f>广诚DHL运费!K36</f>
        <v>2,805.90</v>
      </c>
      <c r="AK229" s="61" t="str">
        <f>广诚DHL运费!K37</f>
        <v>2,874.00</v>
      </c>
      <c r="AL229" s="61" t="str">
        <f>广诚DHL运费!K38</f>
        <v>2,942.10</v>
      </c>
      <c r="AM229" s="61" t="str">
        <f>广诚DHL运费!K39</f>
        <v>3,010.20</v>
      </c>
      <c r="AN229" s="61" t="str">
        <f>广诚DHL运费!K40</f>
        <v>3,078.30</v>
      </c>
      <c r="AO229" s="61" t="str">
        <f>广诚DHL运费!K41</f>
        <v>3,146.40</v>
      </c>
      <c r="AP229" s="61" t="str">
        <f>广诚DHL运费!K42</f>
        <v>3,214.50</v>
      </c>
      <c r="AQ229" s="61">
        <v>1459.92</v>
      </c>
      <c r="AR229" s="61">
        <v>1491.84</v>
      </c>
      <c r="AS229" s="61">
        <v>1523.76</v>
      </c>
      <c r="AT229" s="61">
        <v>1555.68</v>
      </c>
      <c r="AU229" s="61">
        <v>1587.6</v>
      </c>
      <c r="AV229" s="61">
        <v>1619.52</v>
      </c>
      <c r="AW229" s="61">
        <v>1651.44</v>
      </c>
      <c r="AX229" s="61">
        <v>1683.36</v>
      </c>
      <c r="AY229" s="61">
        <v>1715.28</v>
      </c>
      <c r="AZ229" s="61">
        <v>1747.2</v>
      </c>
      <c r="BA229" s="61">
        <v>1779.12</v>
      </c>
      <c r="BB229" s="61">
        <v>1811.04</v>
      </c>
      <c r="BC229" s="61">
        <v>1842.96</v>
      </c>
      <c r="BD229" s="61">
        <v>1874.88</v>
      </c>
      <c r="BE229" s="61">
        <v>1906.8</v>
      </c>
      <c r="BF229" s="61">
        <v>1938.72</v>
      </c>
      <c r="BG229" s="61">
        <v>1970.64</v>
      </c>
      <c r="BH229" s="61">
        <v>2002.56</v>
      </c>
      <c r="BI229" s="61">
        <v>2034.48</v>
      </c>
      <c r="BJ229" s="61">
        <v>2066.4</v>
      </c>
    </row>
    <row r="230" hidden="1" spans="1:62">
      <c r="A230" s="57" t="s">
        <v>230</v>
      </c>
      <c r="B230" s="57">
        <v>9</v>
      </c>
      <c r="C230" s="61" t="str">
        <f>广诚DHL运费!K3</f>
        <v>370.50</v>
      </c>
      <c r="D230" s="61" t="str">
        <f>广诚DHL运费!K4</f>
        <v>453.00</v>
      </c>
      <c r="E230" s="61" t="str">
        <f>广诚DHL运费!K5</f>
        <v>535.50</v>
      </c>
      <c r="F230" s="61" t="str">
        <f>广诚DHL运费!K6</f>
        <v>618.00</v>
      </c>
      <c r="G230" s="61" t="str">
        <f>广诚DHL运费!K7</f>
        <v>700.50</v>
      </c>
      <c r="H230" s="61" t="str">
        <f>广诚DHL运费!K8</f>
        <v>782.70</v>
      </c>
      <c r="I230" s="61" t="str">
        <f>广诚DHL运费!K9</f>
        <v>864.90</v>
      </c>
      <c r="J230" s="61" t="str">
        <f>广诚DHL运费!K10</f>
        <v>947.10</v>
      </c>
      <c r="K230" s="61" t="str">
        <f>广诚DHL运费!K11</f>
        <v>1,029.30</v>
      </c>
      <c r="L230" s="61" t="str">
        <f>广诚DHL运费!K12</f>
        <v>1,111.50</v>
      </c>
      <c r="M230" s="61" t="str">
        <f>广诚DHL运费!K13</f>
        <v>1,185.60</v>
      </c>
      <c r="N230" s="61" t="str">
        <f>广诚DHL运费!K14</f>
        <v>1,259.70</v>
      </c>
      <c r="O230" s="61" t="str">
        <f>广诚DHL运费!K15</f>
        <v>1,333.80</v>
      </c>
      <c r="P230" s="61" t="str">
        <f>广诚DHL运费!K16</f>
        <v>1,407.90</v>
      </c>
      <c r="Q230" s="61" t="str">
        <f>广诚DHL运费!K17</f>
        <v>1,482.00</v>
      </c>
      <c r="R230" s="60" t="str">
        <f>广诚DHL运费!K18</f>
        <v>1,556.10</v>
      </c>
      <c r="S230" s="61" t="str">
        <f>广诚DHL运费!K19</f>
        <v>1,630.20</v>
      </c>
      <c r="T230" s="61" t="str">
        <f>广诚DHL运费!K20</f>
        <v>1,704.30</v>
      </c>
      <c r="U230" s="61" t="str">
        <f>广诚DHL运费!K21</f>
        <v>1,778.40</v>
      </c>
      <c r="V230" s="61" t="str">
        <f>广诚DHL运费!K22</f>
        <v>1,852.50</v>
      </c>
      <c r="W230" s="61" t="str">
        <f>广诚DHL运费!K23</f>
        <v>1,920.60</v>
      </c>
      <c r="X230" s="61" t="str">
        <f>广诚DHL运费!K24</f>
        <v>1,988.70</v>
      </c>
      <c r="Y230" s="61" t="str">
        <f>广诚DHL运费!K25</f>
        <v>2,056.80</v>
      </c>
      <c r="Z230" s="61" t="str">
        <f>广诚DHL运费!K26</f>
        <v>2,124.90</v>
      </c>
      <c r="AA230" s="61" t="str">
        <f>广诚DHL运费!K27</f>
        <v>2,193.00</v>
      </c>
      <c r="AB230" s="61" t="str">
        <f>广诚DHL运费!K28</f>
        <v>2,261.10</v>
      </c>
      <c r="AC230" s="61" t="str">
        <f>广诚DHL运费!K29</f>
        <v>2,329.20</v>
      </c>
      <c r="AD230" s="61" t="str">
        <f>广诚DHL运费!K30</f>
        <v>2,397.30</v>
      </c>
      <c r="AE230" s="61" t="str">
        <f>广诚DHL运费!K31</f>
        <v>2,465.40</v>
      </c>
      <c r="AF230" s="61" t="str">
        <f>广诚DHL运费!K32</f>
        <v>2,533.50</v>
      </c>
      <c r="AG230" s="61" t="str">
        <f>广诚DHL运费!K33</f>
        <v>2,601.60</v>
      </c>
      <c r="AH230" s="61" t="str">
        <f>广诚DHL运费!K34</f>
        <v>2,669.70</v>
      </c>
      <c r="AI230" s="61" t="str">
        <f>广诚DHL运费!K35</f>
        <v>2,737.80</v>
      </c>
      <c r="AJ230" s="61" t="str">
        <f>广诚DHL运费!K36</f>
        <v>2,805.90</v>
      </c>
      <c r="AK230" s="61" t="str">
        <f>广诚DHL运费!K37</f>
        <v>2,874.00</v>
      </c>
      <c r="AL230" s="61" t="str">
        <f>广诚DHL运费!K38</f>
        <v>2,942.10</v>
      </c>
      <c r="AM230" s="61" t="str">
        <f>广诚DHL运费!K39</f>
        <v>3,010.20</v>
      </c>
      <c r="AN230" s="61" t="str">
        <f>广诚DHL运费!K40</f>
        <v>3,078.30</v>
      </c>
      <c r="AO230" s="61" t="str">
        <f>广诚DHL运费!K41</f>
        <v>3,146.40</v>
      </c>
      <c r="AP230" s="61" t="str">
        <f>广诚DHL运费!K42</f>
        <v>3,214.50</v>
      </c>
      <c r="AQ230" s="61">
        <v>1459.92</v>
      </c>
      <c r="AR230" s="61">
        <v>1491.84</v>
      </c>
      <c r="AS230" s="61">
        <v>1523.76</v>
      </c>
      <c r="AT230" s="61">
        <v>1555.68</v>
      </c>
      <c r="AU230" s="61">
        <v>1587.6</v>
      </c>
      <c r="AV230" s="61">
        <v>1619.52</v>
      </c>
      <c r="AW230" s="61">
        <v>1651.44</v>
      </c>
      <c r="AX230" s="61">
        <v>1683.36</v>
      </c>
      <c r="AY230" s="61">
        <v>1715.28</v>
      </c>
      <c r="AZ230" s="61">
        <v>1747.2</v>
      </c>
      <c r="BA230" s="61">
        <v>1779.12</v>
      </c>
      <c r="BB230" s="61">
        <v>1811.04</v>
      </c>
      <c r="BC230" s="61">
        <v>1842.96</v>
      </c>
      <c r="BD230" s="61">
        <v>1874.88</v>
      </c>
      <c r="BE230" s="61">
        <v>1906.8</v>
      </c>
      <c r="BF230" s="61">
        <v>1938.72</v>
      </c>
      <c r="BG230" s="61">
        <v>1970.64</v>
      </c>
      <c r="BH230" s="61">
        <v>2002.56</v>
      </c>
      <c r="BI230" s="61">
        <v>2034.48</v>
      </c>
      <c r="BJ230" s="61">
        <v>2066.4</v>
      </c>
    </row>
    <row r="231" hidden="1" spans="1:62">
      <c r="A231" s="57" t="s">
        <v>231</v>
      </c>
      <c r="B231" s="57">
        <v>9</v>
      </c>
      <c r="C231" s="61" t="str">
        <f>广诚DHL运费!K3</f>
        <v>370.50</v>
      </c>
      <c r="D231" s="61" t="str">
        <f>广诚DHL运费!K4</f>
        <v>453.00</v>
      </c>
      <c r="E231" s="61" t="str">
        <f>广诚DHL运费!K5</f>
        <v>535.50</v>
      </c>
      <c r="F231" s="61" t="str">
        <f>广诚DHL运费!K6</f>
        <v>618.00</v>
      </c>
      <c r="G231" s="61" t="str">
        <f>广诚DHL运费!K7</f>
        <v>700.50</v>
      </c>
      <c r="H231" s="61" t="str">
        <f>广诚DHL运费!K8</f>
        <v>782.70</v>
      </c>
      <c r="I231" s="61" t="str">
        <f>广诚DHL运费!K9</f>
        <v>864.90</v>
      </c>
      <c r="J231" s="61" t="str">
        <f>广诚DHL运费!K10</f>
        <v>947.10</v>
      </c>
      <c r="K231" s="61" t="str">
        <f>广诚DHL运费!K11</f>
        <v>1,029.30</v>
      </c>
      <c r="L231" s="61" t="str">
        <f>广诚DHL运费!K12</f>
        <v>1,111.50</v>
      </c>
      <c r="M231" s="61" t="str">
        <f>广诚DHL运费!K13</f>
        <v>1,185.60</v>
      </c>
      <c r="N231" s="61" t="str">
        <f>广诚DHL运费!K14</f>
        <v>1,259.70</v>
      </c>
      <c r="O231" s="61" t="str">
        <f>广诚DHL运费!K15</f>
        <v>1,333.80</v>
      </c>
      <c r="P231" s="61" t="str">
        <f>广诚DHL运费!K16</f>
        <v>1,407.90</v>
      </c>
      <c r="Q231" s="61" t="str">
        <f>广诚DHL运费!K17</f>
        <v>1,482.00</v>
      </c>
      <c r="R231" s="60" t="str">
        <f>广诚DHL运费!K18</f>
        <v>1,556.10</v>
      </c>
      <c r="S231" s="61" t="str">
        <f>广诚DHL运费!K19</f>
        <v>1,630.20</v>
      </c>
      <c r="T231" s="61" t="str">
        <f>广诚DHL运费!K20</f>
        <v>1,704.30</v>
      </c>
      <c r="U231" s="61" t="str">
        <f>广诚DHL运费!K21</f>
        <v>1,778.40</v>
      </c>
      <c r="V231" s="61" t="str">
        <f>广诚DHL运费!K22</f>
        <v>1,852.50</v>
      </c>
      <c r="W231" s="61" t="str">
        <f>广诚DHL运费!K23</f>
        <v>1,920.60</v>
      </c>
      <c r="X231" s="61" t="str">
        <f>广诚DHL运费!K24</f>
        <v>1,988.70</v>
      </c>
      <c r="Y231" s="61" t="str">
        <f>广诚DHL运费!K25</f>
        <v>2,056.80</v>
      </c>
      <c r="Z231" s="61" t="str">
        <f>广诚DHL运费!K26</f>
        <v>2,124.90</v>
      </c>
      <c r="AA231" s="61" t="str">
        <f>广诚DHL运费!K27</f>
        <v>2,193.00</v>
      </c>
      <c r="AB231" s="61" t="str">
        <f>广诚DHL运费!K28</f>
        <v>2,261.10</v>
      </c>
      <c r="AC231" s="61" t="str">
        <f>广诚DHL运费!K29</f>
        <v>2,329.20</v>
      </c>
      <c r="AD231" s="61" t="str">
        <f>广诚DHL运费!K30</f>
        <v>2,397.30</v>
      </c>
      <c r="AE231" s="61" t="str">
        <f>广诚DHL运费!K31</f>
        <v>2,465.40</v>
      </c>
      <c r="AF231" s="61" t="str">
        <f>广诚DHL运费!K32</f>
        <v>2,533.50</v>
      </c>
      <c r="AG231" s="61" t="str">
        <f>广诚DHL运费!K33</f>
        <v>2,601.60</v>
      </c>
      <c r="AH231" s="61" t="str">
        <f>广诚DHL运费!K34</f>
        <v>2,669.70</v>
      </c>
      <c r="AI231" s="61" t="str">
        <f>广诚DHL运费!K35</f>
        <v>2,737.80</v>
      </c>
      <c r="AJ231" s="61" t="str">
        <f>广诚DHL运费!K36</f>
        <v>2,805.90</v>
      </c>
      <c r="AK231" s="61" t="str">
        <f>广诚DHL运费!K37</f>
        <v>2,874.00</v>
      </c>
      <c r="AL231" s="61" t="str">
        <f>广诚DHL运费!K38</f>
        <v>2,942.10</v>
      </c>
      <c r="AM231" s="61" t="str">
        <f>广诚DHL运费!K39</f>
        <v>3,010.20</v>
      </c>
      <c r="AN231" s="61" t="str">
        <f>广诚DHL运费!K40</f>
        <v>3,078.30</v>
      </c>
      <c r="AO231" s="61" t="str">
        <f>广诚DHL运费!K41</f>
        <v>3,146.40</v>
      </c>
      <c r="AP231" s="61" t="str">
        <f>广诚DHL运费!K42</f>
        <v>3,214.50</v>
      </c>
      <c r="AQ231" s="61">
        <v>1459.92</v>
      </c>
      <c r="AR231" s="61">
        <v>1491.84</v>
      </c>
      <c r="AS231" s="61">
        <v>1523.76</v>
      </c>
      <c r="AT231" s="61">
        <v>1555.68</v>
      </c>
      <c r="AU231" s="61">
        <v>1587.6</v>
      </c>
      <c r="AV231" s="61">
        <v>1619.52</v>
      </c>
      <c r="AW231" s="61">
        <v>1651.44</v>
      </c>
      <c r="AX231" s="61">
        <v>1683.36</v>
      </c>
      <c r="AY231" s="61">
        <v>1715.28</v>
      </c>
      <c r="AZ231" s="61">
        <v>1747.2</v>
      </c>
      <c r="BA231" s="61">
        <v>1779.12</v>
      </c>
      <c r="BB231" s="61">
        <v>1811.04</v>
      </c>
      <c r="BC231" s="61">
        <v>1842.96</v>
      </c>
      <c r="BD231" s="61">
        <v>1874.88</v>
      </c>
      <c r="BE231" s="61">
        <v>1906.8</v>
      </c>
      <c r="BF231" s="61">
        <v>1938.72</v>
      </c>
      <c r="BG231" s="61">
        <v>1970.64</v>
      </c>
      <c r="BH231" s="61">
        <v>2002.56</v>
      </c>
      <c r="BI231" s="61">
        <v>2034.48</v>
      </c>
      <c r="BJ231" s="61">
        <v>2066.4</v>
      </c>
    </row>
    <row r="232" hidden="1" spans="1:62">
      <c r="A232" s="57" t="s">
        <v>232</v>
      </c>
      <c r="B232" s="57">
        <v>9</v>
      </c>
      <c r="C232" s="61" t="str">
        <f>广诚DHL运费!K3</f>
        <v>370.50</v>
      </c>
      <c r="D232" s="61" t="str">
        <f>广诚DHL运费!K4</f>
        <v>453.00</v>
      </c>
      <c r="E232" s="61" t="str">
        <f>广诚DHL运费!K5</f>
        <v>535.50</v>
      </c>
      <c r="F232" s="61" t="str">
        <f>广诚DHL运费!K6</f>
        <v>618.00</v>
      </c>
      <c r="G232" s="61" t="str">
        <f>广诚DHL运费!K7</f>
        <v>700.50</v>
      </c>
      <c r="H232" s="61" t="str">
        <f>广诚DHL运费!K8</f>
        <v>782.70</v>
      </c>
      <c r="I232" s="61" t="str">
        <f>广诚DHL运费!K9</f>
        <v>864.90</v>
      </c>
      <c r="J232" s="61" t="str">
        <f>广诚DHL运费!K10</f>
        <v>947.10</v>
      </c>
      <c r="K232" s="61" t="str">
        <f>广诚DHL运费!K11</f>
        <v>1,029.30</v>
      </c>
      <c r="L232" s="61" t="str">
        <f>广诚DHL运费!K12</f>
        <v>1,111.50</v>
      </c>
      <c r="M232" s="61" t="str">
        <f>广诚DHL运费!K13</f>
        <v>1,185.60</v>
      </c>
      <c r="N232" s="61" t="str">
        <f>广诚DHL运费!K14</f>
        <v>1,259.70</v>
      </c>
      <c r="O232" s="61" t="str">
        <f>广诚DHL运费!K15</f>
        <v>1,333.80</v>
      </c>
      <c r="P232" s="61" t="str">
        <f>广诚DHL运费!K16</f>
        <v>1,407.90</v>
      </c>
      <c r="Q232" s="61" t="str">
        <f>广诚DHL运费!K17</f>
        <v>1,482.00</v>
      </c>
      <c r="R232" s="60" t="str">
        <f>广诚DHL运费!K18</f>
        <v>1,556.10</v>
      </c>
      <c r="S232" s="61" t="str">
        <f>广诚DHL运费!K19</f>
        <v>1,630.20</v>
      </c>
      <c r="T232" s="61" t="str">
        <f>广诚DHL运费!K20</f>
        <v>1,704.30</v>
      </c>
      <c r="U232" s="61" t="str">
        <f>广诚DHL运费!K21</f>
        <v>1,778.40</v>
      </c>
      <c r="V232" s="61" t="str">
        <f>广诚DHL运费!K22</f>
        <v>1,852.50</v>
      </c>
      <c r="W232" s="61" t="str">
        <f>广诚DHL运费!K23</f>
        <v>1,920.60</v>
      </c>
      <c r="X232" s="61" t="str">
        <f>广诚DHL运费!K24</f>
        <v>1,988.70</v>
      </c>
      <c r="Y232" s="61" t="str">
        <f>广诚DHL运费!K25</f>
        <v>2,056.80</v>
      </c>
      <c r="Z232" s="61" t="str">
        <f>广诚DHL运费!K26</f>
        <v>2,124.90</v>
      </c>
      <c r="AA232" s="61" t="str">
        <f>广诚DHL运费!K27</f>
        <v>2,193.00</v>
      </c>
      <c r="AB232" s="61" t="str">
        <f>广诚DHL运费!K28</f>
        <v>2,261.10</v>
      </c>
      <c r="AC232" s="61" t="str">
        <f>广诚DHL运费!K29</f>
        <v>2,329.20</v>
      </c>
      <c r="AD232" s="61" t="str">
        <f>广诚DHL运费!K30</f>
        <v>2,397.30</v>
      </c>
      <c r="AE232" s="61" t="str">
        <f>广诚DHL运费!K31</f>
        <v>2,465.40</v>
      </c>
      <c r="AF232" s="61" t="str">
        <f>广诚DHL运费!K32</f>
        <v>2,533.50</v>
      </c>
      <c r="AG232" s="61" t="str">
        <f>广诚DHL运费!K33</f>
        <v>2,601.60</v>
      </c>
      <c r="AH232" s="61" t="str">
        <f>广诚DHL运费!K34</f>
        <v>2,669.70</v>
      </c>
      <c r="AI232" s="61" t="str">
        <f>广诚DHL运费!K35</f>
        <v>2,737.80</v>
      </c>
      <c r="AJ232" s="61" t="str">
        <f>广诚DHL运费!K36</f>
        <v>2,805.90</v>
      </c>
      <c r="AK232" s="61" t="str">
        <f>广诚DHL运费!K37</f>
        <v>2,874.00</v>
      </c>
      <c r="AL232" s="61" t="str">
        <f>广诚DHL运费!K38</f>
        <v>2,942.10</v>
      </c>
      <c r="AM232" s="61" t="str">
        <f>广诚DHL运费!K39</f>
        <v>3,010.20</v>
      </c>
      <c r="AN232" s="61" t="str">
        <f>广诚DHL运费!K40</f>
        <v>3,078.30</v>
      </c>
      <c r="AO232" s="61" t="str">
        <f>广诚DHL运费!K41</f>
        <v>3,146.40</v>
      </c>
      <c r="AP232" s="61" t="str">
        <f>广诚DHL运费!K42</f>
        <v>3,214.50</v>
      </c>
      <c r="AQ232" s="61">
        <v>1459.92</v>
      </c>
      <c r="AR232" s="61">
        <v>1491.84</v>
      </c>
      <c r="AS232" s="61">
        <v>1523.76</v>
      </c>
      <c r="AT232" s="61">
        <v>1555.68</v>
      </c>
      <c r="AU232" s="61">
        <v>1587.6</v>
      </c>
      <c r="AV232" s="61">
        <v>1619.52</v>
      </c>
      <c r="AW232" s="61">
        <v>1651.44</v>
      </c>
      <c r="AX232" s="61">
        <v>1683.36</v>
      </c>
      <c r="AY232" s="61">
        <v>1715.28</v>
      </c>
      <c r="AZ232" s="61">
        <v>1747.2</v>
      </c>
      <c r="BA232" s="61">
        <v>1779.12</v>
      </c>
      <c r="BB232" s="61">
        <v>1811.04</v>
      </c>
      <c r="BC232" s="61">
        <v>1842.96</v>
      </c>
      <c r="BD232" s="61">
        <v>1874.88</v>
      </c>
      <c r="BE232" s="61">
        <v>1906.8</v>
      </c>
      <c r="BF232" s="61">
        <v>1938.72</v>
      </c>
      <c r="BG232" s="61">
        <v>1970.64</v>
      </c>
      <c r="BH232" s="61">
        <v>2002.56</v>
      </c>
      <c r="BI232" s="61">
        <v>2034.48</v>
      </c>
      <c r="BJ232" s="61">
        <v>2066.4</v>
      </c>
    </row>
    <row r="233" hidden="1" spans="1:62">
      <c r="A233" s="57" t="s">
        <v>233</v>
      </c>
      <c r="B233" s="57">
        <v>9</v>
      </c>
      <c r="C233" s="61" t="str">
        <f>广诚DHL运费!K3</f>
        <v>370.50</v>
      </c>
      <c r="D233" s="61" t="str">
        <f>广诚DHL运费!K4</f>
        <v>453.00</v>
      </c>
      <c r="E233" s="61" t="str">
        <f>广诚DHL运费!K5</f>
        <v>535.50</v>
      </c>
      <c r="F233" s="61" t="str">
        <f>广诚DHL运费!K6</f>
        <v>618.00</v>
      </c>
      <c r="G233" s="61" t="str">
        <f>广诚DHL运费!K7</f>
        <v>700.50</v>
      </c>
      <c r="H233" s="61" t="str">
        <f>广诚DHL运费!K8</f>
        <v>782.70</v>
      </c>
      <c r="I233" s="61" t="str">
        <f>广诚DHL运费!K9</f>
        <v>864.90</v>
      </c>
      <c r="J233" s="61" t="str">
        <f>广诚DHL运费!K10</f>
        <v>947.10</v>
      </c>
      <c r="K233" s="61" t="str">
        <f>广诚DHL运费!K11</f>
        <v>1,029.30</v>
      </c>
      <c r="L233" s="61" t="str">
        <f>广诚DHL运费!K12</f>
        <v>1,111.50</v>
      </c>
      <c r="M233" s="61" t="str">
        <f>广诚DHL运费!K13</f>
        <v>1,185.60</v>
      </c>
      <c r="N233" s="61" t="str">
        <f>广诚DHL运费!K14</f>
        <v>1,259.70</v>
      </c>
      <c r="O233" s="61" t="str">
        <f>广诚DHL运费!K15</f>
        <v>1,333.80</v>
      </c>
      <c r="P233" s="61" t="str">
        <f>广诚DHL运费!K16</f>
        <v>1,407.90</v>
      </c>
      <c r="Q233" s="61" t="str">
        <f>广诚DHL运费!K17</f>
        <v>1,482.00</v>
      </c>
      <c r="R233" s="60" t="str">
        <f>广诚DHL运费!K18</f>
        <v>1,556.10</v>
      </c>
      <c r="S233" s="61" t="str">
        <f>广诚DHL运费!K19</f>
        <v>1,630.20</v>
      </c>
      <c r="T233" s="61" t="str">
        <f>广诚DHL运费!K20</f>
        <v>1,704.30</v>
      </c>
      <c r="U233" s="61" t="str">
        <f>广诚DHL运费!K21</f>
        <v>1,778.40</v>
      </c>
      <c r="V233" s="61" t="str">
        <f>广诚DHL运费!K22</f>
        <v>1,852.50</v>
      </c>
      <c r="W233" s="61" t="str">
        <f>广诚DHL运费!K23</f>
        <v>1,920.60</v>
      </c>
      <c r="X233" s="61" t="str">
        <f>广诚DHL运费!K24</f>
        <v>1,988.70</v>
      </c>
      <c r="Y233" s="61" t="str">
        <f>广诚DHL运费!K25</f>
        <v>2,056.80</v>
      </c>
      <c r="Z233" s="61" t="str">
        <f>广诚DHL运费!K26</f>
        <v>2,124.90</v>
      </c>
      <c r="AA233" s="61" t="str">
        <f>广诚DHL运费!K27</f>
        <v>2,193.00</v>
      </c>
      <c r="AB233" s="61" t="str">
        <f>广诚DHL运费!K28</f>
        <v>2,261.10</v>
      </c>
      <c r="AC233" s="61" t="str">
        <f>广诚DHL运费!K29</f>
        <v>2,329.20</v>
      </c>
      <c r="AD233" s="61" t="str">
        <f>广诚DHL运费!K30</f>
        <v>2,397.30</v>
      </c>
      <c r="AE233" s="61" t="str">
        <f>广诚DHL运费!K31</f>
        <v>2,465.40</v>
      </c>
      <c r="AF233" s="61" t="str">
        <f>广诚DHL运费!K32</f>
        <v>2,533.50</v>
      </c>
      <c r="AG233" s="61" t="str">
        <f>广诚DHL运费!K33</f>
        <v>2,601.60</v>
      </c>
      <c r="AH233" s="61" t="str">
        <f>广诚DHL运费!K34</f>
        <v>2,669.70</v>
      </c>
      <c r="AI233" s="61" t="str">
        <f>广诚DHL运费!K35</f>
        <v>2,737.80</v>
      </c>
      <c r="AJ233" s="61" t="str">
        <f>广诚DHL运费!K36</f>
        <v>2,805.90</v>
      </c>
      <c r="AK233" s="61" t="str">
        <f>广诚DHL运费!K37</f>
        <v>2,874.00</v>
      </c>
      <c r="AL233" s="61" t="str">
        <f>广诚DHL运费!K38</f>
        <v>2,942.10</v>
      </c>
      <c r="AM233" s="61" t="str">
        <f>广诚DHL运费!K39</f>
        <v>3,010.20</v>
      </c>
      <c r="AN233" s="61" t="str">
        <f>广诚DHL运费!K40</f>
        <v>3,078.30</v>
      </c>
      <c r="AO233" s="61" t="str">
        <f>广诚DHL运费!K41</f>
        <v>3,146.40</v>
      </c>
      <c r="AP233" s="61" t="str">
        <f>广诚DHL运费!K42</f>
        <v>3,214.50</v>
      </c>
      <c r="AQ233" s="61">
        <v>1459.92</v>
      </c>
      <c r="AR233" s="61">
        <v>1491.84</v>
      </c>
      <c r="AS233" s="61">
        <v>1523.76</v>
      </c>
      <c r="AT233" s="61">
        <v>1555.68</v>
      </c>
      <c r="AU233" s="61">
        <v>1587.6</v>
      </c>
      <c r="AV233" s="61">
        <v>1619.52</v>
      </c>
      <c r="AW233" s="61">
        <v>1651.44</v>
      </c>
      <c r="AX233" s="61">
        <v>1683.36</v>
      </c>
      <c r="AY233" s="61">
        <v>1715.28</v>
      </c>
      <c r="AZ233" s="61">
        <v>1747.2</v>
      </c>
      <c r="BA233" s="61">
        <v>1779.12</v>
      </c>
      <c r="BB233" s="61">
        <v>1811.04</v>
      </c>
      <c r="BC233" s="61">
        <v>1842.96</v>
      </c>
      <c r="BD233" s="61">
        <v>1874.88</v>
      </c>
      <c r="BE233" s="61">
        <v>1906.8</v>
      </c>
      <c r="BF233" s="61">
        <v>1938.72</v>
      </c>
      <c r="BG233" s="61">
        <v>1970.64</v>
      </c>
      <c r="BH233" s="61">
        <v>2002.56</v>
      </c>
      <c r="BI233" s="61">
        <v>2034.48</v>
      </c>
      <c r="BJ233" s="61">
        <v>2066.4</v>
      </c>
    </row>
    <row r="234" hidden="1" spans="1:62">
      <c r="A234" s="57" t="s">
        <v>234</v>
      </c>
      <c r="B234" s="57">
        <v>9</v>
      </c>
      <c r="C234" s="61" t="str">
        <f>广诚DHL运费!K3</f>
        <v>370.50</v>
      </c>
      <c r="D234" s="61" t="str">
        <f>广诚DHL运费!K4</f>
        <v>453.00</v>
      </c>
      <c r="E234" s="61" t="str">
        <f>广诚DHL运费!K5</f>
        <v>535.50</v>
      </c>
      <c r="F234" s="61" t="str">
        <f>广诚DHL运费!K6</f>
        <v>618.00</v>
      </c>
      <c r="G234" s="61" t="str">
        <f>广诚DHL运费!K7</f>
        <v>700.50</v>
      </c>
      <c r="H234" s="61" t="str">
        <f>广诚DHL运费!K8</f>
        <v>782.70</v>
      </c>
      <c r="I234" s="61" t="str">
        <f>广诚DHL运费!K9</f>
        <v>864.90</v>
      </c>
      <c r="J234" s="61" t="str">
        <f>广诚DHL运费!K10</f>
        <v>947.10</v>
      </c>
      <c r="K234" s="61" t="str">
        <f>广诚DHL运费!K11</f>
        <v>1,029.30</v>
      </c>
      <c r="L234" s="61" t="str">
        <f>广诚DHL运费!K12</f>
        <v>1,111.50</v>
      </c>
      <c r="M234" s="61" t="str">
        <f>广诚DHL运费!K13</f>
        <v>1,185.60</v>
      </c>
      <c r="N234" s="61" t="str">
        <f>广诚DHL运费!K14</f>
        <v>1,259.70</v>
      </c>
      <c r="O234" s="61" t="str">
        <f>广诚DHL运费!K15</f>
        <v>1,333.80</v>
      </c>
      <c r="P234" s="61" t="str">
        <f>广诚DHL运费!K16</f>
        <v>1,407.90</v>
      </c>
      <c r="Q234" s="61" t="str">
        <f>广诚DHL运费!K17</f>
        <v>1,482.00</v>
      </c>
      <c r="R234" s="60" t="str">
        <f>广诚DHL运费!K18</f>
        <v>1,556.10</v>
      </c>
      <c r="S234" s="61" t="str">
        <f>广诚DHL运费!K19</f>
        <v>1,630.20</v>
      </c>
      <c r="T234" s="61" t="str">
        <f>广诚DHL运费!K20</f>
        <v>1,704.30</v>
      </c>
      <c r="U234" s="61" t="str">
        <f>广诚DHL运费!K21</f>
        <v>1,778.40</v>
      </c>
      <c r="V234" s="61" t="str">
        <f>广诚DHL运费!K22</f>
        <v>1,852.50</v>
      </c>
      <c r="W234" s="61" t="str">
        <f>广诚DHL运费!K23</f>
        <v>1,920.60</v>
      </c>
      <c r="X234" s="61" t="str">
        <f>广诚DHL运费!K24</f>
        <v>1,988.70</v>
      </c>
      <c r="Y234" s="61" t="str">
        <f>广诚DHL运费!K25</f>
        <v>2,056.80</v>
      </c>
      <c r="Z234" s="61" t="str">
        <f>广诚DHL运费!K26</f>
        <v>2,124.90</v>
      </c>
      <c r="AA234" s="61" t="str">
        <f>广诚DHL运费!K27</f>
        <v>2,193.00</v>
      </c>
      <c r="AB234" s="61" t="str">
        <f>广诚DHL运费!K28</f>
        <v>2,261.10</v>
      </c>
      <c r="AC234" s="61" t="str">
        <f>广诚DHL运费!K29</f>
        <v>2,329.20</v>
      </c>
      <c r="AD234" s="61" t="str">
        <f>广诚DHL运费!K30</f>
        <v>2,397.30</v>
      </c>
      <c r="AE234" s="61" t="str">
        <f>广诚DHL运费!K31</f>
        <v>2,465.40</v>
      </c>
      <c r="AF234" s="61" t="str">
        <f>广诚DHL运费!K32</f>
        <v>2,533.50</v>
      </c>
      <c r="AG234" s="61" t="str">
        <f>广诚DHL运费!K33</f>
        <v>2,601.60</v>
      </c>
      <c r="AH234" s="61" t="str">
        <f>广诚DHL运费!K34</f>
        <v>2,669.70</v>
      </c>
      <c r="AI234" s="61" t="str">
        <f>广诚DHL运费!K35</f>
        <v>2,737.80</v>
      </c>
      <c r="AJ234" s="61" t="str">
        <f>广诚DHL运费!K36</f>
        <v>2,805.90</v>
      </c>
      <c r="AK234" s="61" t="str">
        <f>广诚DHL运费!K37</f>
        <v>2,874.00</v>
      </c>
      <c r="AL234" s="61" t="str">
        <f>广诚DHL运费!K38</f>
        <v>2,942.10</v>
      </c>
      <c r="AM234" s="61" t="str">
        <f>广诚DHL运费!K39</f>
        <v>3,010.20</v>
      </c>
      <c r="AN234" s="61" t="str">
        <f>广诚DHL运费!K40</f>
        <v>3,078.30</v>
      </c>
      <c r="AO234" s="61" t="str">
        <f>广诚DHL运费!K41</f>
        <v>3,146.40</v>
      </c>
      <c r="AP234" s="61" t="str">
        <f>广诚DHL运费!K42</f>
        <v>3,214.50</v>
      </c>
      <c r="AQ234" s="61">
        <v>1459.92</v>
      </c>
      <c r="AR234" s="61">
        <v>1491.84</v>
      </c>
      <c r="AS234" s="61">
        <v>1523.76</v>
      </c>
      <c r="AT234" s="61">
        <v>1555.68</v>
      </c>
      <c r="AU234" s="61">
        <v>1587.6</v>
      </c>
      <c r="AV234" s="61">
        <v>1619.52</v>
      </c>
      <c r="AW234" s="61">
        <v>1651.44</v>
      </c>
      <c r="AX234" s="61">
        <v>1683.36</v>
      </c>
      <c r="AY234" s="61">
        <v>1715.28</v>
      </c>
      <c r="AZ234" s="61">
        <v>1747.2</v>
      </c>
      <c r="BA234" s="61">
        <v>1779.12</v>
      </c>
      <c r="BB234" s="61">
        <v>1811.04</v>
      </c>
      <c r="BC234" s="61">
        <v>1842.96</v>
      </c>
      <c r="BD234" s="61">
        <v>1874.88</v>
      </c>
      <c r="BE234" s="61">
        <v>1906.8</v>
      </c>
      <c r="BF234" s="61">
        <v>1938.72</v>
      </c>
      <c r="BG234" s="61">
        <v>1970.64</v>
      </c>
      <c r="BH234" s="61">
        <v>2002.56</v>
      </c>
      <c r="BI234" s="61">
        <v>2034.48</v>
      </c>
      <c r="BJ234" s="61">
        <v>2066.4</v>
      </c>
    </row>
    <row r="235" hidden="1" spans="1:62">
      <c r="A235" s="61" t="s">
        <v>235</v>
      </c>
      <c r="B235" s="61" t="s">
        <v>236</v>
      </c>
      <c r="C235" s="61" t="s">
        <v>237</v>
      </c>
      <c r="D235" s="61" t="s">
        <v>238</v>
      </c>
      <c r="E235" s="61" t="s">
        <v>239</v>
      </c>
      <c r="F235" s="61" t="s">
        <v>240</v>
      </c>
      <c r="G235" s="61" t="s">
        <v>241</v>
      </c>
      <c r="H235" s="61" t="s">
        <v>242</v>
      </c>
      <c r="I235" s="61" t="s">
        <v>243</v>
      </c>
      <c r="J235" s="61" t="s">
        <v>244</v>
      </c>
      <c r="K235" s="61"/>
    </row>
    <row r="236" hidden="1" spans="1:62">
      <c r="A236" s="55" t="s">
        <v>245</v>
      </c>
      <c r="B236" s="55" t="str">
        <f>广诚DHL运费!C66</f>
        <v>15.40</v>
      </c>
      <c r="C236" s="55" t="str">
        <f>广诚DHL运费!D66</f>
        <v>18.90</v>
      </c>
      <c r="D236" s="55" t="str">
        <f>广诚DHL运费!E66</f>
        <v>21.01</v>
      </c>
      <c r="E236" s="55" t="str">
        <f>广诚DHL运费!F66</f>
        <v>24.72</v>
      </c>
      <c r="F236" s="55" t="str">
        <f>广诚DHL运费!G66</f>
        <v>47.52</v>
      </c>
      <c r="G236" s="55" t="str">
        <f>广诚DHL运费!H66</f>
        <v>50.22</v>
      </c>
      <c r="H236" s="55" t="str">
        <f>广诚DHL运费!I66</f>
        <v>42.56</v>
      </c>
      <c r="I236" s="55" t="str">
        <f>广诚DHL运费!J66</f>
        <v>44.40</v>
      </c>
      <c r="J236" s="55" t="str">
        <f>广诚DHL运费!K66</f>
        <v>70.00</v>
      </c>
    </row>
    <row r="237" hidden="1" spans="1:62">
      <c r="A237" s="55" t="s">
        <v>246</v>
      </c>
      <c r="B237" s="55" t="str">
        <f>广诚DHL运费!C67</f>
        <v>17.60</v>
      </c>
      <c r="C237" s="55" t="str">
        <f>广诚DHL运费!D67</f>
        <v>22.68</v>
      </c>
      <c r="D237" s="55" t="str">
        <f>广诚DHL运费!E67</f>
        <v>24.83</v>
      </c>
      <c r="E237" s="55" t="str">
        <f>广诚DHL运费!F67</f>
        <v>28.84</v>
      </c>
      <c r="F237" s="55" t="str">
        <f>广诚DHL运费!G67</f>
        <v>50.16</v>
      </c>
      <c r="G237" s="55" t="str">
        <f>广诚DHL运费!H67</f>
        <v>53.01</v>
      </c>
      <c r="H237" s="55" t="str">
        <f>广诚DHL运费!I67</f>
        <v>45.60</v>
      </c>
      <c r="I237" s="55" t="str">
        <f>广诚DHL运费!J67</f>
        <v>51.80</v>
      </c>
      <c r="J237" s="55" t="str">
        <f>广诚DHL运费!K67</f>
        <v>80.00</v>
      </c>
    </row>
    <row r="238" hidden="1" spans="1:62">
      <c r="A238" s="55" t="s">
        <v>247</v>
      </c>
      <c r="B238" s="55" t="str">
        <f>广诚DHL运费!C68</f>
        <v>19.04</v>
      </c>
      <c r="C238" s="55" t="str">
        <f>广诚DHL运费!D68</f>
        <v>25.20</v>
      </c>
      <c r="D238" s="55" t="str">
        <f>广诚DHL运费!E68</f>
        <v>27.43</v>
      </c>
      <c r="E238" s="55" t="str">
        <f>广诚DHL运费!F68</f>
        <v>29.64</v>
      </c>
      <c r="F238" s="55" t="str">
        <f>广诚DHL运费!G68</f>
        <v>52.92</v>
      </c>
      <c r="G238" s="55" t="str">
        <f>广诚DHL运费!H68</f>
        <v>55.98</v>
      </c>
      <c r="H238" s="55" t="str">
        <f>广诚DHL运费!I68</f>
        <v>47.60</v>
      </c>
      <c r="I238" s="55" t="str">
        <f>广诚DHL运费!J68</f>
        <v>52.91</v>
      </c>
      <c r="J238" s="55" t="str">
        <f>广诚DHL运费!K68</f>
        <v>82.80</v>
      </c>
    </row>
    <row r="239" hidden="1"/>
    <row r="240" hidden="1" spans="1:62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</row>
    <row r="241" hidden="1" spans="1:24">
      <c r="A241" s="55"/>
      <c r="B241" s="55"/>
      <c r="C241" s="55"/>
      <c r="D241" s="55"/>
      <c r="E241" s="55"/>
      <c r="F241" s="55"/>
      <c r="G241" s="55"/>
      <c r="H241" s="55"/>
      <c r="I241" s="55"/>
      <c r="J241" s="55"/>
    </row>
    <row r="242" hidden="1" spans="1:24">
      <c r="A242" s="55"/>
      <c r="B242" s="55"/>
      <c r="C242" s="55"/>
      <c r="D242" s="55"/>
      <c r="E242" s="55"/>
      <c r="F242" s="55"/>
      <c r="G242" s="55"/>
      <c r="H242" s="55"/>
      <c r="I242" s="55"/>
      <c r="J242" s="55"/>
    </row>
    <row r="243" hidden="1" spans="1:24">
      <c r="A243" s="55"/>
      <c r="B243" s="55"/>
      <c r="C243" s="55"/>
      <c r="D243" s="55"/>
      <c r="E243" s="55"/>
      <c r="F243" s="55"/>
      <c r="G243" s="55"/>
      <c r="H243" s="55"/>
      <c r="I243" s="55"/>
      <c r="J243" s="55"/>
    </row>
    <row r="245" spans="1:24">
      <c r="E245" s="55"/>
      <c r="F245" s="55"/>
    </row>
    <row r="246" spans="1:24">
      <c r="D246" s="56">
        <v>9.8</v>
      </c>
      <c r="E246" s="55">
        <v>12.37</v>
      </c>
      <c r="F246" s="55"/>
    </row>
    <row r="247" s="55" customFormat="1" spans="1:24">
      <c r="B247" s="55" t="s">
        <v>248</v>
      </c>
      <c r="C247" s="55" t="s">
        <v>249</v>
      </c>
      <c r="D247" s="98" t="s">
        <v>250</v>
      </c>
      <c r="E247" s="99" t="s">
        <v>251</v>
      </c>
      <c r="F247" s="55" t="s">
        <v>252</v>
      </c>
      <c r="G247" s="55" t="s">
        <v>253</v>
      </c>
      <c r="H247" s="55">
        <v>1.8</v>
      </c>
      <c r="J247" s="56"/>
      <c r="M247" s="56"/>
      <c r="O247" s="56"/>
      <c r="P247" s="56"/>
      <c r="Q247" s="56"/>
      <c r="R247" s="60"/>
      <c r="S247" s="56"/>
      <c r="T247" s="56"/>
      <c r="U247" s="56"/>
      <c r="V247" s="56"/>
      <c r="W247" s="56"/>
    </row>
    <row r="248" spans="1:24">
      <c r="A248" s="100" t="str">
        <f>区域运费FedEX!A247</f>
        <v>日本</v>
      </c>
      <c r="B248" s="100">
        <f>VLOOKUP(A248,A$1:BJ$234,2,0)</f>
        <v>3</v>
      </c>
      <c r="C248" s="101">
        <f>区域运费FedEX!C247</f>
        <v>5</v>
      </c>
      <c r="D248" s="102">
        <f>H248/7</f>
        <v>119.031428571429</v>
      </c>
      <c r="E248" s="102">
        <f>H248/6</f>
        <v>138.87</v>
      </c>
      <c r="F248" s="103">
        <f>IF(C248&lt;=5,C248+1,IF(C248&lt;=10,C248+2,IF(C248&lt;=16,C248+3,IF(C248&lt;=20,20,IF(C248&lt;=26,C248-10+3,IF(C248&lt;=33,20,IF(C248&lt;=70,C248+7.5,IF(C248&lt;=300,C248+12.5,C248+22))))))))</f>
        <v>6</v>
      </c>
      <c r="G248" s="100" t="str" cm="1">
        <f t="array" ref="G248">INDEX(C$2:BJ$234,MATCH(A248,A$2:A$234,0),MATCH(F248,C$1:BJ$1,0))</f>
        <v>462.90</v>
      </c>
      <c r="H248" s="100">
        <f>G248*H$247</f>
        <v>833.22</v>
      </c>
      <c r="X248" s="80"/>
    </row>
    <row r="249" spans="1:24">
      <c r="A249" s="100" t="str">
        <f>区域运费FedEX!A248</f>
        <v>澳大利亚</v>
      </c>
      <c r="B249" s="100">
        <f t="shared" ref="B248:B267" si="0">VLOOKUP(A249,A$1:BJ$234,2,0)</f>
        <v>5</v>
      </c>
      <c r="C249" s="101">
        <f>区域运费FedEX!C248</f>
        <v>18</v>
      </c>
      <c r="D249" s="102">
        <f t="shared" ref="D249:D267" si="1">H249/7</f>
        <v>436.011428571429</v>
      </c>
      <c r="E249" s="102">
        <f t="shared" ref="E249:E267" si="2">H249/6</f>
        <v>508.68</v>
      </c>
      <c r="F249" s="103">
        <f t="shared" ref="F249:F267" si="3">IF(C249&lt;=5,C249+1,IF(C249&lt;=10,C249+2,IF(C249&lt;=16,C249+3,IF(C249&lt;=20,20,IF(C249&lt;=26,C249-10+3,IF(C249&lt;=33,20,IF(C249&lt;=70,C249+7.5,IF(C249&lt;=300,C249+12.5,C249+22))))))))</f>
        <v>20</v>
      </c>
      <c r="G249" s="100" t="str" cm="1">
        <f t="array" ref="G249">INDEX(C$2:BJ$234,MATCH(A249,A$2:A$234,0),MATCH(F249,C$1:BJ$1,0))</f>
        <v>1,695.60</v>
      </c>
      <c r="H249" s="100">
        <f t="shared" ref="H249:H267" si="4">G249*H$247</f>
        <v>3052.08</v>
      </c>
      <c r="K249" s="104"/>
      <c r="X249" s="80"/>
    </row>
    <row r="250" spans="1:24">
      <c r="A250" s="100" t="str">
        <f>区域运费FedEX!A249</f>
        <v>美国</v>
      </c>
      <c r="B250" s="100">
        <f t="shared" si="0"/>
        <v>6</v>
      </c>
      <c r="C250" s="101">
        <f>区域运费FedEX!C249</f>
        <v>16</v>
      </c>
      <c r="D250" s="102">
        <f t="shared" si="1"/>
        <v>482.065714285714</v>
      </c>
      <c r="E250" s="102">
        <f t="shared" si="2"/>
        <v>562.41</v>
      </c>
      <c r="F250" s="103">
        <f t="shared" si="3"/>
        <v>19</v>
      </c>
      <c r="G250" s="100" t="str" cm="1">
        <f t="array" ref="G250">INDEX(C$2:BJ$234,MATCH(A250,A$2:A$234,0),MATCH(F250,C$1:BJ$1,0))</f>
        <v>1,874.70</v>
      </c>
      <c r="H250" s="100">
        <f t="shared" si="4"/>
        <v>3374.46</v>
      </c>
      <c r="K250" s="104"/>
      <c r="X250" s="80"/>
    </row>
    <row r="251" spans="1:24">
      <c r="A251" s="100" t="str">
        <f>区域运费FedEX!A250</f>
        <v>加拿大</v>
      </c>
      <c r="B251" s="100">
        <f t="shared" si="0"/>
        <v>6</v>
      </c>
      <c r="C251" s="101">
        <f>区域运费FedEX!C250</f>
        <v>1</v>
      </c>
      <c r="D251" s="102">
        <f t="shared" si="1"/>
        <v>77.1428571428571</v>
      </c>
      <c r="E251" s="102">
        <f t="shared" si="2"/>
        <v>90</v>
      </c>
      <c r="F251" s="103">
        <f t="shared" si="3"/>
        <v>2</v>
      </c>
      <c r="G251" s="100" t="str" cm="1">
        <f t="array" ref="G251">INDEX(C$2:BJ$234,MATCH(A251,A$2:A$234,0),MATCH(F251,C$1:BJ$1,0))</f>
        <v>300.00</v>
      </c>
      <c r="H251" s="100">
        <f t="shared" si="4"/>
        <v>540</v>
      </c>
      <c r="K251" s="104"/>
      <c r="X251" s="80"/>
    </row>
    <row r="252" spans="1:24">
      <c r="A252" s="100" t="str">
        <f>区域运费FedEX!A251</f>
        <v>墨西哥</v>
      </c>
      <c r="B252" s="100">
        <f t="shared" si="0"/>
        <v>6</v>
      </c>
      <c r="C252" s="101">
        <f>区域运费FedEX!C251</f>
        <v>2</v>
      </c>
      <c r="D252" s="102">
        <f t="shared" si="1"/>
        <v>102.06</v>
      </c>
      <c r="E252" s="102">
        <f t="shared" si="2"/>
        <v>119.07</v>
      </c>
      <c r="F252" s="103">
        <f t="shared" si="3"/>
        <v>3</v>
      </c>
      <c r="G252" s="100" t="str" cm="1">
        <f t="array" ref="G252">INDEX(C$2:BJ$234,MATCH(A252,A$2:A$234,0),MATCH(F252,C$1:BJ$1,0))</f>
        <v>396.90</v>
      </c>
      <c r="H252" s="100">
        <f t="shared" si="4"/>
        <v>714.42</v>
      </c>
      <c r="K252" s="104"/>
      <c r="X252" s="80"/>
    </row>
    <row r="253" spans="1:24">
      <c r="A253" s="100" t="str">
        <f>区域运费FedEX!A252</f>
        <v>德国</v>
      </c>
      <c r="B253" s="100">
        <f t="shared" si="0"/>
        <v>7</v>
      </c>
      <c r="C253" s="101">
        <f>区域运费FedEX!C252</f>
        <v>16</v>
      </c>
      <c r="D253" s="102">
        <f t="shared" si="1"/>
        <v>489.934285714286</v>
      </c>
      <c r="E253" s="102">
        <f t="shared" si="2"/>
        <v>571.59</v>
      </c>
      <c r="F253" s="103">
        <f t="shared" si="3"/>
        <v>19</v>
      </c>
      <c r="G253" s="100" t="str" cm="1">
        <f t="array" ref="G253">INDEX(C$2:BJ$234,MATCH(A253,A$2:A$234,0),MATCH(F253,C$1:BJ$1,0))</f>
        <v>1,905.30</v>
      </c>
      <c r="H253" s="100">
        <f t="shared" si="4"/>
        <v>3429.54</v>
      </c>
      <c r="K253" s="104"/>
      <c r="X253" s="80"/>
    </row>
    <row r="254" spans="1:24">
      <c r="A254" s="100" t="str">
        <f>区域运费FedEX!A253</f>
        <v>英国</v>
      </c>
      <c r="B254" s="100">
        <f t="shared" si="0"/>
        <v>7</v>
      </c>
      <c r="C254" s="101">
        <f>区域运费FedEX!C253</f>
        <v>20</v>
      </c>
      <c r="D254" s="102">
        <f t="shared" si="1"/>
        <v>511.842857142857</v>
      </c>
      <c r="E254" s="102">
        <f t="shared" si="2"/>
        <v>597.15</v>
      </c>
      <c r="F254" s="103">
        <f t="shared" si="3"/>
        <v>20</v>
      </c>
      <c r="G254" s="100" t="str" cm="1">
        <f t="array" ref="G254">INDEX(C$2:BJ$234,MATCH(A254,A$2:A$234,0),MATCH(F254,C$1:BJ$1,0))</f>
        <v>1,990.50</v>
      </c>
      <c r="H254" s="100">
        <f t="shared" si="4"/>
        <v>3582.9</v>
      </c>
      <c r="K254" s="104"/>
      <c r="X254" s="80"/>
    </row>
    <row r="255" spans="1:24">
      <c r="A255" s="100" t="str">
        <f>区域运费FedEX!A254</f>
        <v>法国</v>
      </c>
      <c r="B255" s="100">
        <f t="shared" si="0"/>
        <v>7</v>
      </c>
      <c r="C255" s="101">
        <f>区域运费FedEX!C254</f>
        <v>1</v>
      </c>
      <c r="D255" s="102">
        <f t="shared" si="1"/>
        <v>88.1742857142857</v>
      </c>
      <c r="E255" s="102">
        <f t="shared" si="2"/>
        <v>102.87</v>
      </c>
      <c r="F255" s="103">
        <f t="shared" si="3"/>
        <v>2</v>
      </c>
      <c r="G255" s="100" t="str" cm="1">
        <f t="array" ref="G255">INDEX(C$2:BJ$234,MATCH(A255,A$2:A$234,0),MATCH(F255,C$1:BJ$1,0))</f>
        <v>342.90</v>
      </c>
      <c r="H255" s="100">
        <f t="shared" si="4"/>
        <v>617.22</v>
      </c>
      <c r="K255" s="104"/>
      <c r="X255" s="80"/>
    </row>
    <row r="256" spans="1:24">
      <c r="A256" s="100" t="str">
        <f>区域运费FedEX!A255</f>
        <v>波兰</v>
      </c>
      <c r="B256" s="100">
        <f t="shared" si="0"/>
        <v>7</v>
      </c>
      <c r="C256" s="101">
        <f>区域运费FedEX!C255</f>
        <v>4</v>
      </c>
      <c r="D256" s="102">
        <f t="shared" si="1"/>
        <v>169.328571428571</v>
      </c>
      <c r="E256" s="102">
        <f t="shared" si="2"/>
        <v>197.55</v>
      </c>
      <c r="F256" s="103">
        <f t="shared" si="3"/>
        <v>5</v>
      </c>
      <c r="G256" s="100" t="str" cm="1">
        <f t="array" ref="G256">INDEX(C$2:BJ$234,MATCH(A256,A$2:A$234,0),MATCH(F256,C$1:BJ$1,0))</f>
        <v>658.50</v>
      </c>
      <c r="H256" s="100">
        <f t="shared" si="4"/>
        <v>1185.3</v>
      </c>
      <c r="K256" s="104"/>
      <c r="X256" s="80"/>
    </row>
    <row r="257" spans="1:24">
      <c r="A257" s="100" t="str">
        <f>区域运费FedEX!A256</f>
        <v>奥地利</v>
      </c>
      <c r="B257" s="100">
        <f t="shared" si="0"/>
        <v>7</v>
      </c>
      <c r="C257" s="101">
        <f>区域运费FedEX!C256</f>
        <v>5</v>
      </c>
      <c r="D257" s="102">
        <f t="shared" si="1"/>
        <v>194.014285714286</v>
      </c>
      <c r="E257" s="102">
        <f t="shared" si="2"/>
        <v>226.35</v>
      </c>
      <c r="F257" s="103">
        <f t="shared" si="3"/>
        <v>6</v>
      </c>
      <c r="G257" s="100" t="str" cm="1">
        <f t="array" ref="G257">INDEX(C$2:BJ$234,MATCH(A257,A$2:A$234,0),MATCH(F257,C$1:BJ$1,0))</f>
        <v>754.50</v>
      </c>
      <c r="H257" s="100">
        <f t="shared" si="4"/>
        <v>1358.1</v>
      </c>
      <c r="K257" s="104"/>
      <c r="X257" s="80"/>
    </row>
    <row r="258" spans="1:24">
      <c r="A258" s="100" t="str">
        <f>区域运费FedEX!A257</f>
        <v>比利时</v>
      </c>
      <c r="B258" s="100">
        <f t="shared" si="0"/>
        <v>7</v>
      </c>
      <c r="C258" s="101">
        <f>区域运费FedEX!C257</f>
        <v>6</v>
      </c>
      <c r="D258" s="102">
        <f t="shared" si="1"/>
        <v>243.385714285714</v>
      </c>
      <c r="E258" s="102">
        <f t="shared" si="2"/>
        <v>283.95</v>
      </c>
      <c r="F258" s="103">
        <f t="shared" si="3"/>
        <v>8</v>
      </c>
      <c r="G258" s="100" t="str" cm="1">
        <f t="array" ref="G258">INDEX(C$2:BJ$234,MATCH(A258,A$2:A$234,0),MATCH(F258,C$1:BJ$1,0))</f>
        <v>946.50</v>
      </c>
      <c r="H258" s="100">
        <f t="shared" si="4"/>
        <v>1703.7</v>
      </c>
      <c r="K258" s="104"/>
      <c r="X258" s="80"/>
    </row>
    <row r="259" spans="1:24">
      <c r="A259" s="100" t="str">
        <f>区域运费FedEX!A258</f>
        <v>瑞士</v>
      </c>
      <c r="B259" s="100">
        <f t="shared" si="0"/>
        <v>7</v>
      </c>
      <c r="C259" s="101">
        <f>区域运费FedEX!C258</f>
        <v>7</v>
      </c>
      <c r="D259" s="102">
        <f t="shared" si="1"/>
        <v>268.071428571429</v>
      </c>
      <c r="E259" s="102">
        <f t="shared" si="2"/>
        <v>312.75</v>
      </c>
      <c r="F259" s="103">
        <f t="shared" si="3"/>
        <v>9</v>
      </c>
      <c r="G259" s="100" t="str" cm="1">
        <f t="array" ref="G259">INDEX(C$2:BJ$234,MATCH(A259,A$2:A$234,0),MATCH(F259,C$1:BJ$1,0))</f>
        <v>1,042.50</v>
      </c>
      <c r="H259" s="100">
        <f t="shared" si="4"/>
        <v>1876.5</v>
      </c>
      <c r="K259" s="104"/>
      <c r="X259" s="80"/>
    </row>
    <row r="260" spans="1:24">
      <c r="A260" s="100" t="str">
        <f>区域运费FedEX!A259</f>
        <v>西班牙</v>
      </c>
      <c r="B260" s="100">
        <f t="shared" si="0"/>
        <v>7</v>
      </c>
      <c r="C260" s="101">
        <f>区域运费FedEX!C259</f>
        <v>8</v>
      </c>
      <c r="D260" s="102">
        <f t="shared" si="1"/>
        <v>292.757142857143</v>
      </c>
      <c r="E260" s="102">
        <f t="shared" si="2"/>
        <v>341.55</v>
      </c>
      <c r="F260" s="103">
        <f t="shared" si="3"/>
        <v>10</v>
      </c>
      <c r="G260" s="100" t="str" cm="1">
        <f t="array" ref="G260">INDEX(C$2:BJ$234,MATCH(A260,A$2:A$234,0),MATCH(F260,C$1:BJ$1,0))</f>
        <v>1,138.50</v>
      </c>
      <c r="H260" s="100">
        <f t="shared" si="4"/>
        <v>2049.3</v>
      </c>
      <c r="K260" s="104"/>
      <c r="X260" s="80"/>
    </row>
    <row r="261" spans="1:24">
      <c r="A261" s="100" t="str">
        <f>区域运费FedEX!A260</f>
        <v>芬兰</v>
      </c>
      <c r="B261" s="100">
        <f t="shared" si="0"/>
        <v>7</v>
      </c>
      <c r="C261" s="101">
        <f>区域运费FedEX!C260</f>
        <v>9</v>
      </c>
      <c r="D261" s="102">
        <f t="shared" si="1"/>
        <v>314.665714285714</v>
      </c>
      <c r="E261" s="102">
        <f t="shared" si="2"/>
        <v>367.11</v>
      </c>
      <c r="F261" s="103">
        <f t="shared" si="3"/>
        <v>11</v>
      </c>
      <c r="G261" s="100" t="str" cm="1">
        <f t="array" ref="G261">INDEX(C$2:BJ$234,MATCH(A261,A$2:A$234,0),MATCH(F261,C$1:BJ$1,0))</f>
        <v>1,223.70</v>
      </c>
      <c r="H261" s="100">
        <f t="shared" si="4"/>
        <v>2202.66</v>
      </c>
      <c r="K261" s="104"/>
      <c r="X261" s="80"/>
    </row>
    <row r="262" spans="1:24">
      <c r="A262" s="100" t="str">
        <f>区域运费FedEX!A261</f>
        <v>意大利</v>
      </c>
      <c r="B262" s="100">
        <f t="shared" si="0"/>
        <v>7</v>
      </c>
      <c r="C262" s="101">
        <f>区域运费FedEX!C261</f>
        <v>10</v>
      </c>
      <c r="D262" s="102">
        <f t="shared" si="1"/>
        <v>336.574285714286</v>
      </c>
      <c r="E262" s="102">
        <f t="shared" si="2"/>
        <v>392.67</v>
      </c>
      <c r="F262" s="103">
        <f t="shared" si="3"/>
        <v>12</v>
      </c>
      <c r="G262" s="100" t="str" cm="1">
        <f t="array" ref="G262">INDEX(C$2:BJ$234,MATCH(A262,A$2:A$234,0),MATCH(F262,C$1:BJ$1,0))</f>
        <v>1,308.90</v>
      </c>
      <c r="H262" s="100">
        <f t="shared" si="4"/>
        <v>2356.02</v>
      </c>
      <c r="K262" s="104"/>
      <c r="X262" s="80"/>
    </row>
    <row r="263" spans="1:24">
      <c r="A263" s="100" t="str">
        <f>区域运费FedEX!A262</f>
        <v>葡萄牙</v>
      </c>
      <c r="B263" s="100">
        <f t="shared" si="0"/>
        <v>7</v>
      </c>
      <c r="C263" s="101">
        <f>区域运费FedEX!C262</f>
        <v>11</v>
      </c>
      <c r="D263" s="102">
        <f t="shared" si="1"/>
        <v>380.391428571429</v>
      </c>
      <c r="E263" s="102">
        <f t="shared" si="2"/>
        <v>443.79</v>
      </c>
      <c r="F263" s="103">
        <f t="shared" si="3"/>
        <v>14</v>
      </c>
      <c r="G263" s="100" t="str" cm="1">
        <f t="array" ref="G263">INDEX(C$2:BJ$234,MATCH(A263,A$2:A$234,0),MATCH(F263,C$1:BJ$1,0))</f>
        <v>1,479.30</v>
      </c>
      <c r="H263" s="100">
        <f t="shared" si="4"/>
        <v>2662.74</v>
      </c>
      <c r="K263" s="104"/>
      <c r="X263" s="80"/>
    </row>
    <row r="264" spans="1:24">
      <c r="A264" s="100" t="str">
        <f>区域运费FedEX!A263</f>
        <v>马来西亚</v>
      </c>
      <c r="B264" s="100">
        <f t="shared" si="0"/>
        <v>4</v>
      </c>
      <c r="C264" s="101">
        <f>区域运费FedEX!C263</f>
        <v>15</v>
      </c>
      <c r="D264" s="102">
        <f t="shared" si="1"/>
        <v>316.285714285714</v>
      </c>
      <c r="E264" s="102">
        <f t="shared" si="2"/>
        <v>369</v>
      </c>
      <c r="F264" s="103">
        <f t="shared" si="3"/>
        <v>18</v>
      </c>
      <c r="G264" s="100" t="str" cm="1">
        <f t="array" ref="G264">INDEX(C$2:BJ$234,MATCH(A264,A$2:A$234,0),MATCH(F264,C$1:BJ$1,0))</f>
        <v>1,230.00</v>
      </c>
      <c r="H264" s="100">
        <f t="shared" si="4"/>
        <v>2214</v>
      </c>
      <c r="K264" s="104"/>
      <c r="X264" s="80"/>
    </row>
    <row r="265" spans="1:24">
      <c r="A265" s="100" t="str">
        <f>区域运费FedEX!A264</f>
        <v>埃及</v>
      </c>
      <c r="B265" s="100">
        <f t="shared" si="0"/>
        <v>8</v>
      </c>
      <c r="C265" s="101">
        <f>区域运费FedEX!C264</f>
        <v>32.5</v>
      </c>
      <c r="D265" s="102">
        <f t="shared" si="1"/>
        <v>625.397142857143</v>
      </c>
      <c r="E265" s="102">
        <f t="shared" si="2"/>
        <v>729.63</v>
      </c>
      <c r="F265" s="103">
        <f t="shared" si="3"/>
        <v>20</v>
      </c>
      <c r="G265" s="100" t="str" cm="1">
        <f t="array" ref="G265">INDEX(C$2:BJ$234,MATCH(A265,A$2:A$234,0),MATCH(F265,C$1:BJ$1,0))</f>
        <v>2,432.10</v>
      </c>
      <c r="H265" s="100">
        <f t="shared" si="4"/>
        <v>4377.78</v>
      </c>
      <c r="K265" s="104"/>
      <c r="X265" s="80"/>
    </row>
    <row r="266" spans="1:24">
      <c r="A266" s="100" t="str">
        <f>区域运费FedEX!A265</f>
        <v>南非</v>
      </c>
      <c r="B266" s="100">
        <f t="shared" si="0"/>
        <v>9</v>
      </c>
      <c r="C266" s="101">
        <f>区域运费FedEX!C265</f>
        <v>33</v>
      </c>
      <c r="D266" s="102">
        <f t="shared" si="1"/>
        <v>826.585714285714</v>
      </c>
      <c r="E266" s="102">
        <f t="shared" si="2"/>
        <v>964.35</v>
      </c>
      <c r="F266" s="103">
        <f t="shared" si="3"/>
        <v>20</v>
      </c>
      <c r="G266" s="100" t="str" cm="1">
        <f t="array" ref="G266">INDEX(C$2:BJ$234,MATCH(A266,A$2:A$234,0),MATCH(F266,C$1:BJ$1,0))</f>
        <v>3,214.50</v>
      </c>
      <c r="H266" s="100">
        <f t="shared" si="4"/>
        <v>5786.1</v>
      </c>
      <c r="K266" s="104"/>
      <c r="X266" s="80"/>
    </row>
    <row r="267" spans="1:24">
      <c r="A267" s="100" t="str">
        <f>区域运费FedEX!A266</f>
        <v>新加坡</v>
      </c>
      <c r="B267" s="100">
        <f t="shared" si="0"/>
        <v>4</v>
      </c>
      <c r="C267" s="101">
        <f>区域运费FedEX!C266</f>
        <v>6</v>
      </c>
      <c r="D267" s="102">
        <f t="shared" si="1"/>
        <v>158.605714285714</v>
      </c>
      <c r="E267" s="102">
        <f t="shared" si="2"/>
        <v>185.04</v>
      </c>
      <c r="F267" s="103">
        <f t="shared" si="3"/>
        <v>8</v>
      </c>
      <c r="G267" s="100" t="str" cm="1">
        <f t="array" ref="G267">INDEX(C$2:BJ$234,MATCH(A267,A$2:A$234,0),MATCH(F267,C$1:BJ$1,0))</f>
        <v>616.80</v>
      </c>
      <c r="H267" s="100">
        <f t="shared" si="4"/>
        <v>1110.24</v>
      </c>
      <c r="K267" s="104"/>
      <c r="X267" s="80"/>
    </row>
    <row r="268" spans="1:24">
      <c r="A268" s="56"/>
      <c r="B268" s="56"/>
      <c r="D268" s="59"/>
      <c r="E268" s="58"/>
      <c r="G268" s="55"/>
      <c r="H268" s="55"/>
      <c r="K268" s="104"/>
      <c r="X268" s="80"/>
    </row>
    <row r="269" spans="1:24">
      <c r="A269" s="56"/>
      <c r="B269" s="56"/>
      <c r="D269" s="59"/>
      <c r="E269" s="58"/>
      <c r="G269" s="55"/>
      <c r="H269" s="55"/>
      <c r="K269" s="104"/>
      <c r="X269" s="80"/>
    </row>
    <row r="270" spans="1:24">
      <c r="C270" s="55"/>
      <c r="D270" s="59"/>
      <c r="E270" s="58"/>
      <c r="G270" s="55"/>
      <c r="H270" s="55"/>
      <c r="J270" s="55"/>
      <c r="K270" s="104"/>
      <c r="X270" s="80"/>
    </row>
    <row r="271" spans="1:24">
      <c r="A271" s="55"/>
      <c r="B271" s="55"/>
      <c r="C271" s="55"/>
      <c r="D271" s="58"/>
      <c r="E271" s="58"/>
      <c r="F271" s="55"/>
      <c r="G271" s="55"/>
      <c r="H271" s="55"/>
      <c r="J271" s="55"/>
      <c r="K271" s="104"/>
      <c r="X271" s="80"/>
    </row>
    <row r="272" spans="1:24">
      <c r="D272" s="105">
        <v>9.5</v>
      </c>
      <c r="E272" s="61">
        <v>12.37</v>
      </c>
      <c r="G272" s="55"/>
      <c r="H272" s="55"/>
      <c r="J272" s="55"/>
      <c r="K272" s="104"/>
      <c r="X272" s="80"/>
    </row>
    <row r="273" spans="1:24">
      <c r="A273" s="55" t="s">
        <v>254</v>
      </c>
      <c r="B273" s="55" t="s">
        <v>248</v>
      </c>
      <c r="C273" s="55" t="s">
        <v>249</v>
      </c>
      <c r="D273" s="98" t="s">
        <v>250</v>
      </c>
      <c r="E273" s="99" t="s">
        <v>251</v>
      </c>
      <c r="F273" s="55" t="s">
        <v>252</v>
      </c>
      <c r="G273" s="55" t="s">
        <v>253</v>
      </c>
      <c r="H273" s="55">
        <v>1.7</v>
      </c>
      <c r="J273" s="104"/>
      <c r="K273" s="104"/>
      <c r="X273" s="80"/>
    </row>
    <row r="274" spans="1:24">
      <c r="A274" s="100" t="str">
        <f>区域运费FedEX!A273</f>
        <v>日本</v>
      </c>
      <c r="B274" s="100" t="str">
        <f>VLOOKUP(A274,A$1:BJ$234,2,0)&amp;"区"</f>
        <v>3区</v>
      </c>
      <c r="C274" s="106">
        <f>区域运费FedEX!C273</f>
        <v>34</v>
      </c>
      <c r="D274" s="102">
        <f>H274*F274/7</f>
        <v>211.750785714286</v>
      </c>
      <c r="E274" s="102">
        <f>H274*F274/6</f>
        <v>247.042583333333</v>
      </c>
      <c r="F274" s="107">
        <f>IF(C274&lt;=33,"",IF(C274&lt;=70,C274+7.5,IF(C274&lt;=300,C274+12.5,C274*1.0822)))</f>
        <v>41.5</v>
      </c>
      <c r="G274" s="100">
        <f>INDEX(B$236:J$244,MATCH(IF(F274&lt;=70,"30.1-70",IF(F274&lt;=300,"70.1-300","300.1-999")),A$236:A$244,0),MATCH(B274,B$235:J$235,0))+CHOOSE(B248,0.8,0.8,0.8,0.8,2.3,13.7,15.8,11.7,11.7)-CHOOSE(B248,0.8,0.8,0.8,0.8,2.3,13.7,15.8,11.7,11.7)</f>
        <v>21.01</v>
      </c>
      <c r="H274" s="100">
        <f>G274*H$273+CHOOSE(B248,0.8,0.8,0.8,0.8,2.3,13.7,15.8,11.7,11.7)-CHOOSE(B248,0.8,0.8,0.8,0.8,2.3,13.7,15.8,11.7,11.7)</f>
        <v>35.717</v>
      </c>
      <c r="J274" s="104"/>
      <c r="K274" s="104"/>
      <c r="X274" s="80"/>
    </row>
    <row r="275" spans="1:24">
      <c r="A275" s="100" t="str">
        <f>区域运费FedEX!A274</f>
        <v>澳大利亚</v>
      </c>
      <c r="B275" s="100" t="str">
        <f t="shared" ref="B275:B295" si="5">VLOOKUP(A275,A$1:BJ$234,2,0)&amp;"区"</f>
        <v>5区</v>
      </c>
      <c r="C275" s="106">
        <f>区域运费FedEX!C274</f>
        <v>50</v>
      </c>
      <c r="D275" s="102">
        <f t="shared" ref="D275:D293" si="6">H275*F275/7</f>
        <v>663.582857142857</v>
      </c>
      <c r="E275" s="102">
        <f t="shared" ref="E275:E293" si="7">H275*F275/6</f>
        <v>774.18</v>
      </c>
      <c r="F275" s="107">
        <f t="shared" ref="F275:F293" si="8">IF(C275&lt;=33,"",IF(C275&lt;=70,C275+7.5,IF(C275&lt;=300,C275+12.5,C275*1.0822)))</f>
        <v>57.5</v>
      </c>
      <c r="G275" s="100">
        <f t="shared" ref="G275:G293" si="9">INDEX(B$236:J$244,MATCH(IF(F275&lt;=70,"30.1-70",IF(F275&lt;=300,"70.1-300","300.1-999")),A$236:A$244,0),MATCH(B275,B$235:J$235,0))+CHOOSE(B249,0.8,0.8,0.8,0.8,2.3,13.7,15.8,11.7,11.7)-CHOOSE(B249,0.8,0.8,0.8,0.8,2.3,13.7,15.8,11.7,11.7)</f>
        <v>47.52</v>
      </c>
      <c r="H275" s="100">
        <f t="shared" ref="H275:H293" si="10">G275*H$273+CHOOSE(B249,0.8,0.8,0.8,0.8,2.3,13.7,15.8,11.7,11.7)-CHOOSE(B249,0.8,0.8,0.8,0.8,2.3,13.7,15.8,11.7,11.7)</f>
        <v>80.784</v>
      </c>
      <c r="J275" s="104"/>
      <c r="K275" s="104"/>
      <c r="X275" s="80"/>
    </row>
    <row r="276" spans="1:24">
      <c r="A276" s="100" t="str">
        <f>区域运费FedEX!A275</f>
        <v>美国</v>
      </c>
      <c r="B276" s="100" t="str">
        <f t="shared" si="5"/>
        <v>6区</v>
      </c>
      <c r="C276" s="106">
        <f>区域运费FedEX!C275</f>
        <v>38</v>
      </c>
      <c r="D276" s="102">
        <f t="shared" si="6"/>
        <v>554.931</v>
      </c>
      <c r="E276" s="102">
        <f t="shared" si="7"/>
        <v>647.4195</v>
      </c>
      <c r="F276" s="107">
        <f t="shared" si="8"/>
        <v>45.5</v>
      </c>
      <c r="G276" s="100">
        <f t="shared" si="9"/>
        <v>50.22</v>
      </c>
      <c r="H276" s="100">
        <f t="shared" si="10"/>
        <v>85.374</v>
      </c>
      <c r="J276" s="104"/>
      <c r="K276" s="104"/>
      <c r="X276" s="80"/>
    </row>
    <row r="277" spans="1:24">
      <c r="A277" s="100" t="str">
        <f>区域运费FedEX!A276</f>
        <v>加拿大</v>
      </c>
      <c r="B277" s="100" t="str">
        <f t="shared" si="5"/>
        <v>6区</v>
      </c>
      <c r="C277" s="106">
        <f>区域运费FedEX!C276</f>
        <v>38</v>
      </c>
      <c r="D277" s="102">
        <f t="shared" si="6"/>
        <v>554.931</v>
      </c>
      <c r="E277" s="102">
        <f t="shared" si="7"/>
        <v>647.4195</v>
      </c>
      <c r="F277" s="107">
        <f t="shared" si="8"/>
        <v>45.5</v>
      </c>
      <c r="G277" s="100">
        <f t="shared" si="9"/>
        <v>50.22</v>
      </c>
      <c r="H277" s="100">
        <f t="shared" si="10"/>
        <v>85.374</v>
      </c>
      <c r="J277" s="104"/>
      <c r="K277" s="104"/>
      <c r="X277" s="80"/>
    </row>
    <row r="278" spans="1:24">
      <c r="A278" s="100" t="str">
        <f>区域运费FedEX!A277</f>
        <v>墨西哥</v>
      </c>
      <c r="B278" s="100" t="str">
        <f t="shared" si="5"/>
        <v>6区</v>
      </c>
      <c r="C278" s="106">
        <f>区域运费FedEX!C277</f>
        <v>299</v>
      </c>
      <c r="D278" s="102">
        <f t="shared" si="6"/>
        <v>4234.887</v>
      </c>
      <c r="E278" s="102">
        <f t="shared" si="7"/>
        <v>4940.7015</v>
      </c>
      <c r="F278" s="107">
        <f t="shared" si="8"/>
        <v>311.5</v>
      </c>
      <c r="G278" s="100">
        <f t="shared" si="9"/>
        <v>55.98</v>
      </c>
      <c r="H278" s="100">
        <f t="shared" si="10"/>
        <v>95.166</v>
      </c>
      <c r="J278" s="104"/>
      <c r="K278" s="104"/>
      <c r="X278" s="80"/>
    </row>
    <row r="279" spans="1:24">
      <c r="A279" s="100" t="str">
        <f>区域运费FedEX!A278</f>
        <v>德国</v>
      </c>
      <c r="B279" s="100" t="str">
        <f t="shared" si="5"/>
        <v>7区</v>
      </c>
      <c r="C279" s="106">
        <f>区域运费FedEX!C278</f>
        <v>65</v>
      </c>
      <c r="D279" s="102">
        <f t="shared" si="6"/>
        <v>802.885714285714</v>
      </c>
      <c r="E279" s="102">
        <f t="shared" si="7"/>
        <v>936.7</v>
      </c>
      <c r="F279" s="107">
        <f t="shared" si="8"/>
        <v>72.5</v>
      </c>
      <c r="G279" s="100">
        <f t="shared" si="9"/>
        <v>45.6</v>
      </c>
      <c r="H279" s="100">
        <f t="shared" si="10"/>
        <v>77.52</v>
      </c>
      <c r="J279" s="104"/>
      <c r="K279" s="104"/>
      <c r="X279" s="80"/>
    </row>
    <row r="280" spans="1:24">
      <c r="A280" s="100" t="str">
        <f>区域运费FedEX!A279</f>
        <v>英国</v>
      </c>
      <c r="B280" s="100" t="str">
        <f t="shared" si="5"/>
        <v>7区</v>
      </c>
      <c r="C280" s="106">
        <f>区域运费FedEX!C279</f>
        <v>100</v>
      </c>
      <c r="D280" s="102">
        <f t="shared" si="6"/>
        <v>1245.85714285714</v>
      </c>
      <c r="E280" s="102">
        <f t="shared" si="7"/>
        <v>1453.5</v>
      </c>
      <c r="F280" s="107">
        <f t="shared" si="8"/>
        <v>112.5</v>
      </c>
      <c r="G280" s="100">
        <f t="shared" si="9"/>
        <v>45.6</v>
      </c>
      <c r="H280" s="100">
        <f t="shared" si="10"/>
        <v>77.52</v>
      </c>
      <c r="J280" s="104"/>
      <c r="K280" s="104"/>
    </row>
    <row r="281" spans="1:24">
      <c r="A281" s="100" t="str">
        <f>区域运费FedEX!A280</f>
        <v>法国</v>
      </c>
      <c r="B281" s="100" t="str">
        <f t="shared" si="5"/>
        <v>7区</v>
      </c>
      <c r="C281" s="106">
        <f>区域运费FedEX!C280</f>
        <v>200</v>
      </c>
      <c r="D281" s="102">
        <f t="shared" si="6"/>
        <v>2353.28571428571</v>
      </c>
      <c r="E281" s="102">
        <f t="shared" si="7"/>
        <v>2745.5</v>
      </c>
      <c r="F281" s="107">
        <f t="shared" si="8"/>
        <v>212.5</v>
      </c>
      <c r="G281" s="100">
        <f t="shared" si="9"/>
        <v>45.6</v>
      </c>
      <c r="H281" s="100">
        <f t="shared" si="10"/>
        <v>77.52</v>
      </c>
      <c r="J281" s="104"/>
      <c r="K281" s="104"/>
    </row>
    <row r="282" spans="1:24">
      <c r="A282" s="100" t="str">
        <f>区域运费FedEX!A281</f>
        <v>波兰</v>
      </c>
      <c r="B282" s="100" t="str">
        <f t="shared" si="5"/>
        <v>7区</v>
      </c>
      <c r="C282" s="106">
        <f>区域运费FedEX!C281</f>
        <v>300</v>
      </c>
      <c r="D282" s="102">
        <f t="shared" si="6"/>
        <v>3612.5</v>
      </c>
      <c r="E282" s="102">
        <f t="shared" si="7"/>
        <v>4214.58333333333</v>
      </c>
      <c r="F282" s="107">
        <f t="shared" si="8"/>
        <v>312.5</v>
      </c>
      <c r="G282" s="100">
        <f t="shared" si="9"/>
        <v>47.6</v>
      </c>
      <c r="H282" s="100">
        <f t="shared" si="10"/>
        <v>80.92</v>
      </c>
      <c r="J282" s="104"/>
      <c r="K282" s="104"/>
    </row>
    <row r="283" spans="1:24">
      <c r="A283" s="100" t="str">
        <f>区域运费FedEX!A282</f>
        <v>奥地利</v>
      </c>
      <c r="B283" s="100" t="str">
        <f t="shared" si="5"/>
        <v>7区</v>
      </c>
      <c r="C283" s="106">
        <f>区域运费FedEX!C282</f>
        <v>320</v>
      </c>
      <c r="D283" s="102">
        <f t="shared" si="6"/>
        <v>4003.27424</v>
      </c>
      <c r="E283" s="102">
        <f t="shared" si="7"/>
        <v>4670.48661333333</v>
      </c>
      <c r="F283" s="107">
        <f t="shared" si="8"/>
        <v>346.304</v>
      </c>
      <c r="G283" s="100">
        <f t="shared" si="9"/>
        <v>47.6</v>
      </c>
      <c r="H283" s="100">
        <f t="shared" si="10"/>
        <v>80.92</v>
      </c>
      <c r="J283" s="104"/>
      <c r="K283" s="104"/>
    </row>
    <row r="284" spans="1:24">
      <c r="A284" s="100" t="str">
        <f>区域运费FedEX!A283</f>
        <v>比利时</v>
      </c>
      <c r="B284" s="100" t="str">
        <f t="shared" si="5"/>
        <v>7区</v>
      </c>
      <c r="C284" s="106">
        <f>区域运费FedEX!C283</f>
        <v>700</v>
      </c>
      <c r="D284" s="102">
        <f t="shared" si="6"/>
        <v>8757.1624</v>
      </c>
      <c r="E284" s="102">
        <f t="shared" si="7"/>
        <v>10216.6894666667</v>
      </c>
      <c r="F284" s="107">
        <f t="shared" si="8"/>
        <v>757.54</v>
      </c>
      <c r="G284" s="100">
        <f t="shared" si="9"/>
        <v>47.6</v>
      </c>
      <c r="H284" s="100">
        <f t="shared" si="10"/>
        <v>80.92</v>
      </c>
      <c r="J284" s="104"/>
      <c r="K284" s="104"/>
    </row>
    <row r="285" spans="1:24">
      <c r="A285" s="100" t="str">
        <f>区域运费FedEX!A284</f>
        <v>瑞士</v>
      </c>
      <c r="B285" s="100" t="str">
        <f t="shared" si="5"/>
        <v>7区</v>
      </c>
      <c r="C285" s="106">
        <f>区域运费FedEX!C284</f>
        <v>270</v>
      </c>
      <c r="D285" s="102">
        <f t="shared" si="6"/>
        <v>3128.48571428571</v>
      </c>
      <c r="E285" s="102">
        <f t="shared" si="7"/>
        <v>3649.9</v>
      </c>
      <c r="F285" s="107">
        <f t="shared" si="8"/>
        <v>282.5</v>
      </c>
      <c r="G285" s="100">
        <f t="shared" si="9"/>
        <v>45.6</v>
      </c>
      <c r="H285" s="100">
        <f t="shared" si="10"/>
        <v>77.52</v>
      </c>
      <c r="J285" s="104"/>
      <c r="K285" s="104"/>
    </row>
    <row r="286" spans="1:24">
      <c r="A286" s="100" t="str">
        <f>区域运费FedEX!A285</f>
        <v>西班牙</v>
      </c>
      <c r="B286" s="100" t="str">
        <f t="shared" si="5"/>
        <v>7区</v>
      </c>
      <c r="C286" s="106">
        <f>区域运费FedEX!C285</f>
        <v>40</v>
      </c>
      <c r="D286" s="102">
        <f t="shared" si="6"/>
        <v>490.96</v>
      </c>
      <c r="E286" s="102">
        <f t="shared" si="7"/>
        <v>572.786666666667</v>
      </c>
      <c r="F286" s="107">
        <f t="shared" si="8"/>
        <v>47.5</v>
      </c>
      <c r="G286" s="100">
        <f t="shared" si="9"/>
        <v>42.56</v>
      </c>
      <c r="H286" s="100">
        <f t="shared" si="10"/>
        <v>72.352</v>
      </c>
      <c r="J286" s="104"/>
      <c r="K286" s="104"/>
    </row>
    <row r="287" spans="1:24">
      <c r="A287" s="100" t="str">
        <f>区域运费FedEX!A286</f>
        <v>芬兰</v>
      </c>
      <c r="B287" s="100" t="str">
        <f t="shared" si="5"/>
        <v>7区</v>
      </c>
      <c r="C287" s="106">
        <f>区域运费FedEX!C286</f>
        <v>850</v>
      </c>
      <c r="D287" s="102">
        <f t="shared" si="6"/>
        <v>10633.6972</v>
      </c>
      <c r="E287" s="102">
        <f t="shared" si="7"/>
        <v>12405.9800666667</v>
      </c>
      <c r="F287" s="107">
        <f t="shared" si="8"/>
        <v>919.87</v>
      </c>
      <c r="G287" s="100">
        <f t="shared" si="9"/>
        <v>47.6</v>
      </c>
      <c r="H287" s="100">
        <f t="shared" si="10"/>
        <v>80.92</v>
      </c>
      <c r="J287" s="104"/>
      <c r="K287" s="104"/>
    </row>
    <row r="288" spans="1:24">
      <c r="A288" s="100" t="str">
        <f>区域运费FedEX!A287</f>
        <v>意大利</v>
      </c>
      <c r="B288" s="100" t="str">
        <f t="shared" si="5"/>
        <v>7区</v>
      </c>
      <c r="C288" s="106">
        <f>区域运费FedEX!C287</f>
        <v>29.5</v>
      </c>
      <c r="D288" s="102" t="e">
        <f t="shared" si="6"/>
        <v>#VALUE!</v>
      </c>
      <c r="E288" s="102" t="e">
        <f t="shared" si="7"/>
        <v>#VALUE!</v>
      </c>
      <c r="F288" s="107" t="str">
        <f t="shared" si="8"/>
        <v/>
      </c>
      <c r="G288" s="100">
        <f t="shared" si="9"/>
        <v>47.6</v>
      </c>
      <c r="H288" s="100">
        <f t="shared" si="10"/>
        <v>80.92</v>
      </c>
      <c r="J288" s="104"/>
      <c r="K288" s="104"/>
    </row>
    <row r="289" spans="1:11">
      <c r="A289" s="100" t="str">
        <f>区域运费FedEX!A288</f>
        <v>葡萄牙</v>
      </c>
      <c r="B289" s="100" t="str">
        <f t="shared" si="5"/>
        <v>7区</v>
      </c>
      <c r="C289" s="106">
        <f>区域运费FedEX!C288</f>
        <v>950</v>
      </c>
      <c r="D289" s="102">
        <f t="shared" si="6"/>
        <v>11884.7204</v>
      </c>
      <c r="E289" s="102">
        <f t="shared" si="7"/>
        <v>13865.5071333333</v>
      </c>
      <c r="F289" s="107">
        <f t="shared" si="8"/>
        <v>1028.09</v>
      </c>
      <c r="G289" s="100">
        <f t="shared" si="9"/>
        <v>47.6</v>
      </c>
      <c r="H289" s="100">
        <f t="shared" si="10"/>
        <v>80.92</v>
      </c>
      <c r="J289" s="104"/>
      <c r="K289" s="104"/>
    </row>
    <row r="290" spans="1:11">
      <c r="A290" s="100" t="str">
        <f>区域运费FedEX!A289</f>
        <v>马来西亚</v>
      </c>
      <c r="B290" s="100" t="str">
        <f t="shared" si="5"/>
        <v>4区</v>
      </c>
      <c r="C290" s="106">
        <f>区域运费FedEX!C289</f>
        <v>1000</v>
      </c>
      <c r="D290" s="102">
        <f t="shared" si="6"/>
        <v>7789.9848</v>
      </c>
      <c r="E290" s="102">
        <f t="shared" si="7"/>
        <v>9088.3156</v>
      </c>
      <c r="F290" s="107">
        <f t="shared" si="8"/>
        <v>1082.2</v>
      </c>
      <c r="G290" s="100">
        <f t="shared" si="9"/>
        <v>29.64</v>
      </c>
      <c r="H290" s="100">
        <f t="shared" si="10"/>
        <v>50.388</v>
      </c>
      <c r="J290" s="104"/>
      <c r="K290" s="104"/>
    </row>
    <row r="291" spans="1:11">
      <c r="A291" s="100" t="str">
        <f>区域运费FedEX!A290</f>
        <v>埃及</v>
      </c>
      <c r="B291" s="100" t="str">
        <f t="shared" si="5"/>
        <v>8区</v>
      </c>
      <c r="C291" s="106">
        <f>区域运费FedEX!C290</f>
        <v>320</v>
      </c>
      <c r="D291" s="102">
        <f t="shared" si="6"/>
        <v>4449.857984</v>
      </c>
      <c r="E291" s="102">
        <f t="shared" si="7"/>
        <v>5191.50098133333</v>
      </c>
      <c r="F291" s="107">
        <f t="shared" si="8"/>
        <v>346.304</v>
      </c>
      <c r="G291" s="100">
        <f t="shared" si="9"/>
        <v>52.91</v>
      </c>
      <c r="H291" s="100">
        <f t="shared" si="10"/>
        <v>89.947</v>
      </c>
      <c r="J291" s="104"/>
      <c r="K291" s="104"/>
    </row>
    <row r="292" spans="1:11">
      <c r="A292" s="100" t="str">
        <f>区域运费FedEX!A291</f>
        <v>南非</v>
      </c>
      <c r="B292" s="100" t="str">
        <f t="shared" si="5"/>
        <v>9区</v>
      </c>
      <c r="C292" s="106">
        <f>区域运费FedEX!C291</f>
        <v>320</v>
      </c>
      <c r="D292" s="102">
        <f t="shared" si="6"/>
        <v>6963.67872</v>
      </c>
      <c r="E292" s="102">
        <f t="shared" si="7"/>
        <v>8124.29184</v>
      </c>
      <c r="F292" s="107">
        <f t="shared" si="8"/>
        <v>346.304</v>
      </c>
      <c r="G292" s="100">
        <f t="shared" si="9"/>
        <v>82.8</v>
      </c>
      <c r="H292" s="100">
        <f t="shared" si="10"/>
        <v>140.76</v>
      </c>
      <c r="K292" s="104"/>
    </row>
    <row r="293" spans="1:11">
      <c r="A293" s="100" t="str">
        <f>区域运费FedEX!A292</f>
        <v>罗马尼亚</v>
      </c>
      <c r="B293" s="100" t="str">
        <f t="shared" si="5"/>
        <v>9区</v>
      </c>
      <c r="C293" s="106">
        <f>区域运费FedEX!C292</f>
        <v>50</v>
      </c>
      <c r="D293" s="102">
        <f t="shared" si="6"/>
        <v>977.5</v>
      </c>
      <c r="E293" s="102">
        <f t="shared" si="7"/>
        <v>1140.41666666667</v>
      </c>
      <c r="F293" s="107">
        <f t="shared" si="8"/>
        <v>57.5</v>
      </c>
      <c r="G293" s="100">
        <f t="shared" si="9"/>
        <v>70</v>
      </c>
      <c r="H293" s="100">
        <f t="shared" si="10"/>
        <v>119</v>
      </c>
      <c r="K293" s="104"/>
    </row>
    <row r="294" spans="1:11">
      <c r="C294" s="57"/>
      <c r="K294" s="104"/>
    </row>
    <row r="295" spans="1:11">
      <c r="C295" s="57"/>
      <c r="K295" s="104"/>
    </row>
    <row r="296" spans="1:11">
      <c r="K296" s="104"/>
    </row>
    <row r="297" spans="1:11">
      <c r="K297" s="104"/>
    </row>
    <row r="298" spans="1:11">
      <c r="K298" s="104"/>
    </row>
    <row r="299" spans="1:11">
      <c r="K299" s="104"/>
    </row>
    <row r="300" spans="1:11">
      <c r="K300" s="104"/>
    </row>
    <row r="301" spans="1:11">
      <c r="K301" s="104"/>
    </row>
    <row r="302" spans="1:11">
      <c r="K302" s="104"/>
    </row>
    <row r="303" spans="1:11">
      <c r="K303" s="104"/>
    </row>
    <row r="304" spans="1:11">
      <c r="K304" s="104"/>
    </row>
    <row r="305" spans="11:11">
      <c r="K305" s="104"/>
    </row>
    <row r="306" spans="11:11">
      <c r="K306" s="104"/>
    </row>
    <row r="307" spans="11:11">
      <c r="K307" s="104"/>
    </row>
  </sheetData>
  <protectedRanges>
    <protectedRange sqref="C248:C291 A268 B268 A269 B269" name="区域2"/>
    <protectedRange sqref="A248:A267 A270:A291" name="区域1"/>
    <protectedRange sqref="I248:K291" name="区域3"/>
  </protectedRanges>
  <conditionalFormatting sqref="J248">
    <cfRule type="duplicateValues" dxfId="0" priority="13"/>
  </conditionalFormatting>
  <conditionalFormatting sqref="J249">
    <cfRule type="duplicateValues" dxfId="0" priority="12"/>
  </conditionalFormatting>
  <conditionalFormatting sqref="A248:A267">
    <cfRule type="duplicateValues" dxfId="0" priority="2"/>
  </conditionalFormatting>
  <conditionalFormatting sqref="A274:A293">
    <cfRule type="duplicateValues" dxfId="0" priority="5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O291"/>
  <sheetViews>
    <sheetView topLeftCell="A234" workbookViewId="0">
      <selection activeCell="C274" sqref="C274"/>
    </sheetView>
  </sheetViews>
  <sheetFormatPr defaultColWidth="9" defaultRowHeight="13.5"/>
  <cols>
    <col min="1" max="1" width="22.875" style="94" customWidth="1"/>
    <col min="2" max="2" width="9" style="94"/>
    <col min="3" max="3" width="13.25" customWidth="1"/>
    <col min="5" max="5" width="13.875" customWidth="1"/>
    <col min="6" max="6" width="12.5" customWidth="1"/>
    <col min="7" max="7" width="12.625"/>
    <col min="8" max="8" width="10.375" customWidth="1"/>
    <col min="10" max="10" width="19.75" customWidth="1"/>
    <col min="12" max="62" width="9.375"/>
  </cols>
  <sheetData>
    <row r="1" spans="1:67">
      <c r="A1" s="94" t="s">
        <v>0</v>
      </c>
      <c r="B1" s="94" t="s">
        <v>1</v>
      </c>
      <c r="C1" s="95">
        <v>0.5</v>
      </c>
      <c r="D1" s="95">
        <v>1</v>
      </c>
      <c r="E1" s="95">
        <v>1.5</v>
      </c>
      <c r="F1" s="95">
        <v>2</v>
      </c>
      <c r="G1" s="95">
        <v>2.5</v>
      </c>
      <c r="H1" s="95">
        <v>3</v>
      </c>
      <c r="I1" s="95">
        <v>3.5</v>
      </c>
      <c r="J1" s="95">
        <v>4</v>
      </c>
      <c r="K1" s="95">
        <v>4.5</v>
      </c>
      <c r="L1" s="95">
        <v>5</v>
      </c>
      <c r="M1" s="95">
        <v>5.5</v>
      </c>
      <c r="N1" s="95">
        <v>6</v>
      </c>
      <c r="O1" s="95">
        <v>6.5</v>
      </c>
      <c r="P1" s="95">
        <v>7</v>
      </c>
      <c r="Q1" s="95">
        <v>7.5</v>
      </c>
      <c r="R1" s="95">
        <v>8</v>
      </c>
      <c r="S1" s="95">
        <v>8.5</v>
      </c>
      <c r="T1" s="95">
        <v>9</v>
      </c>
      <c r="U1" s="95">
        <v>9.5</v>
      </c>
      <c r="V1" s="95">
        <v>10</v>
      </c>
      <c r="W1" s="95">
        <v>10.5</v>
      </c>
      <c r="X1" s="95">
        <v>11</v>
      </c>
      <c r="Y1" s="95">
        <v>11.5</v>
      </c>
      <c r="Z1" s="95">
        <v>12</v>
      </c>
      <c r="AA1" s="95">
        <v>12.5</v>
      </c>
      <c r="AB1" s="95">
        <v>13</v>
      </c>
      <c r="AC1" s="95">
        <v>13.5</v>
      </c>
      <c r="AD1" s="95">
        <v>14</v>
      </c>
      <c r="AE1" s="95">
        <v>14.5</v>
      </c>
      <c r="AF1" s="95">
        <v>15</v>
      </c>
      <c r="AG1" s="95">
        <v>15.5</v>
      </c>
      <c r="AH1" s="95">
        <v>16</v>
      </c>
      <c r="AI1" s="95">
        <v>16.5</v>
      </c>
      <c r="AJ1" s="95">
        <v>17</v>
      </c>
      <c r="AK1" s="95">
        <v>17.5</v>
      </c>
      <c r="AL1" s="95">
        <v>18</v>
      </c>
      <c r="AM1" s="95">
        <v>18.5</v>
      </c>
      <c r="AN1" s="95">
        <v>19</v>
      </c>
      <c r="AO1" s="95">
        <v>19.5</v>
      </c>
      <c r="AP1" s="95">
        <v>20</v>
      </c>
      <c r="AQ1" s="95">
        <v>20.5</v>
      </c>
      <c r="AR1" s="95">
        <v>21</v>
      </c>
      <c r="AS1" s="95">
        <v>21.5</v>
      </c>
      <c r="AT1" s="95">
        <v>22</v>
      </c>
      <c r="AU1" s="95">
        <v>22.5</v>
      </c>
      <c r="AV1" s="95">
        <v>23</v>
      </c>
      <c r="AW1" s="95">
        <v>23.5</v>
      </c>
      <c r="AX1" s="95">
        <v>24</v>
      </c>
      <c r="AY1" s="95">
        <v>24.5</v>
      </c>
      <c r="AZ1" s="95">
        <v>25</v>
      </c>
      <c r="BA1" s="95">
        <v>25.5</v>
      </c>
      <c r="BB1" s="95">
        <v>26</v>
      </c>
      <c r="BC1" s="95">
        <v>26.5</v>
      </c>
      <c r="BD1" s="95">
        <v>27</v>
      </c>
      <c r="BE1" s="95">
        <v>27.5</v>
      </c>
      <c r="BF1" s="95">
        <v>28</v>
      </c>
      <c r="BG1" s="95">
        <v>28.5</v>
      </c>
      <c r="BH1" s="95">
        <v>29</v>
      </c>
      <c r="BI1" s="95">
        <v>29.5</v>
      </c>
      <c r="BJ1" s="95">
        <v>30</v>
      </c>
      <c r="BK1" s="32" t="s">
        <v>245</v>
      </c>
      <c r="BL1" s="32" t="s">
        <v>246</v>
      </c>
      <c r="BM1" s="32" t="s">
        <v>247</v>
      </c>
      <c r="BN1" t="s">
        <v>0</v>
      </c>
      <c r="BO1" t="s">
        <v>1</v>
      </c>
    </row>
    <row r="2" spans="1:67">
      <c r="A2" s="94" t="s">
        <v>2</v>
      </c>
      <c r="B2" s="94">
        <v>1</v>
      </c>
      <c r="C2" s="95">
        <v>93</v>
      </c>
      <c r="D2" s="95">
        <v>113.1</v>
      </c>
      <c r="E2" s="95">
        <v>133.2</v>
      </c>
      <c r="F2" s="95">
        <v>153.3</v>
      </c>
      <c r="G2" s="95">
        <v>173.4</v>
      </c>
      <c r="H2" s="95">
        <v>192.9</v>
      </c>
      <c r="I2" s="95">
        <v>212.4</v>
      </c>
      <c r="J2" s="95">
        <v>231.9</v>
      </c>
      <c r="K2" s="95">
        <v>251.4</v>
      </c>
      <c r="L2" s="95">
        <v>270.9</v>
      </c>
      <c r="M2" s="95">
        <v>289.2</v>
      </c>
      <c r="N2" s="95">
        <v>307.5</v>
      </c>
      <c r="O2" s="95">
        <v>325.8</v>
      </c>
      <c r="P2" s="95">
        <v>344.1</v>
      </c>
      <c r="Q2" s="95">
        <v>362.4</v>
      </c>
      <c r="R2" s="95">
        <v>380.7</v>
      </c>
      <c r="S2" s="95">
        <v>399</v>
      </c>
      <c r="T2" s="95">
        <v>417.3</v>
      </c>
      <c r="U2" s="95">
        <v>435.6</v>
      </c>
      <c r="V2" s="95">
        <v>453.9</v>
      </c>
      <c r="W2" s="95">
        <v>468.9</v>
      </c>
      <c r="X2" s="95">
        <v>483.9</v>
      </c>
      <c r="Y2" s="95">
        <v>498.9</v>
      </c>
      <c r="Z2" s="95">
        <v>513.9</v>
      </c>
      <c r="AA2" s="95">
        <v>528.9</v>
      </c>
      <c r="AB2" s="95">
        <v>543.9</v>
      </c>
      <c r="AC2" s="95">
        <v>558.9</v>
      </c>
      <c r="AD2" s="95">
        <v>573.9</v>
      </c>
      <c r="AE2" s="95">
        <v>588.9</v>
      </c>
      <c r="AF2" s="95">
        <v>603.9</v>
      </c>
      <c r="AG2" s="95">
        <v>618.9</v>
      </c>
      <c r="AH2" s="95">
        <v>633.9</v>
      </c>
      <c r="AI2" s="95">
        <v>648.9</v>
      </c>
      <c r="AJ2" s="95">
        <v>663.9</v>
      </c>
      <c r="AK2" s="95">
        <v>678.9</v>
      </c>
      <c r="AL2" s="95">
        <v>693.9</v>
      </c>
      <c r="AM2" s="95">
        <v>708.9</v>
      </c>
      <c r="AN2" s="95">
        <v>723.9</v>
      </c>
      <c r="AO2" s="95">
        <v>738.9</v>
      </c>
      <c r="AP2" s="95">
        <v>753.9</v>
      </c>
      <c r="AQ2" s="95">
        <v>331.37</v>
      </c>
      <c r="AR2" s="95">
        <v>336.05</v>
      </c>
      <c r="AS2" s="95">
        <v>340.73</v>
      </c>
      <c r="AT2" s="95">
        <v>345.41</v>
      </c>
      <c r="AU2" s="95">
        <v>350.09</v>
      </c>
      <c r="AV2" s="95">
        <v>354.77</v>
      </c>
      <c r="AW2" s="95">
        <v>359.45</v>
      </c>
      <c r="AX2" s="95">
        <v>364.13</v>
      </c>
      <c r="AY2" s="95">
        <v>368.81</v>
      </c>
      <c r="AZ2" s="95">
        <v>373.49</v>
      </c>
      <c r="BA2" s="95">
        <v>378.17</v>
      </c>
      <c r="BB2" s="95">
        <v>382.85</v>
      </c>
      <c r="BC2" s="95">
        <v>387.53</v>
      </c>
      <c r="BD2" s="95">
        <v>392.21</v>
      </c>
      <c r="BE2" s="95">
        <v>396.89</v>
      </c>
      <c r="BF2" s="95">
        <v>401.57</v>
      </c>
      <c r="BG2" s="95">
        <v>406.25</v>
      </c>
      <c r="BH2" s="95">
        <v>410.93</v>
      </c>
      <c r="BI2" s="95">
        <v>415.61</v>
      </c>
      <c r="BJ2" s="95">
        <v>420.29</v>
      </c>
      <c r="BK2" s="32">
        <v>14.7</v>
      </c>
      <c r="BL2" s="32">
        <v>16.8</v>
      </c>
      <c r="BM2" s="32">
        <v>18.08</v>
      </c>
      <c r="BN2" t="s">
        <v>2</v>
      </c>
      <c r="BO2">
        <v>1</v>
      </c>
    </row>
    <row r="3" spans="1:67">
      <c r="A3" s="94" t="s">
        <v>3</v>
      </c>
      <c r="B3" s="94">
        <v>1</v>
      </c>
      <c r="C3" s="95">
        <v>93</v>
      </c>
      <c r="D3" s="95">
        <v>113.1</v>
      </c>
      <c r="E3" s="95">
        <v>133.2</v>
      </c>
      <c r="F3" s="95">
        <v>153.3</v>
      </c>
      <c r="G3" s="95">
        <v>173.4</v>
      </c>
      <c r="H3" s="95">
        <v>192.9</v>
      </c>
      <c r="I3" s="95">
        <v>212.4</v>
      </c>
      <c r="J3" s="95">
        <v>231.9</v>
      </c>
      <c r="K3" s="95">
        <v>251.4</v>
      </c>
      <c r="L3" s="95">
        <v>270.9</v>
      </c>
      <c r="M3" s="95">
        <v>289.2</v>
      </c>
      <c r="N3" s="95">
        <v>307.5</v>
      </c>
      <c r="O3" s="95">
        <v>325.8</v>
      </c>
      <c r="P3" s="95">
        <v>344.1</v>
      </c>
      <c r="Q3" s="95">
        <v>362.4</v>
      </c>
      <c r="R3" s="95">
        <v>380.7</v>
      </c>
      <c r="S3" s="95">
        <v>399</v>
      </c>
      <c r="T3" s="95">
        <v>417.3</v>
      </c>
      <c r="U3" s="95">
        <v>435.6</v>
      </c>
      <c r="V3" s="95">
        <v>453.9</v>
      </c>
      <c r="W3" s="95">
        <v>468.9</v>
      </c>
      <c r="X3" s="95">
        <v>483.9</v>
      </c>
      <c r="Y3" s="95">
        <v>498.9</v>
      </c>
      <c r="Z3" s="95">
        <v>513.9</v>
      </c>
      <c r="AA3" s="95">
        <v>528.9</v>
      </c>
      <c r="AB3" s="95">
        <v>543.9</v>
      </c>
      <c r="AC3" s="95">
        <v>558.9</v>
      </c>
      <c r="AD3" s="95">
        <v>573.9</v>
      </c>
      <c r="AE3" s="95">
        <v>588.9</v>
      </c>
      <c r="AF3" s="95">
        <v>603.9</v>
      </c>
      <c r="AG3" s="95">
        <v>618.9</v>
      </c>
      <c r="AH3" s="95">
        <v>633.9</v>
      </c>
      <c r="AI3" s="95">
        <v>648.9</v>
      </c>
      <c r="AJ3" s="95">
        <v>663.9</v>
      </c>
      <c r="AK3" s="95">
        <v>678.9</v>
      </c>
      <c r="AL3" s="95">
        <v>693.9</v>
      </c>
      <c r="AM3" s="95">
        <v>708.9</v>
      </c>
      <c r="AN3" s="95">
        <v>723.9</v>
      </c>
      <c r="AO3" s="95">
        <v>738.9</v>
      </c>
      <c r="AP3" s="95">
        <v>753.9</v>
      </c>
      <c r="AQ3" s="95">
        <v>331.37</v>
      </c>
      <c r="AR3" s="95">
        <v>336.05</v>
      </c>
      <c r="AS3" s="95">
        <v>340.73</v>
      </c>
      <c r="AT3" s="95">
        <v>345.41</v>
      </c>
      <c r="AU3" s="95">
        <v>350.09</v>
      </c>
      <c r="AV3" s="95">
        <v>354.77</v>
      </c>
      <c r="AW3" s="95">
        <v>359.45</v>
      </c>
      <c r="AX3" s="95">
        <v>364.13</v>
      </c>
      <c r="AY3" s="95">
        <v>368.81</v>
      </c>
      <c r="AZ3" s="95">
        <v>373.49</v>
      </c>
      <c r="BA3" s="95">
        <v>378.17</v>
      </c>
      <c r="BB3" s="95">
        <v>382.85</v>
      </c>
      <c r="BC3" s="95">
        <v>387.53</v>
      </c>
      <c r="BD3" s="95">
        <v>392.21</v>
      </c>
      <c r="BE3" s="95">
        <v>396.89</v>
      </c>
      <c r="BF3" s="95">
        <v>401.57</v>
      </c>
      <c r="BG3" s="95">
        <v>406.25</v>
      </c>
      <c r="BH3" s="95">
        <v>410.93</v>
      </c>
      <c r="BI3" s="95">
        <v>415.61</v>
      </c>
      <c r="BJ3" s="95">
        <v>420.29</v>
      </c>
      <c r="BK3" s="32">
        <v>14.7</v>
      </c>
      <c r="BL3" s="32">
        <v>16.8</v>
      </c>
      <c r="BM3" s="32">
        <v>18.08</v>
      </c>
      <c r="BN3" t="s">
        <v>3</v>
      </c>
      <c r="BO3">
        <v>1</v>
      </c>
    </row>
    <row r="4" spans="1:67">
      <c r="A4" s="94" t="s">
        <v>4</v>
      </c>
      <c r="B4" s="94">
        <v>2</v>
      </c>
      <c r="C4" s="95">
        <v>127.5</v>
      </c>
      <c r="D4" s="95">
        <v>156.6</v>
      </c>
      <c r="E4" s="95">
        <v>185.7</v>
      </c>
      <c r="F4" s="95">
        <v>214.8</v>
      </c>
      <c r="G4" s="95">
        <v>243.9</v>
      </c>
      <c r="H4" s="95">
        <v>272.7</v>
      </c>
      <c r="I4" s="95">
        <v>301.5</v>
      </c>
      <c r="J4" s="95">
        <v>330.3</v>
      </c>
      <c r="K4" s="95">
        <v>359.1</v>
      </c>
      <c r="L4" s="95">
        <v>387.9</v>
      </c>
      <c r="M4" s="95">
        <v>415.2</v>
      </c>
      <c r="N4" s="95">
        <v>442.5</v>
      </c>
      <c r="O4" s="95">
        <v>469.8</v>
      </c>
      <c r="P4" s="95">
        <v>497.1</v>
      </c>
      <c r="Q4" s="95">
        <v>524.4</v>
      </c>
      <c r="R4" s="95">
        <v>551.7</v>
      </c>
      <c r="S4" s="95">
        <v>579</v>
      </c>
      <c r="T4" s="95">
        <v>606.3</v>
      </c>
      <c r="U4" s="95">
        <v>633.6</v>
      </c>
      <c r="V4" s="95">
        <v>660.9</v>
      </c>
      <c r="W4" s="95">
        <v>684.3</v>
      </c>
      <c r="X4" s="95">
        <v>707.7</v>
      </c>
      <c r="Y4" s="95">
        <v>731.1</v>
      </c>
      <c r="Z4" s="95">
        <v>754.5</v>
      </c>
      <c r="AA4" s="95">
        <v>777.9</v>
      </c>
      <c r="AB4" s="95">
        <v>801.3</v>
      </c>
      <c r="AC4" s="95">
        <v>824.7</v>
      </c>
      <c r="AD4" s="95">
        <v>848.1</v>
      </c>
      <c r="AE4" s="95">
        <v>871.5</v>
      </c>
      <c r="AF4" s="95">
        <v>894.9</v>
      </c>
      <c r="AG4" s="95">
        <v>918.3</v>
      </c>
      <c r="AH4" s="95">
        <v>941.7</v>
      </c>
      <c r="AI4" s="95">
        <v>965.1</v>
      </c>
      <c r="AJ4" s="95">
        <v>988.5</v>
      </c>
      <c r="AK4" s="95">
        <v>1011.9</v>
      </c>
      <c r="AL4" s="95">
        <v>1035.3</v>
      </c>
      <c r="AM4" s="95">
        <v>1058.7</v>
      </c>
      <c r="AN4" s="95">
        <v>1082.1</v>
      </c>
      <c r="AO4" s="95">
        <v>1105.5</v>
      </c>
      <c r="AP4" s="95">
        <v>1128.9</v>
      </c>
      <c r="AQ4" s="95">
        <v>423.83</v>
      </c>
      <c r="AR4" s="95">
        <v>433.73</v>
      </c>
      <c r="AS4" s="95">
        <v>443.63</v>
      </c>
      <c r="AT4" s="95">
        <v>453.53</v>
      </c>
      <c r="AU4" s="95">
        <v>463.43</v>
      </c>
      <c r="AV4" s="95">
        <v>473.33</v>
      </c>
      <c r="AW4" s="95">
        <v>483.23</v>
      </c>
      <c r="AX4" s="95">
        <v>493.13</v>
      </c>
      <c r="AY4" s="95">
        <v>503.03</v>
      </c>
      <c r="AZ4" s="95">
        <v>512.93</v>
      </c>
      <c r="BA4" s="95">
        <v>522.83</v>
      </c>
      <c r="BB4" s="95">
        <v>532.73</v>
      </c>
      <c r="BC4" s="95">
        <v>542.63</v>
      </c>
      <c r="BD4" s="95">
        <v>552.53</v>
      </c>
      <c r="BE4" s="95">
        <v>562.43</v>
      </c>
      <c r="BF4" s="95">
        <v>572.33</v>
      </c>
      <c r="BG4" s="95">
        <v>582.23</v>
      </c>
      <c r="BH4" s="95">
        <v>592.13</v>
      </c>
      <c r="BI4" s="95">
        <v>602.03</v>
      </c>
      <c r="BJ4" s="95">
        <v>611.93</v>
      </c>
      <c r="BK4" s="32">
        <v>18</v>
      </c>
      <c r="BL4" s="32">
        <v>21.6</v>
      </c>
      <c r="BM4" s="32">
        <v>24</v>
      </c>
      <c r="BN4" t="s">
        <v>4</v>
      </c>
      <c r="BO4">
        <v>2</v>
      </c>
    </row>
    <row r="5" spans="1:67">
      <c r="A5" s="94" t="s">
        <v>5</v>
      </c>
      <c r="B5" s="94">
        <v>2</v>
      </c>
      <c r="C5" s="95">
        <v>127.5</v>
      </c>
      <c r="D5" s="95">
        <v>156.6</v>
      </c>
      <c r="E5" s="95">
        <v>185.7</v>
      </c>
      <c r="F5" s="95">
        <v>214.8</v>
      </c>
      <c r="G5" s="95">
        <v>243.9</v>
      </c>
      <c r="H5" s="95">
        <v>272.7</v>
      </c>
      <c r="I5" s="95">
        <v>301.5</v>
      </c>
      <c r="J5" s="95">
        <v>330.3</v>
      </c>
      <c r="K5" s="95">
        <v>359.1</v>
      </c>
      <c r="L5" s="95">
        <v>387.9</v>
      </c>
      <c r="M5" s="95">
        <v>415.2</v>
      </c>
      <c r="N5" s="95">
        <v>442.5</v>
      </c>
      <c r="O5" s="95">
        <v>469.8</v>
      </c>
      <c r="P5" s="95">
        <v>497.1</v>
      </c>
      <c r="Q5" s="95">
        <v>524.4</v>
      </c>
      <c r="R5" s="95">
        <v>551.7</v>
      </c>
      <c r="S5" s="95">
        <v>579</v>
      </c>
      <c r="T5" s="95">
        <v>606.3</v>
      </c>
      <c r="U5" s="95">
        <v>633.6</v>
      </c>
      <c r="V5" s="95">
        <v>660.9</v>
      </c>
      <c r="W5" s="95">
        <v>684.3</v>
      </c>
      <c r="X5" s="95">
        <v>707.7</v>
      </c>
      <c r="Y5" s="95">
        <v>731.1</v>
      </c>
      <c r="Z5" s="95">
        <v>754.5</v>
      </c>
      <c r="AA5" s="95">
        <v>777.9</v>
      </c>
      <c r="AB5" s="95">
        <v>801.3</v>
      </c>
      <c r="AC5" s="95">
        <v>824.7</v>
      </c>
      <c r="AD5" s="95">
        <v>848.1</v>
      </c>
      <c r="AE5" s="95">
        <v>871.5</v>
      </c>
      <c r="AF5" s="95">
        <v>894.9</v>
      </c>
      <c r="AG5" s="95">
        <v>918.3</v>
      </c>
      <c r="AH5" s="95">
        <v>941.7</v>
      </c>
      <c r="AI5" s="95">
        <v>965.1</v>
      </c>
      <c r="AJ5" s="95">
        <v>988.5</v>
      </c>
      <c r="AK5" s="95">
        <v>1011.9</v>
      </c>
      <c r="AL5" s="95">
        <v>1035.3</v>
      </c>
      <c r="AM5" s="95">
        <v>1058.7</v>
      </c>
      <c r="AN5" s="95">
        <v>1082.1</v>
      </c>
      <c r="AO5" s="95">
        <v>1105.5</v>
      </c>
      <c r="AP5" s="95">
        <v>1128.9</v>
      </c>
      <c r="AQ5" s="95">
        <v>423.83</v>
      </c>
      <c r="AR5" s="95">
        <v>433.73</v>
      </c>
      <c r="AS5" s="95">
        <v>443.63</v>
      </c>
      <c r="AT5" s="95">
        <v>453.53</v>
      </c>
      <c r="AU5" s="95">
        <v>463.43</v>
      </c>
      <c r="AV5" s="95">
        <v>473.33</v>
      </c>
      <c r="AW5" s="95">
        <v>483.23</v>
      </c>
      <c r="AX5" s="95">
        <v>493.13</v>
      </c>
      <c r="AY5" s="95">
        <v>503.03</v>
      </c>
      <c r="AZ5" s="95">
        <v>512.93</v>
      </c>
      <c r="BA5" s="95">
        <v>522.83</v>
      </c>
      <c r="BB5" s="95">
        <v>532.73</v>
      </c>
      <c r="BC5" s="95">
        <v>542.63</v>
      </c>
      <c r="BD5" s="95">
        <v>552.53</v>
      </c>
      <c r="BE5" s="95">
        <v>562.43</v>
      </c>
      <c r="BF5" s="95">
        <v>572.33</v>
      </c>
      <c r="BG5" s="95">
        <v>582.23</v>
      </c>
      <c r="BH5" s="95">
        <v>592.13</v>
      </c>
      <c r="BI5" s="95">
        <v>602.03</v>
      </c>
      <c r="BJ5" s="95">
        <v>611.93</v>
      </c>
      <c r="BK5" s="32">
        <v>18</v>
      </c>
      <c r="BL5" s="32">
        <v>21.6</v>
      </c>
      <c r="BM5" s="32">
        <v>24</v>
      </c>
      <c r="BN5" t="s">
        <v>5</v>
      </c>
      <c r="BO5">
        <v>2</v>
      </c>
    </row>
    <row r="6" spans="1:67">
      <c r="A6" s="94" t="s">
        <v>6</v>
      </c>
      <c r="B6" s="94">
        <v>3</v>
      </c>
      <c r="C6" s="95">
        <v>117.6</v>
      </c>
      <c r="D6" s="95">
        <v>148.8</v>
      </c>
      <c r="E6" s="95">
        <v>180</v>
      </c>
      <c r="F6" s="95">
        <v>211.2</v>
      </c>
      <c r="G6" s="95">
        <v>242.4</v>
      </c>
      <c r="H6" s="95">
        <v>270.9</v>
      </c>
      <c r="I6" s="95">
        <v>299.4</v>
      </c>
      <c r="J6" s="95">
        <v>327.9</v>
      </c>
      <c r="K6" s="95">
        <v>356.4</v>
      </c>
      <c r="L6" s="95">
        <v>384.9</v>
      </c>
      <c r="M6" s="95">
        <v>412.8</v>
      </c>
      <c r="N6" s="95">
        <v>440.7</v>
      </c>
      <c r="O6" s="95">
        <v>468.6</v>
      </c>
      <c r="P6" s="95">
        <v>496.5</v>
      </c>
      <c r="Q6" s="95">
        <v>524.4</v>
      </c>
      <c r="R6" s="95">
        <v>552.3</v>
      </c>
      <c r="S6" s="95">
        <v>580.2</v>
      </c>
      <c r="T6" s="95">
        <v>608.1</v>
      </c>
      <c r="U6" s="95">
        <v>636</v>
      </c>
      <c r="V6" s="95">
        <v>663.9</v>
      </c>
      <c r="W6" s="95">
        <v>690.3</v>
      </c>
      <c r="X6" s="95">
        <v>716.7</v>
      </c>
      <c r="Y6" s="95">
        <v>743.1</v>
      </c>
      <c r="Z6" s="95">
        <v>769.5</v>
      </c>
      <c r="AA6" s="95">
        <v>795.9</v>
      </c>
      <c r="AB6" s="95">
        <v>822.3</v>
      </c>
      <c r="AC6" s="95">
        <v>848.7</v>
      </c>
      <c r="AD6" s="95">
        <v>875.1</v>
      </c>
      <c r="AE6" s="95">
        <v>901.5</v>
      </c>
      <c r="AF6" s="95">
        <v>927.9</v>
      </c>
      <c r="AG6" s="95">
        <v>954.3</v>
      </c>
      <c r="AH6" s="95">
        <v>980.7</v>
      </c>
      <c r="AI6" s="95">
        <v>1007.1</v>
      </c>
      <c r="AJ6" s="95">
        <v>1033.5</v>
      </c>
      <c r="AK6" s="95">
        <v>1059.9</v>
      </c>
      <c r="AL6" s="95">
        <v>1086.3</v>
      </c>
      <c r="AM6" s="95">
        <v>1112.7</v>
      </c>
      <c r="AN6" s="95">
        <v>1139.1</v>
      </c>
      <c r="AO6" s="95">
        <v>1165.5</v>
      </c>
      <c r="AP6" s="95">
        <v>1191.9</v>
      </c>
      <c r="AQ6" s="95">
        <v>486.6</v>
      </c>
      <c r="AR6" s="95">
        <v>496.44</v>
      </c>
      <c r="AS6" s="95">
        <v>506.28</v>
      </c>
      <c r="AT6" s="95">
        <v>516.12</v>
      </c>
      <c r="AU6" s="95">
        <v>525.96</v>
      </c>
      <c r="AV6" s="95">
        <v>535.8</v>
      </c>
      <c r="AW6" s="95">
        <v>545.64</v>
      </c>
      <c r="AX6" s="95">
        <v>555.48</v>
      </c>
      <c r="AY6" s="95">
        <v>565.32</v>
      </c>
      <c r="AZ6" s="95">
        <v>575.16</v>
      </c>
      <c r="BA6" s="95">
        <v>585</v>
      </c>
      <c r="BB6" s="95">
        <v>594.84</v>
      </c>
      <c r="BC6" s="95">
        <v>604.68</v>
      </c>
      <c r="BD6" s="95">
        <v>614.52</v>
      </c>
      <c r="BE6" s="95">
        <v>624.36</v>
      </c>
      <c r="BF6" s="95">
        <v>634.2</v>
      </c>
      <c r="BG6" s="95">
        <v>644.04</v>
      </c>
      <c r="BH6" s="95">
        <v>653.88</v>
      </c>
      <c r="BI6" s="95">
        <v>663.72</v>
      </c>
      <c r="BJ6" s="95">
        <v>673.56</v>
      </c>
      <c r="BK6" s="32">
        <v>20.02</v>
      </c>
      <c r="BL6" s="32">
        <v>23.66</v>
      </c>
      <c r="BM6" s="32">
        <v>26.13</v>
      </c>
      <c r="BN6" t="s">
        <v>6</v>
      </c>
      <c r="BO6">
        <v>3</v>
      </c>
    </row>
    <row r="7" spans="1:67">
      <c r="A7" s="94" t="s">
        <v>7</v>
      </c>
      <c r="B7" s="94">
        <v>4</v>
      </c>
      <c r="C7" s="95">
        <v>139.5</v>
      </c>
      <c r="D7" s="95">
        <v>170.1</v>
      </c>
      <c r="E7" s="95">
        <v>200.7</v>
      </c>
      <c r="F7" s="95">
        <v>231.3</v>
      </c>
      <c r="G7" s="95">
        <v>262.5</v>
      </c>
      <c r="H7" s="95">
        <v>292.2</v>
      </c>
      <c r="I7" s="95">
        <v>321.9</v>
      </c>
      <c r="J7" s="95">
        <v>351.6</v>
      </c>
      <c r="K7" s="95">
        <v>381.3</v>
      </c>
      <c r="L7" s="95">
        <v>411</v>
      </c>
      <c r="M7" s="95">
        <v>440.4</v>
      </c>
      <c r="N7" s="95">
        <v>469.8</v>
      </c>
      <c r="O7" s="95">
        <v>499.2</v>
      </c>
      <c r="P7" s="95">
        <v>528.6</v>
      </c>
      <c r="Q7" s="95">
        <v>558</v>
      </c>
      <c r="R7" s="95">
        <v>587.4</v>
      </c>
      <c r="S7" s="95">
        <v>616.8</v>
      </c>
      <c r="T7" s="95">
        <v>646.2</v>
      </c>
      <c r="U7" s="95">
        <v>675.6</v>
      </c>
      <c r="V7" s="95">
        <v>705</v>
      </c>
      <c r="W7" s="95">
        <v>734.1</v>
      </c>
      <c r="X7" s="95">
        <v>763.2</v>
      </c>
      <c r="Y7" s="95">
        <v>792.3</v>
      </c>
      <c r="Z7" s="95">
        <v>821.4</v>
      </c>
      <c r="AA7" s="95">
        <v>850.5</v>
      </c>
      <c r="AB7" s="95">
        <v>879.6</v>
      </c>
      <c r="AC7" s="95">
        <v>908.7</v>
      </c>
      <c r="AD7" s="95">
        <v>937.8</v>
      </c>
      <c r="AE7" s="95">
        <v>966.9</v>
      </c>
      <c r="AF7" s="95">
        <v>996</v>
      </c>
      <c r="AG7" s="95">
        <v>1025.1</v>
      </c>
      <c r="AH7" s="95">
        <v>1054.2</v>
      </c>
      <c r="AI7" s="95">
        <v>1083.3</v>
      </c>
      <c r="AJ7" s="95">
        <v>1112.4</v>
      </c>
      <c r="AK7" s="95">
        <v>1141.5</v>
      </c>
      <c r="AL7" s="95">
        <v>1170.6</v>
      </c>
      <c r="AM7" s="95">
        <v>1199.7</v>
      </c>
      <c r="AN7" s="95">
        <v>1228.8</v>
      </c>
      <c r="AO7" s="95">
        <v>1257.9</v>
      </c>
      <c r="AP7" s="95">
        <v>1287</v>
      </c>
      <c r="AQ7" s="95">
        <v>569.01</v>
      </c>
      <c r="AR7" s="95">
        <v>580.32</v>
      </c>
      <c r="AS7" s="95">
        <v>591.63</v>
      </c>
      <c r="AT7" s="95">
        <v>602.94</v>
      </c>
      <c r="AU7" s="95">
        <v>614.25</v>
      </c>
      <c r="AV7" s="95">
        <v>625.56</v>
      </c>
      <c r="AW7" s="95">
        <v>636.87</v>
      </c>
      <c r="AX7" s="95">
        <v>648.18</v>
      </c>
      <c r="AY7" s="95">
        <v>659.49</v>
      </c>
      <c r="AZ7" s="95">
        <v>670.8</v>
      </c>
      <c r="BA7" s="95">
        <v>682.11</v>
      </c>
      <c r="BB7" s="95">
        <v>693.42</v>
      </c>
      <c r="BC7" s="95">
        <v>704.73</v>
      </c>
      <c r="BD7" s="95">
        <v>716.04</v>
      </c>
      <c r="BE7" s="95">
        <v>727.35</v>
      </c>
      <c r="BF7" s="95">
        <v>738.66</v>
      </c>
      <c r="BG7" s="95">
        <v>749.97</v>
      </c>
      <c r="BH7" s="95">
        <v>761.28</v>
      </c>
      <c r="BI7" s="95">
        <v>772.59</v>
      </c>
      <c r="BJ7" s="95">
        <v>783.9</v>
      </c>
      <c r="BK7" s="32">
        <v>23.52</v>
      </c>
      <c r="BL7" s="32">
        <v>27.44</v>
      </c>
      <c r="BM7" s="32">
        <v>28.21</v>
      </c>
      <c r="BN7" t="s">
        <v>7</v>
      </c>
      <c r="BO7">
        <v>4</v>
      </c>
    </row>
    <row r="8" spans="1:67">
      <c r="A8" s="94" t="s">
        <v>8</v>
      </c>
      <c r="B8" s="94">
        <v>4</v>
      </c>
      <c r="C8" s="95">
        <v>139.5</v>
      </c>
      <c r="D8" s="95">
        <v>170.1</v>
      </c>
      <c r="E8" s="95">
        <v>200.7</v>
      </c>
      <c r="F8" s="95">
        <v>231.3</v>
      </c>
      <c r="G8" s="95">
        <v>262.5</v>
      </c>
      <c r="H8" s="95">
        <v>292.2</v>
      </c>
      <c r="I8" s="95">
        <v>321.9</v>
      </c>
      <c r="J8" s="95">
        <v>351.6</v>
      </c>
      <c r="K8" s="95">
        <v>381.3</v>
      </c>
      <c r="L8" s="95">
        <v>411</v>
      </c>
      <c r="M8" s="95">
        <v>440.4</v>
      </c>
      <c r="N8" s="95">
        <v>469.8</v>
      </c>
      <c r="O8" s="95">
        <v>499.2</v>
      </c>
      <c r="P8" s="95">
        <v>528.6</v>
      </c>
      <c r="Q8" s="95">
        <v>558</v>
      </c>
      <c r="R8" s="95">
        <v>587.4</v>
      </c>
      <c r="S8" s="95">
        <v>616.8</v>
      </c>
      <c r="T8" s="95">
        <v>646.2</v>
      </c>
      <c r="U8" s="95">
        <v>675.6</v>
      </c>
      <c r="V8" s="95">
        <v>705</v>
      </c>
      <c r="W8" s="95">
        <v>734.1</v>
      </c>
      <c r="X8" s="95">
        <v>763.2</v>
      </c>
      <c r="Y8" s="95">
        <v>792.3</v>
      </c>
      <c r="Z8" s="95">
        <v>821.4</v>
      </c>
      <c r="AA8" s="95">
        <v>850.5</v>
      </c>
      <c r="AB8" s="95">
        <v>879.6</v>
      </c>
      <c r="AC8" s="95">
        <v>908.7</v>
      </c>
      <c r="AD8" s="95">
        <v>937.8</v>
      </c>
      <c r="AE8" s="95">
        <v>966.9</v>
      </c>
      <c r="AF8" s="95">
        <v>996</v>
      </c>
      <c r="AG8" s="95">
        <v>1025.1</v>
      </c>
      <c r="AH8" s="95">
        <v>1054.2</v>
      </c>
      <c r="AI8" s="95">
        <v>1083.3</v>
      </c>
      <c r="AJ8" s="95">
        <v>1112.4</v>
      </c>
      <c r="AK8" s="95">
        <v>1141.5</v>
      </c>
      <c r="AL8" s="95">
        <v>1170.6</v>
      </c>
      <c r="AM8" s="95">
        <v>1199.7</v>
      </c>
      <c r="AN8" s="95">
        <v>1228.8</v>
      </c>
      <c r="AO8" s="95">
        <v>1257.9</v>
      </c>
      <c r="AP8" s="95">
        <v>1287</v>
      </c>
      <c r="AQ8" s="95">
        <v>569.01</v>
      </c>
      <c r="AR8" s="95">
        <v>580.32</v>
      </c>
      <c r="AS8" s="95">
        <v>591.63</v>
      </c>
      <c r="AT8" s="95">
        <v>602.94</v>
      </c>
      <c r="AU8" s="95">
        <v>614.25</v>
      </c>
      <c r="AV8" s="95">
        <v>625.56</v>
      </c>
      <c r="AW8" s="95">
        <v>636.87</v>
      </c>
      <c r="AX8" s="95">
        <v>648.18</v>
      </c>
      <c r="AY8" s="95">
        <v>659.49</v>
      </c>
      <c r="AZ8" s="95">
        <v>670.8</v>
      </c>
      <c r="BA8" s="95">
        <v>682.11</v>
      </c>
      <c r="BB8" s="95">
        <v>693.42</v>
      </c>
      <c r="BC8" s="95">
        <v>704.73</v>
      </c>
      <c r="BD8" s="95">
        <v>716.04</v>
      </c>
      <c r="BE8" s="95">
        <v>727.35</v>
      </c>
      <c r="BF8" s="95">
        <v>738.66</v>
      </c>
      <c r="BG8" s="95">
        <v>749.97</v>
      </c>
      <c r="BH8" s="95">
        <v>761.28</v>
      </c>
      <c r="BI8" s="95">
        <v>772.59</v>
      </c>
      <c r="BJ8" s="95">
        <v>783.9</v>
      </c>
      <c r="BK8" s="32">
        <v>23.52</v>
      </c>
      <c r="BL8" s="32">
        <v>27.44</v>
      </c>
      <c r="BM8" s="32">
        <v>28.21</v>
      </c>
      <c r="BN8" t="s">
        <v>8</v>
      </c>
      <c r="BO8">
        <v>4</v>
      </c>
    </row>
    <row r="9" spans="1:67">
      <c r="A9" s="94" t="s">
        <v>9</v>
      </c>
      <c r="B9" s="94">
        <v>4</v>
      </c>
      <c r="C9" s="95">
        <v>139.5</v>
      </c>
      <c r="D9" s="95">
        <v>170.1</v>
      </c>
      <c r="E9" s="95">
        <v>200.7</v>
      </c>
      <c r="F9" s="95">
        <v>231.3</v>
      </c>
      <c r="G9" s="95">
        <v>262.5</v>
      </c>
      <c r="H9" s="95">
        <v>292.2</v>
      </c>
      <c r="I9" s="95">
        <v>321.9</v>
      </c>
      <c r="J9" s="95">
        <v>351.6</v>
      </c>
      <c r="K9" s="95">
        <v>381.3</v>
      </c>
      <c r="L9" s="95">
        <v>411</v>
      </c>
      <c r="M9" s="95">
        <v>440.4</v>
      </c>
      <c r="N9" s="95">
        <v>469.8</v>
      </c>
      <c r="O9" s="95">
        <v>499.2</v>
      </c>
      <c r="P9" s="95">
        <v>528.6</v>
      </c>
      <c r="Q9" s="95">
        <v>558</v>
      </c>
      <c r="R9" s="95">
        <v>587.4</v>
      </c>
      <c r="S9" s="95">
        <v>616.8</v>
      </c>
      <c r="T9" s="95">
        <v>646.2</v>
      </c>
      <c r="U9" s="95">
        <v>675.6</v>
      </c>
      <c r="V9" s="95">
        <v>705</v>
      </c>
      <c r="W9" s="95">
        <v>734.1</v>
      </c>
      <c r="X9" s="95">
        <v>763.2</v>
      </c>
      <c r="Y9" s="95">
        <v>792.3</v>
      </c>
      <c r="Z9" s="95">
        <v>821.4</v>
      </c>
      <c r="AA9" s="95">
        <v>850.5</v>
      </c>
      <c r="AB9" s="95">
        <v>879.6</v>
      </c>
      <c r="AC9" s="95">
        <v>908.7</v>
      </c>
      <c r="AD9" s="95">
        <v>937.8</v>
      </c>
      <c r="AE9" s="95">
        <v>966.9</v>
      </c>
      <c r="AF9" s="95">
        <v>996</v>
      </c>
      <c r="AG9" s="95">
        <v>1025.1</v>
      </c>
      <c r="AH9" s="95">
        <v>1054.2</v>
      </c>
      <c r="AI9" s="95">
        <v>1083.3</v>
      </c>
      <c r="AJ9" s="95">
        <v>1112.4</v>
      </c>
      <c r="AK9" s="95">
        <v>1141.5</v>
      </c>
      <c r="AL9" s="95">
        <v>1170.6</v>
      </c>
      <c r="AM9" s="95">
        <v>1199.7</v>
      </c>
      <c r="AN9" s="95">
        <v>1228.8</v>
      </c>
      <c r="AO9" s="95">
        <v>1257.9</v>
      </c>
      <c r="AP9" s="95">
        <v>1287</v>
      </c>
      <c r="AQ9" s="95">
        <v>569.01</v>
      </c>
      <c r="AR9" s="95">
        <v>580.32</v>
      </c>
      <c r="AS9" s="95">
        <v>591.63</v>
      </c>
      <c r="AT9" s="95">
        <v>602.94</v>
      </c>
      <c r="AU9" s="95">
        <v>614.25</v>
      </c>
      <c r="AV9" s="95">
        <v>625.56</v>
      </c>
      <c r="AW9" s="95">
        <v>636.87</v>
      </c>
      <c r="AX9" s="95">
        <v>648.18</v>
      </c>
      <c r="AY9" s="95">
        <v>659.49</v>
      </c>
      <c r="AZ9" s="95">
        <v>670.8</v>
      </c>
      <c r="BA9" s="95">
        <v>682.11</v>
      </c>
      <c r="BB9" s="95">
        <v>693.42</v>
      </c>
      <c r="BC9" s="95">
        <v>704.73</v>
      </c>
      <c r="BD9" s="95">
        <v>716.04</v>
      </c>
      <c r="BE9" s="95">
        <v>727.35</v>
      </c>
      <c r="BF9" s="95">
        <v>738.66</v>
      </c>
      <c r="BG9" s="95">
        <v>749.97</v>
      </c>
      <c r="BH9" s="95">
        <v>761.28</v>
      </c>
      <c r="BI9" s="95">
        <v>772.59</v>
      </c>
      <c r="BJ9" s="95">
        <v>783.9</v>
      </c>
      <c r="BK9" s="32">
        <v>23.52</v>
      </c>
      <c r="BL9" s="32">
        <v>27.44</v>
      </c>
      <c r="BM9" s="32">
        <v>28.21</v>
      </c>
      <c r="BN9" t="s">
        <v>9</v>
      </c>
      <c r="BO9">
        <v>4</v>
      </c>
    </row>
    <row r="10" spans="1:67">
      <c r="A10" s="94" t="s">
        <v>10</v>
      </c>
      <c r="B10" s="94">
        <v>4</v>
      </c>
      <c r="C10" s="95">
        <v>139.5</v>
      </c>
      <c r="D10" s="95">
        <v>170.1</v>
      </c>
      <c r="E10" s="95">
        <v>200.7</v>
      </c>
      <c r="F10" s="95">
        <v>231.3</v>
      </c>
      <c r="G10" s="95">
        <v>262.5</v>
      </c>
      <c r="H10" s="95">
        <v>292.2</v>
      </c>
      <c r="I10" s="95">
        <v>321.9</v>
      </c>
      <c r="J10" s="95">
        <v>351.6</v>
      </c>
      <c r="K10" s="95">
        <v>381.3</v>
      </c>
      <c r="L10" s="95">
        <v>411</v>
      </c>
      <c r="M10" s="95">
        <v>440.4</v>
      </c>
      <c r="N10" s="95">
        <v>469.8</v>
      </c>
      <c r="O10" s="95">
        <v>499.2</v>
      </c>
      <c r="P10" s="95">
        <v>528.6</v>
      </c>
      <c r="Q10" s="95">
        <v>558</v>
      </c>
      <c r="R10" s="95">
        <v>587.4</v>
      </c>
      <c r="S10" s="95">
        <v>616.8</v>
      </c>
      <c r="T10" s="95">
        <v>646.2</v>
      </c>
      <c r="U10" s="95">
        <v>675.6</v>
      </c>
      <c r="V10" s="95">
        <v>705</v>
      </c>
      <c r="W10" s="95">
        <v>734.1</v>
      </c>
      <c r="X10" s="95">
        <v>763.2</v>
      </c>
      <c r="Y10" s="95">
        <v>792.3</v>
      </c>
      <c r="Z10" s="95">
        <v>821.4</v>
      </c>
      <c r="AA10" s="95">
        <v>850.5</v>
      </c>
      <c r="AB10" s="95">
        <v>879.6</v>
      </c>
      <c r="AC10" s="95">
        <v>908.7</v>
      </c>
      <c r="AD10" s="95">
        <v>937.8</v>
      </c>
      <c r="AE10" s="95">
        <v>966.9</v>
      </c>
      <c r="AF10" s="95">
        <v>996</v>
      </c>
      <c r="AG10" s="95">
        <v>1025.1</v>
      </c>
      <c r="AH10" s="95">
        <v>1054.2</v>
      </c>
      <c r="AI10" s="95">
        <v>1083.3</v>
      </c>
      <c r="AJ10" s="95">
        <v>1112.4</v>
      </c>
      <c r="AK10" s="95">
        <v>1141.5</v>
      </c>
      <c r="AL10" s="95">
        <v>1170.6</v>
      </c>
      <c r="AM10" s="95">
        <v>1199.7</v>
      </c>
      <c r="AN10" s="95">
        <v>1228.8</v>
      </c>
      <c r="AO10" s="95">
        <v>1257.9</v>
      </c>
      <c r="AP10" s="95">
        <v>1287</v>
      </c>
      <c r="AQ10" s="95">
        <v>569.01</v>
      </c>
      <c r="AR10" s="95">
        <v>580.32</v>
      </c>
      <c r="AS10" s="95">
        <v>591.63</v>
      </c>
      <c r="AT10" s="95">
        <v>602.94</v>
      </c>
      <c r="AU10" s="95">
        <v>614.25</v>
      </c>
      <c r="AV10" s="95">
        <v>625.56</v>
      </c>
      <c r="AW10" s="95">
        <v>636.87</v>
      </c>
      <c r="AX10" s="95">
        <v>648.18</v>
      </c>
      <c r="AY10" s="95">
        <v>659.49</v>
      </c>
      <c r="AZ10" s="95">
        <v>670.8</v>
      </c>
      <c r="BA10" s="95">
        <v>682.11</v>
      </c>
      <c r="BB10" s="95">
        <v>693.42</v>
      </c>
      <c r="BC10" s="95">
        <v>704.73</v>
      </c>
      <c r="BD10" s="95">
        <v>716.04</v>
      </c>
      <c r="BE10" s="95">
        <v>727.35</v>
      </c>
      <c r="BF10" s="95">
        <v>738.66</v>
      </c>
      <c r="BG10" s="95">
        <v>749.97</v>
      </c>
      <c r="BH10" s="95">
        <v>761.28</v>
      </c>
      <c r="BI10" s="95">
        <v>772.59</v>
      </c>
      <c r="BJ10" s="95">
        <v>783.9</v>
      </c>
      <c r="BK10" s="32">
        <v>23.52</v>
      </c>
      <c r="BL10" s="32">
        <v>27.44</v>
      </c>
      <c r="BM10" s="32">
        <v>28.21</v>
      </c>
      <c r="BN10" t="s">
        <v>10</v>
      </c>
      <c r="BO10">
        <v>4</v>
      </c>
    </row>
    <row r="11" spans="1:67">
      <c r="A11" s="94" t="s">
        <v>11</v>
      </c>
      <c r="B11" s="94">
        <v>4</v>
      </c>
      <c r="C11" s="95">
        <v>139.5</v>
      </c>
      <c r="D11" s="95">
        <v>170.1</v>
      </c>
      <c r="E11" s="95">
        <v>200.7</v>
      </c>
      <c r="F11" s="95">
        <v>231.3</v>
      </c>
      <c r="G11" s="95">
        <v>262.5</v>
      </c>
      <c r="H11" s="95">
        <v>292.2</v>
      </c>
      <c r="I11" s="95">
        <v>321.9</v>
      </c>
      <c r="J11" s="95">
        <v>351.6</v>
      </c>
      <c r="K11" s="95">
        <v>381.3</v>
      </c>
      <c r="L11" s="95">
        <v>411</v>
      </c>
      <c r="M11" s="95">
        <v>440.4</v>
      </c>
      <c r="N11" s="95">
        <v>469.8</v>
      </c>
      <c r="O11" s="95">
        <v>499.2</v>
      </c>
      <c r="P11" s="95">
        <v>528.6</v>
      </c>
      <c r="Q11" s="95">
        <v>558</v>
      </c>
      <c r="R11" s="95">
        <v>587.4</v>
      </c>
      <c r="S11" s="95">
        <v>616.8</v>
      </c>
      <c r="T11" s="95">
        <v>646.2</v>
      </c>
      <c r="U11" s="95">
        <v>675.6</v>
      </c>
      <c r="V11" s="95">
        <v>705</v>
      </c>
      <c r="W11" s="95">
        <v>734.1</v>
      </c>
      <c r="X11" s="95">
        <v>763.2</v>
      </c>
      <c r="Y11" s="95">
        <v>792.3</v>
      </c>
      <c r="Z11" s="95">
        <v>821.4</v>
      </c>
      <c r="AA11" s="95">
        <v>850.5</v>
      </c>
      <c r="AB11" s="95">
        <v>879.6</v>
      </c>
      <c r="AC11" s="95">
        <v>908.7</v>
      </c>
      <c r="AD11" s="95">
        <v>937.8</v>
      </c>
      <c r="AE11" s="95">
        <v>966.9</v>
      </c>
      <c r="AF11" s="95">
        <v>996</v>
      </c>
      <c r="AG11" s="95">
        <v>1025.1</v>
      </c>
      <c r="AH11" s="95">
        <v>1054.2</v>
      </c>
      <c r="AI11" s="95">
        <v>1083.3</v>
      </c>
      <c r="AJ11" s="95">
        <v>1112.4</v>
      </c>
      <c r="AK11" s="95">
        <v>1141.5</v>
      </c>
      <c r="AL11" s="95">
        <v>1170.6</v>
      </c>
      <c r="AM11" s="95">
        <v>1199.7</v>
      </c>
      <c r="AN11" s="95">
        <v>1228.8</v>
      </c>
      <c r="AO11" s="95">
        <v>1257.9</v>
      </c>
      <c r="AP11" s="95">
        <v>1287</v>
      </c>
      <c r="AQ11" s="95">
        <v>569.01</v>
      </c>
      <c r="AR11" s="95">
        <v>580.32</v>
      </c>
      <c r="AS11" s="95">
        <v>591.63</v>
      </c>
      <c r="AT11" s="95">
        <v>602.94</v>
      </c>
      <c r="AU11" s="95">
        <v>614.25</v>
      </c>
      <c r="AV11" s="95">
        <v>625.56</v>
      </c>
      <c r="AW11" s="95">
        <v>636.87</v>
      </c>
      <c r="AX11" s="95">
        <v>648.18</v>
      </c>
      <c r="AY11" s="95">
        <v>659.49</v>
      </c>
      <c r="AZ11" s="95">
        <v>670.8</v>
      </c>
      <c r="BA11" s="95">
        <v>682.11</v>
      </c>
      <c r="BB11" s="95">
        <v>693.42</v>
      </c>
      <c r="BC11" s="95">
        <v>704.73</v>
      </c>
      <c r="BD11" s="95">
        <v>716.04</v>
      </c>
      <c r="BE11" s="95">
        <v>727.35</v>
      </c>
      <c r="BF11" s="95">
        <v>738.66</v>
      </c>
      <c r="BG11" s="95">
        <v>749.97</v>
      </c>
      <c r="BH11" s="95">
        <v>761.28</v>
      </c>
      <c r="BI11" s="95">
        <v>772.59</v>
      </c>
      <c r="BJ11" s="95">
        <v>783.9</v>
      </c>
      <c r="BK11" s="32">
        <v>23.52</v>
      </c>
      <c r="BL11" s="32">
        <v>27.44</v>
      </c>
      <c r="BM11" s="32">
        <v>28.21</v>
      </c>
      <c r="BN11" t="s">
        <v>11</v>
      </c>
      <c r="BO11">
        <v>4</v>
      </c>
    </row>
    <row r="12" spans="1:67">
      <c r="A12" s="94" t="s">
        <v>12</v>
      </c>
      <c r="B12" s="94">
        <v>4</v>
      </c>
      <c r="C12" s="95">
        <v>139.5</v>
      </c>
      <c r="D12" s="95">
        <v>170.1</v>
      </c>
      <c r="E12" s="95">
        <v>200.7</v>
      </c>
      <c r="F12" s="95">
        <v>231.3</v>
      </c>
      <c r="G12" s="95">
        <v>262.5</v>
      </c>
      <c r="H12" s="95">
        <v>292.2</v>
      </c>
      <c r="I12" s="95">
        <v>321.9</v>
      </c>
      <c r="J12" s="95">
        <v>351.6</v>
      </c>
      <c r="K12" s="95">
        <v>381.3</v>
      </c>
      <c r="L12" s="95">
        <v>411</v>
      </c>
      <c r="M12" s="95">
        <v>440.4</v>
      </c>
      <c r="N12" s="95">
        <v>469.8</v>
      </c>
      <c r="O12" s="95">
        <v>499.2</v>
      </c>
      <c r="P12" s="95">
        <v>528.6</v>
      </c>
      <c r="Q12" s="95">
        <v>558</v>
      </c>
      <c r="R12" s="95">
        <v>587.4</v>
      </c>
      <c r="S12" s="95">
        <v>616.8</v>
      </c>
      <c r="T12" s="95">
        <v>646.2</v>
      </c>
      <c r="U12" s="95">
        <v>675.6</v>
      </c>
      <c r="V12" s="95">
        <v>705</v>
      </c>
      <c r="W12" s="95">
        <v>734.1</v>
      </c>
      <c r="X12" s="95">
        <v>763.2</v>
      </c>
      <c r="Y12" s="95">
        <v>792.3</v>
      </c>
      <c r="Z12" s="95">
        <v>821.4</v>
      </c>
      <c r="AA12" s="95">
        <v>850.5</v>
      </c>
      <c r="AB12" s="95">
        <v>879.6</v>
      </c>
      <c r="AC12" s="95">
        <v>908.7</v>
      </c>
      <c r="AD12" s="95">
        <v>937.8</v>
      </c>
      <c r="AE12" s="95">
        <v>966.9</v>
      </c>
      <c r="AF12" s="95">
        <v>996</v>
      </c>
      <c r="AG12" s="95">
        <v>1025.1</v>
      </c>
      <c r="AH12" s="95">
        <v>1054.2</v>
      </c>
      <c r="AI12" s="95">
        <v>1083.3</v>
      </c>
      <c r="AJ12" s="95">
        <v>1112.4</v>
      </c>
      <c r="AK12" s="95">
        <v>1141.5</v>
      </c>
      <c r="AL12" s="95">
        <v>1170.6</v>
      </c>
      <c r="AM12" s="95">
        <v>1199.7</v>
      </c>
      <c r="AN12" s="95">
        <v>1228.8</v>
      </c>
      <c r="AO12" s="95">
        <v>1257.9</v>
      </c>
      <c r="AP12" s="95">
        <v>1287</v>
      </c>
      <c r="AQ12" s="95">
        <v>569.01</v>
      </c>
      <c r="AR12" s="95">
        <v>580.32</v>
      </c>
      <c r="AS12" s="95">
        <v>591.63</v>
      </c>
      <c r="AT12" s="95">
        <v>602.94</v>
      </c>
      <c r="AU12" s="95">
        <v>614.25</v>
      </c>
      <c r="AV12" s="95">
        <v>625.56</v>
      </c>
      <c r="AW12" s="95">
        <v>636.87</v>
      </c>
      <c r="AX12" s="95">
        <v>648.18</v>
      </c>
      <c r="AY12" s="95">
        <v>659.49</v>
      </c>
      <c r="AZ12" s="95">
        <v>670.8</v>
      </c>
      <c r="BA12" s="95">
        <v>682.11</v>
      </c>
      <c r="BB12" s="95">
        <v>693.42</v>
      </c>
      <c r="BC12" s="95">
        <v>704.73</v>
      </c>
      <c r="BD12" s="95">
        <v>716.04</v>
      </c>
      <c r="BE12" s="95">
        <v>727.35</v>
      </c>
      <c r="BF12" s="95">
        <v>738.66</v>
      </c>
      <c r="BG12" s="95">
        <v>749.97</v>
      </c>
      <c r="BH12" s="95">
        <v>761.28</v>
      </c>
      <c r="BI12" s="95">
        <v>772.59</v>
      </c>
      <c r="BJ12" s="95">
        <v>783.9</v>
      </c>
      <c r="BK12" s="32">
        <v>23.52</v>
      </c>
      <c r="BL12" s="32">
        <v>27.44</v>
      </c>
      <c r="BM12" s="32">
        <v>28.21</v>
      </c>
      <c r="BN12" t="s">
        <v>12</v>
      </c>
      <c r="BO12">
        <v>4</v>
      </c>
    </row>
    <row r="13" spans="1:67">
      <c r="A13" s="94" t="s">
        <v>13</v>
      </c>
      <c r="B13" s="94">
        <v>4</v>
      </c>
      <c r="C13" s="95">
        <v>139.5</v>
      </c>
      <c r="D13" s="95">
        <v>170.1</v>
      </c>
      <c r="E13" s="95">
        <v>200.7</v>
      </c>
      <c r="F13" s="95">
        <v>231.3</v>
      </c>
      <c r="G13" s="95">
        <v>262.5</v>
      </c>
      <c r="H13" s="95">
        <v>292.2</v>
      </c>
      <c r="I13" s="95">
        <v>321.9</v>
      </c>
      <c r="J13" s="95">
        <v>351.6</v>
      </c>
      <c r="K13" s="95">
        <v>381.3</v>
      </c>
      <c r="L13" s="95">
        <v>411</v>
      </c>
      <c r="M13" s="95">
        <v>440.4</v>
      </c>
      <c r="N13" s="95">
        <v>469.8</v>
      </c>
      <c r="O13" s="95">
        <v>499.2</v>
      </c>
      <c r="P13" s="95">
        <v>528.6</v>
      </c>
      <c r="Q13" s="95">
        <v>558</v>
      </c>
      <c r="R13" s="95">
        <v>587.4</v>
      </c>
      <c r="S13" s="95">
        <v>616.8</v>
      </c>
      <c r="T13" s="95">
        <v>646.2</v>
      </c>
      <c r="U13" s="95">
        <v>675.6</v>
      </c>
      <c r="V13" s="95">
        <v>705</v>
      </c>
      <c r="W13" s="95">
        <v>734.1</v>
      </c>
      <c r="X13" s="95">
        <v>763.2</v>
      </c>
      <c r="Y13" s="95">
        <v>792.3</v>
      </c>
      <c r="Z13" s="95">
        <v>821.4</v>
      </c>
      <c r="AA13" s="95">
        <v>850.5</v>
      </c>
      <c r="AB13" s="95">
        <v>879.6</v>
      </c>
      <c r="AC13" s="95">
        <v>908.7</v>
      </c>
      <c r="AD13" s="95">
        <v>937.8</v>
      </c>
      <c r="AE13" s="95">
        <v>966.9</v>
      </c>
      <c r="AF13" s="95">
        <v>996</v>
      </c>
      <c r="AG13" s="95">
        <v>1025.1</v>
      </c>
      <c r="AH13" s="95">
        <v>1054.2</v>
      </c>
      <c r="AI13" s="95">
        <v>1083.3</v>
      </c>
      <c r="AJ13" s="95">
        <v>1112.4</v>
      </c>
      <c r="AK13" s="95">
        <v>1141.5</v>
      </c>
      <c r="AL13" s="95">
        <v>1170.6</v>
      </c>
      <c r="AM13" s="95">
        <v>1199.7</v>
      </c>
      <c r="AN13" s="95">
        <v>1228.8</v>
      </c>
      <c r="AO13" s="95">
        <v>1257.9</v>
      </c>
      <c r="AP13" s="95">
        <v>1287</v>
      </c>
      <c r="AQ13" s="95">
        <v>569.01</v>
      </c>
      <c r="AR13" s="95">
        <v>580.32</v>
      </c>
      <c r="AS13" s="95">
        <v>591.63</v>
      </c>
      <c r="AT13" s="95">
        <v>602.94</v>
      </c>
      <c r="AU13" s="95">
        <v>614.25</v>
      </c>
      <c r="AV13" s="95">
        <v>625.56</v>
      </c>
      <c r="AW13" s="95">
        <v>636.87</v>
      </c>
      <c r="AX13" s="95">
        <v>648.18</v>
      </c>
      <c r="AY13" s="95">
        <v>659.49</v>
      </c>
      <c r="AZ13" s="95">
        <v>670.8</v>
      </c>
      <c r="BA13" s="95">
        <v>682.11</v>
      </c>
      <c r="BB13" s="95">
        <v>693.42</v>
      </c>
      <c r="BC13" s="95">
        <v>704.73</v>
      </c>
      <c r="BD13" s="95">
        <v>716.04</v>
      </c>
      <c r="BE13" s="95">
        <v>727.35</v>
      </c>
      <c r="BF13" s="95">
        <v>738.66</v>
      </c>
      <c r="BG13" s="95">
        <v>749.97</v>
      </c>
      <c r="BH13" s="95">
        <v>761.28</v>
      </c>
      <c r="BI13" s="95">
        <v>772.59</v>
      </c>
      <c r="BJ13" s="95">
        <v>783.9</v>
      </c>
      <c r="BK13" s="32">
        <v>23.52</v>
      </c>
      <c r="BL13" s="32">
        <v>27.44</v>
      </c>
      <c r="BM13" s="32">
        <v>28.21</v>
      </c>
      <c r="BN13" t="s">
        <v>13</v>
      </c>
      <c r="BO13">
        <v>4</v>
      </c>
    </row>
    <row r="14" spans="1:67">
      <c r="A14" s="94" t="s">
        <v>14</v>
      </c>
      <c r="B14" s="94">
        <v>4</v>
      </c>
      <c r="C14" s="95">
        <v>139.5</v>
      </c>
      <c r="D14" s="95">
        <v>170.1</v>
      </c>
      <c r="E14" s="95">
        <v>200.7</v>
      </c>
      <c r="F14" s="95">
        <v>231.3</v>
      </c>
      <c r="G14" s="95">
        <v>262.5</v>
      </c>
      <c r="H14" s="95">
        <v>292.2</v>
      </c>
      <c r="I14" s="95">
        <v>321.9</v>
      </c>
      <c r="J14" s="95">
        <v>351.6</v>
      </c>
      <c r="K14" s="95">
        <v>381.3</v>
      </c>
      <c r="L14" s="95">
        <v>411</v>
      </c>
      <c r="M14" s="95">
        <v>440.4</v>
      </c>
      <c r="N14" s="95">
        <v>469.8</v>
      </c>
      <c r="O14" s="95">
        <v>499.2</v>
      </c>
      <c r="P14" s="95">
        <v>528.6</v>
      </c>
      <c r="Q14" s="95">
        <v>558</v>
      </c>
      <c r="R14" s="95">
        <v>587.4</v>
      </c>
      <c r="S14" s="95">
        <v>616.8</v>
      </c>
      <c r="T14" s="95">
        <v>646.2</v>
      </c>
      <c r="U14" s="95">
        <v>675.6</v>
      </c>
      <c r="V14" s="95">
        <v>705</v>
      </c>
      <c r="W14" s="95">
        <v>734.1</v>
      </c>
      <c r="X14" s="95">
        <v>763.2</v>
      </c>
      <c r="Y14" s="95">
        <v>792.3</v>
      </c>
      <c r="Z14" s="95">
        <v>821.4</v>
      </c>
      <c r="AA14" s="95">
        <v>850.5</v>
      </c>
      <c r="AB14" s="95">
        <v>879.6</v>
      </c>
      <c r="AC14" s="95">
        <v>908.7</v>
      </c>
      <c r="AD14" s="95">
        <v>937.8</v>
      </c>
      <c r="AE14" s="95">
        <v>966.9</v>
      </c>
      <c r="AF14" s="95">
        <v>996</v>
      </c>
      <c r="AG14" s="95">
        <v>1025.1</v>
      </c>
      <c r="AH14" s="95">
        <v>1054.2</v>
      </c>
      <c r="AI14" s="95">
        <v>1083.3</v>
      </c>
      <c r="AJ14" s="95">
        <v>1112.4</v>
      </c>
      <c r="AK14" s="95">
        <v>1141.5</v>
      </c>
      <c r="AL14" s="95">
        <v>1170.6</v>
      </c>
      <c r="AM14" s="95">
        <v>1199.7</v>
      </c>
      <c r="AN14" s="95">
        <v>1228.8</v>
      </c>
      <c r="AO14" s="95">
        <v>1257.9</v>
      </c>
      <c r="AP14" s="95">
        <v>1287</v>
      </c>
      <c r="AQ14" s="95">
        <v>569.01</v>
      </c>
      <c r="AR14" s="95">
        <v>580.32</v>
      </c>
      <c r="AS14" s="95">
        <v>591.63</v>
      </c>
      <c r="AT14" s="95">
        <v>602.94</v>
      </c>
      <c r="AU14" s="95">
        <v>614.25</v>
      </c>
      <c r="AV14" s="95">
        <v>625.56</v>
      </c>
      <c r="AW14" s="95">
        <v>636.87</v>
      </c>
      <c r="AX14" s="95">
        <v>648.18</v>
      </c>
      <c r="AY14" s="95">
        <v>659.49</v>
      </c>
      <c r="AZ14" s="95">
        <v>670.8</v>
      </c>
      <c r="BA14" s="95">
        <v>682.11</v>
      </c>
      <c r="BB14" s="95">
        <v>693.42</v>
      </c>
      <c r="BC14" s="95">
        <v>704.73</v>
      </c>
      <c r="BD14" s="95">
        <v>716.04</v>
      </c>
      <c r="BE14" s="95">
        <v>727.35</v>
      </c>
      <c r="BF14" s="95">
        <v>738.66</v>
      </c>
      <c r="BG14" s="95">
        <v>749.97</v>
      </c>
      <c r="BH14" s="95">
        <v>761.28</v>
      </c>
      <c r="BI14" s="95">
        <v>772.59</v>
      </c>
      <c r="BJ14" s="95">
        <v>783.9</v>
      </c>
      <c r="BK14" s="32">
        <v>23.52</v>
      </c>
      <c r="BL14" s="32">
        <v>27.44</v>
      </c>
      <c r="BM14" s="32">
        <v>28.21</v>
      </c>
      <c r="BN14" t="s">
        <v>14</v>
      </c>
      <c r="BO14">
        <v>4</v>
      </c>
    </row>
    <row r="15" spans="1:67">
      <c r="A15" s="94" t="s">
        <v>15</v>
      </c>
      <c r="B15" s="94">
        <v>4</v>
      </c>
      <c r="C15" s="95">
        <v>139.5</v>
      </c>
      <c r="D15" s="95">
        <v>170.1</v>
      </c>
      <c r="E15" s="95">
        <v>200.7</v>
      </c>
      <c r="F15" s="95">
        <v>231.3</v>
      </c>
      <c r="G15" s="95">
        <v>262.5</v>
      </c>
      <c r="H15" s="95">
        <v>292.2</v>
      </c>
      <c r="I15" s="95">
        <v>321.9</v>
      </c>
      <c r="J15" s="95">
        <v>351.6</v>
      </c>
      <c r="K15" s="95">
        <v>381.3</v>
      </c>
      <c r="L15" s="95">
        <v>411</v>
      </c>
      <c r="M15" s="95">
        <v>440.4</v>
      </c>
      <c r="N15" s="95">
        <v>469.8</v>
      </c>
      <c r="O15" s="95">
        <v>499.2</v>
      </c>
      <c r="P15" s="95">
        <v>528.6</v>
      </c>
      <c r="Q15" s="95">
        <v>558</v>
      </c>
      <c r="R15" s="95">
        <v>587.4</v>
      </c>
      <c r="S15" s="95">
        <v>616.8</v>
      </c>
      <c r="T15" s="95">
        <v>646.2</v>
      </c>
      <c r="U15" s="95">
        <v>675.6</v>
      </c>
      <c r="V15" s="95">
        <v>705</v>
      </c>
      <c r="W15" s="95">
        <v>734.1</v>
      </c>
      <c r="X15" s="95">
        <v>763.2</v>
      </c>
      <c r="Y15" s="95">
        <v>792.3</v>
      </c>
      <c r="Z15" s="95">
        <v>821.4</v>
      </c>
      <c r="AA15" s="95">
        <v>850.5</v>
      </c>
      <c r="AB15" s="95">
        <v>879.6</v>
      </c>
      <c r="AC15" s="95">
        <v>908.7</v>
      </c>
      <c r="AD15" s="95">
        <v>937.8</v>
      </c>
      <c r="AE15" s="95">
        <v>966.9</v>
      </c>
      <c r="AF15" s="95">
        <v>996</v>
      </c>
      <c r="AG15" s="95">
        <v>1025.1</v>
      </c>
      <c r="AH15" s="95">
        <v>1054.2</v>
      </c>
      <c r="AI15" s="95">
        <v>1083.3</v>
      </c>
      <c r="AJ15" s="95">
        <v>1112.4</v>
      </c>
      <c r="AK15" s="95">
        <v>1141.5</v>
      </c>
      <c r="AL15" s="95">
        <v>1170.6</v>
      </c>
      <c r="AM15" s="95">
        <v>1199.7</v>
      </c>
      <c r="AN15" s="95">
        <v>1228.8</v>
      </c>
      <c r="AO15" s="95">
        <v>1257.9</v>
      </c>
      <c r="AP15" s="95">
        <v>1287</v>
      </c>
      <c r="AQ15" s="95">
        <v>569.01</v>
      </c>
      <c r="AR15" s="95">
        <v>580.32</v>
      </c>
      <c r="AS15" s="95">
        <v>591.63</v>
      </c>
      <c r="AT15" s="95">
        <v>602.94</v>
      </c>
      <c r="AU15" s="95">
        <v>614.25</v>
      </c>
      <c r="AV15" s="95">
        <v>625.56</v>
      </c>
      <c r="AW15" s="95">
        <v>636.87</v>
      </c>
      <c r="AX15" s="95">
        <v>648.18</v>
      </c>
      <c r="AY15" s="95">
        <v>659.49</v>
      </c>
      <c r="AZ15" s="95">
        <v>670.8</v>
      </c>
      <c r="BA15" s="95">
        <v>682.11</v>
      </c>
      <c r="BB15" s="95">
        <v>693.42</v>
      </c>
      <c r="BC15" s="95">
        <v>704.73</v>
      </c>
      <c r="BD15" s="95">
        <v>716.04</v>
      </c>
      <c r="BE15" s="95">
        <v>727.35</v>
      </c>
      <c r="BF15" s="95">
        <v>738.66</v>
      </c>
      <c r="BG15" s="95">
        <v>749.97</v>
      </c>
      <c r="BH15" s="95">
        <v>761.28</v>
      </c>
      <c r="BI15" s="95">
        <v>772.59</v>
      </c>
      <c r="BJ15" s="95">
        <v>783.9</v>
      </c>
      <c r="BK15" s="32">
        <v>23.52</v>
      </c>
      <c r="BL15" s="32">
        <v>27.44</v>
      </c>
      <c r="BM15" s="32">
        <v>28.21</v>
      </c>
      <c r="BN15" t="s">
        <v>15</v>
      </c>
      <c r="BO15">
        <v>4</v>
      </c>
    </row>
    <row r="16" spans="1:67">
      <c r="A16" s="94" t="s">
        <v>16</v>
      </c>
      <c r="B16" s="94">
        <v>5</v>
      </c>
      <c r="C16" s="95">
        <v>140.4</v>
      </c>
      <c r="D16" s="95">
        <v>184.5</v>
      </c>
      <c r="E16" s="95">
        <v>228.6</v>
      </c>
      <c r="F16" s="95">
        <v>272.7</v>
      </c>
      <c r="G16" s="95">
        <v>316.8</v>
      </c>
      <c r="H16" s="95">
        <v>358.8</v>
      </c>
      <c r="I16" s="95">
        <v>400.8</v>
      </c>
      <c r="J16" s="95">
        <v>442.8</v>
      </c>
      <c r="K16" s="95">
        <v>484.8</v>
      </c>
      <c r="L16" s="95">
        <v>526.8</v>
      </c>
      <c r="M16" s="95">
        <v>564.9</v>
      </c>
      <c r="N16" s="95">
        <v>603</v>
      </c>
      <c r="O16" s="95">
        <v>641.1</v>
      </c>
      <c r="P16" s="95">
        <v>679.2</v>
      </c>
      <c r="Q16" s="95">
        <v>717.3</v>
      </c>
      <c r="R16" s="95">
        <v>755.4</v>
      </c>
      <c r="S16" s="95">
        <v>793.5</v>
      </c>
      <c r="T16" s="95">
        <v>831.6</v>
      </c>
      <c r="U16" s="95">
        <v>869.7</v>
      </c>
      <c r="V16" s="95">
        <v>907.8</v>
      </c>
      <c r="W16" s="95">
        <v>943.2</v>
      </c>
      <c r="X16" s="95">
        <v>978.6</v>
      </c>
      <c r="Y16" s="95">
        <v>1014</v>
      </c>
      <c r="Z16" s="95">
        <v>1049.4</v>
      </c>
      <c r="AA16" s="95">
        <v>1084.8</v>
      </c>
      <c r="AB16" s="95">
        <v>1120.2</v>
      </c>
      <c r="AC16" s="95">
        <v>1155.6</v>
      </c>
      <c r="AD16" s="95">
        <v>1191</v>
      </c>
      <c r="AE16" s="95">
        <v>1226.4</v>
      </c>
      <c r="AF16" s="95">
        <v>1261.8</v>
      </c>
      <c r="AG16" s="95">
        <v>1297.2</v>
      </c>
      <c r="AH16" s="95">
        <v>1332.6</v>
      </c>
      <c r="AI16" s="95">
        <v>1368</v>
      </c>
      <c r="AJ16" s="95">
        <v>1403.4</v>
      </c>
      <c r="AK16" s="95">
        <v>1438.8</v>
      </c>
      <c r="AL16" s="95">
        <v>1474.2</v>
      </c>
      <c r="AM16" s="95">
        <v>1509.6</v>
      </c>
      <c r="AN16" s="95">
        <v>1545</v>
      </c>
      <c r="AO16" s="95">
        <v>1580.4</v>
      </c>
      <c r="AP16" s="95">
        <v>1615.8</v>
      </c>
      <c r="AQ16" s="95">
        <v>1046.14</v>
      </c>
      <c r="AR16" s="95">
        <v>1068.94</v>
      </c>
      <c r="AS16" s="95">
        <v>1091.74</v>
      </c>
      <c r="AT16" s="95">
        <v>1114.54</v>
      </c>
      <c r="AU16" s="95">
        <v>1137.34</v>
      </c>
      <c r="AV16" s="95">
        <v>1160.14</v>
      </c>
      <c r="AW16" s="95">
        <v>1182.94</v>
      </c>
      <c r="AX16" s="95">
        <v>1205.74</v>
      </c>
      <c r="AY16" s="95">
        <v>1228.54</v>
      </c>
      <c r="AZ16" s="95">
        <v>1251.34</v>
      </c>
      <c r="BA16" s="95">
        <v>1274.14</v>
      </c>
      <c r="BB16" s="95">
        <v>1296.94</v>
      </c>
      <c r="BC16" s="95">
        <v>1319.74</v>
      </c>
      <c r="BD16" s="95">
        <v>1342.54</v>
      </c>
      <c r="BE16" s="95">
        <v>1365.34</v>
      </c>
      <c r="BF16" s="95">
        <v>1388.14</v>
      </c>
      <c r="BG16" s="95">
        <v>1410.94</v>
      </c>
      <c r="BH16" s="95">
        <v>1433.74</v>
      </c>
      <c r="BI16" s="95">
        <v>1456.54</v>
      </c>
      <c r="BJ16" s="95">
        <v>1479.34</v>
      </c>
      <c r="BK16" s="32">
        <v>45.36</v>
      </c>
      <c r="BL16" s="32">
        <v>47.88</v>
      </c>
      <c r="BM16" s="32">
        <v>50.4</v>
      </c>
      <c r="BN16" t="s">
        <v>16</v>
      </c>
      <c r="BO16">
        <v>5</v>
      </c>
    </row>
    <row r="17" spans="1:67">
      <c r="A17" s="94" t="s">
        <v>17</v>
      </c>
      <c r="B17" s="94">
        <v>5</v>
      </c>
      <c r="C17" s="95">
        <v>140.4</v>
      </c>
      <c r="D17" s="95">
        <v>184.5</v>
      </c>
      <c r="E17" s="95">
        <v>228.6</v>
      </c>
      <c r="F17" s="95">
        <v>272.7</v>
      </c>
      <c r="G17" s="95">
        <v>316.8</v>
      </c>
      <c r="H17" s="95">
        <v>358.8</v>
      </c>
      <c r="I17" s="95">
        <v>400.8</v>
      </c>
      <c r="J17" s="95">
        <v>442.8</v>
      </c>
      <c r="K17" s="95">
        <v>484.8</v>
      </c>
      <c r="L17" s="95">
        <v>526.8</v>
      </c>
      <c r="M17" s="95">
        <v>564.9</v>
      </c>
      <c r="N17" s="95">
        <v>603</v>
      </c>
      <c r="O17" s="95">
        <v>641.1</v>
      </c>
      <c r="P17" s="95">
        <v>679.2</v>
      </c>
      <c r="Q17" s="95">
        <v>717.3</v>
      </c>
      <c r="R17" s="95">
        <v>755.4</v>
      </c>
      <c r="S17" s="95">
        <v>793.5</v>
      </c>
      <c r="T17" s="95">
        <v>831.6</v>
      </c>
      <c r="U17" s="95">
        <v>869.7</v>
      </c>
      <c r="V17" s="95">
        <v>907.8</v>
      </c>
      <c r="W17" s="95">
        <v>943.2</v>
      </c>
      <c r="X17" s="95">
        <v>978.6</v>
      </c>
      <c r="Y17" s="95">
        <v>1014</v>
      </c>
      <c r="Z17" s="95">
        <v>1049.4</v>
      </c>
      <c r="AA17" s="95">
        <v>1084.8</v>
      </c>
      <c r="AB17" s="95">
        <v>1120.2</v>
      </c>
      <c r="AC17" s="95">
        <v>1155.6</v>
      </c>
      <c r="AD17" s="95">
        <v>1191</v>
      </c>
      <c r="AE17" s="95">
        <v>1226.4</v>
      </c>
      <c r="AF17" s="95">
        <v>1261.8</v>
      </c>
      <c r="AG17" s="95">
        <v>1297.2</v>
      </c>
      <c r="AH17" s="95">
        <v>1332.6</v>
      </c>
      <c r="AI17" s="95">
        <v>1368</v>
      </c>
      <c r="AJ17" s="95">
        <v>1403.4</v>
      </c>
      <c r="AK17" s="95">
        <v>1438.8</v>
      </c>
      <c r="AL17" s="95">
        <v>1474.2</v>
      </c>
      <c r="AM17" s="95">
        <v>1509.6</v>
      </c>
      <c r="AN17" s="95">
        <v>1545</v>
      </c>
      <c r="AO17" s="95">
        <v>1580.4</v>
      </c>
      <c r="AP17" s="95">
        <v>1615.8</v>
      </c>
      <c r="AQ17" s="95">
        <v>1046.14</v>
      </c>
      <c r="AR17" s="95">
        <v>1068.94</v>
      </c>
      <c r="AS17" s="95">
        <v>1091.74</v>
      </c>
      <c r="AT17" s="95">
        <v>1114.54</v>
      </c>
      <c r="AU17" s="95">
        <v>1137.34</v>
      </c>
      <c r="AV17" s="95">
        <v>1160.14</v>
      </c>
      <c r="AW17" s="95">
        <v>1182.94</v>
      </c>
      <c r="AX17" s="95">
        <v>1205.74</v>
      </c>
      <c r="AY17" s="95">
        <v>1228.54</v>
      </c>
      <c r="AZ17" s="95">
        <v>1251.34</v>
      </c>
      <c r="BA17" s="95">
        <v>1274.14</v>
      </c>
      <c r="BB17" s="95">
        <v>1296.94</v>
      </c>
      <c r="BC17" s="95">
        <v>1319.74</v>
      </c>
      <c r="BD17" s="95">
        <v>1342.54</v>
      </c>
      <c r="BE17" s="95">
        <v>1365.34</v>
      </c>
      <c r="BF17" s="95">
        <v>1388.14</v>
      </c>
      <c r="BG17" s="95">
        <v>1410.94</v>
      </c>
      <c r="BH17" s="95">
        <v>1433.74</v>
      </c>
      <c r="BI17" s="95">
        <v>1456.54</v>
      </c>
      <c r="BJ17" s="95">
        <v>1479.34</v>
      </c>
      <c r="BK17" s="32">
        <v>45.36</v>
      </c>
      <c r="BL17" s="32">
        <v>47.88</v>
      </c>
      <c r="BM17" s="32">
        <v>50.4</v>
      </c>
      <c r="BN17" t="s">
        <v>17</v>
      </c>
      <c r="BO17">
        <v>5</v>
      </c>
    </row>
    <row r="18" spans="1:67">
      <c r="A18" s="94" t="s">
        <v>18</v>
      </c>
      <c r="B18" s="94">
        <v>6</v>
      </c>
      <c r="C18" s="95">
        <v>143.1</v>
      </c>
      <c r="D18" s="95">
        <v>190.2</v>
      </c>
      <c r="E18" s="95">
        <v>237.3</v>
      </c>
      <c r="F18" s="95">
        <v>284.4</v>
      </c>
      <c r="G18" s="95">
        <v>331.2</v>
      </c>
      <c r="H18" s="95">
        <v>376.8</v>
      </c>
      <c r="I18" s="95">
        <v>422.4</v>
      </c>
      <c r="J18" s="95">
        <v>468</v>
      </c>
      <c r="K18" s="95">
        <v>513.6</v>
      </c>
      <c r="L18" s="95">
        <v>559.2</v>
      </c>
      <c r="M18" s="95">
        <v>604.8</v>
      </c>
      <c r="N18" s="95">
        <v>650.4</v>
      </c>
      <c r="O18" s="95">
        <v>696</v>
      </c>
      <c r="P18" s="95">
        <v>741.6</v>
      </c>
      <c r="Q18" s="95">
        <v>787.2</v>
      </c>
      <c r="R18" s="95">
        <v>832.8</v>
      </c>
      <c r="S18" s="95">
        <v>878.4</v>
      </c>
      <c r="T18" s="95">
        <v>924</v>
      </c>
      <c r="U18" s="95">
        <v>969.6</v>
      </c>
      <c r="V18" s="95">
        <v>1015.2</v>
      </c>
      <c r="W18" s="95">
        <v>1058.1</v>
      </c>
      <c r="X18" s="95">
        <v>1101</v>
      </c>
      <c r="Y18" s="95">
        <v>1143.9</v>
      </c>
      <c r="Z18" s="95">
        <v>1186.8</v>
      </c>
      <c r="AA18" s="95">
        <v>1229.7</v>
      </c>
      <c r="AB18" s="95">
        <v>1272.6</v>
      </c>
      <c r="AC18" s="95">
        <v>1315.5</v>
      </c>
      <c r="AD18" s="95">
        <v>1358.4</v>
      </c>
      <c r="AE18" s="95">
        <v>1401.3</v>
      </c>
      <c r="AF18" s="95">
        <v>1444.2</v>
      </c>
      <c r="AG18" s="95">
        <v>1487.1</v>
      </c>
      <c r="AH18" s="95">
        <v>1530</v>
      </c>
      <c r="AI18" s="95">
        <v>1572.9</v>
      </c>
      <c r="AJ18" s="95">
        <v>1615.8</v>
      </c>
      <c r="AK18" s="95">
        <v>1658.7</v>
      </c>
      <c r="AL18" s="95">
        <v>1701.6</v>
      </c>
      <c r="AM18" s="95">
        <v>1744.5</v>
      </c>
      <c r="AN18" s="95">
        <v>1787.4</v>
      </c>
      <c r="AO18" s="95">
        <v>1830.3</v>
      </c>
      <c r="AP18" s="95">
        <v>1873.2</v>
      </c>
      <c r="AQ18" s="95">
        <v>1078.14</v>
      </c>
      <c r="AR18" s="95">
        <v>1094.8</v>
      </c>
      <c r="AS18" s="95">
        <v>1111.46</v>
      </c>
      <c r="AT18" s="95">
        <v>1128.12</v>
      </c>
      <c r="AU18" s="95">
        <v>1144.78</v>
      </c>
      <c r="AV18" s="95">
        <v>1161.44</v>
      </c>
      <c r="AW18" s="95">
        <v>1178.1</v>
      </c>
      <c r="AX18" s="95">
        <v>1194.76</v>
      </c>
      <c r="AY18" s="95">
        <v>1211.42</v>
      </c>
      <c r="AZ18" s="95">
        <v>1228.08</v>
      </c>
      <c r="BA18" s="95">
        <v>1244.74</v>
      </c>
      <c r="BB18" s="95">
        <v>1261.4</v>
      </c>
      <c r="BC18" s="95">
        <v>1278.06</v>
      </c>
      <c r="BD18" s="95">
        <v>1294.72</v>
      </c>
      <c r="BE18" s="95">
        <v>1311.38</v>
      </c>
      <c r="BF18" s="95">
        <v>1328.04</v>
      </c>
      <c r="BG18" s="95">
        <v>1344.7</v>
      </c>
      <c r="BH18" s="95">
        <v>1361.36</v>
      </c>
      <c r="BI18" s="95">
        <v>1378.02</v>
      </c>
      <c r="BJ18" s="95">
        <v>1394.68</v>
      </c>
      <c r="BK18" s="32">
        <v>47.88</v>
      </c>
      <c r="BL18" s="32">
        <v>50.54</v>
      </c>
      <c r="BM18" s="32">
        <v>53.28</v>
      </c>
      <c r="BN18" t="s">
        <v>18</v>
      </c>
      <c r="BO18">
        <v>6</v>
      </c>
    </row>
    <row r="19" spans="1:67">
      <c r="A19" s="94" t="s">
        <v>19</v>
      </c>
      <c r="B19" s="94">
        <v>6</v>
      </c>
      <c r="C19" s="95">
        <v>143.1</v>
      </c>
      <c r="D19" s="95">
        <v>190.2</v>
      </c>
      <c r="E19" s="95">
        <v>237.3</v>
      </c>
      <c r="F19" s="95">
        <v>284.4</v>
      </c>
      <c r="G19" s="95">
        <v>331.2</v>
      </c>
      <c r="H19" s="95">
        <v>376.8</v>
      </c>
      <c r="I19" s="95">
        <v>422.4</v>
      </c>
      <c r="J19" s="95">
        <v>468</v>
      </c>
      <c r="K19" s="95">
        <v>513.6</v>
      </c>
      <c r="L19" s="95">
        <v>559.2</v>
      </c>
      <c r="M19" s="95">
        <v>604.8</v>
      </c>
      <c r="N19" s="95">
        <v>650.4</v>
      </c>
      <c r="O19" s="95">
        <v>696</v>
      </c>
      <c r="P19" s="95">
        <v>741.6</v>
      </c>
      <c r="Q19" s="95">
        <v>787.2</v>
      </c>
      <c r="R19" s="95">
        <v>832.8</v>
      </c>
      <c r="S19" s="95">
        <v>878.4</v>
      </c>
      <c r="T19" s="95">
        <v>924</v>
      </c>
      <c r="U19" s="95">
        <v>969.6</v>
      </c>
      <c r="V19" s="95">
        <v>1015.2</v>
      </c>
      <c r="W19" s="95">
        <v>1058.1</v>
      </c>
      <c r="X19" s="95">
        <v>1101</v>
      </c>
      <c r="Y19" s="95">
        <v>1143.9</v>
      </c>
      <c r="Z19" s="95">
        <v>1186.8</v>
      </c>
      <c r="AA19" s="95">
        <v>1229.7</v>
      </c>
      <c r="AB19" s="95">
        <v>1272.6</v>
      </c>
      <c r="AC19" s="95">
        <v>1315.5</v>
      </c>
      <c r="AD19" s="95">
        <v>1358.4</v>
      </c>
      <c r="AE19" s="95">
        <v>1401.3</v>
      </c>
      <c r="AF19" s="95">
        <v>1444.2</v>
      </c>
      <c r="AG19" s="95">
        <v>1487.1</v>
      </c>
      <c r="AH19" s="95">
        <v>1530</v>
      </c>
      <c r="AI19" s="95">
        <v>1572.9</v>
      </c>
      <c r="AJ19" s="95">
        <v>1615.8</v>
      </c>
      <c r="AK19" s="95">
        <v>1658.7</v>
      </c>
      <c r="AL19" s="95">
        <v>1701.6</v>
      </c>
      <c r="AM19" s="95">
        <v>1744.5</v>
      </c>
      <c r="AN19" s="95">
        <v>1787.4</v>
      </c>
      <c r="AO19" s="95">
        <v>1830.3</v>
      </c>
      <c r="AP19" s="95">
        <v>1873.2</v>
      </c>
      <c r="AQ19" s="95">
        <v>1078.14</v>
      </c>
      <c r="AR19" s="95">
        <v>1094.8</v>
      </c>
      <c r="AS19" s="95">
        <v>1111.46</v>
      </c>
      <c r="AT19" s="95">
        <v>1128.12</v>
      </c>
      <c r="AU19" s="95">
        <v>1144.78</v>
      </c>
      <c r="AV19" s="95">
        <v>1161.44</v>
      </c>
      <c r="AW19" s="95">
        <v>1178.1</v>
      </c>
      <c r="AX19" s="95">
        <v>1194.76</v>
      </c>
      <c r="AY19" s="95">
        <v>1211.42</v>
      </c>
      <c r="AZ19" s="95">
        <v>1228.08</v>
      </c>
      <c r="BA19" s="95">
        <v>1244.74</v>
      </c>
      <c r="BB19" s="95">
        <v>1261.4</v>
      </c>
      <c r="BC19" s="95">
        <v>1278.06</v>
      </c>
      <c r="BD19" s="95">
        <v>1294.72</v>
      </c>
      <c r="BE19" s="95">
        <v>1311.38</v>
      </c>
      <c r="BF19" s="95">
        <v>1328.04</v>
      </c>
      <c r="BG19" s="95">
        <v>1344.7</v>
      </c>
      <c r="BH19" s="95">
        <v>1361.36</v>
      </c>
      <c r="BI19" s="95">
        <v>1378.02</v>
      </c>
      <c r="BJ19" s="95">
        <v>1394.68</v>
      </c>
      <c r="BK19" s="32">
        <v>47.88</v>
      </c>
      <c r="BL19" s="32">
        <v>50.54</v>
      </c>
      <c r="BM19" s="32">
        <v>53.28</v>
      </c>
      <c r="BN19" t="s">
        <v>19</v>
      </c>
      <c r="BO19">
        <v>6</v>
      </c>
    </row>
    <row r="20" spans="1:67">
      <c r="A20" s="94" t="s">
        <v>20</v>
      </c>
      <c r="B20" s="94">
        <v>6</v>
      </c>
      <c r="C20" s="95">
        <v>143.1</v>
      </c>
      <c r="D20" s="95">
        <v>190.2</v>
      </c>
      <c r="E20" s="95">
        <v>237.3</v>
      </c>
      <c r="F20" s="95">
        <v>284.4</v>
      </c>
      <c r="G20" s="95">
        <v>331.2</v>
      </c>
      <c r="H20" s="95">
        <v>376.8</v>
      </c>
      <c r="I20" s="95">
        <v>422.4</v>
      </c>
      <c r="J20" s="95">
        <v>468</v>
      </c>
      <c r="K20" s="95">
        <v>513.6</v>
      </c>
      <c r="L20" s="95">
        <v>559.2</v>
      </c>
      <c r="M20" s="95">
        <v>604.8</v>
      </c>
      <c r="N20" s="95">
        <v>650.4</v>
      </c>
      <c r="O20" s="95">
        <v>696</v>
      </c>
      <c r="P20" s="95">
        <v>741.6</v>
      </c>
      <c r="Q20" s="95">
        <v>787.2</v>
      </c>
      <c r="R20" s="95">
        <v>832.8</v>
      </c>
      <c r="S20" s="95">
        <v>878.4</v>
      </c>
      <c r="T20" s="95">
        <v>924</v>
      </c>
      <c r="U20" s="95">
        <v>969.6</v>
      </c>
      <c r="V20" s="95">
        <v>1015.2</v>
      </c>
      <c r="W20" s="95">
        <v>1058.1</v>
      </c>
      <c r="X20" s="95">
        <v>1101</v>
      </c>
      <c r="Y20" s="95">
        <v>1143.9</v>
      </c>
      <c r="Z20" s="95">
        <v>1186.8</v>
      </c>
      <c r="AA20" s="95">
        <v>1229.7</v>
      </c>
      <c r="AB20" s="95">
        <v>1272.6</v>
      </c>
      <c r="AC20" s="95">
        <v>1315.5</v>
      </c>
      <c r="AD20" s="95">
        <v>1358.4</v>
      </c>
      <c r="AE20" s="95">
        <v>1401.3</v>
      </c>
      <c r="AF20" s="95">
        <v>1444.2</v>
      </c>
      <c r="AG20" s="95">
        <v>1487.1</v>
      </c>
      <c r="AH20" s="95">
        <v>1530</v>
      </c>
      <c r="AI20" s="95">
        <v>1572.9</v>
      </c>
      <c r="AJ20" s="95">
        <v>1615.8</v>
      </c>
      <c r="AK20" s="95">
        <v>1658.7</v>
      </c>
      <c r="AL20" s="95">
        <v>1701.6</v>
      </c>
      <c r="AM20" s="95">
        <v>1744.5</v>
      </c>
      <c r="AN20" s="95">
        <v>1787.4</v>
      </c>
      <c r="AO20" s="95">
        <v>1830.3</v>
      </c>
      <c r="AP20" s="95">
        <v>1873.2</v>
      </c>
      <c r="AQ20" s="95">
        <v>1078.14</v>
      </c>
      <c r="AR20" s="95">
        <v>1094.8</v>
      </c>
      <c r="AS20" s="95">
        <v>1111.46</v>
      </c>
      <c r="AT20" s="95">
        <v>1128.12</v>
      </c>
      <c r="AU20" s="95">
        <v>1144.78</v>
      </c>
      <c r="AV20" s="95">
        <v>1161.44</v>
      </c>
      <c r="AW20" s="95">
        <v>1178.1</v>
      </c>
      <c r="AX20" s="95">
        <v>1194.76</v>
      </c>
      <c r="AY20" s="95">
        <v>1211.42</v>
      </c>
      <c r="AZ20" s="95">
        <v>1228.08</v>
      </c>
      <c r="BA20" s="95">
        <v>1244.74</v>
      </c>
      <c r="BB20" s="95">
        <v>1261.4</v>
      </c>
      <c r="BC20" s="95">
        <v>1278.06</v>
      </c>
      <c r="BD20" s="95">
        <v>1294.72</v>
      </c>
      <c r="BE20" s="95">
        <v>1311.38</v>
      </c>
      <c r="BF20" s="95">
        <v>1328.04</v>
      </c>
      <c r="BG20" s="95">
        <v>1344.7</v>
      </c>
      <c r="BH20" s="95">
        <v>1361.36</v>
      </c>
      <c r="BI20" s="95">
        <v>1378.02</v>
      </c>
      <c r="BJ20" s="95">
        <v>1394.68</v>
      </c>
      <c r="BK20" s="32">
        <v>47.88</v>
      </c>
      <c r="BL20" s="32">
        <v>50.54</v>
      </c>
      <c r="BM20" s="32">
        <v>53.28</v>
      </c>
      <c r="BN20" t="s">
        <v>20</v>
      </c>
      <c r="BO20">
        <v>6</v>
      </c>
    </row>
    <row r="21" spans="1:67">
      <c r="A21" s="94" t="s">
        <v>21</v>
      </c>
      <c r="B21" s="94">
        <v>7</v>
      </c>
      <c r="C21" s="95">
        <v>183.6</v>
      </c>
      <c r="D21" s="95">
        <v>231.3</v>
      </c>
      <c r="E21" s="95">
        <v>279</v>
      </c>
      <c r="F21" s="95">
        <v>326.7</v>
      </c>
      <c r="G21" s="95">
        <v>374.4</v>
      </c>
      <c r="H21" s="95">
        <v>425.1</v>
      </c>
      <c r="I21" s="95">
        <v>475.8</v>
      </c>
      <c r="J21" s="95">
        <v>526.5</v>
      </c>
      <c r="K21" s="95">
        <v>577.2</v>
      </c>
      <c r="L21" s="95">
        <v>627.9</v>
      </c>
      <c r="M21" s="95">
        <v>673.8</v>
      </c>
      <c r="N21" s="95">
        <v>719.7</v>
      </c>
      <c r="O21" s="95">
        <v>765.6</v>
      </c>
      <c r="P21" s="95">
        <v>811.5</v>
      </c>
      <c r="Q21" s="95">
        <v>857.4</v>
      </c>
      <c r="R21" s="95">
        <v>903.3</v>
      </c>
      <c r="S21" s="95">
        <v>949.2</v>
      </c>
      <c r="T21" s="95">
        <v>995.1</v>
      </c>
      <c r="U21" s="95">
        <v>1041</v>
      </c>
      <c r="V21" s="95">
        <v>1086.9</v>
      </c>
      <c r="W21" s="95">
        <v>1127.4</v>
      </c>
      <c r="X21" s="95">
        <v>1167.9</v>
      </c>
      <c r="Y21" s="95">
        <v>1208.4</v>
      </c>
      <c r="Z21" s="95">
        <v>1248.9</v>
      </c>
      <c r="AA21" s="95">
        <v>1289.4</v>
      </c>
      <c r="AB21" s="95">
        <v>1329.9</v>
      </c>
      <c r="AC21" s="95">
        <v>1370.4</v>
      </c>
      <c r="AD21" s="95">
        <v>1410.9</v>
      </c>
      <c r="AE21" s="95">
        <v>1451.4</v>
      </c>
      <c r="AF21" s="95">
        <v>1491.9</v>
      </c>
      <c r="AG21" s="95">
        <v>1532.4</v>
      </c>
      <c r="AH21" s="95">
        <v>1572.9</v>
      </c>
      <c r="AI21" s="95">
        <v>1613.4</v>
      </c>
      <c r="AJ21" s="95">
        <v>1653.9</v>
      </c>
      <c r="AK21" s="95">
        <v>1694.4</v>
      </c>
      <c r="AL21" s="95">
        <v>1734.9</v>
      </c>
      <c r="AM21" s="95">
        <v>1775.4</v>
      </c>
      <c r="AN21" s="95">
        <v>1815.9</v>
      </c>
      <c r="AO21" s="95">
        <v>1856.4</v>
      </c>
      <c r="AP21" s="95">
        <v>1896.9</v>
      </c>
      <c r="AQ21" s="95">
        <v>968.25</v>
      </c>
      <c r="AR21" s="95">
        <v>988.05</v>
      </c>
      <c r="AS21" s="95">
        <v>1007.85</v>
      </c>
      <c r="AT21" s="95">
        <v>1027.65</v>
      </c>
      <c r="AU21" s="95">
        <v>1047.45</v>
      </c>
      <c r="AV21" s="95">
        <v>1067.25</v>
      </c>
      <c r="AW21" s="95">
        <v>1087.05</v>
      </c>
      <c r="AX21" s="95">
        <v>1106.85</v>
      </c>
      <c r="AY21" s="95">
        <v>1126.65</v>
      </c>
      <c r="AZ21" s="95">
        <v>1146.45</v>
      </c>
      <c r="BA21" s="95">
        <v>1166.25</v>
      </c>
      <c r="BB21" s="95">
        <v>1186.05</v>
      </c>
      <c r="BC21" s="95">
        <v>1205.85</v>
      </c>
      <c r="BD21" s="95">
        <v>1225.65</v>
      </c>
      <c r="BE21" s="95">
        <v>1245.45</v>
      </c>
      <c r="BF21" s="95">
        <v>1265.25</v>
      </c>
      <c r="BG21" s="95">
        <v>1285.05</v>
      </c>
      <c r="BH21" s="95">
        <v>1304.85</v>
      </c>
      <c r="BI21" s="95">
        <v>1324.65</v>
      </c>
      <c r="BJ21" s="95">
        <v>1344.45</v>
      </c>
      <c r="BK21" s="32">
        <v>40.6</v>
      </c>
      <c r="BL21" s="32">
        <v>43.5</v>
      </c>
      <c r="BM21" s="32">
        <v>45.36</v>
      </c>
      <c r="BN21" t="s">
        <v>21</v>
      </c>
      <c r="BO21">
        <v>7</v>
      </c>
    </row>
    <row r="22" spans="1:67">
      <c r="A22" s="94" t="s">
        <v>22</v>
      </c>
      <c r="B22" s="94">
        <v>7</v>
      </c>
      <c r="C22" s="95">
        <v>183.6</v>
      </c>
      <c r="D22" s="95">
        <v>231.3</v>
      </c>
      <c r="E22" s="95">
        <v>279</v>
      </c>
      <c r="F22" s="95">
        <v>326.7</v>
      </c>
      <c r="G22" s="95">
        <v>374.4</v>
      </c>
      <c r="H22" s="95">
        <v>425.1</v>
      </c>
      <c r="I22" s="95">
        <v>475.8</v>
      </c>
      <c r="J22" s="95">
        <v>526.5</v>
      </c>
      <c r="K22" s="95">
        <v>577.2</v>
      </c>
      <c r="L22" s="95">
        <v>627.9</v>
      </c>
      <c r="M22" s="95">
        <v>673.8</v>
      </c>
      <c r="N22" s="95">
        <v>719.7</v>
      </c>
      <c r="O22" s="95">
        <v>765.6</v>
      </c>
      <c r="P22" s="95">
        <v>811.5</v>
      </c>
      <c r="Q22" s="95">
        <v>857.4</v>
      </c>
      <c r="R22" s="95">
        <v>903.3</v>
      </c>
      <c r="S22" s="95">
        <v>949.2</v>
      </c>
      <c r="T22" s="95">
        <v>995.1</v>
      </c>
      <c r="U22" s="95">
        <v>1041</v>
      </c>
      <c r="V22" s="95">
        <v>1086.9</v>
      </c>
      <c r="W22" s="95">
        <v>1127.4</v>
      </c>
      <c r="X22" s="95">
        <v>1167.9</v>
      </c>
      <c r="Y22" s="95">
        <v>1208.4</v>
      </c>
      <c r="Z22" s="95">
        <v>1248.9</v>
      </c>
      <c r="AA22" s="95">
        <v>1289.4</v>
      </c>
      <c r="AB22" s="95">
        <v>1329.9</v>
      </c>
      <c r="AC22" s="95">
        <v>1370.4</v>
      </c>
      <c r="AD22" s="95">
        <v>1410.9</v>
      </c>
      <c r="AE22" s="95">
        <v>1451.4</v>
      </c>
      <c r="AF22" s="95">
        <v>1491.9</v>
      </c>
      <c r="AG22" s="95">
        <v>1532.4</v>
      </c>
      <c r="AH22" s="95">
        <v>1572.9</v>
      </c>
      <c r="AI22" s="95">
        <v>1613.4</v>
      </c>
      <c r="AJ22" s="95">
        <v>1653.9</v>
      </c>
      <c r="AK22" s="95">
        <v>1694.4</v>
      </c>
      <c r="AL22" s="95">
        <v>1734.9</v>
      </c>
      <c r="AM22" s="95">
        <v>1775.4</v>
      </c>
      <c r="AN22" s="95">
        <v>1815.9</v>
      </c>
      <c r="AO22" s="95">
        <v>1856.4</v>
      </c>
      <c r="AP22" s="95">
        <v>1896.9</v>
      </c>
      <c r="AQ22" s="95">
        <v>968.25</v>
      </c>
      <c r="AR22" s="95">
        <v>988.05</v>
      </c>
      <c r="AS22" s="95">
        <v>1007.85</v>
      </c>
      <c r="AT22" s="95">
        <v>1027.65</v>
      </c>
      <c r="AU22" s="95">
        <v>1047.45</v>
      </c>
      <c r="AV22" s="95">
        <v>1067.25</v>
      </c>
      <c r="AW22" s="95">
        <v>1087.05</v>
      </c>
      <c r="AX22" s="95">
        <v>1106.85</v>
      </c>
      <c r="AY22" s="95">
        <v>1126.65</v>
      </c>
      <c r="AZ22" s="95">
        <v>1146.45</v>
      </c>
      <c r="BA22" s="95">
        <v>1166.25</v>
      </c>
      <c r="BB22" s="95">
        <v>1186.05</v>
      </c>
      <c r="BC22" s="95">
        <v>1205.85</v>
      </c>
      <c r="BD22" s="95">
        <v>1225.65</v>
      </c>
      <c r="BE22" s="95">
        <v>1245.45</v>
      </c>
      <c r="BF22" s="95">
        <v>1265.25</v>
      </c>
      <c r="BG22" s="95">
        <v>1285.05</v>
      </c>
      <c r="BH22" s="95">
        <v>1304.85</v>
      </c>
      <c r="BI22" s="95">
        <v>1324.65</v>
      </c>
      <c r="BJ22" s="95">
        <v>1344.45</v>
      </c>
      <c r="BK22" s="32">
        <v>40.6</v>
      </c>
      <c r="BL22" s="32">
        <v>43.5</v>
      </c>
      <c r="BM22" s="32">
        <v>45.36</v>
      </c>
      <c r="BN22" t="s">
        <v>22</v>
      </c>
      <c r="BO22">
        <v>7</v>
      </c>
    </row>
    <row r="23" spans="1:67">
      <c r="A23" s="94" t="s">
        <v>23</v>
      </c>
      <c r="B23" s="94">
        <v>7</v>
      </c>
      <c r="C23" s="95">
        <v>183.6</v>
      </c>
      <c r="D23" s="95">
        <v>231.3</v>
      </c>
      <c r="E23" s="95">
        <v>279</v>
      </c>
      <c r="F23" s="95">
        <v>326.7</v>
      </c>
      <c r="G23" s="95">
        <v>374.4</v>
      </c>
      <c r="H23" s="95">
        <v>425.1</v>
      </c>
      <c r="I23" s="95">
        <v>475.8</v>
      </c>
      <c r="J23" s="95">
        <v>526.5</v>
      </c>
      <c r="K23" s="95">
        <v>577.2</v>
      </c>
      <c r="L23" s="95">
        <v>627.9</v>
      </c>
      <c r="M23" s="95">
        <v>673.8</v>
      </c>
      <c r="N23" s="95">
        <v>719.7</v>
      </c>
      <c r="O23" s="95">
        <v>765.6</v>
      </c>
      <c r="P23" s="95">
        <v>811.5</v>
      </c>
      <c r="Q23" s="95">
        <v>857.4</v>
      </c>
      <c r="R23" s="95">
        <v>903.3</v>
      </c>
      <c r="S23" s="95">
        <v>949.2</v>
      </c>
      <c r="T23" s="95">
        <v>995.1</v>
      </c>
      <c r="U23" s="95">
        <v>1041</v>
      </c>
      <c r="V23" s="95">
        <v>1086.9</v>
      </c>
      <c r="W23" s="95">
        <v>1127.4</v>
      </c>
      <c r="X23" s="95">
        <v>1167.9</v>
      </c>
      <c r="Y23" s="95">
        <v>1208.4</v>
      </c>
      <c r="Z23" s="95">
        <v>1248.9</v>
      </c>
      <c r="AA23" s="95">
        <v>1289.4</v>
      </c>
      <c r="AB23" s="95">
        <v>1329.9</v>
      </c>
      <c r="AC23" s="95">
        <v>1370.4</v>
      </c>
      <c r="AD23" s="95">
        <v>1410.9</v>
      </c>
      <c r="AE23" s="95">
        <v>1451.4</v>
      </c>
      <c r="AF23" s="95">
        <v>1491.9</v>
      </c>
      <c r="AG23" s="95">
        <v>1532.4</v>
      </c>
      <c r="AH23" s="95">
        <v>1572.9</v>
      </c>
      <c r="AI23" s="95">
        <v>1613.4</v>
      </c>
      <c r="AJ23" s="95">
        <v>1653.9</v>
      </c>
      <c r="AK23" s="95">
        <v>1694.4</v>
      </c>
      <c r="AL23" s="95">
        <v>1734.9</v>
      </c>
      <c r="AM23" s="95">
        <v>1775.4</v>
      </c>
      <c r="AN23" s="95">
        <v>1815.9</v>
      </c>
      <c r="AO23" s="95">
        <v>1856.4</v>
      </c>
      <c r="AP23" s="95">
        <v>1896.9</v>
      </c>
      <c r="AQ23" s="95">
        <v>968.25</v>
      </c>
      <c r="AR23" s="95">
        <v>988.05</v>
      </c>
      <c r="AS23" s="95">
        <v>1007.85</v>
      </c>
      <c r="AT23" s="95">
        <v>1027.65</v>
      </c>
      <c r="AU23" s="95">
        <v>1047.45</v>
      </c>
      <c r="AV23" s="95">
        <v>1067.25</v>
      </c>
      <c r="AW23" s="95">
        <v>1087.05</v>
      </c>
      <c r="AX23" s="95">
        <v>1106.85</v>
      </c>
      <c r="AY23" s="95">
        <v>1126.65</v>
      </c>
      <c r="AZ23" s="95">
        <v>1146.45</v>
      </c>
      <c r="BA23" s="95">
        <v>1166.25</v>
      </c>
      <c r="BB23" s="95">
        <v>1186.05</v>
      </c>
      <c r="BC23" s="95">
        <v>1205.85</v>
      </c>
      <c r="BD23" s="95">
        <v>1225.65</v>
      </c>
      <c r="BE23" s="95">
        <v>1245.45</v>
      </c>
      <c r="BF23" s="95">
        <v>1265.25</v>
      </c>
      <c r="BG23" s="95">
        <v>1285.05</v>
      </c>
      <c r="BH23" s="95">
        <v>1304.85</v>
      </c>
      <c r="BI23" s="95">
        <v>1324.65</v>
      </c>
      <c r="BJ23" s="95">
        <v>1344.45</v>
      </c>
      <c r="BK23" s="32">
        <v>40.6</v>
      </c>
      <c r="BL23" s="32">
        <v>43.5</v>
      </c>
      <c r="BM23" s="32">
        <v>45.36</v>
      </c>
      <c r="BN23" t="s">
        <v>23</v>
      </c>
      <c r="BO23">
        <v>7</v>
      </c>
    </row>
    <row r="24" spans="1:67">
      <c r="A24" s="94" t="s">
        <v>24</v>
      </c>
      <c r="B24" s="94">
        <v>7</v>
      </c>
      <c r="C24" s="95">
        <v>183.6</v>
      </c>
      <c r="D24" s="95">
        <v>231.3</v>
      </c>
      <c r="E24" s="95">
        <v>279</v>
      </c>
      <c r="F24" s="95">
        <v>326.7</v>
      </c>
      <c r="G24" s="95">
        <v>374.4</v>
      </c>
      <c r="H24" s="95">
        <v>425.1</v>
      </c>
      <c r="I24" s="95">
        <v>475.8</v>
      </c>
      <c r="J24" s="95">
        <v>526.5</v>
      </c>
      <c r="K24" s="95">
        <v>577.2</v>
      </c>
      <c r="L24" s="95">
        <v>627.9</v>
      </c>
      <c r="M24" s="95">
        <v>673.8</v>
      </c>
      <c r="N24" s="95">
        <v>719.7</v>
      </c>
      <c r="O24" s="95">
        <v>765.6</v>
      </c>
      <c r="P24" s="95">
        <v>811.5</v>
      </c>
      <c r="Q24" s="95">
        <v>857.4</v>
      </c>
      <c r="R24" s="95">
        <v>903.3</v>
      </c>
      <c r="S24" s="95">
        <v>949.2</v>
      </c>
      <c r="T24" s="95">
        <v>995.1</v>
      </c>
      <c r="U24" s="95">
        <v>1041</v>
      </c>
      <c r="V24" s="95">
        <v>1086.9</v>
      </c>
      <c r="W24" s="95">
        <v>1127.4</v>
      </c>
      <c r="X24" s="95">
        <v>1167.9</v>
      </c>
      <c r="Y24" s="95">
        <v>1208.4</v>
      </c>
      <c r="Z24" s="95">
        <v>1248.9</v>
      </c>
      <c r="AA24" s="95">
        <v>1289.4</v>
      </c>
      <c r="AB24" s="95">
        <v>1329.9</v>
      </c>
      <c r="AC24" s="95">
        <v>1370.4</v>
      </c>
      <c r="AD24" s="95">
        <v>1410.9</v>
      </c>
      <c r="AE24" s="95">
        <v>1451.4</v>
      </c>
      <c r="AF24" s="95">
        <v>1491.9</v>
      </c>
      <c r="AG24" s="95">
        <v>1532.4</v>
      </c>
      <c r="AH24" s="95">
        <v>1572.9</v>
      </c>
      <c r="AI24" s="95">
        <v>1613.4</v>
      </c>
      <c r="AJ24" s="95">
        <v>1653.9</v>
      </c>
      <c r="AK24" s="95">
        <v>1694.4</v>
      </c>
      <c r="AL24" s="95">
        <v>1734.9</v>
      </c>
      <c r="AM24" s="95">
        <v>1775.4</v>
      </c>
      <c r="AN24" s="95">
        <v>1815.9</v>
      </c>
      <c r="AO24" s="95">
        <v>1856.4</v>
      </c>
      <c r="AP24" s="95">
        <v>1896.9</v>
      </c>
      <c r="AQ24" s="95">
        <v>968.25</v>
      </c>
      <c r="AR24" s="95">
        <v>988.05</v>
      </c>
      <c r="AS24" s="95">
        <v>1007.85</v>
      </c>
      <c r="AT24" s="95">
        <v>1027.65</v>
      </c>
      <c r="AU24" s="95">
        <v>1047.45</v>
      </c>
      <c r="AV24" s="95">
        <v>1067.25</v>
      </c>
      <c r="AW24" s="95">
        <v>1087.05</v>
      </c>
      <c r="AX24" s="95">
        <v>1106.85</v>
      </c>
      <c r="AY24" s="95">
        <v>1126.65</v>
      </c>
      <c r="AZ24" s="95">
        <v>1146.45</v>
      </c>
      <c r="BA24" s="95">
        <v>1166.25</v>
      </c>
      <c r="BB24" s="95">
        <v>1186.05</v>
      </c>
      <c r="BC24" s="95">
        <v>1205.85</v>
      </c>
      <c r="BD24" s="95">
        <v>1225.65</v>
      </c>
      <c r="BE24" s="95">
        <v>1245.45</v>
      </c>
      <c r="BF24" s="95">
        <v>1265.25</v>
      </c>
      <c r="BG24" s="95">
        <v>1285.05</v>
      </c>
      <c r="BH24" s="95">
        <v>1304.85</v>
      </c>
      <c r="BI24" s="95">
        <v>1324.65</v>
      </c>
      <c r="BJ24" s="95">
        <v>1344.45</v>
      </c>
      <c r="BK24" s="32">
        <v>40.6</v>
      </c>
      <c r="BL24" s="32">
        <v>43.5</v>
      </c>
      <c r="BM24" s="32">
        <v>45.36</v>
      </c>
      <c r="BN24" t="s">
        <v>24</v>
      </c>
      <c r="BO24">
        <v>7</v>
      </c>
    </row>
    <row r="25" spans="1:67">
      <c r="A25" s="94" t="s">
        <v>25</v>
      </c>
      <c r="B25" s="94">
        <v>7</v>
      </c>
      <c r="C25" s="95">
        <v>183.6</v>
      </c>
      <c r="D25" s="95">
        <v>231.3</v>
      </c>
      <c r="E25" s="95">
        <v>279</v>
      </c>
      <c r="F25" s="95">
        <v>326.7</v>
      </c>
      <c r="G25" s="95">
        <v>374.4</v>
      </c>
      <c r="H25" s="95">
        <v>425.1</v>
      </c>
      <c r="I25" s="95">
        <v>475.8</v>
      </c>
      <c r="J25" s="95">
        <v>526.5</v>
      </c>
      <c r="K25" s="95">
        <v>577.2</v>
      </c>
      <c r="L25" s="95">
        <v>627.9</v>
      </c>
      <c r="M25" s="95">
        <v>673.8</v>
      </c>
      <c r="N25" s="95">
        <v>719.7</v>
      </c>
      <c r="O25" s="95">
        <v>765.6</v>
      </c>
      <c r="P25" s="95">
        <v>811.5</v>
      </c>
      <c r="Q25" s="95">
        <v>857.4</v>
      </c>
      <c r="R25" s="95">
        <v>903.3</v>
      </c>
      <c r="S25" s="95">
        <v>949.2</v>
      </c>
      <c r="T25" s="95">
        <v>995.1</v>
      </c>
      <c r="U25" s="95">
        <v>1041</v>
      </c>
      <c r="V25" s="95">
        <v>1086.9</v>
      </c>
      <c r="W25" s="95">
        <v>1127.4</v>
      </c>
      <c r="X25" s="95">
        <v>1167.9</v>
      </c>
      <c r="Y25" s="95">
        <v>1208.4</v>
      </c>
      <c r="Z25" s="95">
        <v>1248.9</v>
      </c>
      <c r="AA25" s="95">
        <v>1289.4</v>
      </c>
      <c r="AB25" s="95">
        <v>1329.9</v>
      </c>
      <c r="AC25" s="95">
        <v>1370.4</v>
      </c>
      <c r="AD25" s="95">
        <v>1410.9</v>
      </c>
      <c r="AE25" s="95">
        <v>1451.4</v>
      </c>
      <c r="AF25" s="95">
        <v>1491.9</v>
      </c>
      <c r="AG25" s="95">
        <v>1532.4</v>
      </c>
      <c r="AH25" s="95">
        <v>1572.9</v>
      </c>
      <c r="AI25" s="95">
        <v>1613.4</v>
      </c>
      <c r="AJ25" s="95">
        <v>1653.9</v>
      </c>
      <c r="AK25" s="95">
        <v>1694.4</v>
      </c>
      <c r="AL25" s="95">
        <v>1734.9</v>
      </c>
      <c r="AM25" s="95">
        <v>1775.4</v>
      </c>
      <c r="AN25" s="95">
        <v>1815.9</v>
      </c>
      <c r="AO25" s="95">
        <v>1856.4</v>
      </c>
      <c r="AP25" s="95">
        <v>1896.9</v>
      </c>
      <c r="AQ25" s="95">
        <v>968.25</v>
      </c>
      <c r="AR25" s="95">
        <v>988.05</v>
      </c>
      <c r="AS25" s="95">
        <v>1007.85</v>
      </c>
      <c r="AT25" s="95">
        <v>1027.65</v>
      </c>
      <c r="AU25" s="95">
        <v>1047.45</v>
      </c>
      <c r="AV25" s="95">
        <v>1067.25</v>
      </c>
      <c r="AW25" s="95">
        <v>1087.05</v>
      </c>
      <c r="AX25" s="95">
        <v>1106.85</v>
      </c>
      <c r="AY25" s="95">
        <v>1126.65</v>
      </c>
      <c r="AZ25" s="95">
        <v>1146.45</v>
      </c>
      <c r="BA25" s="95">
        <v>1166.25</v>
      </c>
      <c r="BB25" s="95">
        <v>1186.05</v>
      </c>
      <c r="BC25" s="95">
        <v>1205.85</v>
      </c>
      <c r="BD25" s="95">
        <v>1225.65</v>
      </c>
      <c r="BE25" s="95">
        <v>1245.45</v>
      </c>
      <c r="BF25" s="95">
        <v>1265.25</v>
      </c>
      <c r="BG25" s="95">
        <v>1285.05</v>
      </c>
      <c r="BH25" s="95">
        <v>1304.85</v>
      </c>
      <c r="BI25" s="95">
        <v>1324.65</v>
      </c>
      <c r="BJ25" s="95">
        <v>1344.45</v>
      </c>
      <c r="BK25" s="32">
        <v>40.6</v>
      </c>
      <c r="BL25" s="32">
        <v>43.5</v>
      </c>
      <c r="BM25" s="32">
        <v>45.36</v>
      </c>
      <c r="BN25" t="s">
        <v>25</v>
      </c>
      <c r="BO25">
        <v>7</v>
      </c>
    </row>
    <row r="26" spans="1:67">
      <c r="A26" s="94" t="s">
        <v>26</v>
      </c>
      <c r="B26" s="94">
        <v>7</v>
      </c>
      <c r="C26" s="95">
        <v>183.6</v>
      </c>
      <c r="D26" s="95">
        <v>231.3</v>
      </c>
      <c r="E26" s="95">
        <v>279</v>
      </c>
      <c r="F26" s="95">
        <v>326.7</v>
      </c>
      <c r="G26" s="95">
        <v>374.4</v>
      </c>
      <c r="H26" s="95">
        <v>425.1</v>
      </c>
      <c r="I26" s="95">
        <v>475.8</v>
      </c>
      <c r="J26" s="95">
        <v>526.5</v>
      </c>
      <c r="K26" s="95">
        <v>577.2</v>
      </c>
      <c r="L26" s="95">
        <v>627.9</v>
      </c>
      <c r="M26" s="95">
        <v>673.8</v>
      </c>
      <c r="N26" s="95">
        <v>719.7</v>
      </c>
      <c r="O26" s="95">
        <v>765.6</v>
      </c>
      <c r="P26" s="95">
        <v>811.5</v>
      </c>
      <c r="Q26" s="95">
        <v>857.4</v>
      </c>
      <c r="R26" s="95">
        <v>903.3</v>
      </c>
      <c r="S26" s="95">
        <v>949.2</v>
      </c>
      <c r="T26" s="95">
        <v>995.1</v>
      </c>
      <c r="U26" s="95">
        <v>1041</v>
      </c>
      <c r="V26" s="95">
        <v>1086.9</v>
      </c>
      <c r="W26" s="95">
        <v>1127.4</v>
      </c>
      <c r="X26" s="95">
        <v>1167.9</v>
      </c>
      <c r="Y26" s="95">
        <v>1208.4</v>
      </c>
      <c r="Z26" s="95">
        <v>1248.9</v>
      </c>
      <c r="AA26" s="95">
        <v>1289.4</v>
      </c>
      <c r="AB26" s="95">
        <v>1329.9</v>
      </c>
      <c r="AC26" s="95">
        <v>1370.4</v>
      </c>
      <c r="AD26" s="95">
        <v>1410.9</v>
      </c>
      <c r="AE26" s="95">
        <v>1451.4</v>
      </c>
      <c r="AF26" s="95">
        <v>1491.9</v>
      </c>
      <c r="AG26" s="95">
        <v>1532.4</v>
      </c>
      <c r="AH26" s="95">
        <v>1572.9</v>
      </c>
      <c r="AI26" s="95">
        <v>1613.4</v>
      </c>
      <c r="AJ26" s="95">
        <v>1653.9</v>
      </c>
      <c r="AK26" s="95">
        <v>1694.4</v>
      </c>
      <c r="AL26" s="95">
        <v>1734.9</v>
      </c>
      <c r="AM26" s="95">
        <v>1775.4</v>
      </c>
      <c r="AN26" s="95">
        <v>1815.9</v>
      </c>
      <c r="AO26" s="95">
        <v>1856.4</v>
      </c>
      <c r="AP26" s="95">
        <v>1896.9</v>
      </c>
      <c r="AQ26" s="95">
        <v>968.25</v>
      </c>
      <c r="AR26" s="95">
        <v>988.05</v>
      </c>
      <c r="AS26" s="95">
        <v>1007.85</v>
      </c>
      <c r="AT26" s="95">
        <v>1027.65</v>
      </c>
      <c r="AU26" s="95">
        <v>1047.45</v>
      </c>
      <c r="AV26" s="95">
        <v>1067.25</v>
      </c>
      <c r="AW26" s="95">
        <v>1087.05</v>
      </c>
      <c r="AX26" s="95">
        <v>1106.85</v>
      </c>
      <c r="AY26" s="95">
        <v>1126.65</v>
      </c>
      <c r="AZ26" s="95">
        <v>1146.45</v>
      </c>
      <c r="BA26" s="95">
        <v>1166.25</v>
      </c>
      <c r="BB26" s="95">
        <v>1186.05</v>
      </c>
      <c r="BC26" s="95">
        <v>1205.85</v>
      </c>
      <c r="BD26" s="95">
        <v>1225.65</v>
      </c>
      <c r="BE26" s="95">
        <v>1245.45</v>
      </c>
      <c r="BF26" s="95">
        <v>1265.25</v>
      </c>
      <c r="BG26" s="95">
        <v>1285.05</v>
      </c>
      <c r="BH26" s="95">
        <v>1304.85</v>
      </c>
      <c r="BI26" s="95">
        <v>1324.65</v>
      </c>
      <c r="BJ26" s="95">
        <v>1344.45</v>
      </c>
      <c r="BK26" s="32">
        <v>40.6</v>
      </c>
      <c r="BL26" s="32">
        <v>43.5</v>
      </c>
      <c r="BM26" s="32">
        <v>45.36</v>
      </c>
      <c r="BN26" t="s">
        <v>26</v>
      </c>
      <c r="BO26">
        <v>7</v>
      </c>
    </row>
    <row r="27" spans="1:67">
      <c r="A27" s="94" t="s">
        <v>27</v>
      </c>
      <c r="B27" s="94">
        <v>7</v>
      </c>
      <c r="C27" s="95">
        <v>183.6</v>
      </c>
      <c r="D27" s="95">
        <v>231.3</v>
      </c>
      <c r="E27" s="95">
        <v>279</v>
      </c>
      <c r="F27" s="95">
        <v>326.7</v>
      </c>
      <c r="G27" s="95">
        <v>374.4</v>
      </c>
      <c r="H27" s="95">
        <v>425.1</v>
      </c>
      <c r="I27" s="95">
        <v>475.8</v>
      </c>
      <c r="J27" s="95">
        <v>526.5</v>
      </c>
      <c r="K27" s="95">
        <v>577.2</v>
      </c>
      <c r="L27" s="95">
        <v>627.9</v>
      </c>
      <c r="M27" s="95">
        <v>673.8</v>
      </c>
      <c r="N27" s="95">
        <v>719.7</v>
      </c>
      <c r="O27" s="95">
        <v>765.6</v>
      </c>
      <c r="P27" s="95">
        <v>811.5</v>
      </c>
      <c r="Q27" s="95">
        <v>857.4</v>
      </c>
      <c r="R27" s="95">
        <v>903.3</v>
      </c>
      <c r="S27" s="95">
        <v>949.2</v>
      </c>
      <c r="T27" s="95">
        <v>995.1</v>
      </c>
      <c r="U27" s="95">
        <v>1041</v>
      </c>
      <c r="V27" s="95">
        <v>1086.9</v>
      </c>
      <c r="W27" s="95">
        <v>1127.4</v>
      </c>
      <c r="X27" s="95">
        <v>1167.9</v>
      </c>
      <c r="Y27" s="95">
        <v>1208.4</v>
      </c>
      <c r="Z27" s="95">
        <v>1248.9</v>
      </c>
      <c r="AA27" s="95">
        <v>1289.4</v>
      </c>
      <c r="AB27" s="95">
        <v>1329.9</v>
      </c>
      <c r="AC27" s="95">
        <v>1370.4</v>
      </c>
      <c r="AD27" s="95">
        <v>1410.9</v>
      </c>
      <c r="AE27" s="95">
        <v>1451.4</v>
      </c>
      <c r="AF27" s="95">
        <v>1491.9</v>
      </c>
      <c r="AG27" s="95">
        <v>1532.4</v>
      </c>
      <c r="AH27" s="95">
        <v>1572.9</v>
      </c>
      <c r="AI27" s="95">
        <v>1613.4</v>
      </c>
      <c r="AJ27" s="95">
        <v>1653.9</v>
      </c>
      <c r="AK27" s="95">
        <v>1694.4</v>
      </c>
      <c r="AL27" s="95">
        <v>1734.9</v>
      </c>
      <c r="AM27" s="95">
        <v>1775.4</v>
      </c>
      <c r="AN27" s="95">
        <v>1815.9</v>
      </c>
      <c r="AO27" s="95">
        <v>1856.4</v>
      </c>
      <c r="AP27" s="95">
        <v>1896.9</v>
      </c>
      <c r="AQ27" s="95">
        <v>968.25</v>
      </c>
      <c r="AR27" s="95">
        <v>988.05</v>
      </c>
      <c r="AS27" s="95">
        <v>1007.85</v>
      </c>
      <c r="AT27" s="95">
        <v>1027.65</v>
      </c>
      <c r="AU27" s="95">
        <v>1047.45</v>
      </c>
      <c r="AV27" s="95">
        <v>1067.25</v>
      </c>
      <c r="AW27" s="95">
        <v>1087.05</v>
      </c>
      <c r="AX27" s="95">
        <v>1106.85</v>
      </c>
      <c r="AY27" s="95">
        <v>1126.65</v>
      </c>
      <c r="AZ27" s="95">
        <v>1146.45</v>
      </c>
      <c r="BA27" s="95">
        <v>1166.25</v>
      </c>
      <c r="BB27" s="95">
        <v>1186.05</v>
      </c>
      <c r="BC27" s="95">
        <v>1205.85</v>
      </c>
      <c r="BD27" s="95">
        <v>1225.65</v>
      </c>
      <c r="BE27" s="95">
        <v>1245.45</v>
      </c>
      <c r="BF27" s="95">
        <v>1265.25</v>
      </c>
      <c r="BG27" s="95">
        <v>1285.05</v>
      </c>
      <c r="BH27" s="95">
        <v>1304.85</v>
      </c>
      <c r="BI27" s="95">
        <v>1324.65</v>
      </c>
      <c r="BJ27" s="95">
        <v>1344.45</v>
      </c>
      <c r="BK27" s="32">
        <v>40.6</v>
      </c>
      <c r="BL27" s="32">
        <v>43.5</v>
      </c>
      <c r="BM27" s="32">
        <v>45.36</v>
      </c>
      <c r="BN27" t="s">
        <v>27</v>
      </c>
      <c r="BO27">
        <v>7</v>
      </c>
    </row>
    <row r="28" spans="1:67">
      <c r="A28" s="94" t="s">
        <v>28</v>
      </c>
      <c r="B28" s="94">
        <v>7</v>
      </c>
      <c r="C28" s="95">
        <v>183.6</v>
      </c>
      <c r="D28" s="95">
        <v>231.3</v>
      </c>
      <c r="E28" s="95">
        <v>279</v>
      </c>
      <c r="F28" s="95">
        <v>326.7</v>
      </c>
      <c r="G28" s="95">
        <v>374.4</v>
      </c>
      <c r="H28" s="95">
        <v>425.1</v>
      </c>
      <c r="I28" s="95">
        <v>475.8</v>
      </c>
      <c r="J28" s="95">
        <v>526.5</v>
      </c>
      <c r="K28" s="95">
        <v>577.2</v>
      </c>
      <c r="L28" s="95">
        <v>627.9</v>
      </c>
      <c r="M28" s="95">
        <v>673.8</v>
      </c>
      <c r="N28" s="95">
        <v>719.7</v>
      </c>
      <c r="O28" s="95">
        <v>765.6</v>
      </c>
      <c r="P28" s="95">
        <v>811.5</v>
      </c>
      <c r="Q28" s="95">
        <v>857.4</v>
      </c>
      <c r="R28" s="95">
        <v>903.3</v>
      </c>
      <c r="S28" s="95">
        <v>949.2</v>
      </c>
      <c r="T28" s="95">
        <v>995.1</v>
      </c>
      <c r="U28" s="95">
        <v>1041</v>
      </c>
      <c r="V28" s="95">
        <v>1086.9</v>
      </c>
      <c r="W28" s="95">
        <v>1127.4</v>
      </c>
      <c r="X28" s="95">
        <v>1167.9</v>
      </c>
      <c r="Y28" s="95">
        <v>1208.4</v>
      </c>
      <c r="Z28" s="95">
        <v>1248.9</v>
      </c>
      <c r="AA28" s="95">
        <v>1289.4</v>
      </c>
      <c r="AB28" s="95">
        <v>1329.9</v>
      </c>
      <c r="AC28" s="95">
        <v>1370.4</v>
      </c>
      <c r="AD28" s="95">
        <v>1410.9</v>
      </c>
      <c r="AE28" s="95">
        <v>1451.4</v>
      </c>
      <c r="AF28" s="95">
        <v>1491.9</v>
      </c>
      <c r="AG28" s="95">
        <v>1532.4</v>
      </c>
      <c r="AH28" s="95">
        <v>1572.9</v>
      </c>
      <c r="AI28" s="95">
        <v>1613.4</v>
      </c>
      <c r="AJ28" s="95">
        <v>1653.9</v>
      </c>
      <c r="AK28" s="95">
        <v>1694.4</v>
      </c>
      <c r="AL28" s="95">
        <v>1734.9</v>
      </c>
      <c r="AM28" s="95">
        <v>1775.4</v>
      </c>
      <c r="AN28" s="95">
        <v>1815.9</v>
      </c>
      <c r="AO28" s="95">
        <v>1856.4</v>
      </c>
      <c r="AP28" s="95">
        <v>1896.9</v>
      </c>
      <c r="AQ28" s="95">
        <v>968.25</v>
      </c>
      <c r="AR28" s="95">
        <v>988.05</v>
      </c>
      <c r="AS28" s="95">
        <v>1007.85</v>
      </c>
      <c r="AT28" s="95">
        <v>1027.65</v>
      </c>
      <c r="AU28" s="95">
        <v>1047.45</v>
      </c>
      <c r="AV28" s="95">
        <v>1067.25</v>
      </c>
      <c r="AW28" s="95">
        <v>1087.05</v>
      </c>
      <c r="AX28" s="95">
        <v>1106.85</v>
      </c>
      <c r="AY28" s="95">
        <v>1126.65</v>
      </c>
      <c r="AZ28" s="95">
        <v>1146.45</v>
      </c>
      <c r="BA28" s="95">
        <v>1166.25</v>
      </c>
      <c r="BB28" s="95">
        <v>1186.05</v>
      </c>
      <c r="BC28" s="95">
        <v>1205.85</v>
      </c>
      <c r="BD28" s="95">
        <v>1225.65</v>
      </c>
      <c r="BE28" s="95">
        <v>1245.45</v>
      </c>
      <c r="BF28" s="95">
        <v>1265.25</v>
      </c>
      <c r="BG28" s="95">
        <v>1285.05</v>
      </c>
      <c r="BH28" s="95">
        <v>1304.85</v>
      </c>
      <c r="BI28" s="95">
        <v>1324.65</v>
      </c>
      <c r="BJ28" s="95">
        <v>1344.45</v>
      </c>
      <c r="BK28" s="32">
        <v>40.6</v>
      </c>
      <c r="BL28" s="32">
        <v>43.5</v>
      </c>
      <c r="BM28" s="32">
        <v>45.36</v>
      </c>
      <c r="BN28" t="s">
        <v>28</v>
      </c>
      <c r="BO28">
        <v>7</v>
      </c>
    </row>
    <row r="29" spans="1:67">
      <c r="A29" s="94" t="s">
        <v>29</v>
      </c>
      <c r="B29" s="94">
        <v>7</v>
      </c>
      <c r="C29" s="95">
        <v>183.6</v>
      </c>
      <c r="D29" s="95">
        <v>231.3</v>
      </c>
      <c r="E29" s="95">
        <v>279</v>
      </c>
      <c r="F29" s="95">
        <v>326.7</v>
      </c>
      <c r="G29" s="95">
        <v>374.4</v>
      </c>
      <c r="H29" s="95">
        <v>425.1</v>
      </c>
      <c r="I29" s="95">
        <v>475.8</v>
      </c>
      <c r="J29" s="95">
        <v>526.5</v>
      </c>
      <c r="K29" s="95">
        <v>577.2</v>
      </c>
      <c r="L29" s="95">
        <v>627.9</v>
      </c>
      <c r="M29" s="95">
        <v>673.8</v>
      </c>
      <c r="N29" s="95">
        <v>719.7</v>
      </c>
      <c r="O29" s="95">
        <v>765.6</v>
      </c>
      <c r="P29" s="95">
        <v>811.5</v>
      </c>
      <c r="Q29" s="95">
        <v>857.4</v>
      </c>
      <c r="R29" s="95">
        <v>903.3</v>
      </c>
      <c r="S29" s="95">
        <v>949.2</v>
      </c>
      <c r="T29" s="95">
        <v>995.1</v>
      </c>
      <c r="U29" s="95">
        <v>1041</v>
      </c>
      <c r="V29" s="95">
        <v>1086.9</v>
      </c>
      <c r="W29" s="95">
        <v>1127.4</v>
      </c>
      <c r="X29" s="95">
        <v>1167.9</v>
      </c>
      <c r="Y29" s="95">
        <v>1208.4</v>
      </c>
      <c r="Z29" s="95">
        <v>1248.9</v>
      </c>
      <c r="AA29" s="95">
        <v>1289.4</v>
      </c>
      <c r="AB29" s="95">
        <v>1329.9</v>
      </c>
      <c r="AC29" s="95">
        <v>1370.4</v>
      </c>
      <c r="AD29" s="95">
        <v>1410.9</v>
      </c>
      <c r="AE29" s="95">
        <v>1451.4</v>
      </c>
      <c r="AF29" s="95">
        <v>1491.9</v>
      </c>
      <c r="AG29" s="95">
        <v>1532.4</v>
      </c>
      <c r="AH29" s="95">
        <v>1572.9</v>
      </c>
      <c r="AI29" s="95">
        <v>1613.4</v>
      </c>
      <c r="AJ29" s="95">
        <v>1653.9</v>
      </c>
      <c r="AK29" s="95">
        <v>1694.4</v>
      </c>
      <c r="AL29" s="95">
        <v>1734.9</v>
      </c>
      <c r="AM29" s="95">
        <v>1775.4</v>
      </c>
      <c r="AN29" s="95">
        <v>1815.9</v>
      </c>
      <c r="AO29" s="95">
        <v>1856.4</v>
      </c>
      <c r="AP29" s="95">
        <v>1896.9</v>
      </c>
      <c r="AQ29" s="95">
        <v>968.25</v>
      </c>
      <c r="AR29" s="95">
        <v>988.05</v>
      </c>
      <c r="AS29" s="95">
        <v>1007.85</v>
      </c>
      <c r="AT29" s="95">
        <v>1027.65</v>
      </c>
      <c r="AU29" s="95">
        <v>1047.45</v>
      </c>
      <c r="AV29" s="95">
        <v>1067.25</v>
      </c>
      <c r="AW29" s="95">
        <v>1087.05</v>
      </c>
      <c r="AX29" s="95">
        <v>1106.85</v>
      </c>
      <c r="AY29" s="95">
        <v>1126.65</v>
      </c>
      <c r="AZ29" s="95">
        <v>1146.45</v>
      </c>
      <c r="BA29" s="95">
        <v>1166.25</v>
      </c>
      <c r="BB29" s="95">
        <v>1186.05</v>
      </c>
      <c r="BC29" s="95">
        <v>1205.85</v>
      </c>
      <c r="BD29" s="95">
        <v>1225.65</v>
      </c>
      <c r="BE29" s="95">
        <v>1245.45</v>
      </c>
      <c r="BF29" s="95">
        <v>1265.25</v>
      </c>
      <c r="BG29" s="95">
        <v>1285.05</v>
      </c>
      <c r="BH29" s="95">
        <v>1304.85</v>
      </c>
      <c r="BI29" s="95">
        <v>1324.65</v>
      </c>
      <c r="BJ29" s="95">
        <v>1344.45</v>
      </c>
      <c r="BK29" s="32">
        <v>40.6</v>
      </c>
      <c r="BL29" s="32">
        <v>43.5</v>
      </c>
      <c r="BM29" s="32">
        <v>45.36</v>
      </c>
      <c r="BN29" t="s">
        <v>29</v>
      </c>
      <c r="BO29">
        <v>7</v>
      </c>
    </row>
    <row r="30" spans="1:67">
      <c r="A30" s="94" t="s">
        <v>30</v>
      </c>
      <c r="B30" s="94">
        <v>7</v>
      </c>
      <c r="C30" s="95">
        <v>183.6</v>
      </c>
      <c r="D30" s="95">
        <v>231.3</v>
      </c>
      <c r="E30" s="95">
        <v>279</v>
      </c>
      <c r="F30" s="95">
        <v>326.7</v>
      </c>
      <c r="G30" s="95">
        <v>374.4</v>
      </c>
      <c r="H30" s="95">
        <v>425.1</v>
      </c>
      <c r="I30" s="95">
        <v>475.8</v>
      </c>
      <c r="J30" s="95">
        <v>526.5</v>
      </c>
      <c r="K30" s="95">
        <v>577.2</v>
      </c>
      <c r="L30" s="95">
        <v>627.9</v>
      </c>
      <c r="M30" s="95">
        <v>673.8</v>
      </c>
      <c r="N30" s="95">
        <v>719.7</v>
      </c>
      <c r="O30" s="95">
        <v>765.6</v>
      </c>
      <c r="P30" s="95">
        <v>811.5</v>
      </c>
      <c r="Q30" s="95">
        <v>857.4</v>
      </c>
      <c r="R30" s="95">
        <v>903.3</v>
      </c>
      <c r="S30" s="95">
        <v>949.2</v>
      </c>
      <c r="T30" s="95">
        <v>995.1</v>
      </c>
      <c r="U30" s="95">
        <v>1041</v>
      </c>
      <c r="V30" s="95">
        <v>1086.9</v>
      </c>
      <c r="W30" s="95">
        <v>1127.4</v>
      </c>
      <c r="X30" s="95">
        <v>1167.9</v>
      </c>
      <c r="Y30" s="95">
        <v>1208.4</v>
      </c>
      <c r="Z30" s="95">
        <v>1248.9</v>
      </c>
      <c r="AA30" s="95">
        <v>1289.4</v>
      </c>
      <c r="AB30" s="95">
        <v>1329.9</v>
      </c>
      <c r="AC30" s="95">
        <v>1370.4</v>
      </c>
      <c r="AD30" s="95">
        <v>1410.9</v>
      </c>
      <c r="AE30" s="95">
        <v>1451.4</v>
      </c>
      <c r="AF30" s="95">
        <v>1491.9</v>
      </c>
      <c r="AG30" s="95">
        <v>1532.4</v>
      </c>
      <c r="AH30" s="95">
        <v>1572.9</v>
      </c>
      <c r="AI30" s="95">
        <v>1613.4</v>
      </c>
      <c r="AJ30" s="95">
        <v>1653.9</v>
      </c>
      <c r="AK30" s="95">
        <v>1694.4</v>
      </c>
      <c r="AL30" s="95">
        <v>1734.9</v>
      </c>
      <c r="AM30" s="95">
        <v>1775.4</v>
      </c>
      <c r="AN30" s="95">
        <v>1815.9</v>
      </c>
      <c r="AO30" s="95">
        <v>1856.4</v>
      </c>
      <c r="AP30" s="95">
        <v>1896.9</v>
      </c>
      <c r="AQ30" s="95">
        <v>968.25</v>
      </c>
      <c r="AR30" s="95">
        <v>988.05</v>
      </c>
      <c r="AS30" s="95">
        <v>1007.85</v>
      </c>
      <c r="AT30" s="95">
        <v>1027.65</v>
      </c>
      <c r="AU30" s="95">
        <v>1047.45</v>
      </c>
      <c r="AV30" s="95">
        <v>1067.25</v>
      </c>
      <c r="AW30" s="95">
        <v>1087.05</v>
      </c>
      <c r="AX30" s="95">
        <v>1106.85</v>
      </c>
      <c r="AY30" s="95">
        <v>1126.65</v>
      </c>
      <c r="AZ30" s="95">
        <v>1146.45</v>
      </c>
      <c r="BA30" s="95">
        <v>1166.25</v>
      </c>
      <c r="BB30" s="95">
        <v>1186.05</v>
      </c>
      <c r="BC30" s="95">
        <v>1205.85</v>
      </c>
      <c r="BD30" s="95">
        <v>1225.65</v>
      </c>
      <c r="BE30" s="95">
        <v>1245.45</v>
      </c>
      <c r="BF30" s="95">
        <v>1265.25</v>
      </c>
      <c r="BG30" s="95">
        <v>1285.05</v>
      </c>
      <c r="BH30" s="95">
        <v>1304.85</v>
      </c>
      <c r="BI30" s="95">
        <v>1324.65</v>
      </c>
      <c r="BJ30" s="95">
        <v>1344.45</v>
      </c>
      <c r="BK30" s="32">
        <v>40.6</v>
      </c>
      <c r="BL30" s="32">
        <v>43.5</v>
      </c>
      <c r="BM30" s="32">
        <v>45.36</v>
      </c>
      <c r="BN30" t="s">
        <v>30</v>
      </c>
      <c r="BO30">
        <v>7</v>
      </c>
    </row>
    <row r="31" spans="1:67">
      <c r="A31" s="94" t="s">
        <v>31</v>
      </c>
      <c r="B31" s="94">
        <v>7</v>
      </c>
      <c r="C31" s="95">
        <v>183.6</v>
      </c>
      <c r="D31" s="95">
        <v>231.3</v>
      </c>
      <c r="E31" s="95">
        <v>279</v>
      </c>
      <c r="F31" s="95">
        <v>326.7</v>
      </c>
      <c r="G31" s="95">
        <v>374.4</v>
      </c>
      <c r="H31" s="95">
        <v>425.1</v>
      </c>
      <c r="I31" s="95">
        <v>475.8</v>
      </c>
      <c r="J31" s="95">
        <v>526.5</v>
      </c>
      <c r="K31" s="95">
        <v>577.2</v>
      </c>
      <c r="L31" s="95">
        <v>627.9</v>
      </c>
      <c r="M31" s="95">
        <v>673.8</v>
      </c>
      <c r="N31" s="95">
        <v>719.7</v>
      </c>
      <c r="O31" s="95">
        <v>765.6</v>
      </c>
      <c r="P31" s="95">
        <v>811.5</v>
      </c>
      <c r="Q31" s="95">
        <v>857.4</v>
      </c>
      <c r="R31" s="95">
        <v>903.3</v>
      </c>
      <c r="S31" s="95">
        <v>949.2</v>
      </c>
      <c r="T31" s="95">
        <v>995.1</v>
      </c>
      <c r="U31" s="95">
        <v>1041</v>
      </c>
      <c r="V31" s="95">
        <v>1086.9</v>
      </c>
      <c r="W31" s="95">
        <v>1127.4</v>
      </c>
      <c r="X31" s="95">
        <v>1167.9</v>
      </c>
      <c r="Y31" s="95">
        <v>1208.4</v>
      </c>
      <c r="Z31" s="95">
        <v>1248.9</v>
      </c>
      <c r="AA31" s="95">
        <v>1289.4</v>
      </c>
      <c r="AB31" s="95">
        <v>1329.9</v>
      </c>
      <c r="AC31" s="95">
        <v>1370.4</v>
      </c>
      <c r="AD31" s="95">
        <v>1410.9</v>
      </c>
      <c r="AE31" s="95">
        <v>1451.4</v>
      </c>
      <c r="AF31" s="95">
        <v>1491.9</v>
      </c>
      <c r="AG31" s="95">
        <v>1532.4</v>
      </c>
      <c r="AH31" s="95">
        <v>1572.9</v>
      </c>
      <c r="AI31" s="95">
        <v>1613.4</v>
      </c>
      <c r="AJ31" s="95">
        <v>1653.9</v>
      </c>
      <c r="AK31" s="95">
        <v>1694.4</v>
      </c>
      <c r="AL31" s="95">
        <v>1734.9</v>
      </c>
      <c r="AM31" s="95">
        <v>1775.4</v>
      </c>
      <c r="AN31" s="95">
        <v>1815.9</v>
      </c>
      <c r="AO31" s="95">
        <v>1856.4</v>
      </c>
      <c r="AP31" s="95">
        <v>1896.9</v>
      </c>
      <c r="AQ31" s="95">
        <v>968.25</v>
      </c>
      <c r="AR31" s="95">
        <v>988.05</v>
      </c>
      <c r="AS31" s="95">
        <v>1007.85</v>
      </c>
      <c r="AT31" s="95">
        <v>1027.65</v>
      </c>
      <c r="AU31" s="95">
        <v>1047.45</v>
      </c>
      <c r="AV31" s="95">
        <v>1067.25</v>
      </c>
      <c r="AW31" s="95">
        <v>1087.05</v>
      </c>
      <c r="AX31" s="95">
        <v>1106.85</v>
      </c>
      <c r="AY31" s="95">
        <v>1126.65</v>
      </c>
      <c r="AZ31" s="95">
        <v>1146.45</v>
      </c>
      <c r="BA31" s="95">
        <v>1166.25</v>
      </c>
      <c r="BB31" s="95">
        <v>1186.05</v>
      </c>
      <c r="BC31" s="95">
        <v>1205.85</v>
      </c>
      <c r="BD31" s="95">
        <v>1225.65</v>
      </c>
      <c r="BE31" s="95">
        <v>1245.45</v>
      </c>
      <c r="BF31" s="95">
        <v>1265.25</v>
      </c>
      <c r="BG31" s="95">
        <v>1285.05</v>
      </c>
      <c r="BH31" s="95">
        <v>1304.85</v>
      </c>
      <c r="BI31" s="95">
        <v>1324.65</v>
      </c>
      <c r="BJ31" s="95">
        <v>1344.45</v>
      </c>
      <c r="BK31" s="32">
        <v>40.6</v>
      </c>
      <c r="BL31" s="32">
        <v>43.5</v>
      </c>
      <c r="BM31" s="32">
        <v>45.36</v>
      </c>
      <c r="BN31" t="s">
        <v>31</v>
      </c>
      <c r="BO31">
        <v>7</v>
      </c>
    </row>
    <row r="32" spans="1:67">
      <c r="A32" s="94" t="s">
        <v>32</v>
      </c>
      <c r="B32" s="94">
        <v>7</v>
      </c>
      <c r="C32" s="95">
        <v>183.6</v>
      </c>
      <c r="D32" s="95">
        <v>231.3</v>
      </c>
      <c r="E32" s="95">
        <v>279</v>
      </c>
      <c r="F32" s="95">
        <v>326.7</v>
      </c>
      <c r="G32" s="95">
        <v>374.4</v>
      </c>
      <c r="H32" s="95">
        <v>425.1</v>
      </c>
      <c r="I32" s="95">
        <v>475.8</v>
      </c>
      <c r="J32" s="95">
        <v>526.5</v>
      </c>
      <c r="K32" s="95">
        <v>577.2</v>
      </c>
      <c r="L32" s="95">
        <v>627.9</v>
      </c>
      <c r="M32" s="95">
        <v>673.8</v>
      </c>
      <c r="N32" s="95">
        <v>719.7</v>
      </c>
      <c r="O32" s="95">
        <v>765.6</v>
      </c>
      <c r="P32" s="95">
        <v>811.5</v>
      </c>
      <c r="Q32" s="95">
        <v>857.4</v>
      </c>
      <c r="R32" s="95">
        <v>903.3</v>
      </c>
      <c r="S32" s="95">
        <v>949.2</v>
      </c>
      <c r="T32" s="95">
        <v>995.1</v>
      </c>
      <c r="U32" s="95">
        <v>1041</v>
      </c>
      <c r="V32" s="95">
        <v>1086.9</v>
      </c>
      <c r="W32" s="95">
        <v>1127.4</v>
      </c>
      <c r="X32" s="95">
        <v>1167.9</v>
      </c>
      <c r="Y32" s="95">
        <v>1208.4</v>
      </c>
      <c r="Z32" s="95">
        <v>1248.9</v>
      </c>
      <c r="AA32" s="95">
        <v>1289.4</v>
      </c>
      <c r="AB32" s="95">
        <v>1329.9</v>
      </c>
      <c r="AC32" s="95">
        <v>1370.4</v>
      </c>
      <c r="AD32" s="95">
        <v>1410.9</v>
      </c>
      <c r="AE32" s="95">
        <v>1451.4</v>
      </c>
      <c r="AF32" s="95">
        <v>1491.9</v>
      </c>
      <c r="AG32" s="95">
        <v>1532.4</v>
      </c>
      <c r="AH32" s="95">
        <v>1572.9</v>
      </c>
      <c r="AI32" s="95">
        <v>1613.4</v>
      </c>
      <c r="AJ32" s="95">
        <v>1653.9</v>
      </c>
      <c r="AK32" s="95">
        <v>1694.4</v>
      </c>
      <c r="AL32" s="95">
        <v>1734.9</v>
      </c>
      <c r="AM32" s="95">
        <v>1775.4</v>
      </c>
      <c r="AN32" s="95">
        <v>1815.9</v>
      </c>
      <c r="AO32" s="95">
        <v>1856.4</v>
      </c>
      <c r="AP32" s="95">
        <v>1896.9</v>
      </c>
      <c r="AQ32" s="95">
        <v>968.25</v>
      </c>
      <c r="AR32" s="95">
        <v>988.05</v>
      </c>
      <c r="AS32" s="95">
        <v>1007.85</v>
      </c>
      <c r="AT32" s="95">
        <v>1027.65</v>
      </c>
      <c r="AU32" s="95">
        <v>1047.45</v>
      </c>
      <c r="AV32" s="95">
        <v>1067.25</v>
      </c>
      <c r="AW32" s="95">
        <v>1087.05</v>
      </c>
      <c r="AX32" s="95">
        <v>1106.85</v>
      </c>
      <c r="AY32" s="95">
        <v>1126.65</v>
      </c>
      <c r="AZ32" s="95">
        <v>1146.45</v>
      </c>
      <c r="BA32" s="95">
        <v>1166.25</v>
      </c>
      <c r="BB32" s="95">
        <v>1186.05</v>
      </c>
      <c r="BC32" s="95">
        <v>1205.85</v>
      </c>
      <c r="BD32" s="95">
        <v>1225.65</v>
      </c>
      <c r="BE32" s="95">
        <v>1245.45</v>
      </c>
      <c r="BF32" s="95">
        <v>1265.25</v>
      </c>
      <c r="BG32" s="95">
        <v>1285.05</v>
      </c>
      <c r="BH32" s="95">
        <v>1304.85</v>
      </c>
      <c r="BI32" s="95">
        <v>1324.65</v>
      </c>
      <c r="BJ32" s="95">
        <v>1344.45</v>
      </c>
      <c r="BK32" s="32">
        <v>40.6</v>
      </c>
      <c r="BL32" s="32">
        <v>43.5</v>
      </c>
      <c r="BM32" s="32">
        <v>45.36</v>
      </c>
      <c r="BN32" t="s">
        <v>32</v>
      </c>
      <c r="BO32">
        <v>7</v>
      </c>
    </row>
    <row r="33" spans="1:67">
      <c r="A33" s="94" t="s">
        <v>33</v>
      </c>
      <c r="B33" s="94">
        <v>7</v>
      </c>
      <c r="C33" s="95">
        <v>183.6</v>
      </c>
      <c r="D33" s="95">
        <v>231.3</v>
      </c>
      <c r="E33" s="95">
        <v>279</v>
      </c>
      <c r="F33" s="95">
        <v>326.7</v>
      </c>
      <c r="G33" s="95">
        <v>374.4</v>
      </c>
      <c r="H33" s="95">
        <v>425.1</v>
      </c>
      <c r="I33" s="95">
        <v>475.8</v>
      </c>
      <c r="J33" s="95">
        <v>526.5</v>
      </c>
      <c r="K33" s="95">
        <v>577.2</v>
      </c>
      <c r="L33" s="95">
        <v>627.9</v>
      </c>
      <c r="M33" s="95">
        <v>673.8</v>
      </c>
      <c r="N33" s="95">
        <v>719.7</v>
      </c>
      <c r="O33" s="95">
        <v>765.6</v>
      </c>
      <c r="P33" s="95">
        <v>811.5</v>
      </c>
      <c r="Q33" s="95">
        <v>857.4</v>
      </c>
      <c r="R33" s="95">
        <v>903.3</v>
      </c>
      <c r="S33" s="95">
        <v>949.2</v>
      </c>
      <c r="T33" s="95">
        <v>995.1</v>
      </c>
      <c r="U33" s="95">
        <v>1041</v>
      </c>
      <c r="V33" s="95">
        <v>1086.9</v>
      </c>
      <c r="W33" s="95">
        <v>1127.4</v>
      </c>
      <c r="X33" s="95">
        <v>1167.9</v>
      </c>
      <c r="Y33" s="95">
        <v>1208.4</v>
      </c>
      <c r="Z33" s="95">
        <v>1248.9</v>
      </c>
      <c r="AA33" s="95">
        <v>1289.4</v>
      </c>
      <c r="AB33" s="95">
        <v>1329.9</v>
      </c>
      <c r="AC33" s="95">
        <v>1370.4</v>
      </c>
      <c r="AD33" s="95">
        <v>1410.9</v>
      </c>
      <c r="AE33" s="95">
        <v>1451.4</v>
      </c>
      <c r="AF33" s="95">
        <v>1491.9</v>
      </c>
      <c r="AG33" s="95">
        <v>1532.4</v>
      </c>
      <c r="AH33" s="95">
        <v>1572.9</v>
      </c>
      <c r="AI33" s="95">
        <v>1613.4</v>
      </c>
      <c r="AJ33" s="95">
        <v>1653.9</v>
      </c>
      <c r="AK33" s="95">
        <v>1694.4</v>
      </c>
      <c r="AL33" s="95">
        <v>1734.9</v>
      </c>
      <c r="AM33" s="95">
        <v>1775.4</v>
      </c>
      <c r="AN33" s="95">
        <v>1815.9</v>
      </c>
      <c r="AO33" s="95">
        <v>1856.4</v>
      </c>
      <c r="AP33" s="95">
        <v>1896.9</v>
      </c>
      <c r="AQ33" s="95">
        <v>968.25</v>
      </c>
      <c r="AR33" s="95">
        <v>988.05</v>
      </c>
      <c r="AS33" s="95">
        <v>1007.85</v>
      </c>
      <c r="AT33" s="95">
        <v>1027.65</v>
      </c>
      <c r="AU33" s="95">
        <v>1047.45</v>
      </c>
      <c r="AV33" s="95">
        <v>1067.25</v>
      </c>
      <c r="AW33" s="95">
        <v>1087.05</v>
      </c>
      <c r="AX33" s="95">
        <v>1106.85</v>
      </c>
      <c r="AY33" s="95">
        <v>1126.65</v>
      </c>
      <c r="AZ33" s="95">
        <v>1146.45</v>
      </c>
      <c r="BA33" s="95">
        <v>1166.25</v>
      </c>
      <c r="BB33" s="95">
        <v>1186.05</v>
      </c>
      <c r="BC33" s="95">
        <v>1205.85</v>
      </c>
      <c r="BD33" s="95">
        <v>1225.65</v>
      </c>
      <c r="BE33" s="95">
        <v>1245.45</v>
      </c>
      <c r="BF33" s="95">
        <v>1265.25</v>
      </c>
      <c r="BG33" s="95">
        <v>1285.05</v>
      </c>
      <c r="BH33" s="95">
        <v>1304.85</v>
      </c>
      <c r="BI33" s="95">
        <v>1324.65</v>
      </c>
      <c r="BJ33" s="95">
        <v>1344.45</v>
      </c>
      <c r="BK33" s="32">
        <v>40.6</v>
      </c>
      <c r="BL33" s="32">
        <v>43.5</v>
      </c>
      <c r="BM33" s="32">
        <v>45.36</v>
      </c>
      <c r="BN33" t="s">
        <v>33</v>
      </c>
      <c r="BO33">
        <v>7</v>
      </c>
    </row>
    <row r="34" spans="1:67">
      <c r="A34" s="94" t="s">
        <v>34</v>
      </c>
      <c r="B34" s="94">
        <v>7</v>
      </c>
      <c r="C34" s="95">
        <v>183.6</v>
      </c>
      <c r="D34" s="95">
        <v>231.3</v>
      </c>
      <c r="E34" s="95">
        <v>279</v>
      </c>
      <c r="F34" s="95">
        <v>326.7</v>
      </c>
      <c r="G34" s="95">
        <v>374.4</v>
      </c>
      <c r="H34" s="95">
        <v>425.1</v>
      </c>
      <c r="I34" s="95">
        <v>475.8</v>
      </c>
      <c r="J34" s="95">
        <v>526.5</v>
      </c>
      <c r="K34" s="95">
        <v>577.2</v>
      </c>
      <c r="L34" s="95">
        <v>627.9</v>
      </c>
      <c r="M34" s="95">
        <v>673.8</v>
      </c>
      <c r="N34" s="95">
        <v>719.7</v>
      </c>
      <c r="O34" s="95">
        <v>765.6</v>
      </c>
      <c r="P34" s="95">
        <v>811.5</v>
      </c>
      <c r="Q34" s="95">
        <v>857.4</v>
      </c>
      <c r="R34" s="95">
        <v>903.3</v>
      </c>
      <c r="S34" s="95">
        <v>949.2</v>
      </c>
      <c r="T34" s="95">
        <v>995.1</v>
      </c>
      <c r="U34" s="95">
        <v>1041</v>
      </c>
      <c r="V34" s="95">
        <v>1086.9</v>
      </c>
      <c r="W34" s="95">
        <v>1127.4</v>
      </c>
      <c r="X34" s="95">
        <v>1167.9</v>
      </c>
      <c r="Y34" s="95">
        <v>1208.4</v>
      </c>
      <c r="Z34" s="95">
        <v>1248.9</v>
      </c>
      <c r="AA34" s="95">
        <v>1289.4</v>
      </c>
      <c r="AB34" s="95">
        <v>1329.9</v>
      </c>
      <c r="AC34" s="95">
        <v>1370.4</v>
      </c>
      <c r="AD34" s="95">
        <v>1410.9</v>
      </c>
      <c r="AE34" s="95">
        <v>1451.4</v>
      </c>
      <c r="AF34" s="95">
        <v>1491.9</v>
      </c>
      <c r="AG34" s="95">
        <v>1532.4</v>
      </c>
      <c r="AH34" s="95">
        <v>1572.9</v>
      </c>
      <c r="AI34" s="95">
        <v>1613.4</v>
      </c>
      <c r="AJ34" s="95">
        <v>1653.9</v>
      </c>
      <c r="AK34" s="95">
        <v>1694.4</v>
      </c>
      <c r="AL34" s="95">
        <v>1734.9</v>
      </c>
      <c r="AM34" s="95">
        <v>1775.4</v>
      </c>
      <c r="AN34" s="95">
        <v>1815.9</v>
      </c>
      <c r="AO34" s="95">
        <v>1856.4</v>
      </c>
      <c r="AP34" s="95">
        <v>1896.9</v>
      </c>
      <c r="AQ34" s="95">
        <v>968.25</v>
      </c>
      <c r="AR34" s="95">
        <v>988.05</v>
      </c>
      <c r="AS34" s="95">
        <v>1007.85</v>
      </c>
      <c r="AT34" s="95">
        <v>1027.65</v>
      </c>
      <c r="AU34" s="95">
        <v>1047.45</v>
      </c>
      <c r="AV34" s="95">
        <v>1067.25</v>
      </c>
      <c r="AW34" s="95">
        <v>1087.05</v>
      </c>
      <c r="AX34" s="95">
        <v>1106.85</v>
      </c>
      <c r="AY34" s="95">
        <v>1126.65</v>
      </c>
      <c r="AZ34" s="95">
        <v>1146.45</v>
      </c>
      <c r="BA34" s="95">
        <v>1166.25</v>
      </c>
      <c r="BB34" s="95">
        <v>1186.05</v>
      </c>
      <c r="BC34" s="95">
        <v>1205.85</v>
      </c>
      <c r="BD34" s="95">
        <v>1225.65</v>
      </c>
      <c r="BE34" s="95">
        <v>1245.45</v>
      </c>
      <c r="BF34" s="95">
        <v>1265.25</v>
      </c>
      <c r="BG34" s="95">
        <v>1285.05</v>
      </c>
      <c r="BH34" s="95">
        <v>1304.85</v>
      </c>
      <c r="BI34" s="95">
        <v>1324.65</v>
      </c>
      <c r="BJ34" s="95">
        <v>1344.45</v>
      </c>
      <c r="BK34" s="32">
        <v>40.6</v>
      </c>
      <c r="BL34" s="32">
        <v>43.5</v>
      </c>
      <c r="BM34" s="32">
        <v>45.36</v>
      </c>
      <c r="BN34" t="s">
        <v>34</v>
      </c>
      <c r="BO34">
        <v>7</v>
      </c>
    </row>
    <row r="35" spans="1:67">
      <c r="A35" s="94" t="s">
        <v>35</v>
      </c>
      <c r="B35" s="94">
        <v>7</v>
      </c>
      <c r="C35" s="95">
        <v>183.6</v>
      </c>
      <c r="D35" s="95">
        <v>231.3</v>
      </c>
      <c r="E35" s="95">
        <v>279</v>
      </c>
      <c r="F35" s="95">
        <v>326.7</v>
      </c>
      <c r="G35" s="95">
        <v>374.4</v>
      </c>
      <c r="H35" s="95">
        <v>425.1</v>
      </c>
      <c r="I35" s="95">
        <v>475.8</v>
      </c>
      <c r="J35" s="95">
        <v>526.5</v>
      </c>
      <c r="K35" s="95">
        <v>577.2</v>
      </c>
      <c r="L35" s="95">
        <v>627.9</v>
      </c>
      <c r="M35" s="95">
        <v>673.8</v>
      </c>
      <c r="N35" s="95">
        <v>719.7</v>
      </c>
      <c r="O35" s="95">
        <v>765.6</v>
      </c>
      <c r="P35" s="95">
        <v>811.5</v>
      </c>
      <c r="Q35" s="95">
        <v>857.4</v>
      </c>
      <c r="R35" s="95">
        <v>903.3</v>
      </c>
      <c r="S35" s="95">
        <v>949.2</v>
      </c>
      <c r="T35" s="95">
        <v>995.1</v>
      </c>
      <c r="U35" s="95">
        <v>1041</v>
      </c>
      <c r="V35" s="95">
        <v>1086.9</v>
      </c>
      <c r="W35" s="95">
        <v>1127.4</v>
      </c>
      <c r="X35" s="95">
        <v>1167.9</v>
      </c>
      <c r="Y35" s="95">
        <v>1208.4</v>
      </c>
      <c r="Z35" s="95">
        <v>1248.9</v>
      </c>
      <c r="AA35" s="95">
        <v>1289.4</v>
      </c>
      <c r="AB35" s="95">
        <v>1329.9</v>
      </c>
      <c r="AC35" s="95">
        <v>1370.4</v>
      </c>
      <c r="AD35" s="95">
        <v>1410.9</v>
      </c>
      <c r="AE35" s="95">
        <v>1451.4</v>
      </c>
      <c r="AF35" s="95">
        <v>1491.9</v>
      </c>
      <c r="AG35" s="95">
        <v>1532.4</v>
      </c>
      <c r="AH35" s="95">
        <v>1572.9</v>
      </c>
      <c r="AI35" s="95">
        <v>1613.4</v>
      </c>
      <c r="AJ35" s="95">
        <v>1653.9</v>
      </c>
      <c r="AK35" s="95">
        <v>1694.4</v>
      </c>
      <c r="AL35" s="95">
        <v>1734.9</v>
      </c>
      <c r="AM35" s="95">
        <v>1775.4</v>
      </c>
      <c r="AN35" s="95">
        <v>1815.9</v>
      </c>
      <c r="AO35" s="95">
        <v>1856.4</v>
      </c>
      <c r="AP35" s="95">
        <v>1896.9</v>
      </c>
      <c r="AQ35" s="95">
        <v>968.25</v>
      </c>
      <c r="AR35" s="95">
        <v>988.05</v>
      </c>
      <c r="AS35" s="95">
        <v>1007.85</v>
      </c>
      <c r="AT35" s="95">
        <v>1027.65</v>
      </c>
      <c r="AU35" s="95">
        <v>1047.45</v>
      </c>
      <c r="AV35" s="95">
        <v>1067.25</v>
      </c>
      <c r="AW35" s="95">
        <v>1087.05</v>
      </c>
      <c r="AX35" s="95">
        <v>1106.85</v>
      </c>
      <c r="AY35" s="95">
        <v>1126.65</v>
      </c>
      <c r="AZ35" s="95">
        <v>1146.45</v>
      </c>
      <c r="BA35" s="95">
        <v>1166.25</v>
      </c>
      <c r="BB35" s="95">
        <v>1186.05</v>
      </c>
      <c r="BC35" s="95">
        <v>1205.85</v>
      </c>
      <c r="BD35" s="95">
        <v>1225.65</v>
      </c>
      <c r="BE35" s="95">
        <v>1245.45</v>
      </c>
      <c r="BF35" s="95">
        <v>1265.25</v>
      </c>
      <c r="BG35" s="95">
        <v>1285.05</v>
      </c>
      <c r="BH35" s="95">
        <v>1304.85</v>
      </c>
      <c r="BI35" s="95">
        <v>1324.65</v>
      </c>
      <c r="BJ35" s="95">
        <v>1344.45</v>
      </c>
      <c r="BK35" s="32">
        <v>40.6</v>
      </c>
      <c r="BL35" s="32">
        <v>43.5</v>
      </c>
      <c r="BM35" s="32">
        <v>45.36</v>
      </c>
      <c r="BN35" t="s">
        <v>35</v>
      </c>
      <c r="BO35">
        <v>7</v>
      </c>
    </row>
    <row r="36" spans="1:67">
      <c r="A36" s="94" t="s">
        <v>36</v>
      </c>
      <c r="B36" s="94">
        <v>7</v>
      </c>
      <c r="C36" s="95">
        <v>183.6</v>
      </c>
      <c r="D36" s="95">
        <v>231.3</v>
      </c>
      <c r="E36" s="95">
        <v>279</v>
      </c>
      <c r="F36" s="95">
        <v>326.7</v>
      </c>
      <c r="G36" s="95">
        <v>374.4</v>
      </c>
      <c r="H36" s="95">
        <v>425.1</v>
      </c>
      <c r="I36" s="95">
        <v>475.8</v>
      </c>
      <c r="J36" s="95">
        <v>526.5</v>
      </c>
      <c r="K36" s="95">
        <v>577.2</v>
      </c>
      <c r="L36" s="95">
        <v>627.9</v>
      </c>
      <c r="M36" s="95">
        <v>673.8</v>
      </c>
      <c r="N36" s="95">
        <v>719.7</v>
      </c>
      <c r="O36" s="95">
        <v>765.6</v>
      </c>
      <c r="P36" s="95">
        <v>811.5</v>
      </c>
      <c r="Q36" s="95">
        <v>857.4</v>
      </c>
      <c r="R36" s="95">
        <v>903.3</v>
      </c>
      <c r="S36" s="95">
        <v>949.2</v>
      </c>
      <c r="T36" s="95">
        <v>995.1</v>
      </c>
      <c r="U36" s="95">
        <v>1041</v>
      </c>
      <c r="V36" s="95">
        <v>1086.9</v>
      </c>
      <c r="W36" s="95">
        <v>1127.4</v>
      </c>
      <c r="X36" s="95">
        <v>1167.9</v>
      </c>
      <c r="Y36" s="95">
        <v>1208.4</v>
      </c>
      <c r="Z36" s="95">
        <v>1248.9</v>
      </c>
      <c r="AA36" s="95">
        <v>1289.4</v>
      </c>
      <c r="AB36" s="95">
        <v>1329.9</v>
      </c>
      <c r="AC36" s="95">
        <v>1370.4</v>
      </c>
      <c r="AD36" s="95">
        <v>1410.9</v>
      </c>
      <c r="AE36" s="95">
        <v>1451.4</v>
      </c>
      <c r="AF36" s="95">
        <v>1491.9</v>
      </c>
      <c r="AG36" s="95">
        <v>1532.4</v>
      </c>
      <c r="AH36" s="95">
        <v>1572.9</v>
      </c>
      <c r="AI36" s="95">
        <v>1613.4</v>
      </c>
      <c r="AJ36" s="95">
        <v>1653.9</v>
      </c>
      <c r="AK36" s="95">
        <v>1694.4</v>
      </c>
      <c r="AL36" s="95">
        <v>1734.9</v>
      </c>
      <c r="AM36" s="95">
        <v>1775.4</v>
      </c>
      <c r="AN36" s="95">
        <v>1815.9</v>
      </c>
      <c r="AO36" s="95">
        <v>1856.4</v>
      </c>
      <c r="AP36" s="95">
        <v>1896.9</v>
      </c>
      <c r="AQ36" s="95">
        <v>968.25</v>
      </c>
      <c r="AR36" s="95">
        <v>988.05</v>
      </c>
      <c r="AS36" s="95">
        <v>1007.85</v>
      </c>
      <c r="AT36" s="95">
        <v>1027.65</v>
      </c>
      <c r="AU36" s="95">
        <v>1047.45</v>
      </c>
      <c r="AV36" s="95">
        <v>1067.25</v>
      </c>
      <c r="AW36" s="95">
        <v>1087.05</v>
      </c>
      <c r="AX36" s="95">
        <v>1106.85</v>
      </c>
      <c r="AY36" s="95">
        <v>1126.65</v>
      </c>
      <c r="AZ36" s="95">
        <v>1146.45</v>
      </c>
      <c r="BA36" s="95">
        <v>1166.25</v>
      </c>
      <c r="BB36" s="95">
        <v>1186.05</v>
      </c>
      <c r="BC36" s="95">
        <v>1205.85</v>
      </c>
      <c r="BD36" s="95">
        <v>1225.65</v>
      </c>
      <c r="BE36" s="95">
        <v>1245.45</v>
      </c>
      <c r="BF36" s="95">
        <v>1265.25</v>
      </c>
      <c r="BG36" s="95">
        <v>1285.05</v>
      </c>
      <c r="BH36" s="95">
        <v>1304.85</v>
      </c>
      <c r="BI36" s="95">
        <v>1324.65</v>
      </c>
      <c r="BJ36" s="95">
        <v>1344.45</v>
      </c>
      <c r="BK36" s="32">
        <v>40.6</v>
      </c>
      <c r="BL36" s="32">
        <v>43.5</v>
      </c>
      <c r="BM36" s="32">
        <v>45.36</v>
      </c>
      <c r="BN36" t="s">
        <v>36</v>
      </c>
      <c r="BO36">
        <v>7</v>
      </c>
    </row>
    <row r="37" spans="1:67">
      <c r="A37" s="94" t="s">
        <v>37</v>
      </c>
      <c r="B37" s="94">
        <v>7</v>
      </c>
      <c r="C37" s="95">
        <v>183.6</v>
      </c>
      <c r="D37" s="95">
        <v>231.3</v>
      </c>
      <c r="E37" s="95">
        <v>279</v>
      </c>
      <c r="F37" s="95">
        <v>326.7</v>
      </c>
      <c r="G37" s="95">
        <v>374.4</v>
      </c>
      <c r="H37" s="95">
        <v>425.1</v>
      </c>
      <c r="I37" s="95">
        <v>475.8</v>
      </c>
      <c r="J37" s="95">
        <v>526.5</v>
      </c>
      <c r="K37" s="95">
        <v>577.2</v>
      </c>
      <c r="L37" s="95">
        <v>627.9</v>
      </c>
      <c r="M37" s="95">
        <v>673.8</v>
      </c>
      <c r="N37" s="95">
        <v>719.7</v>
      </c>
      <c r="O37" s="95">
        <v>765.6</v>
      </c>
      <c r="P37" s="95">
        <v>811.5</v>
      </c>
      <c r="Q37" s="95">
        <v>857.4</v>
      </c>
      <c r="R37" s="95">
        <v>903.3</v>
      </c>
      <c r="S37" s="95">
        <v>949.2</v>
      </c>
      <c r="T37" s="95">
        <v>995.1</v>
      </c>
      <c r="U37" s="95">
        <v>1041</v>
      </c>
      <c r="V37" s="95">
        <v>1086.9</v>
      </c>
      <c r="W37" s="95">
        <v>1127.4</v>
      </c>
      <c r="X37" s="95">
        <v>1167.9</v>
      </c>
      <c r="Y37" s="95">
        <v>1208.4</v>
      </c>
      <c r="Z37" s="95">
        <v>1248.9</v>
      </c>
      <c r="AA37" s="95">
        <v>1289.4</v>
      </c>
      <c r="AB37" s="95">
        <v>1329.9</v>
      </c>
      <c r="AC37" s="95">
        <v>1370.4</v>
      </c>
      <c r="AD37" s="95">
        <v>1410.9</v>
      </c>
      <c r="AE37" s="95">
        <v>1451.4</v>
      </c>
      <c r="AF37" s="95">
        <v>1491.9</v>
      </c>
      <c r="AG37" s="95">
        <v>1532.4</v>
      </c>
      <c r="AH37" s="95">
        <v>1572.9</v>
      </c>
      <c r="AI37" s="95">
        <v>1613.4</v>
      </c>
      <c r="AJ37" s="95">
        <v>1653.9</v>
      </c>
      <c r="AK37" s="95">
        <v>1694.4</v>
      </c>
      <c r="AL37" s="95">
        <v>1734.9</v>
      </c>
      <c r="AM37" s="95">
        <v>1775.4</v>
      </c>
      <c r="AN37" s="95">
        <v>1815.9</v>
      </c>
      <c r="AO37" s="95">
        <v>1856.4</v>
      </c>
      <c r="AP37" s="95">
        <v>1896.9</v>
      </c>
      <c r="AQ37" s="95">
        <v>968.25</v>
      </c>
      <c r="AR37" s="95">
        <v>988.05</v>
      </c>
      <c r="AS37" s="95">
        <v>1007.85</v>
      </c>
      <c r="AT37" s="95">
        <v>1027.65</v>
      </c>
      <c r="AU37" s="95">
        <v>1047.45</v>
      </c>
      <c r="AV37" s="95">
        <v>1067.25</v>
      </c>
      <c r="AW37" s="95">
        <v>1087.05</v>
      </c>
      <c r="AX37" s="95">
        <v>1106.85</v>
      </c>
      <c r="AY37" s="95">
        <v>1126.65</v>
      </c>
      <c r="AZ37" s="95">
        <v>1146.45</v>
      </c>
      <c r="BA37" s="95">
        <v>1166.25</v>
      </c>
      <c r="BB37" s="95">
        <v>1186.05</v>
      </c>
      <c r="BC37" s="95">
        <v>1205.85</v>
      </c>
      <c r="BD37" s="95">
        <v>1225.65</v>
      </c>
      <c r="BE37" s="95">
        <v>1245.45</v>
      </c>
      <c r="BF37" s="95">
        <v>1265.25</v>
      </c>
      <c r="BG37" s="95">
        <v>1285.05</v>
      </c>
      <c r="BH37" s="95">
        <v>1304.85</v>
      </c>
      <c r="BI37" s="95">
        <v>1324.65</v>
      </c>
      <c r="BJ37" s="95">
        <v>1344.45</v>
      </c>
      <c r="BK37" s="32">
        <v>40.6</v>
      </c>
      <c r="BL37" s="32">
        <v>43.5</v>
      </c>
      <c r="BM37" s="32">
        <v>45.36</v>
      </c>
      <c r="BN37" t="s">
        <v>37</v>
      </c>
      <c r="BO37">
        <v>7</v>
      </c>
    </row>
    <row r="38" spans="1:67">
      <c r="A38" s="94" t="s">
        <v>38</v>
      </c>
      <c r="B38" s="94">
        <v>7</v>
      </c>
      <c r="C38" s="95">
        <v>183.6</v>
      </c>
      <c r="D38" s="95">
        <v>231.3</v>
      </c>
      <c r="E38" s="95">
        <v>279</v>
      </c>
      <c r="F38" s="95">
        <v>326.7</v>
      </c>
      <c r="G38" s="95">
        <v>374.4</v>
      </c>
      <c r="H38" s="95">
        <v>425.1</v>
      </c>
      <c r="I38" s="95">
        <v>475.8</v>
      </c>
      <c r="J38" s="95">
        <v>526.5</v>
      </c>
      <c r="K38" s="95">
        <v>577.2</v>
      </c>
      <c r="L38" s="95">
        <v>627.9</v>
      </c>
      <c r="M38" s="95">
        <v>673.8</v>
      </c>
      <c r="N38" s="95">
        <v>719.7</v>
      </c>
      <c r="O38" s="95">
        <v>765.6</v>
      </c>
      <c r="P38" s="95">
        <v>811.5</v>
      </c>
      <c r="Q38" s="95">
        <v>857.4</v>
      </c>
      <c r="R38" s="95">
        <v>903.3</v>
      </c>
      <c r="S38" s="95">
        <v>949.2</v>
      </c>
      <c r="T38" s="95">
        <v>995.1</v>
      </c>
      <c r="U38" s="95">
        <v>1041</v>
      </c>
      <c r="V38" s="95">
        <v>1086.9</v>
      </c>
      <c r="W38" s="95">
        <v>1127.4</v>
      </c>
      <c r="X38" s="95">
        <v>1167.9</v>
      </c>
      <c r="Y38" s="95">
        <v>1208.4</v>
      </c>
      <c r="Z38" s="95">
        <v>1248.9</v>
      </c>
      <c r="AA38" s="95">
        <v>1289.4</v>
      </c>
      <c r="AB38" s="95">
        <v>1329.9</v>
      </c>
      <c r="AC38" s="95">
        <v>1370.4</v>
      </c>
      <c r="AD38" s="95">
        <v>1410.9</v>
      </c>
      <c r="AE38" s="95">
        <v>1451.4</v>
      </c>
      <c r="AF38" s="95">
        <v>1491.9</v>
      </c>
      <c r="AG38" s="95">
        <v>1532.4</v>
      </c>
      <c r="AH38" s="95">
        <v>1572.9</v>
      </c>
      <c r="AI38" s="95">
        <v>1613.4</v>
      </c>
      <c r="AJ38" s="95">
        <v>1653.9</v>
      </c>
      <c r="AK38" s="95">
        <v>1694.4</v>
      </c>
      <c r="AL38" s="95">
        <v>1734.9</v>
      </c>
      <c r="AM38" s="95">
        <v>1775.4</v>
      </c>
      <c r="AN38" s="95">
        <v>1815.9</v>
      </c>
      <c r="AO38" s="95">
        <v>1856.4</v>
      </c>
      <c r="AP38" s="95">
        <v>1896.9</v>
      </c>
      <c r="AQ38" s="95">
        <v>968.25</v>
      </c>
      <c r="AR38" s="95">
        <v>988.05</v>
      </c>
      <c r="AS38" s="95">
        <v>1007.85</v>
      </c>
      <c r="AT38" s="95">
        <v>1027.65</v>
      </c>
      <c r="AU38" s="95">
        <v>1047.45</v>
      </c>
      <c r="AV38" s="95">
        <v>1067.25</v>
      </c>
      <c r="AW38" s="95">
        <v>1087.05</v>
      </c>
      <c r="AX38" s="95">
        <v>1106.85</v>
      </c>
      <c r="AY38" s="95">
        <v>1126.65</v>
      </c>
      <c r="AZ38" s="95">
        <v>1146.45</v>
      </c>
      <c r="BA38" s="95">
        <v>1166.25</v>
      </c>
      <c r="BB38" s="95">
        <v>1186.05</v>
      </c>
      <c r="BC38" s="95">
        <v>1205.85</v>
      </c>
      <c r="BD38" s="95">
        <v>1225.65</v>
      </c>
      <c r="BE38" s="95">
        <v>1245.45</v>
      </c>
      <c r="BF38" s="95">
        <v>1265.25</v>
      </c>
      <c r="BG38" s="95">
        <v>1285.05</v>
      </c>
      <c r="BH38" s="95">
        <v>1304.85</v>
      </c>
      <c r="BI38" s="95">
        <v>1324.65</v>
      </c>
      <c r="BJ38" s="95">
        <v>1344.45</v>
      </c>
      <c r="BK38" s="32">
        <v>40.6</v>
      </c>
      <c r="BL38" s="32">
        <v>43.5</v>
      </c>
      <c r="BM38" s="32">
        <v>45.36</v>
      </c>
      <c r="BN38" t="s">
        <v>38</v>
      </c>
      <c r="BO38">
        <v>7</v>
      </c>
    </row>
    <row r="39" spans="1:67">
      <c r="A39" s="94" t="s">
        <v>39</v>
      </c>
      <c r="B39" s="94">
        <v>7</v>
      </c>
      <c r="C39" s="95">
        <v>183.6</v>
      </c>
      <c r="D39" s="95">
        <v>231.3</v>
      </c>
      <c r="E39" s="95">
        <v>279</v>
      </c>
      <c r="F39" s="95">
        <v>326.7</v>
      </c>
      <c r="G39" s="95">
        <v>374.4</v>
      </c>
      <c r="H39" s="95">
        <v>425.1</v>
      </c>
      <c r="I39" s="95">
        <v>475.8</v>
      </c>
      <c r="J39" s="95">
        <v>526.5</v>
      </c>
      <c r="K39" s="95">
        <v>577.2</v>
      </c>
      <c r="L39" s="95">
        <v>627.9</v>
      </c>
      <c r="M39" s="95">
        <v>673.8</v>
      </c>
      <c r="N39" s="95">
        <v>719.7</v>
      </c>
      <c r="O39" s="95">
        <v>765.6</v>
      </c>
      <c r="P39" s="95">
        <v>811.5</v>
      </c>
      <c r="Q39" s="95">
        <v>857.4</v>
      </c>
      <c r="R39" s="95">
        <v>903.3</v>
      </c>
      <c r="S39" s="95">
        <v>949.2</v>
      </c>
      <c r="T39" s="95">
        <v>995.1</v>
      </c>
      <c r="U39" s="95">
        <v>1041</v>
      </c>
      <c r="V39" s="95">
        <v>1086.9</v>
      </c>
      <c r="W39" s="95">
        <v>1127.4</v>
      </c>
      <c r="X39" s="95">
        <v>1167.9</v>
      </c>
      <c r="Y39" s="95">
        <v>1208.4</v>
      </c>
      <c r="Z39" s="95">
        <v>1248.9</v>
      </c>
      <c r="AA39" s="95">
        <v>1289.4</v>
      </c>
      <c r="AB39" s="95">
        <v>1329.9</v>
      </c>
      <c r="AC39" s="95">
        <v>1370.4</v>
      </c>
      <c r="AD39" s="95">
        <v>1410.9</v>
      </c>
      <c r="AE39" s="95">
        <v>1451.4</v>
      </c>
      <c r="AF39" s="95">
        <v>1491.9</v>
      </c>
      <c r="AG39" s="95">
        <v>1532.4</v>
      </c>
      <c r="AH39" s="95">
        <v>1572.9</v>
      </c>
      <c r="AI39" s="95">
        <v>1613.4</v>
      </c>
      <c r="AJ39" s="95">
        <v>1653.9</v>
      </c>
      <c r="AK39" s="95">
        <v>1694.4</v>
      </c>
      <c r="AL39" s="95">
        <v>1734.9</v>
      </c>
      <c r="AM39" s="95">
        <v>1775.4</v>
      </c>
      <c r="AN39" s="95">
        <v>1815.9</v>
      </c>
      <c r="AO39" s="95">
        <v>1856.4</v>
      </c>
      <c r="AP39" s="95">
        <v>1896.9</v>
      </c>
      <c r="AQ39" s="95">
        <v>968.25</v>
      </c>
      <c r="AR39" s="95">
        <v>988.05</v>
      </c>
      <c r="AS39" s="95">
        <v>1007.85</v>
      </c>
      <c r="AT39" s="95">
        <v>1027.65</v>
      </c>
      <c r="AU39" s="95">
        <v>1047.45</v>
      </c>
      <c r="AV39" s="95">
        <v>1067.25</v>
      </c>
      <c r="AW39" s="95">
        <v>1087.05</v>
      </c>
      <c r="AX39" s="95">
        <v>1106.85</v>
      </c>
      <c r="AY39" s="95">
        <v>1126.65</v>
      </c>
      <c r="AZ39" s="95">
        <v>1146.45</v>
      </c>
      <c r="BA39" s="95">
        <v>1166.25</v>
      </c>
      <c r="BB39" s="95">
        <v>1186.05</v>
      </c>
      <c r="BC39" s="95">
        <v>1205.85</v>
      </c>
      <c r="BD39" s="95">
        <v>1225.65</v>
      </c>
      <c r="BE39" s="95">
        <v>1245.45</v>
      </c>
      <c r="BF39" s="95">
        <v>1265.25</v>
      </c>
      <c r="BG39" s="95">
        <v>1285.05</v>
      </c>
      <c r="BH39" s="95">
        <v>1304.85</v>
      </c>
      <c r="BI39" s="95">
        <v>1324.65</v>
      </c>
      <c r="BJ39" s="95">
        <v>1344.45</v>
      </c>
      <c r="BK39" s="32">
        <v>40.6</v>
      </c>
      <c r="BL39" s="32">
        <v>43.5</v>
      </c>
      <c r="BM39" s="32">
        <v>45.36</v>
      </c>
      <c r="BN39" t="s">
        <v>39</v>
      </c>
      <c r="BO39">
        <v>7</v>
      </c>
    </row>
    <row r="40" spans="1:67">
      <c r="A40" s="94" t="s">
        <v>40</v>
      </c>
      <c r="B40" s="94">
        <v>7</v>
      </c>
      <c r="C40" s="95">
        <v>183.6</v>
      </c>
      <c r="D40" s="95">
        <v>231.3</v>
      </c>
      <c r="E40" s="95">
        <v>279</v>
      </c>
      <c r="F40" s="95">
        <v>326.7</v>
      </c>
      <c r="G40" s="95">
        <v>374.4</v>
      </c>
      <c r="H40" s="95">
        <v>425.1</v>
      </c>
      <c r="I40" s="95">
        <v>475.8</v>
      </c>
      <c r="J40" s="95">
        <v>526.5</v>
      </c>
      <c r="K40" s="95">
        <v>577.2</v>
      </c>
      <c r="L40" s="95">
        <v>627.9</v>
      </c>
      <c r="M40" s="95">
        <v>673.8</v>
      </c>
      <c r="N40" s="95">
        <v>719.7</v>
      </c>
      <c r="O40" s="95">
        <v>765.6</v>
      </c>
      <c r="P40" s="95">
        <v>811.5</v>
      </c>
      <c r="Q40" s="95">
        <v>857.4</v>
      </c>
      <c r="R40" s="95">
        <v>903.3</v>
      </c>
      <c r="S40" s="95">
        <v>949.2</v>
      </c>
      <c r="T40" s="95">
        <v>995.1</v>
      </c>
      <c r="U40" s="95">
        <v>1041</v>
      </c>
      <c r="V40" s="95">
        <v>1086.9</v>
      </c>
      <c r="W40" s="95">
        <v>1127.4</v>
      </c>
      <c r="X40" s="95">
        <v>1167.9</v>
      </c>
      <c r="Y40" s="95">
        <v>1208.4</v>
      </c>
      <c r="Z40" s="95">
        <v>1248.9</v>
      </c>
      <c r="AA40" s="95">
        <v>1289.4</v>
      </c>
      <c r="AB40" s="95">
        <v>1329.9</v>
      </c>
      <c r="AC40" s="95">
        <v>1370.4</v>
      </c>
      <c r="AD40" s="95">
        <v>1410.9</v>
      </c>
      <c r="AE40" s="95">
        <v>1451.4</v>
      </c>
      <c r="AF40" s="95">
        <v>1491.9</v>
      </c>
      <c r="AG40" s="95">
        <v>1532.4</v>
      </c>
      <c r="AH40" s="95">
        <v>1572.9</v>
      </c>
      <c r="AI40" s="95">
        <v>1613.4</v>
      </c>
      <c r="AJ40" s="95">
        <v>1653.9</v>
      </c>
      <c r="AK40" s="95">
        <v>1694.4</v>
      </c>
      <c r="AL40" s="95">
        <v>1734.9</v>
      </c>
      <c r="AM40" s="95">
        <v>1775.4</v>
      </c>
      <c r="AN40" s="95">
        <v>1815.9</v>
      </c>
      <c r="AO40" s="95">
        <v>1856.4</v>
      </c>
      <c r="AP40" s="95">
        <v>1896.9</v>
      </c>
      <c r="AQ40" s="95">
        <v>968.25</v>
      </c>
      <c r="AR40" s="95">
        <v>988.05</v>
      </c>
      <c r="AS40" s="95">
        <v>1007.85</v>
      </c>
      <c r="AT40" s="95">
        <v>1027.65</v>
      </c>
      <c r="AU40" s="95">
        <v>1047.45</v>
      </c>
      <c r="AV40" s="95">
        <v>1067.25</v>
      </c>
      <c r="AW40" s="95">
        <v>1087.05</v>
      </c>
      <c r="AX40" s="95">
        <v>1106.85</v>
      </c>
      <c r="AY40" s="95">
        <v>1126.65</v>
      </c>
      <c r="AZ40" s="95">
        <v>1146.45</v>
      </c>
      <c r="BA40" s="95">
        <v>1166.25</v>
      </c>
      <c r="BB40" s="95">
        <v>1186.05</v>
      </c>
      <c r="BC40" s="95">
        <v>1205.85</v>
      </c>
      <c r="BD40" s="95">
        <v>1225.65</v>
      </c>
      <c r="BE40" s="95">
        <v>1245.45</v>
      </c>
      <c r="BF40" s="95">
        <v>1265.25</v>
      </c>
      <c r="BG40" s="95">
        <v>1285.05</v>
      </c>
      <c r="BH40" s="95">
        <v>1304.85</v>
      </c>
      <c r="BI40" s="95">
        <v>1324.65</v>
      </c>
      <c r="BJ40" s="95">
        <v>1344.45</v>
      </c>
      <c r="BK40" s="32">
        <v>40.6</v>
      </c>
      <c r="BL40" s="32">
        <v>43.5</v>
      </c>
      <c r="BM40" s="32">
        <v>45.36</v>
      </c>
      <c r="BN40" t="s">
        <v>40</v>
      </c>
      <c r="BO40">
        <v>7</v>
      </c>
    </row>
    <row r="41" spans="1:67">
      <c r="A41" s="94" t="s">
        <v>41</v>
      </c>
      <c r="B41" s="94">
        <v>7</v>
      </c>
      <c r="C41" s="95">
        <v>183.6</v>
      </c>
      <c r="D41" s="95">
        <v>231.3</v>
      </c>
      <c r="E41" s="95">
        <v>279</v>
      </c>
      <c r="F41" s="95">
        <v>326.7</v>
      </c>
      <c r="G41" s="95">
        <v>374.4</v>
      </c>
      <c r="H41" s="95">
        <v>425.1</v>
      </c>
      <c r="I41" s="95">
        <v>475.8</v>
      </c>
      <c r="J41" s="95">
        <v>526.5</v>
      </c>
      <c r="K41" s="95">
        <v>577.2</v>
      </c>
      <c r="L41" s="95">
        <v>627.9</v>
      </c>
      <c r="M41" s="95">
        <v>673.8</v>
      </c>
      <c r="N41" s="95">
        <v>719.7</v>
      </c>
      <c r="O41" s="95">
        <v>765.6</v>
      </c>
      <c r="P41" s="95">
        <v>811.5</v>
      </c>
      <c r="Q41" s="95">
        <v>857.4</v>
      </c>
      <c r="R41" s="95">
        <v>903.3</v>
      </c>
      <c r="S41" s="95">
        <v>949.2</v>
      </c>
      <c r="T41" s="95">
        <v>995.1</v>
      </c>
      <c r="U41" s="95">
        <v>1041</v>
      </c>
      <c r="V41" s="95">
        <v>1086.9</v>
      </c>
      <c r="W41" s="95">
        <v>1127.4</v>
      </c>
      <c r="X41" s="95">
        <v>1167.9</v>
      </c>
      <c r="Y41" s="95">
        <v>1208.4</v>
      </c>
      <c r="Z41" s="95">
        <v>1248.9</v>
      </c>
      <c r="AA41" s="95">
        <v>1289.4</v>
      </c>
      <c r="AB41" s="95">
        <v>1329.9</v>
      </c>
      <c r="AC41" s="95">
        <v>1370.4</v>
      </c>
      <c r="AD41" s="95">
        <v>1410.9</v>
      </c>
      <c r="AE41" s="95">
        <v>1451.4</v>
      </c>
      <c r="AF41" s="95">
        <v>1491.9</v>
      </c>
      <c r="AG41" s="95">
        <v>1532.4</v>
      </c>
      <c r="AH41" s="95">
        <v>1572.9</v>
      </c>
      <c r="AI41" s="95">
        <v>1613.4</v>
      </c>
      <c r="AJ41" s="95">
        <v>1653.9</v>
      </c>
      <c r="AK41" s="95">
        <v>1694.4</v>
      </c>
      <c r="AL41" s="95">
        <v>1734.9</v>
      </c>
      <c r="AM41" s="95">
        <v>1775.4</v>
      </c>
      <c r="AN41" s="95">
        <v>1815.9</v>
      </c>
      <c r="AO41" s="95">
        <v>1856.4</v>
      </c>
      <c r="AP41" s="95">
        <v>1896.9</v>
      </c>
      <c r="AQ41" s="95">
        <v>968.25</v>
      </c>
      <c r="AR41" s="95">
        <v>988.05</v>
      </c>
      <c r="AS41" s="95">
        <v>1007.85</v>
      </c>
      <c r="AT41" s="95">
        <v>1027.65</v>
      </c>
      <c r="AU41" s="95">
        <v>1047.45</v>
      </c>
      <c r="AV41" s="95">
        <v>1067.25</v>
      </c>
      <c r="AW41" s="95">
        <v>1087.05</v>
      </c>
      <c r="AX41" s="95">
        <v>1106.85</v>
      </c>
      <c r="AY41" s="95">
        <v>1126.65</v>
      </c>
      <c r="AZ41" s="95">
        <v>1146.45</v>
      </c>
      <c r="BA41" s="95">
        <v>1166.25</v>
      </c>
      <c r="BB41" s="95">
        <v>1186.05</v>
      </c>
      <c r="BC41" s="95">
        <v>1205.85</v>
      </c>
      <c r="BD41" s="95">
        <v>1225.65</v>
      </c>
      <c r="BE41" s="95">
        <v>1245.45</v>
      </c>
      <c r="BF41" s="95">
        <v>1265.25</v>
      </c>
      <c r="BG41" s="95">
        <v>1285.05</v>
      </c>
      <c r="BH41" s="95">
        <v>1304.85</v>
      </c>
      <c r="BI41" s="95">
        <v>1324.65</v>
      </c>
      <c r="BJ41" s="95">
        <v>1344.45</v>
      </c>
      <c r="BK41" s="32">
        <v>40.6</v>
      </c>
      <c r="BL41" s="32">
        <v>43.5</v>
      </c>
      <c r="BM41" s="32">
        <v>45.36</v>
      </c>
      <c r="BN41" t="s">
        <v>41</v>
      </c>
      <c r="BO41">
        <v>7</v>
      </c>
    </row>
    <row r="42" spans="1:67">
      <c r="A42" s="94" t="s">
        <v>42</v>
      </c>
      <c r="B42" s="94">
        <v>7</v>
      </c>
      <c r="C42" s="95">
        <v>183.6</v>
      </c>
      <c r="D42" s="95">
        <v>231.3</v>
      </c>
      <c r="E42" s="95">
        <v>279</v>
      </c>
      <c r="F42" s="95">
        <v>326.7</v>
      </c>
      <c r="G42" s="95">
        <v>374.4</v>
      </c>
      <c r="H42" s="95">
        <v>425.1</v>
      </c>
      <c r="I42" s="95">
        <v>475.8</v>
      </c>
      <c r="J42" s="95">
        <v>526.5</v>
      </c>
      <c r="K42" s="95">
        <v>577.2</v>
      </c>
      <c r="L42" s="95">
        <v>627.9</v>
      </c>
      <c r="M42" s="95">
        <v>673.8</v>
      </c>
      <c r="N42" s="95">
        <v>719.7</v>
      </c>
      <c r="O42" s="95">
        <v>765.6</v>
      </c>
      <c r="P42" s="95">
        <v>811.5</v>
      </c>
      <c r="Q42" s="95">
        <v>857.4</v>
      </c>
      <c r="R42" s="95">
        <v>903.3</v>
      </c>
      <c r="S42" s="95">
        <v>949.2</v>
      </c>
      <c r="T42" s="95">
        <v>995.1</v>
      </c>
      <c r="U42" s="95">
        <v>1041</v>
      </c>
      <c r="V42" s="95">
        <v>1086.9</v>
      </c>
      <c r="W42" s="95">
        <v>1127.4</v>
      </c>
      <c r="X42" s="95">
        <v>1167.9</v>
      </c>
      <c r="Y42" s="95">
        <v>1208.4</v>
      </c>
      <c r="Z42" s="95">
        <v>1248.9</v>
      </c>
      <c r="AA42" s="95">
        <v>1289.4</v>
      </c>
      <c r="AB42" s="95">
        <v>1329.9</v>
      </c>
      <c r="AC42" s="95">
        <v>1370.4</v>
      </c>
      <c r="AD42" s="95">
        <v>1410.9</v>
      </c>
      <c r="AE42" s="95">
        <v>1451.4</v>
      </c>
      <c r="AF42" s="95">
        <v>1491.9</v>
      </c>
      <c r="AG42" s="95">
        <v>1532.4</v>
      </c>
      <c r="AH42" s="95">
        <v>1572.9</v>
      </c>
      <c r="AI42" s="95">
        <v>1613.4</v>
      </c>
      <c r="AJ42" s="95">
        <v>1653.9</v>
      </c>
      <c r="AK42" s="95">
        <v>1694.4</v>
      </c>
      <c r="AL42" s="95">
        <v>1734.9</v>
      </c>
      <c r="AM42" s="95">
        <v>1775.4</v>
      </c>
      <c r="AN42" s="95">
        <v>1815.9</v>
      </c>
      <c r="AO42" s="95">
        <v>1856.4</v>
      </c>
      <c r="AP42" s="95">
        <v>1896.9</v>
      </c>
      <c r="AQ42" s="95">
        <v>968.25</v>
      </c>
      <c r="AR42" s="95">
        <v>988.05</v>
      </c>
      <c r="AS42" s="95">
        <v>1007.85</v>
      </c>
      <c r="AT42" s="95">
        <v>1027.65</v>
      </c>
      <c r="AU42" s="95">
        <v>1047.45</v>
      </c>
      <c r="AV42" s="95">
        <v>1067.25</v>
      </c>
      <c r="AW42" s="95">
        <v>1087.05</v>
      </c>
      <c r="AX42" s="95">
        <v>1106.85</v>
      </c>
      <c r="AY42" s="95">
        <v>1126.65</v>
      </c>
      <c r="AZ42" s="95">
        <v>1146.45</v>
      </c>
      <c r="BA42" s="95">
        <v>1166.25</v>
      </c>
      <c r="BB42" s="95">
        <v>1186.05</v>
      </c>
      <c r="BC42" s="95">
        <v>1205.85</v>
      </c>
      <c r="BD42" s="95">
        <v>1225.65</v>
      </c>
      <c r="BE42" s="95">
        <v>1245.45</v>
      </c>
      <c r="BF42" s="95">
        <v>1265.25</v>
      </c>
      <c r="BG42" s="95">
        <v>1285.05</v>
      </c>
      <c r="BH42" s="95">
        <v>1304.85</v>
      </c>
      <c r="BI42" s="95">
        <v>1324.65</v>
      </c>
      <c r="BJ42" s="95">
        <v>1344.45</v>
      </c>
      <c r="BK42" s="32">
        <v>40.6</v>
      </c>
      <c r="BL42" s="32">
        <v>43.5</v>
      </c>
      <c r="BM42" s="32">
        <v>45.36</v>
      </c>
      <c r="BN42" t="s">
        <v>42</v>
      </c>
      <c r="BO42">
        <v>7</v>
      </c>
    </row>
    <row r="43" spans="1:67">
      <c r="A43" s="94" t="s">
        <v>43</v>
      </c>
      <c r="B43" s="94">
        <v>7</v>
      </c>
      <c r="C43" s="95">
        <v>183.6</v>
      </c>
      <c r="D43" s="95">
        <v>231.3</v>
      </c>
      <c r="E43" s="95">
        <v>279</v>
      </c>
      <c r="F43" s="95">
        <v>326.7</v>
      </c>
      <c r="G43" s="95">
        <v>374.4</v>
      </c>
      <c r="H43" s="95">
        <v>425.1</v>
      </c>
      <c r="I43" s="95">
        <v>475.8</v>
      </c>
      <c r="J43" s="95">
        <v>526.5</v>
      </c>
      <c r="K43" s="95">
        <v>577.2</v>
      </c>
      <c r="L43" s="95">
        <v>627.9</v>
      </c>
      <c r="M43" s="95">
        <v>673.8</v>
      </c>
      <c r="N43" s="95">
        <v>719.7</v>
      </c>
      <c r="O43" s="95">
        <v>765.6</v>
      </c>
      <c r="P43" s="95">
        <v>811.5</v>
      </c>
      <c r="Q43" s="95">
        <v>857.4</v>
      </c>
      <c r="R43" s="95">
        <v>903.3</v>
      </c>
      <c r="S43" s="95">
        <v>949.2</v>
      </c>
      <c r="T43" s="95">
        <v>995.1</v>
      </c>
      <c r="U43" s="95">
        <v>1041</v>
      </c>
      <c r="V43" s="95">
        <v>1086.9</v>
      </c>
      <c r="W43" s="95">
        <v>1127.4</v>
      </c>
      <c r="X43" s="95">
        <v>1167.9</v>
      </c>
      <c r="Y43" s="95">
        <v>1208.4</v>
      </c>
      <c r="Z43" s="95">
        <v>1248.9</v>
      </c>
      <c r="AA43" s="95">
        <v>1289.4</v>
      </c>
      <c r="AB43" s="95">
        <v>1329.9</v>
      </c>
      <c r="AC43" s="95">
        <v>1370.4</v>
      </c>
      <c r="AD43" s="95">
        <v>1410.9</v>
      </c>
      <c r="AE43" s="95">
        <v>1451.4</v>
      </c>
      <c r="AF43" s="95">
        <v>1491.9</v>
      </c>
      <c r="AG43" s="95">
        <v>1532.4</v>
      </c>
      <c r="AH43" s="95">
        <v>1572.9</v>
      </c>
      <c r="AI43" s="95">
        <v>1613.4</v>
      </c>
      <c r="AJ43" s="95">
        <v>1653.9</v>
      </c>
      <c r="AK43" s="95">
        <v>1694.4</v>
      </c>
      <c r="AL43" s="95">
        <v>1734.9</v>
      </c>
      <c r="AM43" s="95">
        <v>1775.4</v>
      </c>
      <c r="AN43" s="95">
        <v>1815.9</v>
      </c>
      <c r="AO43" s="95">
        <v>1856.4</v>
      </c>
      <c r="AP43" s="95">
        <v>1896.9</v>
      </c>
      <c r="AQ43" s="95">
        <v>968.25</v>
      </c>
      <c r="AR43" s="95">
        <v>988.05</v>
      </c>
      <c r="AS43" s="95">
        <v>1007.85</v>
      </c>
      <c r="AT43" s="95">
        <v>1027.65</v>
      </c>
      <c r="AU43" s="95">
        <v>1047.45</v>
      </c>
      <c r="AV43" s="95">
        <v>1067.25</v>
      </c>
      <c r="AW43" s="95">
        <v>1087.05</v>
      </c>
      <c r="AX43" s="95">
        <v>1106.85</v>
      </c>
      <c r="AY43" s="95">
        <v>1126.65</v>
      </c>
      <c r="AZ43" s="95">
        <v>1146.45</v>
      </c>
      <c r="BA43" s="95">
        <v>1166.25</v>
      </c>
      <c r="BB43" s="95">
        <v>1186.05</v>
      </c>
      <c r="BC43" s="95">
        <v>1205.85</v>
      </c>
      <c r="BD43" s="95">
        <v>1225.65</v>
      </c>
      <c r="BE43" s="95">
        <v>1245.45</v>
      </c>
      <c r="BF43" s="95">
        <v>1265.25</v>
      </c>
      <c r="BG43" s="95">
        <v>1285.05</v>
      </c>
      <c r="BH43" s="95">
        <v>1304.85</v>
      </c>
      <c r="BI43" s="95">
        <v>1324.65</v>
      </c>
      <c r="BJ43" s="95">
        <v>1344.45</v>
      </c>
      <c r="BK43" s="32">
        <v>40.6</v>
      </c>
      <c r="BL43" s="32">
        <v>43.5</v>
      </c>
      <c r="BM43" s="32">
        <v>45.36</v>
      </c>
      <c r="BN43" t="s">
        <v>43</v>
      </c>
      <c r="BO43">
        <v>7</v>
      </c>
    </row>
    <row r="44" spans="1:67">
      <c r="A44" s="94" t="s">
        <v>44</v>
      </c>
      <c r="B44" s="94">
        <v>7</v>
      </c>
      <c r="C44" s="95">
        <v>183.6</v>
      </c>
      <c r="D44" s="95">
        <v>231.3</v>
      </c>
      <c r="E44" s="95">
        <v>279</v>
      </c>
      <c r="F44" s="95">
        <v>326.7</v>
      </c>
      <c r="G44" s="95">
        <v>374.4</v>
      </c>
      <c r="H44" s="95">
        <v>425.1</v>
      </c>
      <c r="I44" s="95">
        <v>475.8</v>
      </c>
      <c r="J44" s="95">
        <v>526.5</v>
      </c>
      <c r="K44" s="95">
        <v>577.2</v>
      </c>
      <c r="L44" s="95">
        <v>627.9</v>
      </c>
      <c r="M44" s="95">
        <v>673.8</v>
      </c>
      <c r="N44" s="95">
        <v>719.7</v>
      </c>
      <c r="O44" s="95">
        <v>765.6</v>
      </c>
      <c r="P44" s="95">
        <v>811.5</v>
      </c>
      <c r="Q44" s="95">
        <v>857.4</v>
      </c>
      <c r="R44" s="95">
        <v>903.3</v>
      </c>
      <c r="S44" s="95">
        <v>949.2</v>
      </c>
      <c r="T44" s="95">
        <v>995.1</v>
      </c>
      <c r="U44" s="95">
        <v>1041</v>
      </c>
      <c r="V44" s="95">
        <v>1086.9</v>
      </c>
      <c r="W44" s="95">
        <v>1127.4</v>
      </c>
      <c r="X44" s="95">
        <v>1167.9</v>
      </c>
      <c r="Y44" s="95">
        <v>1208.4</v>
      </c>
      <c r="Z44" s="95">
        <v>1248.9</v>
      </c>
      <c r="AA44" s="95">
        <v>1289.4</v>
      </c>
      <c r="AB44" s="95">
        <v>1329.9</v>
      </c>
      <c r="AC44" s="95">
        <v>1370.4</v>
      </c>
      <c r="AD44" s="95">
        <v>1410.9</v>
      </c>
      <c r="AE44" s="95">
        <v>1451.4</v>
      </c>
      <c r="AF44" s="95">
        <v>1491.9</v>
      </c>
      <c r="AG44" s="95">
        <v>1532.4</v>
      </c>
      <c r="AH44" s="95">
        <v>1572.9</v>
      </c>
      <c r="AI44" s="95">
        <v>1613.4</v>
      </c>
      <c r="AJ44" s="95">
        <v>1653.9</v>
      </c>
      <c r="AK44" s="95">
        <v>1694.4</v>
      </c>
      <c r="AL44" s="95">
        <v>1734.9</v>
      </c>
      <c r="AM44" s="95">
        <v>1775.4</v>
      </c>
      <c r="AN44" s="95">
        <v>1815.9</v>
      </c>
      <c r="AO44" s="95">
        <v>1856.4</v>
      </c>
      <c r="AP44" s="95">
        <v>1896.9</v>
      </c>
      <c r="AQ44" s="95">
        <v>968.25</v>
      </c>
      <c r="AR44" s="95">
        <v>988.05</v>
      </c>
      <c r="AS44" s="95">
        <v>1007.85</v>
      </c>
      <c r="AT44" s="95">
        <v>1027.65</v>
      </c>
      <c r="AU44" s="95">
        <v>1047.45</v>
      </c>
      <c r="AV44" s="95">
        <v>1067.25</v>
      </c>
      <c r="AW44" s="95">
        <v>1087.05</v>
      </c>
      <c r="AX44" s="95">
        <v>1106.85</v>
      </c>
      <c r="AY44" s="95">
        <v>1126.65</v>
      </c>
      <c r="AZ44" s="95">
        <v>1146.45</v>
      </c>
      <c r="BA44" s="95">
        <v>1166.25</v>
      </c>
      <c r="BB44" s="95">
        <v>1186.05</v>
      </c>
      <c r="BC44" s="95">
        <v>1205.85</v>
      </c>
      <c r="BD44" s="95">
        <v>1225.65</v>
      </c>
      <c r="BE44" s="95">
        <v>1245.45</v>
      </c>
      <c r="BF44" s="95">
        <v>1265.25</v>
      </c>
      <c r="BG44" s="95">
        <v>1285.05</v>
      </c>
      <c r="BH44" s="95">
        <v>1304.85</v>
      </c>
      <c r="BI44" s="95">
        <v>1324.65</v>
      </c>
      <c r="BJ44" s="95">
        <v>1344.45</v>
      </c>
      <c r="BK44" s="32">
        <v>40.6</v>
      </c>
      <c r="BL44" s="32">
        <v>43.5</v>
      </c>
      <c r="BM44" s="32">
        <v>45.36</v>
      </c>
      <c r="BN44" t="s">
        <v>44</v>
      </c>
      <c r="BO44">
        <v>7</v>
      </c>
    </row>
    <row r="45" spans="1:67">
      <c r="A45" s="94" t="s">
        <v>45</v>
      </c>
      <c r="B45" s="94">
        <v>7</v>
      </c>
      <c r="C45" s="95">
        <v>183.6</v>
      </c>
      <c r="D45" s="95">
        <v>231.3</v>
      </c>
      <c r="E45" s="95">
        <v>279</v>
      </c>
      <c r="F45" s="95">
        <v>326.7</v>
      </c>
      <c r="G45" s="95">
        <v>374.4</v>
      </c>
      <c r="H45" s="95">
        <v>425.1</v>
      </c>
      <c r="I45" s="95">
        <v>475.8</v>
      </c>
      <c r="J45" s="95">
        <v>526.5</v>
      </c>
      <c r="K45" s="95">
        <v>577.2</v>
      </c>
      <c r="L45" s="95">
        <v>627.9</v>
      </c>
      <c r="M45" s="95">
        <v>673.8</v>
      </c>
      <c r="N45" s="95">
        <v>719.7</v>
      </c>
      <c r="O45" s="95">
        <v>765.6</v>
      </c>
      <c r="P45" s="95">
        <v>811.5</v>
      </c>
      <c r="Q45" s="95">
        <v>857.4</v>
      </c>
      <c r="R45" s="95">
        <v>903.3</v>
      </c>
      <c r="S45" s="95">
        <v>949.2</v>
      </c>
      <c r="T45" s="95">
        <v>995.1</v>
      </c>
      <c r="U45" s="95">
        <v>1041</v>
      </c>
      <c r="V45" s="95">
        <v>1086.9</v>
      </c>
      <c r="W45" s="95">
        <v>1127.4</v>
      </c>
      <c r="X45" s="95">
        <v>1167.9</v>
      </c>
      <c r="Y45" s="95">
        <v>1208.4</v>
      </c>
      <c r="Z45" s="95">
        <v>1248.9</v>
      </c>
      <c r="AA45" s="95">
        <v>1289.4</v>
      </c>
      <c r="AB45" s="95">
        <v>1329.9</v>
      </c>
      <c r="AC45" s="95">
        <v>1370.4</v>
      </c>
      <c r="AD45" s="95">
        <v>1410.9</v>
      </c>
      <c r="AE45" s="95">
        <v>1451.4</v>
      </c>
      <c r="AF45" s="95">
        <v>1491.9</v>
      </c>
      <c r="AG45" s="95">
        <v>1532.4</v>
      </c>
      <c r="AH45" s="95">
        <v>1572.9</v>
      </c>
      <c r="AI45" s="95">
        <v>1613.4</v>
      </c>
      <c r="AJ45" s="95">
        <v>1653.9</v>
      </c>
      <c r="AK45" s="95">
        <v>1694.4</v>
      </c>
      <c r="AL45" s="95">
        <v>1734.9</v>
      </c>
      <c r="AM45" s="95">
        <v>1775.4</v>
      </c>
      <c r="AN45" s="95">
        <v>1815.9</v>
      </c>
      <c r="AO45" s="95">
        <v>1856.4</v>
      </c>
      <c r="AP45" s="95">
        <v>1896.9</v>
      </c>
      <c r="AQ45" s="95">
        <v>968.25</v>
      </c>
      <c r="AR45" s="95">
        <v>988.05</v>
      </c>
      <c r="AS45" s="95">
        <v>1007.85</v>
      </c>
      <c r="AT45" s="95">
        <v>1027.65</v>
      </c>
      <c r="AU45" s="95">
        <v>1047.45</v>
      </c>
      <c r="AV45" s="95">
        <v>1067.25</v>
      </c>
      <c r="AW45" s="95">
        <v>1087.05</v>
      </c>
      <c r="AX45" s="95">
        <v>1106.85</v>
      </c>
      <c r="AY45" s="95">
        <v>1126.65</v>
      </c>
      <c r="AZ45" s="95">
        <v>1146.45</v>
      </c>
      <c r="BA45" s="95">
        <v>1166.25</v>
      </c>
      <c r="BB45" s="95">
        <v>1186.05</v>
      </c>
      <c r="BC45" s="95">
        <v>1205.85</v>
      </c>
      <c r="BD45" s="95">
        <v>1225.65</v>
      </c>
      <c r="BE45" s="95">
        <v>1245.45</v>
      </c>
      <c r="BF45" s="95">
        <v>1265.25</v>
      </c>
      <c r="BG45" s="95">
        <v>1285.05</v>
      </c>
      <c r="BH45" s="95">
        <v>1304.85</v>
      </c>
      <c r="BI45" s="95">
        <v>1324.65</v>
      </c>
      <c r="BJ45" s="95">
        <v>1344.45</v>
      </c>
      <c r="BK45" s="32">
        <v>40.6</v>
      </c>
      <c r="BL45" s="32">
        <v>43.5</v>
      </c>
      <c r="BM45" s="32">
        <v>45.36</v>
      </c>
      <c r="BN45" t="s">
        <v>45</v>
      </c>
      <c r="BO45">
        <v>7</v>
      </c>
    </row>
    <row r="46" spans="1:67">
      <c r="A46" s="94" t="s">
        <v>46</v>
      </c>
      <c r="B46" s="94">
        <v>7</v>
      </c>
      <c r="C46" s="95">
        <v>183.6</v>
      </c>
      <c r="D46" s="95">
        <v>231.3</v>
      </c>
      <c r="E46" s="95">
        <v>279</v>
      </c>
      <c r="F46" s="95">
        <v>326.7</v>
      </c>
      <c r="G46" s="95">
        <v>374.4</v>
      </c>
      <c r="H46" s="95">
        <v>425.1</v>
      </c>
      <c r="I46" s="95">
        <v>475.8</v>
      </c>
      <c r="J46" s="95">
        <v>526.5</v>
      </c>
      <c r="K46" s="95">
        <v>577.2</v>
      </c>
      <c r="L46" s="95">
        <v>627.9</v>
      </c>
      <c r="M46" s="95">
        <v>673.8</v>
      </c>
      <c r="N46" s="95">
        <v>719.7</v>
      </c>
      <c r="O46" s="95">
        <v>765.6</v>
      </c>
      <c r="P46" s="95">
        <v>811.5</v>
      </c>
      <c r="Q46" s="95">
        <v>857.4</v>
      </c>
      <c r="R46" s="95">
        <v>903.3</v>
      </c>
      <c r="S46" s="95">
        <v>949.2</v>
      </c>
      <c r="T46" s="95">
        <v>995.1</v>
      </c>
      <c r="U46" s="95">
        <v>1041</v>
      </c>
      <c r="V46" s="95">
        <v>1086.9</v>
      </c>
      <c r="W46" s="95">
        <v>1127.4</v>
      </c>
      <c r="X46" s="95">
        <v>1167.9</v>
      </c>
      <c r="Y46" s="95">
        <v>1208.4</v>
      </c>
      <c r="Z46" s="95">
        <v>1248.9</v>
      </c>
      <c r="AA46" s="95">
        <v>1289.4</v>
      </c>
      <c r="AB46" s="95">
        <v>1329.9</v>
      </c>
      <c r="AC46" s="95">
        <v>1370.4</v>
      </c>
      <c r="AD46" s="95">
        <v>1410.9</v>
      </c>
      <c r="AE46" s="95">
        <v>1451.4</v>
      </c>
      <c r="AF46" s="95">
        <v>1491.9</v>
      </c>
      <c r="AG46" s="95">
        <v>1532.4</v>
      </c>
      <c r="AH46" s="95">
        <v>1572.9</v>
      </c>
      <c r="AI46" s="95">
        <v>1613.4</v>
      </c>
      <c r="AJ46" s="95">
        <v>1653.9</v>
      </c>
      <c r="AK46" s="95">
        <v>1694.4</v>
      </c>
      <c r="AL46" s="95">
        <v>1734.9</v>
      </c>
      <c r="AM46" s="95">
        <v>1775.4</v>
      </c>
      <c r="AN46" s="95">
        <v>1815.9</v>
      </c>
      <c r="AO46" s="95">
        <v>1856.4</v>
      </c>
      <c r="AP46" s="95">
        <v>1896.9</v>
      </c>
      <c r="AQ46" s="95">
        <v>968.25</v>
      </c>
      <c r="AR46" s="95">
        <v>988.05</v>
      </c>
      <c r="AS46" s="95">
        <v>1007.85</v>
      </c>
      <c r="AT46" s="95">
        <v>1027.65</v>
      </c>
      <c r="AU46" s="95">
        <v>1047.45</v>
      </c>
      <c r="AV46" s="95">
        <v>1067.25</v>
      </c>
      <c r="AW46" s="95">
        <v>1087.05</v>
      </c>
      <c r="AX46" s="95">
        <v>1106.85</v>
      </c>
      <c r="AY46" s="95">
        <v>1126.65</v>
      </c>
      <c r="AZ46" s="95">
        <v>1146.45</v>
      </c>
      <c r="BA46" s="95">
        <v>1166.25</v>
      </c>
      <c r="BB46" s="95">
        <v>1186.05</v>
      </c>
      <c r="BC46" s="95">
        <v>1205.85</v>
      </c>
      <c r="BD46" s="95">
        <v>1225.65</v>
      </c>
      <c r="BE46" s="95">
        <v>1245.45</v>
      </c>
      <c r="BF46" s="95">
        <v>1265.25</v>
      </c>
      <c r="BG46" s="95">
        <v>1285.05</v>
      </c>
      <c r="BH46" s="95">
        <v>1304.85</v>
      </c>
      <c r="BI46" s="95">
        <v>1324.65</v>
      </c>
      <c r="BJ46" s="95">
        <v>1344.45</v>
      </c>
      <c r="BK46" s="32">
        <v>40.6</v>
      </c>
      <c r="BL46" s="32">
        <v>43.5</v>
      </c>
      <c r="BM46" s="32">
        <v>45.36</v>
      </c>
      <c r="BN46" t="s">
        <v>46</v>
      </c>
      <c r="BO46">
        <v>7</v>
      </c>
    </row>
    <row r="47" spans="1:67">
      <c r="A47" s="94" t="s">
        <v>47</v>
      </c>
      <c r="B47" s="94">
        <v>7</v>
      </c>
      <c r="C47" s="95">
        <v>183.6</v>
      </c>
      <c r="D47" s="95">
        <v>231.3</v>
      </c>
      <c r="E47" s="95">
        <v>279</v>
      </c>
      <c r="F47" s="95">
        <v>326.7</v>
      </c>
      <c r="G47" s="95">
        <v>374.4</v>
      </c>
      <c r="H47" s="95">
        <v>425.1</v>
      </c>
      <c r="I47" s="95">
        <v>475.8</v>
      </c>
      <c r="J47" s="95">
        <v>526.5</v>
      </c>
      <c r="K47" s="95">
        <v>577.2</v>
      </c>
      <c r="L47" s="95">
        <v>627.9</v>
      </c>
      <c r="M47" s="95">
        <v>673.8</v>
      </c>
      <c r="N47" s="95">
        <v>719.7</v>
      </c>
      <c r="O47" s="95">
        <v>765.6</v>
      </c>
      <c r="P47" s="95">
        <v>811.5</v>
      </c>
      <c r="Q47" s="95">
        <v>857.4</v>
      </c>
      <c r="R47" s="95">
        <v>903.3</v>
      </c>
      <c r="S47" s="95">
        <v>949.2</v>
      </c>
      <c r="T47" s="95">
        <v>995.1</v>
      </c>
      <c r="U47" s="95">
        <v>1041</v>
      </c>
      <c r="V47" s="95">
        <v>1086.9</v>
      </c>
      <c r="W47" s="95">
        <v>1127.4</v>
      </c>
      <c r="X47" s="95">
        <v>1167.9</v>
      </c>
      <c r="Y47" s="95">
        <v>1208.4</v>
      </c>
      <c r="Z47" s="95">
        <v>1248.9</v>
      </c>
      <c r="AA47" s="95">
        <v>1289.4</v>
      </c>
      <c r="AB47" s="95">
        <v>1329.9</v>
      </c>
      <c r="AC47" s="95">
        <v>1370.4</v>
      </c>
      <c r="AD47" s="95">
        <v>1410.9</v>
      </c>
      <c r="AE47" s="95">
        <v>1451.4</v>
      </c>
      <c r="AF47" s="95">
        <v>1491.9</v>
      </c>
      <c r="AG47" s="95">
        <v>1532.4</v>
      </c>
      <c r="AH47" s="95">
        <v>1572.9</v>
      </c>
      <c r="AI47" s="95">
        <v>1613.4</v>
      </c>
      <c r="AJ47" s="95">
        <v>1653.9</v>
      </c>
      <c r="AK47" s="95">
        <v>1694.4</v>
      </c>
      <c r="AL47" s="95">
        <v>1734.9</v>
      </c>
      <c r="AM47" s="95">
        <v>1775.4</v>
      </c>
      <c r="AN47" s="95">
        <v>1815.9</v>
      </c>
      <c r="AO47" s="95">
        <v>1856.4</v>
      </c>
      <c r="AP47" s="95">
        <v>1896.9</v>
      </c>
      <c r="AQ47" s="95">
        <v>968.25</v>
      </c>
      <c r="AR47" s="95">
        <v>988.05</v>
      </c>
      <c r="AS47" s="95">
        <v>1007.85</v>
      </c>
      <c r="AT47" s="95">
        <v>1027.65</v>
      </c>
      <c r="AU47" s="95">
        <v>1047.45</v>
      </c>
      <c r="AV47" s="95">
        <v>1067.25</v>
      </c>
      <c r="AW47" s="95">
        <v>1087.05</v>
      </c>
      <c r="AX47" s="95">
        <v>1106.85</v>
      </c>
      <c r="AY47" s="95">
        <v>1126.65</v>
      </c>
      <c r="AZ47" s="95">
        <v>1146.45</v>
      </c>
      <c r="BA47" s="95">
        <v>1166.25</v>
      </c>
      <c r="BB47" s="95">
        <v>1186.05</v>
      </c>
      <c r="BC47" s="95">
        <v>1205.85</v>
      </c>
      <c r="BD47" s="95">
        <v>1225.65</v>
      </c>
      <c r="BE47" s="95">
        <v>1245.45</v>
      </c>
      <c r="BF47" s="95">
        <v>1265.25</v>
      </c>
      <c r="BG47" s="95">
        <v>1285.05</v>
      </c>
      <c r="BH47" s="95">
        <v>1304.85</v>
      </c>
      <c r="BI47" s="95">
        <v>1324.65</v>
      </c>
      <c r="BJ47" s="95">
        <v>1344.45</v>
      </c>
      <c r="BK47" s="32">
        <v>40.6</v>
      </c>
      <c r="BL47" s="32">
        <v>43.5</v>
      </c>
      <c r="BM47" s="32">
        <v>45.36</v>
      </c>
      <c r="BN47" t="s">
        <v>47</v>
      </c>
      <c r="BO47">
        <v>7</v>
      </c>
    </row>
    <row r="48" spans="1:67">
      <c r="A48" s="94" t="s">
        <v>48</v>
      </c>
      <c r="B48" s="94">
        <v>7</v>
      </c>
      <c r="C48" s="95">
        <v>183.6</v>
      </c>
      <c r="D48" s="95">
        <v>231.3</v>
      </c>
      <c r="E48" s="95">
        <v>279</v>
      </c>
      <c r="F48" s="95">
        <v>326.7</v>
      </c>
      <c r="G48" s="95">
        <v>374.4</v>
      </c>
      <c r="H48" s="95">
        <v>425.1</v>
      </c>
      <c r="I48" s="95">
        <v>475.8</v>
      </c>
      <c r="J48" s="95">
        <v>526.5</v>
      </c>
      <c r="K48" s="95">
        <v>577.2</v>
      </c>
      <c r="L48" s="95">
        <v>627.9</v>
      </c>
      <c r="M48" s="95">
        <v>673.8</v>
      </c>
      <c r="N48" s="95">
        <v>719.7</v>
      </c>
      <c r="O48" s="95">
        <v>765.6</v>
      </c>
      <c r="P48" s="95">
        <v>811.5</v>
      </c>
      <c r="Q48" s="95">
        <v>857.4</v>
      </c>
      <c r="R48" s="95">
        <v>903.3</v>
      </c>
      <c r="S48" s="95">
        <v>949.2</v>
      </c>
      <c r="T48" s="95">
        <v>995.1</v>
      </c>
      <c r="U48" s="95">
        <v>1041</v>
      </c>
      <c r="V48" s="95">
        <v>1086.9</v>
      </c>
      <c r="W48" s="95">
        <v>1127.4</v>
      </c>
      <c r="X48" s="95">
        <v>1167.9</v>
      </c>
      <c r="Y48" s="95">
        <v>1208.4</v>
      </c>
      <c r="Z48" s="95">
        <v>1248.9</v>
      </c>
      <c r="AA48" s="95">
        <v>1289.4</v>
      </c>
      <c r="AB48" s="95">
        <v>1329.9</v>
      </c>
      <c r="AC48" s="95">
        <v>1370.4</v>
      </c>
      <c r="AD48" s="95">
        <v>1410.9</v>
      </c>
      <c r="AE48" s="95">
        <v>1451.4</v>
      </c>
      <c r="AF48" s="95">
        <v>1491.9</v>
      </c>
      <c r="AG48" s="95">
        <v>1532.4</v>
      </c>
      <c r="AH48" s="95">
        <v>1572.9</v>
      </c>
      <c r="AI48" s="95">
        <v>1613.4</v>
      </c>
      <c r="AJ48" s="95">
        <v>1653.9</v>
      </c>
      <c r="AK48" s="95">
        <v>1694.4</v>
      </c>
      <c r="AL48" s="95">
        <v>1734.9</v>
      </c>
      <c r="AM48" s="95">
        <v>1775.4</v>
      </c>
      <c r="AN48" s="95">
        <v>1815.9</v>
      </c>
      <c r="AO48" s="95">
        <v>1856.4</v>
      </c>
      <c r="AP48" s="95">
        <v>1896.9</v>
      </c>
      <c r="AQ48" s="95">
        <v>968.25</v>
      </c>
      <c r="AR48" s="95">
        <v>988.05</v>
      </c>
      <c r="AS48" s="95">
        <v>1007.85</v>
      </c>
      <c r="AT48" s="95">
        <v>1027.65</v>
      </c>
      <c r="AU48" s="95">
        <v>1047.45</v>
      </c>
      <c r="AV48" s="95">
        <v>1067.25</v>
      </c>
      <c r="AW48" s="95">
        <v>1087.05</v>
      </c>
      <c r="AX48" s="95">
        <v>1106.85</v>
      </c>
      <c r="AY48" s="95">
        <v>1126.65</v>
      </c>
      <c r="AZ48" s="95">
        <v>1146.45</v>
      </c>
      <c r="BA48" s="95">
        <v>1166.25</v>
      </c>
      <c r="BB48" s="95">
        <v>1186.05</v>
      </c>
      <c r="BC48" s="95">
        <v>1205.85</v>
      </c>
      <c r="BD48" s="95">
        <v>1225.65</v>
      </c>
      <c r="BE48" s="95">
        <v>1245.45</v>
      </c>
      <c r="BF48" s="95">
        <v>1265.25</v>
      </c>
      <c r="BG48" s="95">
        <v>1285.05</v>
      </c>
      <c r="BH48" s="95">
        <v>1304.85</v>
      </c>
      <c r="BI48" s="95">
        <v>1324.65</v>
      </c>
      <c r="BJ48" s="95">
        <v>1344.45</v>
      </c>
      <c r="BK48" s="32">
        <v>40.6</v>
      </c>
      <c r="BL48" s="32">
        <v>43.5</v>
      </c>
      <c r="BM48" s="32">
        <v>45.36</v>
      </c>
      <c r="BN48" t="s">
        <v>48</v>
      </c>
      <c r="BO48">
        <v>7</v>
      </c>
    </row>
    <row r="49" spans="1:67">
      <c r="A49" s="94" t="s">
        <v>49</v>
      </c>
      <c r="B49" s="94">
        <v>7</v>
      </c>
      <c r="C49" s="95">
        <v>183.6</v>
      </c>
      <c r="D49" s="95">
        <v>231.3</v>
      </c>
      <c r="E49" s="95">
        <v>279</v>
      </c>
      <c r="F49" s="95">
        <v>326.7</v>
      </c>
      <c r="G49" s="95">
        <v>374.4</v>
      </c>
      <c r="H49" s="95">
        <v>425.1</v>
      </c>
      <c r="I49" s="95">
        <v>475.8</v>
      </c>
      <c r="J49" s="95">
        <v>526.5</v>
      </c>
      <c r="K49" s="95">
        <v>577.2</v>
      </c>
      <c r="L49" s="95">
        <v>627.9</v>
      </c>
      <c r="M49" s="95">
        <v>673.8</v>
      </c>
      <c r="N49" s="95">
        <v>719.7</v>
      </c>
      <c r="O49" s="95">
        <v>765.6</v>
      </c>
      <c r="P49" s="95">
        <v>811.5</v>
      </c>
      <c r="Q49" s="95">
        <v>857.4</v>
      </c>
      <c r="R49" s="95">
        <v>903.3</v>
      </c>
      <c r="S49" s="95">
        <v>949.2</v>
      </c>
      <c r="T49" s="95">
        <v>995.1</v>
      </c>
      <c r="U49" s="95">
        <v>1041</v>
      </c>
      <c r="V49" s="95">
        <v>1086.9</v>
      </c>
      <c r="W49" s="95">
        <v>1127.4</v>
      </c>
      <c r="X49" s="95">
        <v>1167.9</v>
      </c>
      <c r="Y49" s="95">
        <v>1208.4</v>
      </c>
      <c r="Z49" s="95">
        <v>1248.9</v>
      </c>
      <c r="AA49" s="95">
        <v>1289.4</v>
      </c>
      <c r="AB49" s="95">
        <v>1329.9</v>
      </c>
      <c r="AC49" s="95">
        <v>1370.4</v>
      </c>
      <c r="AD49" s="95">
        <v>1410.9</v>
      </c>
      <c r="AE49" s="95">
        <v>1451.4</v>
      </c>
      <c r="AF49" s="95">
        <v>1491.9</v>
      </c>
      <c r="AG49" s="95">
        <v>1532.4</v>
      </c>
      <c r="AH49" s="95">
        <v>1572.9</v>
      </c>
      <c r="AI49" s="95">
        <v>1613.4</v>
      </c>
      <c r="AJ49" s="95">
        <v>1653.9</v>
      </c>
      <c r="AK49" s="95">
        <v>1694.4</v>
      </c>
      <c r="AL49" s="95">
        <v>1734.9</v>
      </c>
      <c r="AM49" s="95">
        <v>1775.4</v>
      </c>
      <c r="AN49" s="95">
        <v>1815.9</v>
      </c>
      <c r="AO49" s="95">
        <v>1856.4</v>
      </c>
      <c r="AP49" s="95">
        <v>1896.9</v>
      </c>
      <c r="AQ49" s="95">
        <v>968.25</v>
      </c>
      <c r="AR49" s="95">
        <v>988.05</v>
      </c>
      <c r="AS49" s="95">
        <v>1007.85</v>
      </c>
      <c r="AT49" s="95">
        <v>1027.65</v>
      </c>
      <c r="AU49" s="95">
        <v>1047.45</v>
      </c>
      <c r="AV49" s="95">
        <v>1067.25</v>
      </c>
      <c r="AW49" s="95">
        <v>1087.05</v>
      </c>
      <c r="AX49" s="95">
        <v>1106.85</v>
      </c>
      <c r="AY49" s="95">
        <v>1126.65</v>
      </c>
      <c r="AZ49" s="95">
        <v>1146.45</v>
      </c>
      <c r="BA49" s="95">
        <v>1166.25</v>
      </c>
      <c r="BB49" s="95">
        <v>1186.05</v>
      </c>
      <c r="BC49" s="95">
        <v>1205.85</v>
      </c>
      <c r="BD49" s="95">
        <v>1225.65</v>
      </c>
      <c r="BE49" s="95">
        <v>1245.45</v>
      </c>
      <c r="BF49" s="95">
        <v>1265.25</v>
      </c>
      <c r="BG49" s="95">
        <v>1285.05</v>
      </c>
      <c r="BH49" s="95">
        <v>1304.85</v>
      </c>
      <c r="BI49" s="95">
        <v>1324.65</v>
      </c>
      <c r="BJ49" s="95">
        <v>1344.45</v>
      </c>
      <c r="BK49" s="32">
        <v>40.6</v>
      </c>
      <c r="BL49" s="32">
        <v>43.5</v>
      </c>
      <c r="BM49" s="32">
        <v>45.36</v>
      </c>
      <c r="BN49" t="s">
        <v>49</v>
      </c>
      <c r="BO49">
        <v>7</v>
      </c>
    </row>
    <row r="50" spans="1:67">
      <c r="A50" s="94" t="s">
        <v>50</v>
      </c>
      <c r="B50" s="94">
        <v>7</v>
      </c>
      <c r="C50" s="95">
        <v>183.6</v>
      </c>
      <c r="D50" s="95">
        <v>231.3</v>
      </c>
      <c r="E50" s="95">
        <v>279</v>
      </c>
      <c r="F50" s="95">
        <v>326.7</v>
      </c>
      <c r="G50" s="95">
        <v>374.4</v>
      </c>
      <c r="H50" s="95">
        <v>425.1</v>
      </c>
      <c r="I50" s="95">
        <v>475.8</v>
      </c>
      <c r="J50" s="95">
        <v>526.5</v>
      </c>
      <c r="K50" s="95">
        <v>577.2</v>
      </c>
      <c r="L50" s="95">
        <v>627.9</v>
      </c>
      <c r="M50" s="95">
        <v>673.8</v>
      </c>
      <c r="N50" s="95">
        <v>719.7</v>
      </c>
      <c r="O50" s="95">
        <v>765.6</v>
      </c>
      <c r="P50" s="95">
        <v>811.5</v>
      </c>
      <c r="Q50" s="95">
        <v>857.4</v>
      </c>
      <c r="R50" s="95">
        <v>903.3</v>
      </c>
      <c r="S50" s="95">
        <v>949.2</v>
      </c>
      <c r="T50" s="95">
        <v>995.1</v>
      </c>
      <c r="U50" s="95">
        <v>1041</v>
      </c>
      <c r="V50" s="95">
        <v>1086.9</v>
      </c>
      <c r="W50" s="95">
        <v>1127.4</v>
      </c>
      <c r="X50" s="95">
        <v>1167.9</v>
      </c>
      <c r="Y50" s="95">
        <v>1208.4</v>
      </c>
      <c r="Z50" s="95">
        <v>1248.9</v>
      </c>
      <c r="AA50" s="95">
        <v>1289.4</v>
      </c>
      <c r="AB50" s="95">
        <v>1329.9</v>
      </c>
      <c r="AC50" s="95">
        <v>1370.4</v>
      </c>
      <c r="AD50" s="95">
        <v>1410.9</v>
      </c>
      <c r="AE50" s="95">
        <v>1451.4</v>
      </c>
      <c r="AF50" s="95">
        <v>1491.9</v>
      </c>
      <c r="AG50" s="95">
        <v>1532.4</v>
      </c>
      <c r="AH50" s="95">
        <v>1572.9</v>
      </c>
      <c r="AI50" s="95">
        <v>1613.4</v>
      </c>
      <c r="AJ50" s="95">
        <v>1653.9</v>
      </c>
      <c r="AK50" s="95">
        <v>1694.4</v>
      </c>
      <c r="AL50" s="95">
        <v>1734.9</v>
      </c>
      <c r="AM50" s="95">
        <v>1775.4</v>
      </c>
      <c r="AN50" s="95">
        <v>1815.9</v>
      </c>
      <c r="AO50" s="95">
        <v>1856.4</v>
      </c>
      <c r="AP50" s="95">
        <v>1896.9</v>
      </c>
      <c r="AQ50" s="95">
        <v>968.25</v>
      </c>
      <c r="AR50" s="95">
        <v>988.05</v>
      </c>
      <c r="AS50" s="95">
        <v>1007.85</v>
      </c>
      <c r="AT50" s="95">
        <v>1027.65</v>
      </c>
      <c r="AU50" s="95">
        <v>1047.45</v>
      </c>
      <c r="AV50" s="95">
        <v>1067.25</v>
      </c>
      <c r="AW50" s="95">
        <v>1087.05</v>
      </c>
      <c r="AX50" s="95">
        <v>1106.85</v>
      </c>
      <c r="AY50" s="95">
        <v>1126.65</v>
      </c>
      <c r="AZ50" s="95">
        <v>1146.45</v>
      </c>
      <c r="BA50" s="95">
        <v>1166.25</v>
      </c>
      <c r="BB50" s="95">
        <v>1186.05</v>
      </c>
      <c r="BC50" s="95">
        <v>1205.85</v>
      </c>
      <c r="BD50" s="95">
        <v>1225.65</v>
      </c>
      <c r="BE50" s="95">
        <v>1245.45</v>
      </c>
      <c r="BF50" s="95">
        <v>1265.25</v>
      </c>
      <c r="BG50" s="95">
        <v>1285.05</v>
      </c>
      <c r="BH50" s="95">
        <v>1304.85</v>
      </c>
      <c r="BI50" s="95">
        <v>1324.65</v>
      </c>
      <c r="BJ50" s="95">
        <v>1344.45</v>
      </c>
      <c r="BK50" s="32">
        <v>40.6</v>
      </c>
      <c r="BL50" s="32">
        <v>43.5</v>
      </c>
      <c r="BM50" s="32">
        <v>45.36</v>
      </c>
      <c r="BN50" t="s">
        <v>50</v>
      </c>
      <c r="BO50">
        <v>7</v>
      </c>
    </row>
    <row r="51" spans="1:67">
      <c r="A51" s="94" t="s">
        <v>51</v>
      </c>
      <c r="B51" s="94">
        <v>7</v>
      </c>
      <c r="C51" s="95">
        <v>183.6</v>
      </c>
      <c r="D51" s="95">
        <v>231.3</v>
      </c>
      <c r="E51" s="95">
        <v>279</v>
      </c>
      <c r="F51" s="95">
        <v>326.7</v>
      </c>
      <c r="G51" s="95">
        <v>374.4</v>
      </c>
      <c r="H51" s="95">
        <v>425.1</v>
      </c>
      <c r="I51" s="95">
        <v>475.8</v>
      </c>
      <c r="J51" s="95">
        <v>526.5</v>
      </c>
      <c r="K51" s="95">
        <v>577.2</v>
      </c>
      <c r="L51" s="95">
        <v>627.9</v>
      </c>
      <c r="M51" s="95">
        <v>673.8</v>
      </c>
      <c r="N51" s="95">
        <v>719.7</v>
      </c>
      <c r="O51" s="95">
        <v>765.6</v>
      </c>
      <c r="P51" s="95">
        <v>811.5</v>
      </c>
      <c r="Q51" s="95">
        <v>857.4</v>
      </c>
      <c r="R51" s="95">
        <v>903.3</v>
      </c>
      <c r="S51" s="95">
        <v>949.2</v>
      </c>
      <c r="T51" s="95">
        <v>995.1</v>
      </c>
      <c r="U51" s="95">
        <v>1041</v>
      </c>
      <c r="V51" s="95">
        <v>1086.9</v>
      </c>
      <c r="W51" s="95">
        <v>1127.4</v>
      </c>
      <c r="X51" s="95">
        <v>1167.9</v>
      </c>
      <c r="Y51" s="95">
        <v>1208.4</v>
      </c>
      <c r="Z51" s="95">
        <v>1248.9</v>
      </c>
      <c r="AA51" s="95">
        <v>1289.4</v>
      </c>
      <c r="AB51" s="95">
        <v>1329.9</v>
      </c>
      <c r="AC51" s="95">
        <v>1370.4</v>
      </c>
      <c r="AD51" s="95">
        <v>1410.9</v>
      </c>
      <c r="AE51" s="95">
        <v>1451.4</v>
      </c>
      <c r="AF51" s="95">
        <v>1491.9</v>
      </c>
      <c r="AG51" s="95">
        <v>1532.4</v>
      </c>
      <c r="AH51" s="95">
        <v>1572.9</v>
      </c>
      <c r="AI51" s="95">
        <v>1613.4</v>
      </c>
      <c r="AJ51" s="95">
        <v>1653.9</v>
      </c>
      <c r="AK51" s="95">
        <v>1694.4</v>
      </c>
      <c r="AL51" s="95">
        <v>1734.9</v>
      </c>
      <c r="AM51" s="95">
        <v>1775.4</v>
      </c>
      <c r="AN51" s="95">
        <v>1815.9</v>
      </c>
      <c r="AO51" s="95">
        <v>1856.4</v>
      </c>
      <c r="AP51" s="95">
        <v>1896.9</v>
      </c>
      <c r="AQ51" s="95">
        <v>968.25</v>
      </c>
      <c r="AR51" s="95">
        <v>988.05</v>
      </c>
      <c r="AS51" s="95">
        <v>1007.85</v>
      </c>
      <c r="AT51" s="95">
        <v>1027.65</v>
      </c>
      <c r="AU51" s="95">
        <v>1047.45</v>
      </c>
      <c r="AV51" s="95">
        <v>1067.25</v>
      </c>
      <c r="AW51" s="95">
        <v>1087.05</v>
      </c>
      <c r="AX51" s="95">
        <v>1106.85</v>
      </c>
      <c r="AY51" s="95">
        <v>1126.65</v>
      </c>
      <c r="AZ51" s="95">
        <v>1146.45</v>
      </c>
      <c r="BA51" s="95">
        <v>1166.25</v>
      </c>
      <c r="BB51" s="95">
        <v>1186.05</v>
      </c>
      <c r="BC51" s="95">
        <v>1205.85</v>
      </c>
      <c r="BD51" s="95">
        <v>1225.65</v>
      </c>
      <c r="BE51" s="95">
        <v>1245.45</v>
      </c>
      <c r="BF51" s="95">
        <v>1265.25</v>
      </c>
      <c r="BG51" s="95">
        <v>1285.05</v>
      </c>
      <c r="BH51" s="95">
        <v>1304.85</v>
      </c>
      <c r="BI51" s="95">
        <v>1324.65</v>
      </c>
      <c r="BJ51" s="95">
        <v>1344.45</v>
      </c>
      <c r="BK51" s="32">
        <v>40.6</v>
      </c>
      <c r="BL51" s="32">
        <v>43.5</v>
      </c>
      <c r="BM51" s="32">
        <v>45.36</v>
      </c>
      <c r="BN51" t="s">
        <v>51</v>
      </c>
      <c r="BO51">
        <v>7</v>
      </c>
    </row>
    <row r="52" spans="1:67">
      <c r="A52" s="94" t="s">
        <v>52</v>
      </c>
      <c r="B52" s="94">
        <v>7</v>
      </c>
      <c r="C52" s="95">
        <v>183.6</v>
      </c>
      <c r="D52" s="95">
        <v>231.3</v>
      </c>
      <c r="E52" s="95">
        <v>279</v>
      </c>
      <c r="F52" s="95">
        <v>326.7</v>
      </c>
      <c r="G52" s="95">
        <v>374.4</v>
      </c>
      <c r="H52" s="95">
        <v>425.1</v>
      </c>
      <c r="I52" s="95">
        <v>475.8</v>
      </c>
      <c r="J52" s="95">
        <v>526.5</v>
      </c>
      <c r="K52" s="95">
        <v>577.2</v>
      </c>
      <c r="L52" s="95">
        <v>627.9</v>
      </c>
      <c r="M52" s="95">
        <v>673.8</v>
      </c>
      <c r="N52" s="95">
        <v>719.7</v>
      </c>
      <c r="O52" s="95">
        <v>765.6</v>
      </c>
      <c r="P52" s="95">
        <v>811.5</v>
      </c>
      <c r="Q52" s="95">
        <v>857.4</v>
      </c>
      <c r="R52" s="95">
        <v>903.3</v>
      </c>
      <c r="S52" s="95">
        <v>949.2</v>
      </c>
      <c r="T52" s="95">
        <v>995.1</v>
      </c>
      <c r="U52" s="95">
        <v>1041</v>
      </c>
      <c r="V52" s="95">
        <v>1086.9</v>
      </c>
      <c r="W52" s="95">
        <v>1127.4</v>
      </c>
      <c r="X52" s="95">
        <v>1167.9</v>
      </c>
      <c r="Y52" s="95">
        <v>1208.4</v>
      </c>
      <c r="Z52" s="95">
        <v>1248.9</v>
      </c>
      <c r="AA52" s="95">
        <v>1289.4</v>
      </c>
      <c r="AB52" s="95">
        <v>1329.9</v>
      </c>
      <c r="AC52" s="95">
        <v>1370.4</v>
      </c>
      <c r="AD52" s="95">
        <v>1410.9</v>
      </c>
      <c r="AE52" s="95">
        <v>1451.4</v>
      </c>
      <c r="AF52" s="95">
        <v>1491.9</v>
      </c>
      <c r="AG52" s="95">
        <v>1532.4</v>
      </c>
      <c r="AH52" s="95">
        <v>1572.9</v>
      </c>
      <c r="AI52" s="95">
        <v>1613.4</v>
      </c>
      <c r="AJ52" s="95">
        <v>1653.9</v>
      </c>
      <c r="AK52" s="95">
        <v>1694.4</v>
      </c>
      <c r="AL52" s="95">
        <v>1734.9</v>
      </c>
      <c r="AM52" s="95">
        <v>1775.4</v>
      </c>
      <c r="AN52" s="95">
        <v>1815.9</v>
      </c>
      <c r="AO52" s="95">
        <v>1856.4</v>
      </c>
      <c r="AP52" s="95">
        <v>1896.9</v>
      </c>
      <c r="AQ52" s="95">
        <v>968.25</v>
      </c>
      <c r="AR52" s="95">
        <v>988.05</v>
      </c>
      <c r="AS52" s="95">
        <v>1007.85</v>
      </c>
      <c r="AT52" s="95">
        <v>1027.65</v>
      </c>
      <c r="AU52" s="95">
        <v>1047.45</v>
      </c>
      <c r="AV52" s="95">
        <v>1067.25</v>
      </c>
      <c r="AW52" s="95">
        <v>1087.05</v>
      </c>
      <c r="AX52" s="95">
        <v>1106.85</v>
      </c>
      <c r="AY52" s="95">
        <v>1126.65</v>
      </c>
      <c r="AZ52" s="95">
        <v>1146.45</v>
      </c>
      <c r="BA52" s="95">
        <v>1166.25</v>
      </c>
      <c r="BB52" s="95">
        <v>1186.05</v>
      </c>
      <c r="BC52" s="95">
        <v>1205.85</v>
      </c>
      <c r="BD52" s="95">
        <v>1225.65</v>
      </c>
      <c r="BE52" s="95">
        <v>1245.45</v>
      </c>
      <c r="BF52" s="95">
        <v>1265.25</v>
      </c>
      <c r="BG52" s="95">
        <v>1285.05</v>
      </c>
      <c r="BH52" s="95">
        <v>1304.85</v>
      </c>
      <c r="BI52" s="95">
        <v>1324.65</v>
      </c>
      <c r="BJ52" s="95">
        <v>1344.45</v>
      </c>
      <c r="BK52" s="32">
        <v>40.6</v>
      </c>
      <c r="BL52" s="32">
        <v>43.5</v>
      </c>
      <c r="BM52" s="32">
        <v>45.36</v>
      </c>
      <c r="BN52" t="s">
        <v>52</v>
      </c>
      <c r="BO52">
        <v>7</v>
      </c>
    </row>
    <row r="53" spans="1:67">
      <c r="A53" s="94" t="s">
        <v>53</v>
      </c>
      <c r="B53" s="94">
        <v>7</v>
      </c>
      <c r="C53" s="95">
        <v>183.6</v>
      </c>
      <c r="D53" s="95">
        <v>231.3</v>
      </c>
      <c r="E53" s="95">
        <v>279</v>
      </c>
      <c r="F53" s="95">
        <v>326.7</v>
      </c>
      <c r="G53" s="95">
        <v>374.4</v>
      </c>
      <c r="H53" s="95">
        <v>425.1</v>
      </c>
      <c r="I53" s="95">
        <v>475.8</v>
      </c>
      <c r="J53" s="95">
        <v>526.5</v>
      </c>
      <c r="K53" s="95">
        <v>577.2</v>
      </c>
      <c r="L53" s="95">
        <v>627.9</v>
      </c>
      <c r="M53" s="95">
        <v>673.8</v>
      </c>
      <c r="N53" s="95">
        <v>719.7</v>
      </c>
      <c r="O53" s="95">
        <v>765.6</v>
      </c>
      <c r="P53" s="95">
        <v>811.5</v>
      </c>
      <c r="Q53" s="95">
        <v>857.4</v>
      </c>
      <c r="R53" s="95">
        <v>903.3</v>
      </c>
      <c r="S53" s="95">
        <v>949.2</v>
      </c>
      <c r="T53" s="95">
        <v>995.1</v>
      </c>
      <c r="U53" s="95">
        <v>1041</v>
      </c>
      <c r="V53" s="95">
        <v>1086.9</v>
      </c>
      <c r="W53" s="95">
        <v>1127.4</v>
      </c>
      <c r="X53" s="95">
        <v>1167.9</v>
      </c>
      <c r="Y53" s="95">
        <v>1208.4</v>
      </c>
      <c r="Z53" s="95">
        <v>1248.9</v>
      </c>
      <c r="AA53" s="95">
        <v>1289.4</v>
      </c>
      <c r="AB53" s="95">
        <v>1329.9</v>
      </c>
      <c r="AC53" s="95">
        <v>1370.4</v>
      </c>
      <c r="AD53" s="95">
        <v>1410.9</v>
      </c>
      <c r="AE53" s="95">
        <v>1451.4</v>
      </c>
      <c r="AF53" s="95">
        <v>1491.9</v>
      </c>
      <c r="AG53" s="95">
        <v>1532.4</v>
      </c>
      <c r="AH53" s="95">
        <v>1572.9</v>
      </c>
      <c r="AI53" s="95">
        <v>1613.4</v>
      </c>
      <c r="AJ53" s="95">
        <v>1653.9</v>
      </c>
      <c r="AK53" s="95">
        <v>1694.4</v>
      </c>
      <c r="AL53" s="95">
        <v>1734.9</v>
      </c>
      <c r="AM53" s="95">
        <v>1775.4</v>
      </c>
      <c r="AN53" s="95">
        <v>1815.9</v>
      </c>
      <c r="AO53" s="95">
        <v>1856.4</v>
      </c>
      <c r="AP53" s="95">
        <v>1896.9</v>
      </c>
      <c r="AQ53" s="95">
        <v>968.25</v>
      </c>
      <c r="AR53" s="95">
        <v>988.05</v>
      </c>
      <c r="AS53" s="95">
        <v>1007.85</v>
      </c>
      <c r="AT53" s="95">
        <v>1027.65</v>
      </c>
      <c r="AU53" s="95">
        <v>1047.45</v>
      </c>
      <c r="AV53" s="95">
        <v>1067.25</v>
      </c>
      <c r="AW53" s="95">
        <v>1087.05</v>
      </c>
      <c r="AX53" s="95">
        <v>1106.85</v>
      </c>
      <c r="AY53" s="95">
        <v>1126.65</v>
      </c>
      <c r="AZ53" s="95">
        <v>1146.45</v>
      </c>
      <c r="BA53" s="95">
        <v>1166.25</v>
      </c>
      <c r="BB53" s="95">
        <v>1186.05</v>
      </c>
      <c r="BC53" s="95">
        <v>1205.85</v>
      </c>
      <c r="BD53" s="95">
        <v>1225.65</v>
      </c>
      <c r="BE53" s="95">
        <v>1245.45</v>
      </c>
      <c r="BF53" s="95">
        <v>1265.25</v>
      </c>
      <c r="BG53" s="95">
        <v>1285.05</v>
      </c>
      <c r="BH53" s="95">
        <v>1304.85</v>
      </c>
      <c r="BI53" s="95">
        <v>1324.65</v>
      </c>
      <c r="BJ53" s="95">
        <v>1344.45</v>
      </c>
      <c r="BK53" s="32">
        <v>40.6</v>
      </c>
      <c r="BL53" s="32">
        <v>43.5</v>
      </c>
      <c r="BM53" s="32">
        <v>45.36</v>
      </c>
      <c r="BN53" t="s">
        <v>53</v>
      </c>
      <c r="BO53">
        <v>7</v>
      </c>
    </row>
    <row r="54" spans="1:67">
      <c r="A54" s="94" t="s">
        <v>54</v>
      </c>
      <c r="B54" s="94">
        <v>7</v>
      </c>
      <c r="C54" s="95">
        <v>183.6</v>
      </c>
      <c r="D54" s="95">
        <v>231.3</v>
      </c>
      <c r="E54" s="95">
        <v>279</v>
      </c>
      <c r="F54" s="95">
        <v>326.7</v>
      </c>
      <c r="G54" s="95">
        <v>374.4</v>
      </c>
      <c r="H54" s="95">
        <v>425.1</v>
      </c>
      <c r="I54" s="95">
        <v>475.8</v>
      </c>
      <c r="J54" s="95">
        <v>526.5</v>
      </c>
      <c r="K54" s="95">
        <v>577.2</v>
      </c>
      <c r="L54" s="95">
        <v>627.9</v>
      </c>
      <c r="M54" s="95">
        <v>673.8</v>
      </c>
      <c r="N54" s="95">
        <v>719.7</v>
      </c>
      <c r="O54" s="95">
        <v>765.6</v>
      </c>
      <c r="P54" s="95">
        <v>811.5</v>
      </c>
      <c r="Q54" s="95">
        <v>857.4</v>
      </c>
      <c r="R54" s="95">
        <v>903.3</v>
      </c>
      <c r="S54" s="95">
        <v>949.2</v>
      </c>
      <c r="T54" s="95">
        <v>995.1</v>
      </c>
      <c r="U54" s="95">
        <v>1041</v>
      </c>
      <c r="V54" s="95">
        <v>1086.9</v>
      </c>
      <c r="W54" s="95">
        <v>1127.4</v>
      </c>
      <c r="X54" s="95">
        <v>1167.9</v>
      </c>
      <c r="Y54" s="95">
        <v>1208.4</v>
      </c>
      <c r="Z54" s="95">
        <v>1248.9</v>
      </c>
      <c r="AA54" s="95">
        <v>1289.4</v>
      </c>
      <c r="AB54" s="95">
        <v>1329.9</v>
      </c>
      <c r="AC54" s="95">
        <v>1370.4</v>
      </c>
      <c r="AD54" s="95">
        <v>1410.9</v>
      </c>
      <c r="AE54" s="95">
        <v>1451.4</v>
      </c>
      <c r="AF54" s="95">
        <v>1491.9</v>
      </c>
      <c r="AG54" s="95">
        <v>1532.4</v>
      </c>
      <c r="AH54" s="95">
        <v>1572.9</v>
      </c>
      <c r="AI54" s="95">
        <v>1613.4</v>
      </c>
      <c r="AJ54" s="95">
        <v>1653.9</v>
      </c>
      <c r="AK54" s="95">
        <v>1694.4</v>
      </c>
      <c r="AL54" s="95">
        <v>1734.9</v>
      </c>
      <c r="AM54" s="95">
        <v>1775.4</v>
      </c>
      <c r="AN54" s="95">
        <v>1815.9</v>
      </c>
      <c r="AO54" s="95">
        <v>1856.4</v>
      </c>
      <c r="AP54" s="95">
        <v>1896.9</v>
      </c>
      <c r="AQ54" s="95">
        <v>968.25</v>
      </c>
      <c r="AR54" s="95">
        <v>988.05</v>
      </c>
      <c r="AS54" s="95">
        <v>1007.85</v>
      </c>
      <c r="AT54" s="95">
        <v>1027.65</v>
      </c>
      <c r="AU54" s="95">
        <v>1047.45</v>
      </c>
      <c r="AV54" s="95">
        <v>1067.25</v>
      </c>
      <c r="AW54" s="95">
        <v>1087.05</v>
      </c>
      <c r="AX54" s="95">
        <v>1106.85</v>
      </c>
      <c r="AY54" s="95">
        <v>1126.65</v>
      </c>
      <c r="AZ54" s="95">
        <v>1146.45</v>
      </c>
      <c r="BA54" s="95">
        <v>1166.25</v>
      </c>
      <c r="BB54" s="95">
        <v>1186.05</v>
      </c>
      <c r="BC54" s="95">
        <v>1205.85</v>
      </c>
      <c r="BD54" s="95">
        <v>1225.65</v>
      </c>
      <c r="BE54" s="95">
        <v>1245.45</v>
      </c>
      <c r="BF54" s="95">
        <v>1265.25</v>
      </c>
      <c r="BG54" s="95">
        <v>1285.05</v>
      </c>
      <c r="BH54" s="95">
        <v>1304.85</v>
      </c>
      <c r="BI54" s="95">
        <v>1324.65</v>
      </c>
      <c r="BJ54" s="95">
        <v>1344.45</v>
      </c>
      <c r="BK54" s="32">
        <v>40.6</v>
      </c>
      <c r="BL54" s="32">
        <v>43.5</v>
      </c>
      <c r="BM54" s="32">
        <v>45.36</v>
      </c>
      <c r="BN54" t="s">
        <v>54</v>
      </c>
      <c r="BO54">
        <v>7</v>
      </c>
    </row>
    <row r="55" spans="1:67">
      <c r="A55" s="94" t="s">
        <v>55</v>
      </c>
      <c r="B55" s="94">
        <v>7</v>
      </c>
      <c r="C55" s="95">
        <v>183.6</v>
      </c>
      <c r="D55" s="95">
        <v>231.3</v>
      </c>
      <c r="E55" s="95">
        <v>279</v>
      </c>
      <c r="F55" s="95">
        <v>326.7</v>
      </c>
      <c r="G55" s="95">
        <v>374.4</v>
      </c>
      <c r="H55" s="95">
        <v>425.1</v>
      </c>
      <c r="I55" s="95">
        <v>475.8</v>
      </c>
      <c r="J55" s="95">
        <v>526.5</v>
      </c>
      <c r="K55" s="95">
        <v>577.2</v>
      </c>
      <c r="L55" s="95">
        <v>627.9</v>
      </c>
      <c r="M55" s="95">
        <v>673.8</v>
      </c>
      <c r="N55" s="95">
        <v>719.7</v>
      </c>
      <c r="O55" s="95">
        <v>765.6</v>
      </c>
      <c r="P55" s="95">
        <v>811.5</v>
      </c>
      <c r="Q55" s="95">
        <v>857.4</v>
      </c>
      <c r="R55" s="95">
        <v>903.3</v>
      </c>
      <c r="S55" s="95">
        <v>949.2</v>
      </c>
      <c r="T55" s="95">
        <v>995.1</v>
      </c>
      <c r="U55" s="95">
        <v>1041</v>
      </c>
      <c r="V55" s="95">
        <v>1086.9</v>
      </c>
      <c r="W55" s="95">
        <v>1127.4</v>
      </c>
      <c r="X55" s="95">
        <v>1167.9</v>
      </c>
      <c r="Y55" s="95">
        <v>1208.4</v>
      </c>
      <c r="Z55" s="95">
        <v>1248.9</v>
      </c>
      <c r="AA55" s="95">
        <v>1289.4</v>
      </c>
      <c r="AB55" s="95">
        <v>1329.9</v>
      </c>
      <c r="AC55" s="95">
        <v>1370.4</v>
      </c>
      <c r="AD55" s="95">
        <v>1410.9</v>
      </c>
      <c r="AE55" s="95">
        <v>1451.4</v>
      </c>
      <c r="AF55" s="95">
        <v>1491.9</v>
      </c>
      <c r="AG55" s="95">
        <v>1532.4</v>
      </c>
      <c r="AH55" s="95">
        <v>1572.9</v>
      </c>
      <c r="AI55" s="95">
        <v>1613.4</v>
      </c>
      <c r="AJ55" s="95">
        <v>1653.9</v>
      </c>
      <c r="AK55" s="95">
        <v>1694.4</v>
      </c>
      <c r="AL55" s="95">
        <v>1734.9</v>
      </c>
      <c r="AM55" s="95">
        <v>1775.4</v>
      </c>
      <c r="AN55" s="95">
        <v>1815.9</v>
      </c>
      <c r="AO55" s="95">
        <v>1856.4</v>
      </c>
      <c r="AP55" s="95">
        <v>1896.9</v>
      </c>
      <c r="AQ55" s="95">
        <v>968.25</v>
      </c>
      <c r="AR55" s="95">
        <v>988.05</v>
      </c>
      <c r="AS55" s="95">
        <v>1007.85</v>
      </c>
      <c r="AT55" s="95">
        <v>1027.65</v>
      </c>
      <c r="AU55" s="95">
        <v>1047.45</v>
      </c>
      <c r="AV55" s="95">
        <v>1067.25</v>
      </c>
      <c r="AW55" s="95">
        <v>1087.05</v>
      </c>
      <c r="AX55" s="95">
        <v>1106.85</v>
      </c>
      <c r="AY55" s="95">
        <v>1126.65</v>
      </c>
      <c r="AZ55" s="95">
        <v>1146.45</v>
      </c>
      <c r="BA55" s="95">
        <v>1166.25</v>
      </c>
      <c r="BB55" s="95">
        <v>1186.05</v>
      </c>
      <c r="BC55" s="95">
        <v>1205.85</v>
      </c>
      <c r="BD55" s="95">
        <v>1225.65</v>
      </c>
      <c r="BE55" s="95">
        <v>1245.45</v>
      </c>
      <c r="BF55" s="95">
        <v>1265.25</v>
      </c>
      <c r="BG55" s="95">
        <v>1285.05</v>
      </c>
      <c r="BH55" s="95">
        <v>1304.85</v>
      </c>
      <c r="BI55" s="95">
        <v>1324.65</v>
      </c>
      <c r="BJ55" s="95">
        <v>1344.45</v>
      </c>
      <c r="BK55" s="32">
        <v>40.6</v>
      </c>
      <c r="BL55" s="32">
        <v>43.5</v>
      </c>
      <c r="BM55" s="32">
        <v>45.36</v>
      </c>
      <c r="BN55" t="s">
        <v>55</v>
      </c>
      <c r="BO55">
        <v>7</v>
      </c>
    </row>
    <row r="56" spans="1:67">
      <c r="A56" s="94" t="s">
        <v>56</v>
      </c>
      <c r="B56" s="94">
        <v>7</v>
      </c>
      <c r="C56" s="95">
        <v>183.6</v>
      </c>
      <c r="D56" s="95">
        <v>231.3</v>
      </c>
      <c r="E56" s="95">
        <v>279</v>
      </c>
      <c r="F56" s="95">
        <v>326.7</v>
      </c>
      <c r="G56" s="95">
        <v>374.4</v>
      </c>
      <c r="H56" s="95">
        <v>425.1</v>
      </c>
      <c r="I56" s="95">
        <v>475.8</v>
      </c>
      <c r="J56" s="95">
        <v>526.5</v>
      </c>
      <c r="K56" s="95">
        <v>577.2</v>
      </c>
      <c r="L56" s="95">
        <v>627.9</v>
      </c>
      <c r="M56" s="95">
        <v>673.8</v>
      </c>
      <c r="N56" s="95">
        <v>719.7</v>
      </c>
      <c r="O56" s="95">
        <v>765.6</v>
      </c>
      <c r="P56" s="95">
        <v>811.5</v>
      </c>
      <c r="Q56" s="95">
        <v>857.4</v>
      </c>
      <c r="R56" s="95">
        <v>903.3</v>
      </c>
      <c r="S56" s="95">
        <v>949.2</v>
      </c>
      <c r="T56" s="95">
        <v>995.1</v>
      </c>
      <c r="U56" s="95">
        <v>1041</v>
      </c>
      <c r="V56" s="95">
        <v>1086.9</v>
      </c>
      <c r="W56" s="95">
        <v>1127.4</v>
      </c>
      <c r="X56" s="95">
        <v>1167.9</v>
      </c>
      <c r="Y56" s="95">
        <v>1208.4</v>
      </c>
      <c r="Z56" s="95">
        <v>1248.9</v>
      </c>
      <c r="AA56" s="95">
        <v>1289.4</v>
      </c>
      <c r="AB56" s="95">
        <v>1329.9</v>
      </c>
      <c r="AC56" s="95">
        <v>1370.4</v>
      </c>
      <c r="AD56" s="95">
        <v>1410.9</v>
      </c>
      <c r="AE56" s="95">
        <v>1451.4</v>
      </c>
      <c r="AF56" s="95">
        <v>1491.9</v>
      </c>
      <c r="AG56" s="95">
        <v>1532.4</v>
      </c>
      <c r="AH56" s="95">
        <v>1572.9</v>
      </c>
      <c r="AI56" s="95">
        <v>1613.4</v>
      </c>
      <c r="AJ56" s="95">
        <v>1653.9</v>
      </c>
      <c r="AK56" s="95">
        <v>1694.4</v>
      </c>
      <c r="AL56" s="95">
        <v>1734.9</v>
      </c>
      <c r="AM56" s="95">
        <v>1775.4</v>
      </c>
      <c r="AN56" s="95">
        <v>1815.9</v>
      </c>
      <c r="AO56" s="95">
        <v>1856.4</v>
      </c>
      <c r="AP56" s="95">
        <v>1896.9</v>
      </c>
      <c r="AQ56" s="95">
        <v>968.25</v>
      </c>
      <c r="AR56" s="95">
        <v>988.05</v>
      </c>
      <c r="AS56" s="95">
        <v>1007.85</v>
      </c>
      <c r="AT56" s="95">
        <v>1027.65</v>
      </c>
      <c r="AU56" s="95">
        <v>1047.45</v>
      </c>
      <c r="AV56" s="95">
        <v>1067.25</v>
      </c>
      <c r="AW56" s="95">
        <v>1087.05</v>
      </c>
      <c r="AX56" s="95">
        <v>1106.85</v>
      </c>
      <c r="AY56" s="95">
        <v>1126.65</v>
      </c>
      <c r="AZ56" s="95">
        <v>1146.45</v>
      </c>
      <c r="BA56" s="95">
        <v>1166.25</v>
      </c>
      <c r="BB56" s="95">
        <v>1186.05</v>
      </c>
      <c r="BC56" s="95">
        <v>1205.85</v>
      </c>
      <c r="BD56" s="95">
        <v>1225.65</v>
      </c>
      <c r="BE56" s="95">
        <v>1245.45</v>
      </c>
      <c r="BF56" s="95">
        <v>1265.25</v>
      </c>
      <c r="BG56" s="95">
        <v>1285.05</v>
      </c>
      <c r="BH56" s="95">
        <v>1304.85</v>
      </c>
      <c r="BI56" s="95">
        <v>1324.65</v>
      </c>
      <c r="BJ56" s="95">
        <v>1344.45</v>
      </c>
      <c r="BK56" s="32">
        <v>40.6</v>
      </c>
      <c r="BL56" s="32">
        <v>43.5</v>
      </c>
      <c r="BM56" s="32">
        <v>45.36</v>
      </c>
      <c r="BN56" t="s">
        <v>56</v>
      </c>
      <c r="BO56">
        <v>7</v>
      </c>
    </row>
    <row r="57" spans="1:67">
      <c r="A57" s="94" t="s">
        <v>57</v>
      </c>
      <c r="B57" s="94">
        <v>7</v>
      </c>
      <c r="C57" s="95">
        <v>183.6</v>
      </c>
      <c r="D57" s="95">
        <v>231.3</v>
      </c>
      <c r="E57" s="95">
        <v>279</v>
      </c>
      <c r="F57" s="95">
        <v>326.7</v>
      </c>
      <c r="G57" s="95">
        <v>374.4</v>
      </c>
      <c r="H57" s="95">
        <v>425.1</v>
      </c>
      <c r="I57" s="95">
        <v>475.8</v>
      </c>
      <c r="J57" s="95">
        <v>526.5</v>
      </c>
      <c r="K57" s="95">
        <v>577.2</v>
      </c>
      <c r="L57" s="95">
        <v>627.9</v>
      </c>
      <c r="M57" s="95">
        <v>673.8</v>
      </c>
      <c r="N57" s="95">
        <v>719.7</v>
      </c>
      <c r="O57" s="95">
        <v>765.6</v>
      </c>
      <c r="P57" s="95">
        <v>811.5</v>
      </c>
      <c r="Q57" s="95">
        <v>857.4</v>
      </c>
      <c r="R57" s="95">
        <v>903.3</v>
      </c>
      <c r="S57" s="95">
        <v>949.2</v>
      </c>
      <c r="T57" s="95">
        <v>995.1</v>
      </c>
      <c r="U57" s="95">
        <v>1041</v>
      </c>
      <c r="V57" s="95">
        <v>1086.9</v>
      </c>
      <c r="W57" s="95">
        <v>1127.4</v>
      </c>
      <c r="X57" s="95">
        <v>1167.9</v>
      </c>
      <c r="Y57" s="95">
        <v>1208.4</v>
      </c>
      <c r="Z57" s="95">
        <v>1248.9</v>
      </c>
      <c r="AA57" s="95">
        <v>1289.4</v>
      </c>
      <c r="AB57" s="95">
        <v>1329.9</v>
      </c>
      <c r="AC57" s="95">
        <v>1370.4</v>
      </c>
      <c r="AD57" s="95">
        <v>1410.9</v>
      </c>
      <c r="AE57" s="95">
        <v>1451.4</v>
      </c>
      <c r="AF57" s="95">
        <v>1491.9</v>
      </c>
      <c r="AG57" s="95">
        <v>1532.4</v>
      </c>
      <c r="AH57" s="95">
        <v>1572.9</v>
      </c>
      <c r="AI57" s="95">
        <v>1613.4</v>
      </c>
      <c r="AJ57" s="95">
        <v>1653.9</v>
      </c>
      <c r="AK57" s="95">
        <v>1694.4</v>
      </c>
      <c r="AL57" s="95">
        <v>1734.9</v>
      </c>
      <c r="AM57" s="95">
        <v>1775.4</v>
      </c>
      <c r="AN57" s="95">
        <v>1815.9</v>
      </c>
      <c r="AO57" s="95">
        <v>1856.4</v>
      </c>
      <c r="AP57" s="95">
        <v>1896.9</v>
      </c>
      <c r="AQ57" s="95">
        <v>968.25</v>
      </c>
      <c r="AR57" s="95">
        <v>988.05</v>
      </c>
      <c r="AS57" s="95">
        <v>1007.85</v>
      </c>
      <c r="AT57" s="95">
        <v>1027.65</v>
      </c>
      <c r="AU57" s="95">
        <v>1047.45</v>
      </c>
      <c r="AV57" s="95">
        <v>1067.25</v>
      </c>
      <c r="AW57" s="95">
        <v>1087.05</v>
      </c>
      <c r="AX57" s="95">
        <v>1106.85</v>
      </c>
      <c r="AY57" s="95">
        <v>1126.65</v>
      </c>
      <c r="AZ57" s="95">
        <v>1146.45</v>
      </c>
      <c r="BA57" s="95">
        <v>1166.25</v>
      </c>
      <c r="BB57" s="95">
        <v>1186.05</v>
      </c>
      <c r="BC57" s="95">
        <v>1205.85</v>
      </c>
      <c r="BD57" s="95">
        <v>1225.65</v>
      </c>
      <c r="BE57" s="95">
        <v>1245.45</v>
      </c>
      <c r="BF57" s="95">
        <v>1265.25</v>
      </c>
      <c r="BG57" s="95">
        <v>1285.05</v>
      </c>
      <c r="BH57" s="95">
        <v>1304.85</v>
      </c>
      <c r="BI57" s="95">
        <v>1324.65</v>
      </c>
      <c r="BJ57" s="95">
        <v>1344.45</v>
      </c>
      <c r="BK57" s="32">
        <v>40.6</v>
      </c>
      <c r="BL57" s="32">
        <v>43.5</v>
      </c>
      <c r="BM57" s="32">
        <v>45.36</v>
      </c>
      <c r="BN57" t="s">
        <v>57</v>
      </c>
      <c r="BO57">
        <v>7</v>
      </c>
    </row>
    <row r="58" spans="1:67">
      <c r="A58" s="94" t="s">
        <v>58</v>
      </c>
      <c r="B58" s="94">
        <v>7</v>
      </c>
      <c r="C58" s="95">
        <v>183.6</v>
      </c>
      <c r="D58" s="95">
        <v>231.3</v>
      </c>
      <c r="E58" s="95">
        <v>279</v>
      </c>
      <c r="F58" s="95">
        <v>326.7</v>
      </c>
      <c r="G58" s="95">
        <v>374.4</v>
      </c>
      <c r="H58" s="95">
        <v>425.1</v>
      </c>
      <c r="I58" s="95">
        <v>475.8</v>
      </c>
      <c r="J58" s="95">
        <v>526.5</v>
      </c>
      <c r="K58" s="95">
        <v>577.2</v>
      </c>
      <c r="L58" s="95">
        <v>627.9</v>
      </c>
      <c r="M58" s="95">
        <v>673.8</v>
      </c>
      <c r="N58" s="95">
        <v>719.7</v>
      </c>
      <c r="O58" s="95">
        <v>765.6</v>
      </c>
      <c r="P58" s="95">
        <v>811.5</v>
      </c>
      <c r="Q58" s="95">
        <v>857.4</v>
      </c>
      <c r="R58" s="95">
        <v>903.3</v>
      </c>
      <c r="S58" s="95">
        <v>949.2</v>
      </c>
      <c r="T58" s="95">
        <v>995.1</v>
      </c>
      <c r="U58" s="95">
        <v>1041</v>
      </c>
      <c r="V58" s="95">
        <v>1086.9</v>
      </c>
      <c r="W58" s="95">
        <v>1127.4</v>
      </c>
      <c r="X58" s="95">
        <v>1167.9</v>
      </c>
      <c r="Y58" s="95">
        <v>1208.4</v>
      </c>
      <c r="Z58" s="95">
        <v>1248.9</v>
      </c>
      <c r="AA58" s="95">
        <v>1289.4</v>
      </c>
      <c r="AB58" s="95">
        <v>1329.9</v>
      </c>
      <c r="AC58" s="95">
        <v>1370.4</v>
      </c>
      <c r="AD58" s="95">
        <v>1410.9</v>
      </c>
      <c r="AE58" s="95">
        <v>1451.4</v>
      </c>
      <c r="AF58" s="95">
        <v>1491.9</v>
      </c>
      <c r="AG58" s="95">
        <v>1532.4</v>
      </c>
      <c r="AH58" s="95">
        <v>1572.9</v>
      </c>
      <c r="AI58" s="95">
        <v>1613.4</v>
      </c>
      <c r="AJ58" s="95">
        <v>1653.9</v>
      </c>
      <c r="AK58" s="95">
        <v>1694.4</v>
      </c>
      <c r="AL58" s="95">
        <v>1734.9</v>
      </c>
      <c r="AM58" s="95">
        <v>1775.4</v>
      </c>
      <c r="AN58" s="95">
        <v>1815.9</v>
      </c>
      <c r="AO58" s="95">
        <v>1856.4</v>
      </c>
      <c r="AP58" s="95">
        <v>1896.9</v>
      </c>
      <c r="AQ58" s="95">
        <v>968.25</v>
      </c>
      <c r="AR58" s="95">
        <v>988.05</v>
      </c>
      <c r="AS58" s="95">
        <v>1007.85</v>
      </c>
      <c r="AT58" s="95">
        <v>1027.65</v>
      </c>
      <c r="AU58" s="95">
        <v>1047.45</v>
      </c>
      <c r="AV58" s="95">
        <v>1067.25</v>
      </c>
      <c r="AW58" s="95">
        <v>1087.05</v>
      </c>
      <c r="AX58" s="95">
        <v>1106.85</v>
      </c>
      <c r="AY58" s="95">
        <v>1126.65</v>
      </c>
      <c r="AZ58" s="95">
        <v>1146.45</v>
      </c>
      <c r="BA58" s="95">
        <v>1166.25</v>
      </c>
      <c r="BB58" s="95">
        <v>1186.05</v>
      </c>
      <c r="BC58" s="95">
        <v>1205.85</v>
      </c>
      <c r="BD58" s="95">
        <v>1225.65</v>
      </c>
      <c r="BE58" s="95">
        <v>1245.45</v>
      </c>
      <c r="BF58" s="95">
        <v>1265.25</v>
      </c>
      <c r="BG58" s="95">
        <v>1285.05</v>
      </c>
      <c r="BH58" s="95">
        <v>1304.85</v>
      </c>
      <c r="BI58" s="95">
        <v>1324.65</v>
      </c>
      <c r="BJ58" s="95">
        <v>1344.45</v>
      </c>
      <c r="BK58" s="32">
        <v>40.6</v>
      </c>
      <c r="BL58" s="32">
        <v>43.5</v>
      </c>
      <c r="BM58" s="32">
        <v>45.36</v>
      </c>
      <c r="BN58" t="s">
        <v>58</v>
      </c>
      <c r="BO58">
        <v>7</v>
      </c>
    </row>
    <row r="59" spans="1:67">
      <c r="A59" s="94" t="s">
        <v>59</v>
      </c>
      <c r="B59" s="94">
        <v>7</v>
      </c>
      <c r="C59" s="95">
        <v>183.6</v>
      </c>
      <c r="D59" s="95">
        <v>231.3</v>
      </c>
      <c r="E59" s="95">
        <v>279</v>
      </c>
      <c r="F59" s="95">
        <v>326.7</v>
      </c>
      <c r="G59" s="95">
        <v>374.4</v>
      </c>
      <c r="H59" s="95">
        <v>425.1</v>
      </c>
      <c r="I59" s="95">
        <v>475.8</v>
      </c>
      <c r="J59" s="95">
        <v>526.5</v>
      </c>
      <c r="K59" s="95">
        <v>577.2</v>
      </c>
      <c r="L59" s="95">
        <v>627.9</v>
      </c>
      <c r="M59" s="95">
        <v>673.8</v>
      </c>
      <c r="N59" s="95">
        <v>719.7</v>
      </c>
      <c r="O59" s="95">
        <v>765.6</v>
      </c>
      <c r="P59" s="95">
        <v>811.5</v>
      </c>
      <c r="Q59" s="95">
        <v>857.4</v>
      </c>
      <c r="R59" s="95">
        <v>903.3</v>
      </c>
      <c r="S59" s="95">
        <v>949.2</v>
      </c>
      <c r="T59" s="95">
        <v>995.1</v>
      </c>
      <c r="U59" s="95">
        <v>1041</v>
      </c>
      <c r="V59" s="95">
        <v>1086.9</v>
      </c>
      <c r="W59" s="95">
        <v>1127.4</v>
      </c>
      <c r="X59" s="95">
        <v>1167.9</v>
      </c>
      <c r="Y59" s="95">
        <v>1208.4</v>
      </c>
      <c r="Z59" s="95">
        <v>1248.9</v>
      </c>
      <c r="AA59" s="95">
        <v>1289.4</v>
      </c>
      <c r="AB59" s="95">
        <v>1329.9</v>
      </c>
      <c r="AC59" s="95">
        <v>1370.4</v>
      </c>
      <c r="AD59" s="95">
        <v>1410.9</v>
      </c>
      <c r="AE59" s="95">
        <v>1451.4</v>
      </c>
      <c r="AF59" s="95">
        <v>1491.9</v>
      </c>
      <c r="AG59" s="95">
        <v>1532.4</v>
      </c>
      <c r="AH59" s="95">
        <v>1572.9</v>
      </c>
      <c r="AI59" s="95">
        <v>1613.4</v>
      </c>
      <c r="AJ59" s="95">
        <v>1653.9</v>
      </c>
      <c r="AK59" s="95">
        <v>1694.4</v>
      </c>
      <c r="AL59" s="95">
        <v>1734.9</v>
      </c>
      <c r="AM59" s="95">
        <v>1775.4</v>
      </c>
      <c r="AN59" s="95">
        <v>1815.9</v>
      </c>
      <c r="AO59" s="95">
        <v>1856.4</v>
      </c>
      <c r="AP59" s="95">
        <v>1896.9</v>
      </c>
      <c r="AQ59" s="95">
        <v>968.25</v>
      </c>
      <c r="AR59" s="95">
        <v>988.05</v>
      </c>
      <c r="AS59" s="95">
        <v>1007.85</v>
      </c>
      <c r="AT59" s="95">
        <v>1027.65</v>
      </c>
      <c r="AU59" s="95">
        <v>1047.45</v>
      </c>
      <c r="AV59" s="95">
        <v>1067.25</v>
      </c>
      <c r="AW59" s="95">
        <v>1087.05</v>
      </c>
      <c r="AX59" s="95">
        <v>1106.85</v>
      </c>
      <c r="AY59" s="95">
        <v>1126.65</v>
      </c>
      <c r="AZ59" s="95">
        <v>1146.45</v>
      </c>
      <c r="BA59" s="95">
        <v>1166.25</v>
      </c>
      <c r="BB59" s="95">
        <v>1186.05</v>
      </c>
      <c r="BC59" s="95">
        <v>1205.85</v>
      </c>
      <c r="BD59" s="95">
        <v>1225.65</v>
      </c>
      <c r="BE59" s="95">
        <v>1245.45</v>
      </c>
      <c r="BF59" s="95">
        <v>1265.25</v>
      </c>
      <c r="BG59" s="95">
        <v>1285.05</v>
      </c>
      <c r="BH59" s="95">
        <v>1304.85</v>
      </c>
      <c r="BI59" s="95">
        <v>1324.65</v>
      </c>
      <c r="BJ59" s="95">
        <v>1344.45</v>
      </c>
      <c r="BK59" s="32">
        <v>40.6</v>
      </c>
      <c r="BL59" s="32">
        <v>43.5</v>
      </c>
      <c r="BM59" s="32">
        <v>45.36</v>
      </c>
      <c r="BN59" t="s">
        <v>59</v>
      </c>
      <c r="BO59">
        <v>7</v>
      </c>
    </row>
    <row r="60" spans="1:67">
      <c r="A60" s="94" t="s">
        <v>60</v>
      </c>
      <c r="B60" s="94">
        <v>7</v>
      </c>
      <c r="C60" s="95">
        <v>183.6</v>
      </c>
      <c r="D60" s="95">
        <v>231.3</v>
      </c>
      <c r="E60" s="95">
        <v>279</v>
      </c>
      <c r="F60" s="95">
        <v>326.7</v>
      </c>
      <c r="G60" s="95">
        <v>374.4</v>
      </c>
      <c r="H60" s="95">
        <v>425.1</v>
      </c>
      <c r="I60" s="95">
        <v>475.8</v>
      </c>
      <c r="J60" s="95">
        <v>526.5</v>
      </c>
      <c r="K60" s="95">
        <v>577.2</v>
      </c>
      <c r="L60" s="95">
        <v>627.9</v>
      </c>
      <c r="M60" s="95">
        <v>673.8</v>
      </c>
      <c r="N60" s="95">
        <v>719.7</v>
      </c>
      <c r="O60" s="95">
        <v>765.6</v>
      </c>
      <c r="P60" s="95">
        <v>811.5</v>
      </c>
      <c r="Q60" s="95">
        <v>857.4</v>
      </c>
      <c r="R60" s="95">
        <v>903.3</v>
      </c>
      <c r="S60" s="95">
        <v>949.2</v>
      </c>
      <c r="T60" s="95">
        <v>995.1</v>
      </c>
      <c r="U60" s="95">
        <v>1041</v>
      </c>
      <c r="V60" s="95">
        <v>1086.9</v>
      </c>
      <c r="W60" s="95">
        <v>1127.4</v>
      </c>
      <c r="X60" s="95">
        <v>1167.9</v>
      </c>
      <c r="Y60" s="95">
        <v>1208.4</v>
      </c>
      <c r="Z60" s="95">
        <v>1248.9</v>
      </c>
      <c r="AA60" s="95">
        <v>1289.4</v>
      </c>
      <c r="AB60" s="95">
        <v>1329.9</v>
      </c>
      <c r="AC60" s="95">
        <v>1370.4</v>
      </c>
      <c r="AD60" s="95">
        <v>1410.9</v>
      </c>
      <c r="AE60" s="95">
        <v>1451.4</v>
      </c>
      <c r="AF60" s="95">
        <v>1491.9</v>
      </c>
      <c r="AG60" s="95">
        <v>1532.4</v>
      </c>
      <c r="AH60" s="95">
        <v>1572.9</v>
      </c>
      <c r="AI60" s="95">
        <v>1613.4</v>
      </c>
      <c r="AJ60" s="95">
        <v>1653.9</v>
      </c>
      <c r="AK60" s="95">
        <v>1694.4</v>
      </c>
      <c r="AL60" s="95">
        <v>1734.9</v>
      </c>
      <c r="AM60" s="95">
        <v>1775.4</v>
      </c>
      <c r="AN60" s="95">
        <v>1815.9</v>
      </c>
      <c r="AO60" s="95">
        <v>1856.4</v>
      </c>
      <c r="AP60" s="95">
        <v>1896.9</v>
      </c>
      <c r="AQ60" s="95">
        <v>968.25</v>
      </c>
      <c r="AR60" s="95">
        <v>988.05</v>
      </c>
      <c r="AS60" s="95">
        <v>1007.85</v>
      </c>
      <c r="AT60" s="95">
        <v>1027.65</v>
      </c>
      <c r="AU60" s="95">
        <v>1047.45</v>
      </c>
      <c r="AV60" s="95">
        <v>1067.25</v>
      </c>
      <c r="AW60" s="95">
        <v>1087.05</v>
      </c>
      <c r="AX60" s="95">
        <v>1106.85</v>
      </c>
      <c r="AY60" s="95">
        <v>1126.65</v>
      </c>
      <c r="AZ60" s="95">
        <v>1146.45</v>
      </c>
      <c r="BA60" s="95">
        <v>1166.25</v>
      </c>
      <c r="BB60" s="95">
        <v>1186.05</v>
      </c>
      <c r="BC60" s="95">
        <v>1205.85</v>
      </c>
      <c r="BD60" s="95">
        <v>1225.65</v>
      </c>
      <c r="BE60" s="95">
        <v>1245.45</v>
      </c>
      <c r="BF60" s="95">
        <v>1265.25</v>
      </c>
      <c r="BG60" s="95">
        <v>1285.05</v>
      </c>
      <c r="BH60" s="95">
        <v>1304.85</v>
      </c>
      <c r="BI60" s="95">
        <v>1324.65</v>
      </c>
      <c r="BJ60" s="95">
        <v>1344.45</v>
      </c>
      <c r="BK60" s="32">
        <v>40.6</v>
      </c>
      <c r="BL60" s="32">
        <v>43.5</v>
      </c>
      <c r="BM60" s="32">
        <v>45.36</v>
      </c>
      <c r="BN60" t="s">
        <v>60</v>
      </c>
      <c r="BO60">
        <v>7</v>
      </c>
    </row>
    <row r="61" spans="1:67">
      <c r="A61" s="94" t="s">
        <v>61</v>
      </c>
      <c r="B61" s="94">
        <v>7</v>
      </c>
      <c r="C61" s="95">
        <v>183.6</v>
      </c>
      <c r="D61" s="95">
        <v>231.3</v>
      </c>
      <c r="E61" s="95">
        <v>279</v>
      </c>
      <c r="F61" s="95">
        <v>326.7</v>
      </c>
      <c r="G61" s="95">
        <v>374.4</v>
      </c>
      <c r="H61" s="95">
        <v>425.1</v>
      </c>
      <c r="I61" s="95">
        <v>475.8</v>
      </c>
      <c r="J61" s="95">
        <v>526.5</v>
      </c>
      <c r="K61" s="95">
        <v>577.2</v>
      </c>
      <c r="L61" s="95">
        <v>627.9</v>
      </c>
      <c r="M61" s="95">
        <v>673.8</v>
      </c>
      <c r="N61" s="95">
        <v>719.7</v>
      </c>
      <c r="O61" s="95">
        <v>765.6</v>
      </c>
      <c r="P61" s="95">
        <v>811.5</v>
      </c>
      <c r="Q61" s="95">
        <v>857.4</v>
      </c>
      <c r="R61" s="95">
        <v>903.3</v>
      </c>
      <c r="S61" s="95">
        <v>949.2</v>
      </c>
      <c r="T61" s="95">
        <v>995.1</v>
      </c>
      <c r="U61" s="95">
        <v>1041</v>
      </c>
      <c r="V61" s="95">
        <v>1086.9</v>
      </c>
      <c r="W61" s="95">
        <v>1127.4</v>
      </c>
      <c r="X61" s="95">
        <v>1167.9</v>
      </c>
      <c r="Y61" s="95">
        <v>1208.4</v>
      </c>
      <c r="Z61" s="95">
        <v>1248.9</v>
      </c>
      <c r="AA61" s="95">
        <v>1289.4</v>
      </c>
      <c r="AB61" s="95">
        <v>1329.9</v>
      </c>
      <c r="AC61" s="95">
        <v>1370.4</v>
      </c>
      <c r="AD61" s="95">
        <v>1410.9</v>
      </c>
      <c r="AE61" s="95">
        <v>1451.4</v>
      </c>
      <c r="AF61" s="95">
        <v>1491.9</v>
      </c>
      <c r="AG61" s="95">
        <v>1532.4</v>
      </c>
      <c r="AH61" s="95">
        <v>1572.9</v>
      </c>
      <c r="AI61" s="95">
        <v>1613.4</v>
      </c>
      <c r="AJ61" s="95">
        <v>1653.9</v>
      </c>
      <c r="AK61" s="95">
        <v>1694.4</v>
      </c>
      <c r="AL61" s="95">
        <v>1734.9</v>
      </c>
      <c r="AM61" s="95">
        <v>1775.4</v>
      </c>
      <c r="AN61" s="95">
        <v>1815.9</v>
      </c>
      <c r="AO61" s="95">
        <v>1856.4</v>
      </c>
      <c r="AP61" s="95">
        <v>1896.9</v>
      </c>
      <c r="AQ61" s="95">
        <v>968.25</v>
      </c>
      <c r="AR61" s="95">
        <v>988.05</v>
      </c>
      <c r="AS61" s="95">
        <v>1007.85</v>
      </c>
      <c r="AT61" s="95">
        <v>1027.65</v>
      </c>
      <c r="AU61" s="95">
        <v>1047.45</v>
      </c>
      <c r="AV61" s="95">
        <v>1067.25</v>
      </c>
      <c r="AW61" s="95">
        <v>1087.05</v>
      </c>
      <c r="AX61" s="95">
        <v>1106.85</v>
      </c>
      <c r="AY61" s="95">
        <v>1126.65</v>
      </c>
      <c r="AZ61" s="95">
        <v>1146.45</v>
      </c>
      <c r="BA61" s="95">
        <v>1166.25</v>
      </c>
      <c r="BB61" s="95">
        <v>1186.05</v>
      </c>
      <c r="BC61" s="95">
        <v>1205.85</v>
      </c>
      <c r="BD61" s="95">
        <v>1225.65</v>
      </c>
      <c r="BE61" s="95">
        <v>1245.45</v>
      </c>
      <c r="BF61" s="95">
        <v>1265.25</v>
      </c>
      <c r="BG61" s="95">
        <v>1285.05</v>
      </c>
      <c r="BH61" s="95">
        <v>1304.85</v>
      </c>
      <c r="BI61" s="95">
        <v>1324.65</v>
      </c>
      <c r="BJ61" s="95">
        <v>1344.45</v>
      </c>
      <c r="BK61" s="32">
        <v>40.6</v>
      </c>
      <c r="BL61" s="32">
        <v>43.5</v>
      </c>
      <c r="BM61" s="32">
        <v>45.36</v>
      </c>
      <c r="BN61" t="s">
        <v>61</v>
      </c>
      <c r="BO61">
        <v>7</v>
      </c>
    </row>
    <row r="62" spans="1:67">
      <c r="A62" s="94" t="s">
        <v>62</v>
      </c>
      <c r="B62" s="94">
        <v>8</v>
      </c>
      <c r="C62" s="95">
        <v>235.5</v>
      </c>
      <c r="D62" s="95">
        <v>297.3</v>
      </c>
      <c r="E62" s="95">
        <v>359.1</v>
      </c>
      <c r="F62" s="95">
        <v>420.9</v>
      </c>
      <c r="G62" s="95">
        <v>482.7</v>
      </c>
      <c r="H62" s="95">
        <v>544.5</v>
      </c>
      <c r="I62" s="95">
        <v>606.3</v>
      </c>
      <c r="J62" s="95">
        <v>668.1</v>
      </c>
      <c r="K62" s="95">
        <v>729.9</v>
      </c>
      <c r="L62" s="95">
        <v>791.7</v>
      </c>
      <c r="M62" s="95">
        <v>847.2</v>
      </c>
      <c r="N62" s="95">
        <v>902.7</v>
      </c>
      <c r="O62" s="95">
        <v>958.2</v>
      </c>
      <c r="P62" s="95">
        <v>1013.7</v>
      </c>
      <c r="Q62" s="95">
        <v>1069.2</v>
      </c>
      <c r="R62" s="95">
        <v>1124.7</v>
      </c>
      <c r="S62" s="95">
        <v>1180.2</v>
      </c>
      <c r="T62" s="95">
        <v>1235.7</v>
      </c>
      <c r="U62" s="95">
        <v>1291.2</v>
      </c>
      <c r="V62" s="95">
        <v>1346.7</v>
      </c>
      <c r="W62" s="95">
        <v>1395.3</v>
      </c>
      <c r="X62" s="95">
        <v>1443.9</v>
      </c>
      <c r="Y62" s="95">
        <v>1492.5</v>
      </c>
      <c r="Z62" s="95">
        <v>1541.1</v>
      </c>
      <c r="AA62" s="95">
        <v>1589.7</v>
      </c>
      <c r="AB62" s="95">
        <v>1638.3</v>
      </c>
      <c r="AC62" s="95">
        <v>1686.9</v>
      </c>
      <c r="AD62" s="95">
        <v>1735.5</v>
      </c>
      <c r="AE62" s="95">
        <v>1784.1</v>
      </c>
      <c r="AF62" s="95">
        <v>1832.7</v>
      </c>
      <c r="AG62" s="95">
        <v>1881.3</v>
      </c>
      <c r="AH62" s="95">
        <v>1929.9</v>
      </c>
      <c r="AI62" s="95">
        <v>1978.5</v>
      </c>
      <c r="AJ62" s="95">
        <v>2027.1</v>
      </c>
      <c r="AK62" s="95">
        <v>2075.7</v>
      </c>
      <c r="AL62" s="95">
        <v>2124.3</v>
      </c>
      <c r="AM62" s="95">
        <v>2172.9</v>
      </c>
      <c r="AN62" s="95">
        <v>2221.5</v>
      </c>
      <c r="AO62" s="95">
        <v>2270.1</v>
      </c>
      <c r="AP62" s="95">
        <v>2318.7</v>
      </c>
      <c r="AQ62" s="95">
        <v>1025.44</v>
      </c>
      <c r="AR62" s="95">
        <v>1046.11</v>
      </c>
      <c r="AS62" s="95">
        <v>1066.78</v>
      </c>
      <c r="AT62" s="95">
        <v>1087.45</v>
      </c>
      <c r="AU62" s="95">
        <v>1108.12</v>
      </c>
      <c r="AV62" s="95">
        <v>1128.79</v>
      </c>
      <c r="AW62" s="95">
        <v>1149.46</v>
      </c>
      <c r="AX62" s="95">
        <v>1170.13</v>
      </c>
      <c r="AY62" s="95">
        <v>1190.8</v>
      </c>
      <c r="AZ62" s="95">
        <v>1211.47</v>
      </c>
      <c r="BA62" s="95">
        <v>1232.14</v>
      </c>
      <c r="BB62" s="95">
        <v>1252.81</v>
      </c>
      <c r="BC62" s="95">
        <v>1273.48</v>
      </c>
      <c r="BD62" s="95">
        <v>1294.15</v>
      </c>
      <c r="BE62" s="95">
        <v>1314.82</v>
      </c>
      <c r="BF62" s="95">
        <v>1335.49</v>
      </c>
      <c r="BG62" s="95">
        <v>1356.16</v>
      </c>
      <c r="BH62" s="95">
        <v>1376.83</v>
      </c>
      <c r="BI62" s="95">
        <v>1397.5</v>
      </c>
      <c r="BJ62" s="95">
        <v>1418.17</v>
      </c>
      <c r="BK62" s="32">
        <v>42.24</v>
      </c>
      <c r="BL62" s="32">
        <v>49.28</v>
      </c>
      <c r="BM62" s="32">
        <v>50.44</v>
      </c>
      <c r="BN62" t="s">
        <v>62</v>
      </c>
      <c r="BO62">
        <v>8</v>
      </c>
    </row>
    <row r="63" spans="1:67">
      <c r="A63" s="94" t="s">
        <v>63</v>
      </c>
      <c r="B63" s="94">
        <v>8</v>
      </c>
      <c r="C63" s="95">
        <v>235.5</v>
      </c>
      <c r="D63" s="95">
        <v>297.3</v>
      </c>
      <c r="E63" s="95">
        <v>359.1</v>
      </c>
      <c r="F63" s="95">
        <v>420.9</v>
      </c>
      <c r="G63" s="95">
        <v>482.7</v>
      </c>
      <c r="H63" s="95">
        <v>544.5</v>
      </c>
      <c r="I63" s="95">
        <v>606.3</v>
      </c>
      <c r="J63" s="95">
        <v>668.1</v>
      </c>
      <c r="K63" s="95">
        <v>729.9</v>
      </c>
      <c r="L63" s="95">
        <v>791.7</v>
      </c>
      <c r="M63" s="95">
        <v>847.2</v>
      </c>
      <c r="N63" s="95">
        <v>902.7</v>
      </c>
      <c r="O63" s="95">
        <v>958.2</v>
      </c>
      <c r="P63" s="95">
        <v>1013.7</v>
      </c>
      <c r="Q63" s="95">
        <v>1069.2</v>
      </c>
      <c r="R63" s="95">
        <v>1124.7</v>
      </c>
      <c r="S63" s="95">
        <v>1180.2</v>
      </c>
      <c r="T63" s="95">
        <v>1235.7</v>
      </c>
      <c r="U63" s="95">
        <v>1291.2</v>
      </c>
      <c r="V63" s="95">
        <v>1346.7</v>
      </c>
      <c r="W63" s="95">
        <v>1395.3</v>
      </c>
      <c r="X63" s="95">
        <v>1443.9</v>
      </c>
      <c r="Y63" s="95">
        <v>1492.5</v>
      </c>
      <c r="Z63" s="95">
        <v>1541.1</v>
      </c>
      <c r="AA63" s="95">
        <v>1589.7</v>
      </c>
      <c r="AB63" s="95">
        <v>1638.3</v>
      </c>
      <c r="AC63" s="95">
        <v>1686.9</v>
      </c>
      <c r="AD63" s="95">
        <v>1735.5</v>
      </c>
      <c r="AE63" s="95">
        <v>1784.1</v>
      </c>
      <c r="AF63" s="95">
        <v>1832.7</v>
      </c>
      <c r="AG63" s="95">
        <v>1881.3</v>
      </c>
      <c r="AH63" s="95">
        <v>1929.9</v>
      </c>
      <c r="AI63" s="95">
        <v>1978.5</v>
      </c>
      <c r="AJ63" s="95">
        <v>2027.1</v>
      </c>
      <c r="AK63" s="95">
        <v>2075.7</v>
      </c>
      <c r="AL63" s="95">
        <v>2124.3</v>
      </c>
      <c r="AM63" s="95">
        <v>2172.9</v>
      </c>
      <c r="AN63" s="95">
        <v>2221.5</v>
      </c>
      <c r="AO63" s="95">
        <v>2270.1</v>
      </c>
      <c r="AP63" s="95">
        <v>2318.7</v>
      </c>
      <c r="AQ63" s="95">
        <v>1025.44</v>
      </c>
      <c r="AR63" s="95">
        <v>1046.11</v>
      </c>
      <c r="AS63" s="95">
        <v>1066.78</v>
      </c>
      <c r="AT63" s="95">
        <v>1087.45</v>
      </c>
      <c r="AU63" s="95">
        <v>1108.12</v>
      </c>
      <c r="AV63" s="95">
        <v>1128.79</v>
      </c>
      <c r="AW63" s="95">
        <v>1149.46</v>
      </c>
      <c r="AX63" s="95">
        <v>1170.13</v>
      </c>
      <c r="AY63" s="95">
        <v>1190.8</v>
      </c>
      <c r="AZ63" s="95">
        <v>1211.47</v>
      </c>
      <c r="BA63" s="95">
        <v>1232.14</v>
      </c>
      <c r="BB63" s="95">
        <v>1252.81</v>
      </c>
      <c r="BC63" s="95">
        <v>1273.48</v>
      </c>
      <c r="BD63" s="95">
        <v>1294.15</v>
      </c>
      <c r="BE63" s="95">
        <v>1314.82</v>
      </c>
      <c r="BF63" s="95">
        <v>1335.49</v>
      </c>
      <c r="BG63" s="95">
        <v>1356.16</v>
      </c>
      <c r="BH63" s="95">
        <v>1376.83</v>
      </c>
      <c r="BI63" s="95">
        <v>1397.5</v>
      </c>
      <c r="BJ63" s="95">
        <v>1418.17</v>
      </c>
      <c r="BK63" s="32">
        <v>42.24</v>
      </c>
      <c r="BL63" s="32">
        <v>49.28</v>
      </c>
      <c r="BM63" s="32">
        <v>50.44</v>
      </c>
      <c r="BN63" t="s">
        <v>63</v>
      </c>
      <c r="BO63">
        <v>8</v>
      </c>
    </row>
    <row r="64" spans="1:67">
      <c r="A64" s="94" t="s">
        <v>64</v>
      </c>
      <c r="B64" s="94">
        <v>8</v>
      </c>
      <c r="C64" s="95">
        <v>235.5</v>
      </c>
      <c r="D64" s="95">
        <v>297.3</v>
      </c>
      <c r="E64" s="95">
        <v>359.1</v>
      </c>
      <c r="F64" s="95">
        <v>420.9</v>
      </c>
      <c r="G64" s="95">
        <v>482.7</v>
      </c>
      <c r="H64" s="95">
        <v>544.5</v>
      </c>
      <c r="I64" s="95">
        <v>606.3</v>
      </c>
      <c r="J64" s="95">
        <v>668.1</v>
      </c>
      <c r="K64" s="95">
        <v>729.9</v>
      </c>
      <c r="L64" s="95">
        <v>791.7</v>
      </c>
      <c r="M64" s="95">
        <v>847.2</v>
      </c>
      <c r="N64" s="95">
        <v>902.7</v>
      </c>
      <c r="O64" s="95">
        <v>958.2</v>
      </c>
      <c r="P64" s="95">
        <v>1013.7</v>
      </c>
      <c r="Q64" s="95">
        <v>1069.2</v>
      </c>
      <c r="R64" s="95">
        <v>1124.7</v>
      </c>
      <c r="S64" s="95">
        <v>1180.2</v>
      </c>
      <c r="T64" s="95">
        <v>1235.7</v>
      </c>
      <c r="U64" s="95">
        <v>1291.2</v>
      </c>
      <c r="V64" s="95">
        <v>1346.7</v>
      </c>
      <c r="W64" s="95">
        <v>1395.3</v>
      </c>
      <c r="X64" s="95">
        <v>1443.9</v>
      </c>
      <c r="Y64" s="95">
        <v>1492.5</v>
      </c>
      <c r="Z64" s="95">
        <v>1541.1</v>
      </c>
      <c r="AA64" s="95">
        <v>1589.7</v>
      </c>
      <c r="AB64" s="95">
        <v>1638.3</v>
      </c>
      <c r="AC64" s="95">
        <v>1686.9</v>
      </c>
      <c r="AD64" s="95">
        <v>1735.5</v>
      </c>
      <c r="AE64" s="95">
        <v>1784.1</v>
      </c>
      <c r="AF64" s="95">
        <v>1832.7</v>
      </c>
      <c r="AG64" s="95">
        <v>1881.3</v>
      </c>
      <c r="AH64" s="95">
        <v>1929.9</v>
      </c>
      <c r="AI64" s="95">
        <v>1978.5</v>
      </c>
      <c r="AJ64" s="95">
        <v>2027.1</v>
      </c>
      <c r="AK64" s="95">
        <v>2075.7</v>
      </c>
      <c r="AL64" s="95">
        <v>2124.3</v>
      </c>
      <c r="AM64" s="95">
        <v>2172.9</v>
      </c>
      <c r="AN64" s="95">
        <v>2221.5</v>
      </c>
      <c r="AO64" s="95">
        <v>2270.1</v>
      </c>
      <c r="AP64" s="95">
        <v>2318.7</v>
      </c>
      <c r="AQ64" s="95">
        <v>1025.44</v>
      </c>
      <c r="AR64" s="95">
        <v>1046.11</v>
      </c>
      <c r="AS64" s="95">
        <v>1066.78</v>
      </c>
      <c r="AT64" s="95">
        <v>1087.45</v>
      </c>
      <c r="AU64" s="95">
        <v>1108.12</v>
      </c>
      <c r="AV64" s="95">
        <v>1128.79</v>
      </c>
      <c r="AW64" s="95">
        <v>1149.46</v>
      </c>
      <c r="AX64" s="95">
        <v>1170.13</v>
      </c>
      <c r="AY64" s="95">
        <v>1190.8</v>
      </c>
      <c r="AZ64" s="95">
        <v>1211.47</v>
      </c>
      <c r="BA64" s="95">
        <v>1232.14</v>
      </c>
      <c r="BB64" s="95">
        <v>1252.81</v>
      </c>
      <c r="BC64" s="95">
        <v>1273.48</v>
      </c>
      <c r="BD64" s="95">
        <v>1294.15</v>
      </c>
      <c r="BE64" s="95">
        <v>1314.82</v>
      </c>
      <c r="BF64" s="95">
        <v>1335.49</v>
      </c>
      <c r="BG64" s="95">
        <v>1356.16</v>
      </c>
      <c r="BH64" s="95">
        <v>1376.83</v>
      </c>
      <c r="BI64" s="95">
        <v>1397.5</v>
      </c>
      <c r="BJ64" s="95">
        <v>1418.17</v>
      </c>
      <c r="BK64" s="32">
        <v>42.24</v>
      </c>
      <c r="BL64" s="32">
        <v>49.28</v>
      </c>
      <c r="BM64" s="32">
        <v>50.44</v>
      </c>
      <c r="BN64" t="s">
        <v>64</v>
      </c>
      <c r="BO64">
        <v>8</v>
      </c>
    </row>
    <row r="65" spans="1:67">
      <c r="A65" s="94" t="s">
        <v>65</v>
      </c>
      <c r="B65" s="94">
        <v>8</v>
      </c>
      <c r="C65" s="95">
        <v>235.5</v>
      </c>
      <c r="D65" s="95">
        <v>297.3</v>
      </c>
      <c r="E65" s="95">
        <v>359.1</v>
      </c>
      <c r="F65" s="95">
        <v>420.9</v>
      </c>
      <c r="G65" s="95">
        <v>482.7</v>
      </c>
      <c r="H65" s="95">
        <v>544.5</v>
      </c>
      <c r="I65" s="95">
        <v>606.3</v>
      </c>
      <c r="J65" s="95">
        <v>668.1</v>
      </c>
      <c r="K65" s="95">
        <v>729.9</v>
      </c>
      <c r="L65" s="95">
        <v>791.7</v>
      </c>
      <c r="M65" s="95">
        <v>847.2</v>
      </c>
      <c r="N65" s="95">
        <v>902.7</v>
      </c>
      <c r="O65" s="95">
        <v>958.2</v>
      </c>
      <c r="P65" s="95">
        <v>1013.7</v>
      </c>
      <c r="Q65" s="95">
        <v>1069.2</v>
      </c>
      <c r="R65" s="95">
        <v>1124.7</v>
      </c>
      <c r="S65" s="95">
        <v>1180.2</v>
      </c>
      <c r="T65" s="95">
        <v>1235.7</v>
      </c>
      <c r="U65" s="95">
        <v>1291.2</v>
      </c>
      <c r="V65" s="95">
        <v>1346.7</v>
      </c>
      <c r="W65" s="95">
        <v>1395.3</v>
      </c>
      <c r="X65" s="95">
        <v>1443.9</v>
      </c>
      <c r="Y65" s="95">
        <v>1492.5</v>
      </c>
      <c r="Z65" s="95">
        <v>1541.1</v>
      </c>
      <c r="AA65" s="95">
        <v>1589.7</v>
      </c>
      <c r="AB65" s="95">
        <v>1638.3</v>
      </c>
      <c r="AC65" s="95">
        <v>1686.9</v>
      </c>
      <c r="AD65" s="95">
        <v>1735.5</v>
      </c>
      <c r="AE65" s="95">
        <v>1784.1</v>
      </c>
      <c r="AF65" s="95">
        <v>1832.7</v>
      </c>
      <c r="AG65" s="95">
        <v>1881.3</v>
      </c>
      <c r="AH65" s="95">
        <v>1929.9</v>
      </c>
      <c r="AI65" s="95">
        <v>1978.5</v>
      </c>
      <c r="AJ65" s="95">
        <v>2027.1</v>
      </c>
      <c r="AK65" s="95">
        <v>2075.7</v>
      </c>
      <c r="AL65" s="95">
        <v>2124.3</v>
      </c>
      <c r="AM65" s="95">
        <v>2172.9</v>
      </c>
      <c r="AN65" s="95">
        <v>2221.5</v>
      </c>
      <c r="AO65" s="95">
        <v>2270.1</v>
      </c>
      <c r="AP65" s="95">
        <v>2318.7</v>
      </c>
      <c r="AQ65" s="95">
        <v>1025.44</v>
      </c>
      <c r="AR65" s="95">
        <v>1046.11</v>
      </c>
      <c r="AS65" s="95">
        <v>1066.78</v>
      </c>
      <c r="AT65" s="95">
        <v>1087.45</v>
      </c>
      <c r="AU65" s="95">
        <v>1108.12</v>
      </c>
      <c r="AV65" s="95">
        <v>1128.79</v>
      </c>
      <c r="AW65" s="95">
        <v>1149.46</v>
      </c>
      <c r="AX65" s="95">
        <v>1170.13</v>
      </c>
      <c r="AY65" s="95">
        <v>1190.8</v>
      </c>
      <c r="AZ65" s="95">
        <v>1211.47</v>
      </c>
      <c r="BA65" s="95">
        <v>1232.14</v>
      </c>
      <c r="BB65" s="95">
        <v>1252.81</v>
      </c>
      <c r="BC65" s="95">
        <v>1273.48</v>
      </c>
      <c r="BD65" s="95">
        <v>1294.15</v>
      </c>
      <c r="BE65" s="95">
        <v>1314.82</v>
      </c>
      <c r="BF65" s="95">
        <v>1335.49</v>
      </c>
      <c r="BG65" s="95">
        <v>1356.16</v>
      </c>
      <c r="BH65" s="95">
        <v>1376.83</v>
      </c>
      <c r="BI65" s="95">
        <v>1397.5</v>
      </c>
      <c r="BJ65" s="95">
        <v>1418.17</v>
      </c>
      <c r="BK65" s="32">
        <v>42.24</v>
      </c>
      <c r="BL65" s="32">
        <v>49.28</v>
      </c>
      <c r="BM65" s="32">
        <v>50.44</v>
      </c>
      <c r="BN65" t="s">
        <v>65</v>
      </c>
      <c r="BO65">
        <v>8</v>
      </c>
    </row>
    <row r="66" spans="1:67">
      <c r="A66" s="94" t="s">
        <v>66</v>
      </c>
      <c r="B66" s="94">
        <v>8</v>
      </c>
      <c r="C66" s="95">
        <v>235.5</v>
      </c>
      <c r="D66" s="95">
        <v>297.3</v>
      </c>
      <c r="E66" s="95">
        <v>359.1</v>
      </c>
      <c r="F66" s="95">
        <v>420.9</v>
      </c>
      <c r="G66" s="95">
        <v>482.7</v>
      </c>
      <c r="H66" s="95">
        <v>544.5</v>
      </c>
      <c r="I66" s="95">
        <v>606.3</v>
      </c>
      <c r="J66" s="95">
        <v>668.1</v>
      </c>
      <c r="K66" s="95">
        <v>729.9</v>
      </c>
      <c r="L66" s="95">
        <v>791.7</v>
      </c>
      <c r="M66" s="95">
        <v>847.2</v>
      </c>
      <c r="N66" s="95">
        <v>902.7</v>
      </c>
      <c r="O66" s="95">
        <v>958.2</v>
      </c>
      <c r="P66" s="95">
        <v>1013.7</v>
      </c>
      <c r="Q66" s="95">
        <v>1069.2</v>
      </c>
      <c r="R66" s="95">
        <v>1124.7</v>
      </c>
      <c r="S66" s="95">
        <v>1180.2</v>
      </c>
      <c r="T66" s="95">
        <v>1235.7</v>
      </c>
      <c r="U66" s="95">
        <v>1291.2</v>
      </c>
      <c r="V66" s="95">
        <v>1346.7</v>
      </c>
      <c r="W66" s="95">
        <v>1395.3</v>
      </c>
      <c r="X66" s="95">
        <v>1443.9</v>
      </c>
      <c r="Y66" s="95">
        <v>1492.5</v>
      </c>
      <c r="Z66" s="95">
        <v>1541.1</v>
      </c>
      <c r="AA66" s="95">
        <v>1589.7</v>
      </c>
      <c r="AB66" s="95">
        <v>1638.3</v>
      </c>
      <c r="AC66" s="95">
        <v>1686.9</v>
      </c>
      <c r="AD66" s="95">
        <v>1735.5</v>
      </c>
      <c r="AE66" s="95">
        <v>1784.1</v>
      </c>
      <c r="AF66" s="95">
        <v>1832.7</v>
      </c>
      <c r="AG66" s="95">
        <v>1881.3</v>
      </c>
      <c r="AH66" s="95">
        <v>1929.9</v>
      </c>
      <c r="AI66" s="95">
        <v>1978.5</v>
      </c>
      <c r="AJ66" s="95">
        <v>2027.1</v>
      </c>
      <c r="AK66" s="95">
        <v>2075.7</v>
      </c>
      <c r="AL66" s="95">
        <v>2124.3</v>
      </c>
      <c r="AM66" s="95">
        <v>2172.9</v>
      </c>
      <c r="AN66" s="95">
        <v>2221.5</v>
      </c>
      <c r="AO66" s="95">
        <v>2270.1</v>
      </c>
      <c r="AP66" s="95">
        <v>2318.7</v>
      </c>
      <c r="AQ66" s="95">
        <v>1025.44</v>
      </c>
      <c r="AR66" s="95">
        <v>1046.11</v>
      </c>
      <c r="AS66" s="95">
        <v>1066.78</v>
      </c>
      <c r="AT66" s="95">
        <v>1087.45</v>
      </c>
      <c r="AU66" s="95">
        <v>1108.12</v>
      </c>
      <c r="AV66" s="95">
        <v>1128.79</v>
      </c>
      <c r="AW66" s="95">
        <v>1149.46</v>
      </c>
      <c r="AX66" s="95">
        <v>1170.13</v>
      </c>
      <c r="AY66" s="95">
        <v>1190.8</v>
      </c>
      <c r="AZ66" s="95">
        <v>1211.47</v>
      </c>
      <c r="BA66" s="95">
        <v>1232.14</v>
      </c>
      <c r="BB66" s="95">
        <v>1252.81</v>
      </c>
      <c r="BC66" s="95">
        <v>1273.48</v>
      </c>
      <c r="BD66" s="95">
        <v>1294.15</v>
      </c>
      <c r="BE66" s="95">
        <v>1314.82</v>
      </c>
      <c r="BF66" s="95">
        <v>1335.49</v>
      </c>
      <c r="BG66" s="95">
        <v>1356.16</v>
      </c>
      <c r="BH66" s="95">
        <v>1376.83</v>
      </c>
      <c r="BI66" s="95">
        <v>1397.5</v>
      </c>
      <c r="BJ66" s="95">
        <v>1418.17</v>
      </c>
      <c r="BK66" s="32">
        <v>42.24</v>
      </c>
      <c r="BL66" s="32">
        <v>49.28</v>
      </c>
      <c r="BM66" s="32">
        <v>50.44</v>
      </c>
      <c r="BN66" t="s">
        <v>66</v>
      </c>
      <c r="BO66">
        <v>8</v>
      </c>
    </row>
    <row r="67" spans="1:67">
      <c r="A67" s="94" t="s">
        <v>67</v>
      </c>
      <c r="B67" s="94">
        <v>8</v>
      </c>
      <c r="C67" s="95">
        <v>235.5</v>
      </c>
      <c r="D67" s="95">
        <v>297.3</v>
      </c>
      <c r="E67" s="95">
        <v>359.1</v>
      </c>
      <c r="F67" s="95">
        <v>420.9</v>
      </c>
      <c r="G67" s="95">
        <v>482.7</v>
      </c>
      <c r="H67" s="95">
        <v>544.5</v>
      </c>
      <c r="I67" s="95">
        <v>606.3</v>
      </c>
      <c r="J67" s="95">
        <v>668.1</v>
      </c>
      <c r="K67" s="95">
        <v>729.9</v>
      </c>
      <c r="L67" s="95">
        <v>791.7</v>
      </c>
      <c r="M67" s="95">
        <v>847.2</v>
      </c>
      <c r="N67" s="95">
        <v>902.7</v>
      </c>
      <c r="O67" s="95">
        <v>958.2</v>
      </c>
      <c r="P67" s="95">
        <v>1013.7</v>
      </c>
      <c r="Q67" s="95">
        <v>1069.2</v>
      </c>
      <c r="R67" s="95">
        <v>1124.7</v>
      </c>
      <c r="S67" s="95">
        <v>1180.2</v>
      </c>
      <c r="T67" s="95">
        <v>1235.7</v>
      </c>
      <c r="U67" s="95">
        <v>1291.2</v>
      </c>
      <c r="V67" s="95">
        <v>1346.7</v>
      </c>
      <c r="W67" s="95">
        <v>1395.3</v>
      </c>
      <c r="X67" s="95">
        <v>1443.9</v>
      </c>
      <c r="Y67" s="95">
        <v>1492.5</v>
      </c>
      <c r="Z67" s="95">
        <v>1541.1</v>
      </c>
      <c r="AA67" s="95">
        <v>1589.7</v>
      </c>
      <c r="AB67" s="95">
        <v>1638.3</v>
      </c>
      <c r="AC67" s="95">
        <v>1686.9</v>
      </c>
      <c r="AD67" s="95">
        <v>1735.5</v>
      </c>
      <c r="AE67" s="95">
        <v>1784.1</v>
      </c>
      <c r="AF67" s="95">
        <v>1832.7</v>
      </c>
      <c r="AG67" s="95">
        <v>1881.3</v>
      </c>
      <c r="AH67" s="95">
        <v>1929.9</v>
      </c>
      <c r="AI67" s="95">
        <v>1978.5</v>
      </c>
      <c r="AJ67" s="95">
        <v>2027.1</v>
      </c>
      <c r="AK67" s="95">
        <v>2075.7</v>
      </c>
      <c r="AL67" s="95">
        <v>2124.3</v>
      </c>
      <c r="AM67" s="95">
        <v>2172.9</v>
      </c>
      <c r="AN67" s="95">
        <v>2221.5</v>
      </c>
      <c r="AO67" s="95">
        <v>2270.1</v>
      </c>
      <c r="AP67" s="95">
        <v>2318.7</v>
      </c>
      <c r="AQ67" s="95">
        <v>1025.44</v>
      </c>
      <c r="AR67" s="95">
        <v>1046.11</v>
      </c>
      <c r="AS67" s="95">
        <v>1066.78</v>
      </c>
      <c r="AT67" s="95">
        <v>1087.45</v>
      </c>
      <c r="AU67" s="95">
        <v>1108.12</v>
      </c>
      <c r="AV67" s="95">
        <v>1128.79</v>
      </c>
      <c r="AW67" s="95">
        <v>1149.46</v>
      </c>
      <c r="AX67" s="95">
        <v>1170.13</v>
      </c>
      <c r="AY67" s="95">
        <v>1190.8</v>
      </c>
      <c r="AZ67" s="95">
        <v>1211.47</v>
      </c>
      <c r="BA67" s="95">
        <v>1232.14</v>
      </c>
      <c r="BB67" s="95">
        <v>1252.81</v>
      </c>
      <c r="BC67" s="95">
        <v>1273.48</v>
      </c>
      <c r="BD67" s="95">
        <v>1294.15</v>
      </c>
      <c r="BE67" s="95">
        <v>1314.82</v>
      </c>
      <c r="BF67" s="95">
        <v>1335.49</v>
      </c>
      <c r="BG67" s="95">
        <v>1356.16</v>
      </c>
      <c r="BH67" s="95">
        <v>1376.83</v>
      </c>
      <c r="BI67" s="95">
        <v>1397.5</v>
      </c>
      <c r="BJ67" s="95">
        <v>1418.17</v>
      </c>
      <c r="BK67" s="32">
        <v>42.24</v>
      </c>
      <c r="BL67" s="32">
        <v>49.28</v>
      </c>
      <c r="BM67" s="32">
        <v>50.44</v>
      </c>
      <c r="BN67" t="s">
        <v>67</v>
      </c>
      <c r="BO67">
        <v>8</v>
      </c>
    </row>
    <row r="68" spans="1:67">
      <c r="A68" s="94" t="s">
        <v>68</v>
      </c>
      <c r="B68" s="94">
        <v>8</v>
      </c>
      <c r="C68" s="95">
        <v>235.5</v>
      </c>
      <c r="D68" s="95">
        <v>297.3</v>
      </c>
      <c r="E68" s="95">
        <v>359.1</v>
      </c>
      <c r="F68" s="95">
        <v>420.9</v>
      </c>
      <c r="G68" s="95">
        <v>482.7</v>
      </c>
      <c r="H68" s="95">
        <v>544.5</v>
      </c>
      <c r="I68" s="95">
        <v>606.3</v>
      </c>
      <c r="J68" s="95">
        <v>668.1</v>
      </c>
      <c r="K68" s="95">
        <v>729.9</v>
      </c>
      <c r="L68" s="95">
        <v>791.7</v>
      </c>
      <c r="M68" s="95">
        <v>847.2</v>
      </c>
      <c r="N68" s="95">
        <v>902.7</v>
      </c>
      <c r="O68" s="95">
        <v>958.2</v>
      </c>
      <c r="P68" s="95">
        <v>1013.7</v>
      </c>
      <c r="Q68" s="95">
        <v>1069.2</v>
      </c>
      <c r="R68" s="95">
        <v>1124.7</v>
      </c>
      <c r="S68" s="95">
        <v>1180.2</v>
      </c>
      <c r="T68" s="95">
        <v>1235.7</v>
      </c>
      <c r="U68" s="95">
        <v>1291.2</v>
      </c>
      <c r="V68" s="95">
        <v>1346.7</v>
      </c>
      <c r="W68" s="95">
        <v>1395.3</v>
      </c>
      <c r="X68" s="95">
        <v>1443.9</v>
      </c>
      <c r="Y68" s="95">
        <v>1492.5</v>
      </c>
      <c r="Z68" s="95">
        <v>1541.1</v>
      </c>
      <c r="AA68" s="95">
        <v>1589.7</v>
      </c>
      <c r="AB68" s="95">
        <v>1638.3</v>
      </c>
      <c r="AC68" s="95">
        <v>1686.9</v>
      </c>
      <c r="AD68" s="95">
        <v>1735.5</v>
      </c>
      <c r="AE68" s="95">
        <v>1784.1</v>
      </c>
      <c r="AF68" s="95">
        <v>1832.7</v>
      </c>
      <c r="AG68" s="95">
        <v>1881.3</v>
      </c>
      <c r="AH68" s="95">
        <v>1929.9</v>
      </c>
      <c r="AI68" s="95">
        <v>1978.5</v>
      </c>
      <c r="AJ68" s="95">
        <v>2027.1</v>
      </c>
      <c r="AK68" s="95">
        <v>2075.7</v>
      </c>
      <c r="AL68" s="95">
        <v>2124.3</v>
      </c>
      <c r="AM68" s="95">
        <v>2172.9</v>
      </c>
      <c r="AN68" s="95">
        <v>2221.5</v>
      </c>
      <c r="AO68" s="95">
        <v>2270.1</v>
      </c>
      <c r="AP68" s="95">
        <v>2318.7</v>
      </c>
      <c r="AQ68" s="95">
        <v>1025.44</v>
      </c>
      <c r="AR68" s="95">
        <v>1046.11</v>
      </c>
      <c r="AS68" s="95">
        <v>1066.78</v>
      </c>
      <c r="AT68" s="95">
        <v>1087.45</v>
      </c>
      <c r="AU68" s="95">
        <v>1108.12</v>
      </c>
      <c r="AV68" s="95">
        <v>1128.79</v>
      </c>
      <c r="AW68" s="95">
        <v>1149.46</v>
      </c>
      <c r="AX68" s="95">
        <v>1170.13</v>
      </c>
      <c r="AY68" s="95">
        <v>1190.8</v>
      </c>
      <c r="AZ68" s="95">
        <v>1211.47</v>
      </c>
      <c r="BA68" s="95">
        <v>1232.14</v>
      </c>
      <c r="BB68" s="95">
        <v>1252.81</v>
      </c>
      <c r="BC68" s="95">
        <v>1273.48</v>
      </c>
      <c r="BD68" s="95">
        <v>1294.15</v>
      </c>
      <c r="BE68" s="95">
        <v>1314.82</v>
      </c>
      <c r="BF68" s="95">
        <v>1335.49</v>
      </c>
      <c r="BG68" s="95">
        <v>1356.16</v>
      </c>
      <c r="BH68" s="95">
        <v>1376.83</v>
      </c>
      <c r="BI68" s="95">
        <v>1397.5</v>
      </c>
      <c r="BJ68" s="95">
        <v>1418.17</v>
      </c>
      <c r="BK68" s="32">
        <v>42.24</v>
      </c>
      <c r="BL68" s="32">
        <v>49.28</v>
      </c>
      <c r="BM68" s="32">
        <v>50.44</v>
      </c>
      <c r="BN68" t="s">
        <v>68</v>
      </c>
      <c r="BO68">
        <v>8</v>
      </c>
    </row>
    <row r="69" spans="1:67">
      <c r="A69" s="94" t="s">
        <v>69</v>
      </c>
      <c r="B69" s="94">
        <v>9</v>
      </c>
      <c r="C69" s="95">
        <v>353.1</v>
      </c>
      <c r="D69" s="95">
        <v>431.7</v>
      </c>
      <c r="E69" s="95">
        <v>510.3</v>
      </c>
      <c r="F69" s="95">
        <v>588.9</v>
      </c>
      <c r="G69" s="95">
        <v>667.5</v>
      </c>
      <c r="H69" s="95">
        <v>745.8</v>
      </c>
      <c r="I69" s="95">
        <v>824.1</v>
      </c>
      <c r="J69" s="95">
        <v>902.4</v>
      </c>
      <c r="K69" s="95">
        <v>980.7</v>
      </c>
      <c r="L69" s="95">
        <v>1059</v>
      </c>
      <c r="M69" s="95">
        <v>1129.5</v>
      </c>
      <c r="N69" s="95">
        <v>1200</v>
      </c>
      <c r="O69" s="95">
        <v>1270.5</v>
      </c>
      <c r="P69" s="95">
        <v>1341</v>
      </c>
      <c r="Q69" s="95">
        <v>1411.5</v>
      </c>
      <c r="R69" s="95">
        <v>1482</v>
      </c>
      <c r="S69" s="95">
        <v>1552.5</v>
      </c>
      <c r="T69" s="95">
        <v>1623</v>
      </c>
      <c r="U69" s="95">
        <v>1693.5</v>
      </c>
      <c r="V69" s="95">
        <v>1764</v>
      </c>
      <c r="W69" s="95">
        <v>1828.8</v>
      </c>
      <c r="X69" s="95">
        <v>1893.6</v>
      </c>
      <c r="Y69" s="95">
        <v>1958.4</v>
      </c>
      <c r="Z69" s="95">
        <v>2023.2</v>
      </c>
      <c r="AA69" s="95">
        <v>2088</v>
      </c>
      <c r="AB69" s="95">
        <v>2152.8</v>
      </c>
      <c r="AC69" s="95">
        <v>2217.6</v>
      </c>
      <c r="AD69" s="95">
        <v>2282.4</v>
      </c>
      <c r="AE69" s="95">
        <v>2347.2</v>
      </c>
      <c r="AF69" s="95">
        <v>2412</v>
      </c>
      <c r="AG69" s="95">
        <v>2476.8</v>
      </c>
      <c r="AH69" s="95">
        <v>2541.6</v>
      </c>
      <c r="AI69" s="95">
        <v>2606.4</v>
      </c>
      <c r="AJ69" s="95">
        <v>2671.2</v>
      </c>
      <c r="AK69" s="95">
        <v>2736</v>
      </c>
      <c r="AL69" s="95">
        <v>2800.8</v>
      </c>
      <c r="AM69" s="95">
        <v>2865.6</v>
      </c>
      <c r="AN69" s="95">
        <v>2930.4</v>
      </c>
      <c r="AO69" s="95">
        <v>2995.2</v>
      </c>
      <c r="AP69" s="95">
        <v>3060</v>
      </c>
      <c r="AQ69" s="95">
        <v>1459.92</v>
      </c>
      <c r="AR69" s="95">
        <v>1491.84</v>
      </c>
      <c r="AS69" s="95">
        <v>1523.76</v>
      </c>
      <c r="AT69" s="95">
        <v>1555.68</v>
      </c>
      <c r="AU69" s="95">
        <v>1587.6</v>
      </c>
      <c r="AV69" s="95">
        <v>1619.52</v>
      </c>
      <c r="AW69" s="95">
        <v>1651.44</v>
      </c>
      <c r="AX69" s="95">
        <v>1683.36</v>
      </c>
      <c r="AY69" s="95">
        <v>1715.28</v>
      </c>
      <c r="AZ69" s="95">
        <v>1747.2</v>
      </c>
      <c r="BA69" s="95">
        <v>1779.12</v>
      </c>
      <c r="BB69" s="95">
        <v>1811.04</v>
      </c>
      <c r="BC69" s="95">
        <v>1842.96</v>
      </c>
      <c r="BD69" s="95">
        <v>1874.88</v>
      </c>
      <c r="BE69" s="95">
        <v>1906.8</v>
      </c>
      <c r="BF69" s="95">
        <v>1938.72</v>
      </c>
      <c r="BG69" s="95">
        <v>1970.64</v>
      </c>
      <c r="BH69" s="95">
        <v>2002.56</v>
      </c>
      <c r="BI69" s="95">
        <v>2034.48</v>
      </c>
      <c r="BJ69" s="95">
        <v>2066.4</v>
      </c>
      <c r="BK69" s="32">
        <v>66.78</v>
      </c>
      <c r="BL69" s="32">
        <v>76.32</v>
      </c>
      <c r="BM69" s="32">
        <v>78.9</v>
      </c>
      <c r="BN69" t="s">
        <v>69</v>
      </c>
      <c r="BO69">
        <v>9</v>
      </c>
    </row>
    <row r="70" spans="1:67">
      <c r="A70" s="94" t="s">
        <v>70</v>
      </c>
      <c r="B70" s="94">
        <v>9</v>
      </c>
      <c r="C70" s="95">
        <v>353.1</v>
      </c>
      <c r="D70" s="95">
        <v>431.7</v>
      </c>
      <c r="E70" s="95">
        <v>510.3</v>
      </c>
      <c r="F70" s="95">
        <v>588.9</v>
      </c>
      <c r="G70" s="95">
        <v>667.5</v>
      </c>
      <c r="H70" s="95">
        <v>745.8</v>
      </c>
      <c r="I70" s="95">
        <v>824.1</v>
      </c>
      <c r="J70" s="95">
        <v>902.4</v>
      </c>
      <c r="K70" s="95">
        <v>980.7</v>
      </c>
      <c r="L70" s="95">
        <v>1059</v>
      </c>
      <c r="M70" s="95">
        <v>1129.5</v>
      </c>
      <c r="N70" s="95">
        <v>1200</v>
      </c>
      <c r="O70" s="95">
        <v>1270.5</v>
      </c>
      <c r="P70" s="95">
        <v>1341</v>
      </c>
      <c r="Q70" s="95">
        <v>1411.5</v>
      </c>
      <c r="R70" s="95">
        <v>1482</v>
      </c>
      <c r="S70" s="95">
        <v>1552.5</v>
      </c>
      <c r="T70" s="95">
        <v>1623</v>
      </c>
      <c r="U70" s="95">
        <v>1693.5</v>
      </c>
      <c r="V70" s="95">
        <v>1764</v>
      </c>
      <c r="W70" s="95">
        <v>1828.8</v>
      </c>
      <c r="X70" s="95">
        <v>1893.6</v>
      </c>
      <c r="Y70" s="95">
        <v>1958.4</v>
      </c>
      <c r="Z70" s="95">
        <v>2023.2</v>
      </c>
      <c r="AA70" s="95">
        <v>2088</v>
      </c>
      <c r="AB70" s="95">
        <v>2152.8</v>
      </c>
      <c r="AC70" s="95">
        <v>2217.6</v>
      </c>
      <c r="AD70" s="95">
        <v>2282.4</v>
      </c>
      <c r="AE70" s="95">
        <v>2347.2</v>
      </c>
      <c r="AF70" s="95">
        <v>2412</v>
      </c>
      <c r="AG70" s="95">
        <v>2476.8</v>
      </c>
      <c r="AH70" s="95">
        <v>2541.6</v>
      </c>
      <c r="AI70" s="95">
        <v>2606.4</v>
      </c>
      <c r="AJ70" s="95">
        <v>2671.2</v>
      </c>
      <c r="AK70" s="95">
        <v>2736</v>
      </c>
      <c r="AL70" s="95">
        <v>2800.8</v>
      </c>
      <c r="AM70" s="95">
        <v>2865.6</v>
      </c>
      <c r="AN70" s="95">
        <v>2930.4</v>
      </c>
      <c r="AO70" s="95">
        <v>2995.2</v>
      </c>
      <c r="AP70" s="95">
        <v>3060</v>
      </c>
      <c r="AQ70" s="95">
        <v>1459.92</v>
      </c>
      <c r="AR70" s="95">
        <v>1491.84</v>
      </c>
      <c r="AS70" s="95">
        <v>1523.76</v>
      </c>
      <c r="AT70" s="95">
        <v>1555.68</v>
      </c>
      <c r="AU70" s="95">
        <v>1587.6</v>
      </c>
      <c r="AV70" s="95">
        <v>1619.52</v>
      </c>
      <c r="AW70" s="95">
        <v>1651.44</v>
      </c>
      <c r="AX70" s="95">
        <v>1683.36</v>
      </c>
      <c r="AY70" s="95">
        <v>1715.28</v>
      </c>
      <c r="AZ70" s="95">
        <v>1747.2</v>
      </c>
      <c r="BA70" s="95">
        <v>1779.12</v>
      </c>
      <c r="BB70" s="95">
        <v>1811.04</v>
      </c>
      <c r="BC70" s="95">
        <v>1842.96</v>
      </c>
      <c r="BD70" s="95">
        <v>1874.88</v>
      </c>
      <c r="BE70" s="95">
        <v>1906.8</v>
      </c>
      <c r="BF70" s="95">
        <v>1938.72</v>
      </c>
      <c r="BG70" s="95">
        <v>1970.64</v>
      </c>
      <c r="BH70" s="95">
        <v>2002.56</v>
      </c>
      <c r="BI70" s="95">
        <v>2034.48</v>
      </c>
      <c r="BJ70" s="95">
        <v>2066.4</v>
      </c>
      <c r="BK70" s="32">
        <v>66.78</v>
      </c>
      <c r="BL70" s="32">
        <v>76.32</v>
      </c>
      <c r="BM70" s="32">
        <v>78.9</v>
      </c>
      <c r="BN70" t="s">
        <v>70</v>
      </c>
      <c r="BO70">
        <v>9</v>
      </c>
    </row>
    <row r="71" spans="1:67">
      <c r="A71" s="94" t="s">
        <v>71</v>
      </c>
      <c r="B71" s="94">
        <v>9</v>
      </c>
      <c r="C71" s="95">
        <v>353.1</v>
      </c>
      <c r="D71" s="95">
        <v>431.7</v>
      </c>
      <c r="E71" s="95">
        <v>510.3</v>
      </c>
      <c r="F71" s="95">
        <v>588.9</v>
      </c>
      <c r="G71" s="95">
        <v>667.5</v>
      </c>
      <c r="H71" s="95">
        <v>745.8</v>
      </c>
      <c r="I71" s="95">
        <v>824.1</v>
      </c>
      <c r="J71" s="95">
        <v>902.4</v>
      </c>
      <c r="K71" s="95">
        <v>980.7</v>
      </c>
      <c r="L71" s="95">
        <v>1059</v>
      </c>
      <c r="M71" s="95">
        <v>1129.5</v>
      </c>
      <c r="N71" s="95">
        <v>1200</v>
      </c>
      <c r="O71" s="95">
        <v>1270.5</v>
      </c>
      <c r="P71" s="95">
        <v>1341</v>
      </c>
      <c r="Q71" s="95">
        <v>1411.5</v>
      </c>
      <c r="R71" s="95">
        <v>1482</v>
      </c>
      <c r="S71" s="95">
        <v>1552.5</v>
      </c>
      <c r="T71" s="95">
        <v>1623</v>
      </c>
      <c r="U71" s="95">
        <v>1693.5</v>
      </c>
      <c r="V71" s="95">
        <v>1764</v>
      </c>
      <c r="W71" s="95">
        <v>1828.8</v>
      </c>
      <c r="X71" s="95">
        <v>1893.6</v>
      </c>
      <c r="Y71" s="95">
        <v>1958.4</v>
      </c>
      <c r="Z71" s="95">
        <v>2023.2</v>
      </c>
      <c r="AA71" s="95">
        <v>2088</v>
      </c>
      <c r="AB71" s="95">
        <v>2152.8</v>
      </c>
      <c r="AC71" s="95">
        <v>2217.6</v>
      </c>
      <c r="AD71" s="95">
        <v>2282.4</v>
      </c>
      <c r="AE71" s="95">
        <v>2347.2</v>
      </c>
      <c r="AF71" s="95">
        <v>2412</v>
      </c>
      <c r="AG71" s="95">
        <v>2476.8</v>
      </c>
      <c r="AH71" s="95">
        <v>2541.6</v>
      </c>
      <c r="AI71" s="95">
        <v>2606.4</v>
      </c>
      <c r="AJ71" s="95">
        <v>2671.2</v>
      </c>
      <c r="AK71" s="95">
        <v>2736</v>
      </c>
      <c r="AL71" s="95">
        <v>2800.8</v>
      </c>
      <c r="AM71" s="95">
        <v>2865.6</v>
      </c>
      <c r="AN71" s="95">
        <v>2930.4</v>
      </c>
      <c r="AO71" s="95">
        <v>2995.2</v>
      </c>
      <c r="AP71" s="95">
        <v>3060</v>
      </c>
      <c r="AQ71" s="95">
        <v>1459.92</v>
      </c>
      <c r="AR71" s="95">
        <v>1491.84</v>
      </c>
      <c r="AS71" s="95">
        <v>1523.76</v>
      </c>
      <c r="AT71" s="95">
        <v>1555.68</v>
      </c>
      <c r="AU71" s="95">
        <v>1587.6</v>
      </c>
      <c r="AV71" s="95">
        <v>1619.52</v>
      </c>
      <c r="AW71" s="95">
        <v>1651.44</v>
      </c>
      <c r="AX71" s="95">
        <v>1683.36</v>
      </c>
      <c r="AY71" s="95">
        <v>1715.28</v>
      </c>
      <c r="AZ71" s="95">
        <v>1747.2</v>
      </c>
      <c r="BA71" s="95">
        <v>1779.12</v>
      </c>
      <c r="BB71" s="95">
        <v>1811.04</v>
      </c>
      <c r="BC71" s="95">
        <v>1842.96</v>
      </c>
      <c r="BD71" s="95">
        <v>1874.88</v>
      </c>
      <c r="BE71" s="95">
        <v>1906.8</v>
      </c>
      <c r="BF71" s="95">
        <v>1938.72</v>
      </c>
      <c r="BG71" s="95">
        <v>1970.64</v>
      </c>
      <c r="BH71" s="95">
        <v>2002.56</v>
      </c>
      <c r="BI71" s="95">
        <v>2034.48</v>
      </c>
      <c r="BJ71" s="95">
        <v>2066.4</v>
      </c>
      <c r="BK71" s="32">
        <v>66.78</v>
      </c>
      <c r="BL71" s="32">
        <v>76.32</v>
      </c>
      <c r="BM71" s="32">
        <v>78.9</v>
      </c>
      <c r="BN71" t="s">
        <v>71</v>
      </c>
      <c r="BO71">
        <v>9</v>
      </c>
    </row>
    <row r="72" spans="1:67">
      <c r="A72" s="94" t="s">
        <v>72</v>
      </c>
      <c r="B72" s="94">
        <v>9</v>
      </c>
      <c r="C72" s="95">
        <v>353.1</v>
      </c>
      <c r="D72" s="95">
        <v>431.7</v>
      </c>
      <c r="E72" s="95">
        <v>510.3</v>
      </c>
      <c r="F72" s="95">
        <v>588.9</v>
      </c>
      <c r="G72" s="95">
        <v>667.5</v>
      </c>
      <c r="H72" s="95">
        <v>745.8</v>
      </c>
      <c r="I72" s="95">
        <v>824.1</v>
      </c>
      <c r="J72" s="95">
        <v>902.4</v>
      </c>
      <c r="K72" s="95">
        <v>980.7</v>
      </c>
      <c r="L72" s="95">
        <v>1059</v>
      </c>
      <c r="M72" s="95">
        <v>1129.5</v>
      </c>
      <c r="N72" s="95">
        <v>1200</v>
      </c>
      <c r="O72" s="95">
        <v>1270.5</v>
      </c>
      <c r="P72" s="95">
        <v>1341</v>
      </c>
      <c r="Q72" s="95">
        <v>1411.5</v>
      </c>
      <c r="R72" s="95">
        <v>1482</v>
      </c>
      <c r="S72" s="95">
        <v>1552.5</v>
      </c>
      <c r="T72" s="95">
        <v>1623</v>
      </c>
      <c r="U72" s="95">
        <v>1693.5</v>
      </c>
      <c r="V72" s="95">
        <v>1764</v>
      </c>
      <c r="W72" s="95">
        <v>1828.8</v>
      </c>
      <c r="X72" s="95">
        <v>1893.6</v>
      </c>
      <c r="Y72" s="95">
        <v>1958.4</v>
      </c>
      <c r="Z72" s="95">
        <v>2023.2</v>
      </c>
      <c r="AA72" s="95">
        <v>2088</v>
      </c>
      <c r="AB72" s="95">
        <v>2152.8</v>
      </c>
      <c r="AC72" s="95">
        <v>2217.6</v>
      </c>
      <c r="AD72" s="95">
        <v>2282.4</v>
      </c>
      <c r="AE72" s="95">
        <v>2347.2</v>
      </c>
      <c r="AF72" s="95">
        <v>2412</v>
      </c>
      <c r="AG72" s="95">
        <v>2476.8</v>
      </c>
      <c r="AH72" s="95">
        <v>2541.6</v>
      </c>
      <c r="AI72" s="95">
        <v>2606.4</v>
      </c>
      <c r="AJ72" s="95">
        <v>2671.2</v>
      </c>
      <c r="AK72" s="95">
        <v>2736</v>
      </c>
      <c r="AL72" s="95">
        <v>2800.8</v>
      </c>
      <c r="AM72" s="95">
        <v>2865.6</v>
      </c>
      <c r="AN72" s="95">
        <v>2930.4</v>
      </c>
      <c r="AO72" s="95">
        <v>2995.2</v>
      </c>
      <c r="AP72" s="95">
        <v>3060</v>
      </c>
      <c r="AQ72" s="95">
        <v>1459.92</v>
      </c>
      <c r="AR72" s="95">
        <v>1491.84</v>
      </c>
      <c r="AS72" s="95">
        <v>1523.76</v>
      </c>
      <c r="AT72" s="95">
        <v>1555.68</v>
      </c>
      <c r="AU72" s="95">
        <v>1587.6</v>
      </c>
      <c r="AV72" s="95">
        <v>1619.52</v>
      </c>
      <c r="AW72" s="95">
        <v>1651.44</v>
      </c>
      <c r="AX72" s="95">
        <v>1683.36</v>
      </c>
      <c r="AY72" s="95">
        <v>1715.28</v>
      </c>
      <c r="AZ72" s="95">
        <v>1747.2</v>
      </c>
      <c r="BA72" s="95">
        <v>1779.12</v>
      </c>
      <c r="BB72" s="95">
        <v>1811.04</v>
      </c>
      <c r="BC72" s="95">
        <v>1842.96</v>
      </c>
      <c r="BD72" s="95">
        <v>1874.88</v>
      </c>
      <c r="BE72" s="95">
        <v>1906.8</v>
      </c>
      <c r="BF72" s="95">
        <v>1938.72</v>
      </c>
      <c r="BG72" s="95">
        <v>1970.64</v>
      </c>
      <c r="BH72" s="95">
        <v>2002.56</v>
      </c>
      <c r="BI72" s="95">
        <v>2034.48</v>
      </c>
      <c r="BJ72" s="95">
        <v>2066.4</v>
      </c>
      <c r="BK72" s="32">
        <v>66.78</v>
      </c>
      <c r="BL72" s="32">
        <v>76.32</v>
      </c>
      <c r="BM72" s="32">
        <v>78.9</v>
      </c>
      <c r="BN72" t="s">
        <v>72</v>
      </c>
      <c r="BO72">
        <v>9</v>
      </c>
    </row>
    <row r="73" spans="1:67">
      <c r="A73" s="94" t="s">
        <v>73</v>
      </c>
      <c r="B73" s="94">
        <v>9</v>
      </c>
      <c r="C73" s="95">
        <v>353.1</v>
      </c>
      <c r="D73" s="95">
        <v>431.7</v>
      </c>
      <c r="E73" s="95">
        <v>510.3</v>
      </c>
      <c r="F73" s="95">
        <v>588.9</v>
      </c>
      <c r="G73" s="95">
        <v>667.5</v>
      </c>
      <c r="H73" s="95">
        <v>745.8</v>
      </c>
      <c r="I73" s="95">
        <v>824.1</v>
      </c>
      <c r="J73" s="95">
        <v>902.4</v>
      </c>
      <c r="K73" s="95">
        <v>980.7</v>
      </c>
      <c r="L73" s="95">
        <v>1059</v>
      </c>
      <c r="M73" s="95">
        <v>1129.5</v>
      </c>
      <c r="N73" s="95">
        <v>1200</v>
      </c>
      <c r="O73" s="95">
        <v>1270.5</v>
      </c>
      <c r="P73" s="95">
        <v>1341</v>
      </c>
      <c r="Q73" s="95">
        <v>1411.5</v>
      </c>
      <c r="R73" s="95">
        <v>1482</v>
      </c>
      <c r="S73" s="95">
        <v>1552.5</v>
      </c>
      <c r="T73" s="95">
        <v>1623</v>
      </c>
      <c r="U73" s="95">
        <v>1693.5</v>
      </c>
      <c r="V73" s="95">
        <v>1764</v>
      </c>
      <c r="W73" s="95">
        <v>1828.8</v>
      </c>
      <c r="X73" s="95">
        <v>1893.6</v>
      </c>
      <c r="Y73" s="95">
        <v>1958.4</v>
      </c>
      <c r="Z73" s="95">
        <v>2023.2</v>
      </c>
      <c r="AA73" s="95">
        <v>2088</v>
      </c>
      <c r="AB73" s="95">
        <v>2152.8</v>
      </c>
      <c r="AC73" s="95">
        <v>2217.6</v>
      </c>
      <c r="AD73" s="95">
        <v>2282.4</v>
      </c>
      <c r="AE73" s="95">
        <v>2347.2</v>
      </c>
      <c r="AF73" s="95">
        <v>2412</v>
      </c>
      <c r="AG73" s="95">
        <v>2476.8</v>
      </c>
      <c r="AH73" s="95">
        <v>2541.6</v>
      </c>
      <c r="AI73" s="95">
        <v>2606.4</v>
      </c>
      <c r="AJ73" s="95">
        <v>2671.2</v>
      </c>
      <c r="AK73" s="95">
        <v>2736</v>
      </c>
      <c r="AL73" s="95">
        <v>2800.8</v>
      </c>
      <c r="AM73" s="95">
        <v>2865.6</v>
      </c>
      <c r="AN73" s="95">
        <v>2930.4</v>
      </c>
      <c r="AO73" s="95">
        <v>2995.2</v>
      </c>
      <c r="AP73" s="95">
        <v>3060</v>
      </c>
      <c r="AQ73" s="95">
        <v>1459.92</v>
      </c>
      <c r="AR73" s="95">
        <v>1491.84</v>
      </c>
      <c r="AS73" s="95">
        <v>1523.76</v>
      </c>
      <c r="AT73" s="95">
        <v>1555.68</v>
      </c>
      <c r="AU73" s="95">
        <v>1587.6</v>
      </c>
      <c r="AV73" s="95">
        <v>1619.52</v>
      </c>
      <c r="AW73" s="95">
        <v>1651.44</v>
      </c>
      <c r="AX73" s="95">
        <v>1683.36</v>
      </c>
      <c r="AY73" s="95">
        <v>1715.28</v>
      </c>
      <c r="AZ73" s="95">
        <v>1747.2</v>
      </c>
      <c r="BA73" s="95">
        <v>1779.12</v>
      </c>
      <c r="BB73" s="95">
        <v>1811.04</v>
      </c>
      <c r="BC73" s="95">
        <v>1842.96</v>
      </c>
      <c r="BD73" s="95">
        <v>1874.88</v>
      </c>
      <c r="BE73" s="95">
        <v>1906.8</v>
      </c>
      <c r="BF73" s="95">
        <v>1938.72</v>
      </c>
      <c r="BG73" s="95">
        <v>1970.64</v>
      </c>
      <c r="BH73" s="95">
        <v>2002.56</v>
      </c>
      <c r="BI73" s="95">
        <v>2034.48</v>
      </c>
      <c r="BJ73" s="95">
        <v>2066.4</v>
      </c>
      <c r="BK73" s="32">
        <v>66.78</v>
      </c>
      <c r="BL73" s="32">
        <v>76.32</v>
      </c>
      <c r="BM73" s="32">
        <v>78.9</v>
      </c>
      <c r="BN73" t="s">
        <v>73</v>
      </c>
      <c r="BO73">
        <v>9</v>
      </c>
    </row>
    <row r="74" spans="1:67">
      <c r="A74" s="94" t="s">
        <v>74</v>
      </c>
      <c r="B74" s="94">
        <v>9</v>
      </c>
      <c r="C74" s="95">
        <v>353.1</v>
      </c>
      <c r="D74" s="95">
        <v>431.7</v>
      </c>
      <c r="E74" s="95">
        <v>510.3</v>
      </c>
      <c r="F74" s="95">
        <v>588.9</v>
      </c>
      <c r="G74" s="95">
        <v>667.5</v>
      </c>
      <c r="H74" s="95">
        <v>745.8</v>
      </c>
      <c r="I74" s="95">
        <v>824.1</v>
      </c>
      <c r="J74" s="95">
        <v>902.4</v>
      </c>
      <c r="K74" s="95">
        <v>980.7</v>
      </c>
      <c r="L74" s="95">
        <v>1059</v>
      </c>
      <c r="M74" s="95">
        <v>1129.5</v>
      </c>
      <c r="N74" s="95">
        <v>1200</v>
      </c>
      <c r="O74" s="95">
        <v>1270.5</v>
      </c>
      <c r="P74" s="95">
        <v>1341</v>
      </c>
      <c r="Q74" s="95">
        <v>1411.5</v>
      </c>
      <c r="R74" s="95">
        <v>1482</v>
      </c>
      <c r="S74" s="95">
        <v>1552.5</v>
      </c>
      <c r="T74" s="95">
        <v>1623</v>
      </c>
      <c r="U74" s="95">
        <v>1693.5</v>
      </c>
      <c r="V74" s="95">
        <v>1764</v>
      </c>
      <c r="W74" s="95">
        <v>1828.8</v>
      </c>
      <c r="X74" s="95">
        <v>1893.6</v>
      </c>
      <c r="Y74" s="95">
        <v>1958.4</v>
      </c>
      <c r="Z74" s="95">
        <v>2023.2</v>
      </c>
      <c r="AA74" s="95">
        <v>2088</v>
      </c>
      <c r="AB74" s="95">
        <v>2152.8</v>
      </c>
      <c r="AC74" s="95">
        <v>2217.6</v>
      </c>
      <c r="AD74" s="95">
        <v>2282.4</v>
      </c>
      <c r="AE74" s="95">
        <v>2347.2</v>
      </c>
      <c r="AF74" s="95">
        <v>2412</v>
      </c>
      <c r="AG74" s="95">
        <v>2476.8</v>
      </c>
      <c r="AH74" s="95">
        <v>2541.6</v>
      </c>
      <c r="AI74" s="95">
        <v>2606.4</v>
      </c>
      <c r="AJ74" s="95">
        <v>2671.2</v>
      </c>
      <c r="AK74" s="95">
        <v>2736</v>
      </c>
      <c r="AL74" s="95">
        <v>2800.8</v>
      </c>
      <c r="AM74" s="95">
        <v>2865.6</v>
      </c>
      <c r="AN74" s="95">
        <v>2930.4</v>
      </c>
      <c r="AO74" s="95">
        <v>2995.2</v>
      </c>
      <c r="AP74" s="95">
        <v>3060</v>
      </c>
      <c r="AQ74" s="95">
        <v>1459.92</v>
      </c>
      <c r="AR74" s="95">
        <v>1491.84</v>
      </c>
      <c r="AS74" s="95">
        <v>1523.76</v>
      </c>
      <c r="AT74" s="95">
        <v>1555.68</v>
      </c>
      <c r="AU74" s="95">
        <v>1587.6</v>
      </c>
      <c r="AV74" s="95">
        <v>1619.52</v>
      </c>
      <c r="AW74" s="95">
        <v>1651.44</v>
      </c>
      <c r="AX74" s="95">
        <v>1683.36</v>
      </c>
      <c r="AY74" s="95">
        <v>1715.28</v>
      </c>
      <c r="AZ74" s="95">
        <v>1747.2</v>
      </c>
      <c r="BA74" s="95">
        <v>1779.12</v>
      </c>
      <c r="BB74" s="95">
        <v>1811.04</v>
      </c>
      <c r="BC74" s="95">
        <v>1842.96</v>
      </c>
      <c r="BD74" s="95">
        <v>1874.88</v>
      </c>
      <c r="BE74" s="95">
        <v>1906.8</v>
      </c>
      <c r="BF74" s="95">
        <v>1938.72</v>
      </c>
      <c r="BG74" s="95">
        <v>1970.64</v>
      </c>
      <c r="BH74" s="95">
        <v>2002.56</v>
      </c>
      <c r="BI74" s="95">
        <v>2034.48</v>
      </c>
      <c r="BJ74" s="95">
        <v>2066.4</v>
      </c>
      <c r="BK74" s="32">
        <v>66.78</v>
      </c>
      <c r="BL74" s="32">
        <v>76.32</v>
      </c>
      <c r="BM74" s="32">
        <v>78.9</v>
      </c>
      <c r="BN74" t="s">
        <v>74</v>
      </c>
      <c r="BO74">
        <v>9</v>
      </c>
    </row>
    <row r="75" spans="1:67">
      <c r="A75" s="94" t="s">
        <v>75</v>
      </c>
      <c r="B75" s="94">
        <v>9</v>
      </c>
      <c r="C75" s="95">
        <v>353.1</v>
      </c>
      <c r="D75" s="95">
        <v>431.7</v>
      </c>
      <c r="E75" s="95">
        <v>510.3</v>
      </c>
      <c r="F75" s="95">
        <v>588.9</v>
      </c>
      <c r="G75" s="95">
        <v>667.5</v>
      </c>
      <c r="H75" s="95">
        <v>745.8</v>
      </c>
      <c r="I75" s="95">
        <v>824.1</v>
      </c>
      <c r="J75" s="95">
        <v>902.4</v>
      </c>
      <c r="K75" s="95">
        <v>980.7</v>
      </c>
      <c r="L75" s="95">
        <v>1059</v>
      </c>
      <c r="M75" s="95">
        <v>1129.5</v>
      </c>
      <c r="N75" s="95">
        <v>1200</v>
      </c>
      <c r="O75" s="95">
        <v>1270.5</v>
      </c>
      <c r="P75" s="95">
        <v>1341</v>
      </c>
      <c r="Q75" s="95">
        <v>1411.5</v>
      </c>
      <c r="R75" s="95">
        <v>1482</v>
      </c>
      <c r="S75" s="95">
        <v>1552.5</v>
      </c>
      <c r="T75" s="95">
        <v>1623</v>
      </c>
      <c r="U75" s="95">
        <v>1693.5</v>
      </c>
      <c r="V75" s="95">
        <v>1764</v>
      </c>
      <c r="W75" s="95">
        <v>1828.8</v>
      </c>
      <c r="X75" s="95">
        <v>1893.6</v>
      </c>
      <c r="Y75" s="95">
        <v>1958.4</v>
      </c>
      <c r="Z75" s="95">
        <v>2023.2</v>
      </c>
      <c r="AA75" s="95">
        <v>2088</v>
      </c>
      <c r="AB75" s="95">
        <v>2152.8</v>
      </c>
      <c r="AC75" s="95">
        <v>2217.6</v>
      </c>
      <c r="AD75" s="95">
        <v>2282.4</v>
      </c>
      <c r="AE75" s="95">
        <v>2347.2</v>
      </c>
      <c r="AF75" s="95">
        <v>2412</v>
      </c>
      <c r="AG75" s="95">
        <v>2476.8</v>
      </c>
      <c r="AH75" s="95">
        <v>2541.6</v>
      </c>
      <c r="AI75" s="95">
        <v>2606.4</v>
      </c>
      <c r="AJ75" s="95">
        <v>2671.2</v>
      </c>
      <c r="AK75" s="95">
        <v>2736</v>
      </c>
      <c r="AL75" s="95">
        <v>2800.8</v>
      </c>
      <c r="AM75" s="95">
        <v>2865.6</v>
      </c>
      <c r="AN75" s="95">
        <v>2930.4</v>
      </c>
      <c r="AO75" s="95">
        <v>2995.2</v>
      </c>
      <c r="AP75" s="95">
        <v>3060</v>
      </c>
      <c r="AQ75" s="95">
        <v>1459.92</v>
      </c>
      <c r="AR75" s="95">
        <v>1491.84</v>
      </c>
      <c r="AS75" s="95">
        <v>1523.76</v>
      </c>
      <c r="AT75" s="95">
        <v>1555.68</v>
      </c>
      <c r="AU75" s="95">
        <v>1587.6</v>
      </c>
      <c r="AV75" s="95">
        <v>1619.52</v>
      </c>
      <c r="AW75" s="95">
        <v>1651.44</v>
      </c>
      <c r="AX75" s="95">
        <v>1683.36</v>
      </c>
      <c r="AY75" s="95">
        <v>1715.28</v>
      </c>
      <c r="AZ75" s="95">
        <v>1747.2</v>
      </c>
      <c r="BA75" s="95">
        <v>1779.12</v>
      </c>
      <c r="BB75" s="95">
        <v>1811.04</v>
      </c>
      <c r="BC75" s="95">
        <v>1842.96</v>
      </c>
      <c r="BD75" s="95">
        <v>1874.88</v>
      </c>
      <c r="BE75" s="95">
        <v>1906.8</v>
      </c>
      <c r="BF75" s="95">
        <v>1938.72</v>
      </c>
      <c r="BG75" s="95">
        <v>1970.64</v>
      </c>
      <c r="BH75" s="95">
        <v>2002.56</v>
      </c>
      <c r="BI75" s="95">
        <v>2034.48</v>
      </c>
      <c r="BJ75" s="95">
        <v>2066.4</v>
      </c>
      <c r="BK75" s="32">
        <v>66.78</v>
      </c>
      <c r="BL75" s="32">
        <v>76.32</v>
      </c>
      <c r="BM75" s="32">
        <v>78.9</v>
      </c>
      <c r="BN75" t="s">
        <v>75</v>
      </c>
      <c r="BO75">
        <v>9</v>
      </c>
    </row>
    <row r="76" spans="1:67">
      <c r="A76" s="94" t="s">
        <v>76</v>
      </c>
      <c r="B76" s="94">
        <v>9</v>
      </c>
      <c r="C76" s="95">
        <v>353.1</v>
      </c>
      <c r="D76" s="95">
        <v>431.7</v>
      </c>
      <c r="E76" s="95">
        <v>510.3</v>
      </c>
      <c r="F76" s="95">
        <v>588.9</v>
      </c>
      <c r="G76" s="95">
        <v>667.5</v>
      </c>
      <c r="H76" s="95">
        <v>745.8</v>
      </c>
      <c r="I76" s="95">
        <v>824.1</v>
      </c>
      <c r="J76" s="95">
        <v>902.4</v>
      </c>
      <c r="K76" s="95">
        <v>980.7</v>
      </c>
      <c r="L76" s="95">
        <v>1059</v>
      </c>
      <c r="M76" s="95">
        <v>1129.5</v>
      </c>
      <c r="N76" s="95">
        <v>1200</v>
      </c>
      <c r="O76" s="95">
        <v>1270.5</v>
      </c>
      <c r="P76" s="95">
        <v>1341</v>
      </c>
      <c r="Q76" s="95">
        <v>1411.5</v>
      </c>
      <c r="R76" s="95">
        <v>1482</v>
      </c>
      <c r="S76" s="95">
        <v>1552.5</v>
      </c>
      <c r="T76" s="95">
        <v>1623</v>
      </c>
      <c r="U76" s="95">
        <v>1693.5</v>
      </c>
      <c r="V76" s="95">
        <v>1764</v>
      </c>
      <c r="W76" s="95">
        <v>1828.8</v>
      </c>
      <c r="X76" s="95">
        <v>1893.6</v>
      </c>
      <c r="Y76" s="95">
        <v>1958.4</v>
      </c>
      <c r="Z76" s="95">
        <v>2023.2</v>
      </c>
      <c r="AA76" s="95">
        <v>2088</v>
      </c>
      <c r="AB76" s="95">
        <v>2152.8</v>
      </c>
      <c r="AC76" s="95">
        <v>2217.6</v>
      </c>
      <c r="AD76" s="95">
        <v>2282.4</v>
      </c>
      <c r="AE76" s="95">
        <v>2347.2</v>
      </c>
      <c r="AF76" s="95">
        <v>2412</v>
      </c>
      <c r="AG76" s="95">
        <v>2476.8</v>
      </c>
      <c r="AH76" s="95">
        <v>2541.6</v>
      </c>
      <c r="AI76" s="95">
        <v>2606.4</v>
      </c>
      <c r="AJ76" s="95">
        <v>2671.2</v>
      </c>
      <c r="AK76" s="95">
        <v>2736</v>
      </c>
      <c r="AL76" s="95">
        <v>2800.8</v>
      </c>
      <c r="AM76" s="95">
        <v>2865.6</v>
      </c>
      <c r="AN76" s="95">
        <v>2930.4</v>
      </c>
      <c r="AO76" s="95">
        <v>2995.2</v>
      </c>
      <c r="AP76" s="95">
        <v>3060</v>
      </c>
      <c r="AQ76" s="95">
        <v>1459.92</v>
      </c>
      <c r="AR76" s="95">
        <v>1491.84</v>
      </c>
      <c r="AS76" s="95">
        <v>1523.76</v>
      </c>
      <c r="AT76" s="95">
        <v>1555.68</v>
      </c>
      <c r="AU76" s="95">
        <v>1587.6</v>
      </c>
      <c r="AV76" s="95">
        <v>1619.52</v>
      </c>
      <c r="AW76" s="95">
        <v>1651.44</v>
      </c>
      <c r="AX76" s="95">
        <v>1683.36</v>
      </c>
      <c r="AY76" s="95">
        <v>1715.28</v>
      </c>
      <c r="AZ76" s="95">
        <v>1747.2</v>
      </c>
      <c r="BA76" s="95">
        <v>1779.12</v>
      </c>
      <c r="BB76" s="95">
        <v>1811.04</v>
      </c>
      <c r="BC76" s="95">
        <v>1842.96</v>
      </c>
      <c r="BD76" s="95">
        <v>1874.88</v>
      </c>
      <c r="BE76" s="95">
        <v>1906.8</v>
      </c>
      <c r="BF76" s="95">
        <v>1938.72</v>
      </c>
      <c r="BG76" s="95">
        <v>1970.64</v>
      </c>
      <c r="BH76" s="95">
        <v>2002.56</v>
      </c>
      <c r="BI76" s="95">
        <v>2034.48</v>
      </c>
      <c r="BJ76" s="95">
        <v>2066.4</v>
      </c>
      <c r="BK76" s="32">
        <v>66.78</v>
      </c>
      <c r="BL76" s="32">
        <v>76.32</v>
      </c>
      <c r="BM76" s="32">
        <v>78.9</v>
      </c>
      <c r="BN76" t="s">
        <v>76</v>
      </c>
      <c r="BO76">
        <v>9</v>
      </c>
    </row>
    <row r="77" spans="1:67">
      <c r="A77" s="94" t="s">
        <v>77</v>
      </c>
      <c r="B77" s="94">
        <v>9</v>
      </c>
      <c r="C77" s="95">
        <v>353.1</v>
      </c>
      <c r="D77" s="95">
        <v>431.7</v>
      </c>
      <c r="E77" s="95">
        <v>510.3</v>
      </c>
      <c r="F77" s="95">
        <v>588.9</v>
      </c>
      <c r="G77" s="95">
        <v>667.5</v>
      </c>
      <c r="H77" s="95">
        <v>745.8</v>
      </c>
      <c r="I77" s="95">
        <v>824.1</v>
      </c>
      <c r="J77" s="95">
        <v>902.4</v>
      </c>
      <c r="K77" s="95">
        <v>980.7</v>
      </c>
      <c r="L77" s="95">
        <v>1059</v>
      </c>
      <c r="M77" s="95">
        <v>1129.5</v>
      </c>
      <c r="N77" s="95">
        <v>1200</v>
      </c>
      <c r="O77" s="95">
        <v>1270.5</v>
      </c>
      <c r="P77" s="95">
        <v>1341</v>
      </c>
      <c r="Q77" s="95">
        <v>1411.5</v>
      </c>
      <c r="R77" s="95">
        <v>1482</v>
      </c>
      <c r="S77" s="95">
        <v>1552.5</v>
      </c>
      <c r="T77" s="95">
        <v>1623</v>
      </c>
      <c r="U77" s="95">
        <v>1693.5</v>
      </c>
      <c r="V77" s="95">
        <v>1764</v>
      </c>
      <c r="W77" s="95">
        <v>1828.8</v>
      </c>
      <c r="X77" s="95">
        <v>1893.6</v>
      </c>
      <c r="Y77" s="95">
        <v>1958.4</v>
      </c>
      <c r="Z77" s="95">
        <v>2023.2</v>
      </c>
      <c r="AA77" s="95">
        <v>2088</v>
      </c>
      <c r="AB77" s="95">
        <v>2152.8</v>
      </c>
      <c r="AC77" s="95">
        <v>2217.6</v>
      </c>
      <c r="AD77" s="95">
        <v>2282.4</v>
      </c>
      <c r="AE77" s="95">
        <v>2347.2</v>
      </c>
      <c r="AF77" s="95">
        <v>2412</v>
      </c>
      <c r="AG77" s="95">
        <v>2476.8</v>
      </c>
      <c r="AH77" s="95">
        <v>2541.6</v>
      </c>
      <c r="AI77" s="95">
        <v>2606.4</v>
      </c>
      <c r="AJ77" s="95">
        <v>2671.2</v>
      </c>
      <c r="AK77" s="95">
        <v>2736</v>
      </c>
      <c r="AL77" s="95">
        <v>2800.8</v>
      </c>
      <c r="AM77" s="95">
        <v>2865.6</v>
      </c>
      <c r="AN77" s="95">
        <v>2930.4</v>
      </c>
      <c r="AO77" s="95">
        <v>2995.2</v>
      </c>
      <c r="AP77" s="95">
        <v>3060</v>
      </c>
      <c r="AQ77" s="95">
        <v>1459.92</v>
      </c>
      <c r="AR77" s="95">
        <v>1491.84</v>
      </c>
      <c r="AS77" s="95">
        <v>1523.76</v>
      </c>
      <c r="AT77" s="95">
        <v>1555.68</v>
      </c>
      <c r="AU77" s="95">
        <v>1587.6</v>
      </c>
      <c r="AV77" s="95">
        <v>1619.52</v>
      </c>
      <c r="AW77" s="95">
        <v>1651.44</v>
      </c>
      <c r="AX77" s="95">
        <v>1683.36</v>
      </c>
      <c r="AY77" s="95">
        <v>1715.28</v>
      </c>
      <c r="AZ77" s="95">
        <v>1747.2</v>
      </c>
      <c r="BA77" s="95">
        <v>1779.12</v>
      </c>
      <c r="BB77" s="95">
        <v>1811.04</v>
      </c>
      <c r="BC77" s="95">
        <v>1842.96</v>
      </c>
      <c r="BD77" s="95">
        <v>1874.88</v>
      </c>
      <c r="BE77" s="95">
        <v>1906.8</v>
      </c>
      <c r="BF77" s="95">
        <v>1938.72</v>
      </c>
      <c r="BG77" s="95">
        <v>1970.64</v>
      </c>
      <c r="BH77" s="95">
        <v>2002.56</v>
      </c>
      <c r="BI77" s="95">
        <v>2034.48</v>
      </c>
      <c r="BJ77" s="95">
        <v>2066.4</v>
      </c>
      <c r="BK77" s="32">
        <v>66.78</v>
      </c>
      <c r="BL77" s="32">
        <v>76.32</v>
      </c>
      <c r="BM77" s="32">
        <v>78.9</v>
      </c>
      <c r="BN77" t="s">
        <v>77</v>
      </c>
      <c r="BO77">
        <v>9</v>
      </c>
    </row>
    <row r="78" spans="1:67">
      <c r="A78" s="94" t="s">
        <v>78</v>
      </c>
      <c r="B78" s="94">
        <v>9</v>
      </c>
      <c r="C78" s="95">
        <v>353.1</v>
      </c>
      <c r="D78" s="95">
        <v>431.7</v>
      </c>
      <c r="E78" s="95">
        <v>510.3</v>
      </c>
      <c r="F78" s="95">
        <v>588.9</v>
      </c>
      <c r="G78" s="95">
        <v>667.5</v>
      </c>
      <c r="H78" s="95">
        <v>745.8</v>
      </c>
      <c r="I78" s="95">
        <v>824.1</v>
      </c>
      <c r="J78" s="95">
        <v>902.4</v>
      </c>
      <c r="K78" s="95">
        <v>980.7</v>
      </c>
      <c r="L78" s="95">
        <v>1059</v>
      </c>
      <c r="M78" s="95">
        <v>1129.5</v>
      </c>
      <c r="N78" s="95">
        <v>1200</v>
      </c>
      <c r="O78" s="95">
        <v>1270.5</v>
      </c>
      <c r="P78" s="95">
        <v>1341</v>
      </c>
      <c r="Q78" s="95">
        <v>1411.5</v>
      </c>
      <c r="R78" s="95">
        <v>1482</v>
      </c>
      <c r="S78" s="95">
        <v>1552.5</v>
      </c>
      <c r="T78" s="95">
        <v>1623</v>
      </c>
      <c r="U78" s="95">
        <v>1693.5</v>
      </c>
      <c r="V78" s="95">
        <v>1764</v>
      </c>
      <c r="W78" s="95">
        <v>1828.8</v>
      </c>
      <c r="X78" s="95">
        <v>1893.6</v>
      </c>
      <c r="Y78" s="95">
        <v>1958.4</v>
      </c>
      <c r="Z78" s="95">
        <v>2023.2</v>
      </c>
      <c r="AA78" s="95">
        <v>2088</v>
      </c>
      <c r="AB78" s="95">
        <v>2152.8</v>
      </c>
      <c r="AC78" s="95">
        <v>2217.6</v>
      </c>
      <c r="AD78" s="95">
        <v>2282.4</v>
      </c>
      <c r="AE78" s="95">
        <v>2347.2</v>
      </c>
      <c r="AF78" s="95">
        <v>2412</v>
      </c>
      <c r="AG78" s="95">
        <v>2476.8</v>
      </c>
      <c r="AH78" s="95">
        <v>2541.6</v>
      </c>
      <c r="AI78" s="95">
        <v>2606.4</v>
      </c>
      <c r="AJ78" s="95">
        <v>2671.2</v>
      </c>
      <c r="AK78" s="95">
        <v>2736</v>
      </c>
      <c r="AL78" s="95">
        <v>2800.8</v>
      </c>
      <c r="AM78" s="95">
        <v>2865.6</v>
      </c>
      <c r="AN78" s="95">
        <v>2930.4</v>
      </c>
      <c r="AO78" s="95">
        <v>2995.2</v>
      </c>
      <c r="AP78" s="95">
        <v>3060</v>
      </c>
      <c r="AQ78" s="95">
        <v>1459.92</v>
      </c>
      <c r="AR78" s="95">
        <v>1491.84</v>
      </c>
      <c r="AS78" s="95">
        <v>1523.76</v>
      </c>
      <c r="AT78" s="95">
        <v>1555.68</v>
      </c>
      <c r="AU78" s="95">
        <v>1587.6</v>
      </c>
      <c r="AV78" s="95">
        <v>1619.52</v>
      </c>
      <c r="AW78" s="95">
        <v>1651.44</v>
      </c>
      <c r="AX78" s="95">
        <v>1683.36</v>
      </c>
      <c r="AY78" s="95">
        <v>1715.28</v>
      </c>
      <c r="AZ78" s="95">
        <v>1747.2</v>
      </c>
      <c r="BA78" s="95">
        <v>1779.12</v>
      </c>
      <c r="BB78" s="95">
        <v>1811.04</v>
      </c>
      <c r="BC78" s="95">
        <v>1842.96</v>
      </c>
      <c r="BD78" s="95">
        <v>1874.88</v>
      </c>
      <c r="BE78" s="95">
        <v>1906.8</v>
      </c>
      <c r="BF78" s="95">
        <v>1938.72</v>
      </c>
      <c r="BG78" s="95">
        <v>1970.64</v>
      </c>
      <c r="BH78" s="95">
        <v>2002.56</v>
      </c>
      <c r="BI78" s="95">
        <v>2034.48</v>
      </c>
      <c r="BJ78" s="95">
        <v>2066.4</v>
      </c>
      <c r="BK78" s="32">
        <v>66.78</v>
      </c>
      <c r="BL78" s="32">
        <v>76.32</v>
      </c>
      <c r="BM78" s="32">
        <v>78.9</v>
      </c>
      <c r="BN78" t="s">
        <v>78</v>
      </c>
      <c r="BO78">
        <v>9</v>
      </c>
    </row>
    <row r="79" spans="1:67">
      <c r="A79" s="94" t="s">
        <v>79</v>
      </c>
      <c r="B79" s="94">
        <v>9</v>
      </c>
      <c r="C79" s="95">
        <v>353.1</v>
      </c>
      <c r="D79" s="95">
        <v>431.7</v>
      </c>
      <c r="E79" s="95">
        <v>510.3</v>
      </c>
      <c r="F79" s="95">
        <v>588.9</v>
      </c>
      <c r="G79" s="95">
        <v>667.5</v>
      </c>
      <c r="H79" s="95">
        <v>745.8</v>
      </c>
      <c r="I79" s="95">
        <v>824.1</v>
      </c>
      <c r="J79" s="95">
        <v>902.4</v>
      </c>
      <c r="K79" s="95">
        <v>980.7</v>
      </c>
      <c r="L79" s="95">
        <v>1059</v>
      </c>
      <c r="M79" s="95">
        <v>1129.5</v>
      </c>
      <c r="N79" s="95">
        <v>1200</v>
      </c>
      <c r="O79" s="95">
        <v>1270.5</v>
      </c>
      <c r="P79" s="95">
        <v>1341</v>
      </c>
      <c r="Q79" s="95">
        <v>1411.5</v>
      </c>
      <c r="R79" s="95">
        <v>1482</v>
      </c>
      <c r="S79" s="95">
        <v>1552.5</v>
      </c>
      <c r="T79" s="95">
        <v>1623</v>
      </c>
      <c r="U79" s="95">
        <v>1693.5</v>
      </c>
      <c r="V79" s="95">
        <v>1764</v>
      </c>
      <c r="W79" s="95">
        <v>1828.8</v>
      </c>
      <c r="X79" s="95">
        <v>1893.6</v>
      </c>
      <c r="Y79" s="95">
        <v>1958.4</v>
      </c>
      <c r="Z79" s="95">
        <v>2023.2</v>
      </c>
      <c r="AA79" s="95">
        <v>2088</v>
      </c>
      <c r="AB79" s="95">
        <v>2152.8</v>
      </c>
      <c r="AC79" s="95">
        <v>2217.6</v>
      </c>
      <c r="AD79" s="95">
        <v>2282.4</v>
      </c>
      <c r="AE79" s="95">
        <v>2347.2</v>
      </c>
      <c r="AF79" s="95">
        <v>2412</v>
      </c>
      <c r="AG79" s="95">
        <v>2476.8</v>
      </c>
      <c r="AH79" s="95">
        <v>2541.6</v>
      </c>
      <c r="AI79" s="95">
        <v>2606.4</v>
      </c>
      <c r="AJ79" s="95">
        <v>2671.2</v>
      </c>
      <c r="AK79" s="95">
        <v>2736</v>
      </c>
      <c r="AL79" s="95">
        <v>2800.8</v>
      </c>
      <c r="AM79" s="95">
        <v>2865.6</v>
      </c>
      <c r="AN79" s="95">
        <v>2930.4</v>
      </c>
      <c r="AO79" s="95">
        <v>2995.2</v>
      </c>
      <c r="AP79" s="95">
        <v>3060</v>
      </c>
      <c r="AQ79" s="95">
        <v>1459.92</v>
      </c>
      <c r="AR79" s="95">
        <v>1491.84</v>
      </c>
      <c r="AS79" s="95">
        <v>1523.76</v>
      </c>
      <c r="AT79" s="95">
        <v>1555.68</v>
      </c>
      <c r="AU79" s="95">
        <v>1587.6</v>
      </c>
      <c r="AV79" s="95">
        <v>1619.52</v>
      </c>
      <c r="AW79" s="95">
        <v>1651.44</v>
      </c>
      <c r="AX79" s="95">
        <v>1683.36</v>
      </c>
      <c r="AY79" s="95">
        <v>1715.28</v>
      </c>
      <c r="AZ79" s="95">
        <v>1747.2</v>
      </c>
      <c r="BA79" s="95">
        <v>1779.12</v>
      </c>
      <c r="BB79" s="95">
        <v>1811.04</v>
      </c>
      <c r="BC79" s="95">
        <v>1842.96</v>
      </c>
      <c r="BD79" s="95">
        <v>1874.88</v>
      </c>
      <c r="BE79" s="95">
        <v>1906.8</v>
      </c>
      <c r="BF79" s="95">
        <v>1938.72</v>
      </c>
      <c r="BG79" s="95">
        <v>1970.64</v>
      </c>
      <c r="BH79" s="95">
        <v>2002.56</v>
      </c>
      <c r="BI79" s="95">
        <v>2034.48</v>
      </c>
      <c r="BJ79" s="95">
        <v>2066.4</v>
      </c>
      <c r="BK79" s="32">
        <v>66.78</v>
      </c>
      <c r="BL79" s="32">
        <v>76.32</v>
      </c>
      <c r="BM79" s="32">
        <v>78.9</v>
      </c>
      <c r="BN79" t="s">
        <v>79</v>
      </c>
      <c r="BO79">
        <v>9</v>
      </c>
    </row>
    <row r="80" spans="1:67">
      <c r="A80" s="94" t="s">
        <v>80</v>
      </c>
      <c r="B80" s="94">
        <v>9</v>
      </c>
      <c r="C80" s="95">
        <v>353.1</v>
      </c>
      <c r="D80" s="95">
        <v>431.7</v>
      </c>
      <c r="E80" s="95">
        <v>510.3</v>
      </c>
      <c r="F80" s="95">
        <v>588.9</v>
      </c>
      <c r="G80" s="95">
        <v>667.5</v>
      </c>
      <c r="H80" s="95">
        <v>745.8</v>
      </c>
      <c r="I80" s="95">
        <v>824.1</v>
      </c>
      <c r="J80" s="95">
        <v>902.4</v>
      </c>
      <c r="K80" s="95">
        <v>980.7</v>
      </c>
      <c r="L80" s="95">
        <v>1059</v>
      </c>
      <c r="M80" s="95">
        <v>1129.5</v>
      </c>
      <c r="N80" s="95">
        <v>1200</v>
      </c>
      <c r="O80" s="95">
        <v>1270.5</v>
      </c>
      <c r="P80" s="95">
        <v>1341</v>
      </c>
      <c r="Q80" s="95">
        <v>1411.5</v>
      </c>
      <c r="R80" s="95">
        <v>1482</v>
      </c>
      <c r="S80" s="95">
        <v>1552.5</v>
      </c>
      <c r="T80" s="95">
        <v>1623</v>
      </c>
      <c r="U80" s="95">
        <v>1693.5</v>
      </c>
      <c r="V80" s="95">
        <v>1764</v>
      </c>
      <c r="W80" s="95">
        <v>1828.8</v>
      </c>
      <c r="X80" s="95">
        <v>1893.6</v>
      </c>
      <c r="Y80" s="95">
        <v>1958.4</v>
      </c>
      <c r="Z80" s="95">
        <v>2023.2</v>
      </c>
      <c r="AA80" s="95">
        <v>2088</v>
      </c>
      <c r="AB80" s="95">
        <v>2152.8</v>
      </c>
      <c r="AC80" s="95">
        <v>2217.6</v>
      </c>
      <c r="AD80" s="95">
        <v>2282.4</v>
      </c>
      <c r="AE80" s="95">
        <v>2347.2</v>
      </c>
      <c r="AF80" s="95">
        <v>2412</v>
      </c>
      <c r="AG80" s="95">
        <v>2476.8</v>
      </c>
      <c r="AH80" s="95">
        <v>2541.6</v>
      </c>
      <c r="AI80" s="95">
        <v>2606.4</v>
      </c>
      <c r="AJ80" s="95">
        <v>2671.2</v>
      </c>
      <c r="AK80" s="95">
        <v>2736</v>
      </c>
      <c r="AL80" s="95">
        <v>2800.8</v>
      </c>
      <c r="AM80" s="95">
        <v>2865.6</v>
      </c>
      <c r="AN80" s="95">
        <v>2930.4</v>
      </c>
      <c r="AO80" s="95">
        <v>2995.2</v>
      </c>
      <c r="AP80" s="95">
        <v>3060</v>
      </c>
      <c r="AQ80" s="95">
        <v>1459.92</v>
      </c>
      <c r="AR80" s="95">
        <v>1491.84</v>
      </c>
      <c r="AS80" s="95">
        <v>1523.76</v>
      </c>
      <c r="AT80" s="95">
        <v>1555.68</v>
      </c>
      <c r="AU80" s="95">
        <v>1587.6</v>
      </c>
      <c r="AV80" s="95">
        <v>1619.52</v>
      </c>
      <c r="AW80" s="95">
        <v>1651.44</v>
      </c>
      <c r="AX80" s="95">
        <v>1683.36</v>
      </c>
      <c r="AY80" s="95">
        <v>1715.28</v>
      </c>
      <c r="AZ80" s="95">
        <v>1747.2</v>
      </c>
      <c r="BA80" s="95">
        <v>1779.12</v>
      </c>
      <c r="BB80" s="95">
        <v>1811.04</v>
      </c>
      <c r="BC80" s="95">
        <v>1842.96</v>
      </c>
      <c r="BD80" s="95">
        <v>1874.88</v>
      </c>
      <c r="BE80" s="95">
        <v>1906.8</v>
      </c>
      <c r="BF80" s="95">
        <v>1938.72</v>
      </c>
      <c r="BG80" s="95">
        <v>1970.64</v>
      </c>
      <c r="BH80" s="95">
        <v>2002.56</v>
      </c>
      <c r="BI80" s="95">
        <v>2034.48</v>
      </c>
      <c r="BJ80" s="95">
        <v>2066.4</v>
      </c>
      <c r="BK80" s="32">
        <v>66.78</v>
      </c>
      <c r="BL80" s="32">
        <v>76.32</v>
      </c>
      <c r="BM80" s="32">
        <v>78.9</v>
      </c>
      <c r="BN80" t="s">
        <v>80</v>
      </c>
      <c r="BO80">
        <v>9</v>
      </c>
    </row>
    <row r="81" spans="1:67">
      <c r="A81" s="94" t="s">
        <v>81</v>
      </c>
      <c r="B81" s="94">
        <v>9</v>
      </c>
      <c r="C81" s="95">
        <v>353.1</v>
      </c>
      <c r="D81" s="95">
        <v>431.7</v>
      </c>
      <c r="E81" s="95">
        <v>510.3</v>
      </c>
      <c r="F81" s="95">
        <v>588.9</v>
      </c>
      <c r="G81" s="95">
        <v>667.5</v>
      </c>
      <c r="H81" s="95">
        <v>745.8</v>
      </c>
      <c r="I81" s="95">
        <v>824.1</v>
      </c>
      <c r="J81" s="95">
        <v>902.4</v>
      </c>
      <c r="K81" s="95">
        <v>980.7</v>
      </c>
      <c r="L81" s="95">
        <v>1059</v>
      </c>
      <c r="M81" s="95">
        <v>1129.5</v>
      </c>
      <c r="N81" s="95">
        <v>1200</v>
      </c>
      <c r="O81" s="95">
        <v>1270.5</v>
      </c>
      <c r="P81" s="95">
        <v>1341</v>
      </c>
      <c r="Q81" s="95">
        <v>1411.5</v>
      </c>
      <c r="R81" s="95">
        <v>1482</v>
      </c>
      <c r="S81" s="95">
        <v>1552.5</v>
      </c>
      <c r="T81" s="95">
        <v>1623</v>
      </c>
      <c r="U81" s="95">
        <v>1693.5</v>
      </c>
      <c r="V81" s="95">
        <v>1764</v>
      </c>
      <c r="W81" s="95">
        <v>1828.8</v>
      </c>
      <c r="X81" s="95">
        <v>1893.6</v>
      </c>
      <c r="Y81" s="95">
        <v>1958.4</v>
      </c>
      <c r="Z81" s="95">
        <v>2023.2</v>
      </c>
      <c r="AA81" s="95">
        <v>2088</v>
      </c>
      <c r="AB81" s="95">
        <v>2152.8</v>
      </c>
      <c r="AC81" s="95">
        <v>2217.6</v>
      </c>
      <c r="AD81" s="95">
        <v>2282.4</v>
      </c>
      <c r="AE81" s="95">
        <v>2347.2</v>
      </c>
      <c r="AF81" s="95">
        <v>2412</v>
      </c>
      <c r="AG81" s="95">
        <v>2476.8</v>
      </c>
      <c r="AH81" s="95">
        <v>2541.6</v>
      </c>
      <c r="AI81" s="95">
        <v>2606.4</v>
      </c>
      <c r="AJ81" s="95">
        <v>2671.2</v>
      </c>
      <c r="AK81" s="95">
        <v>2736</v>
      </c>
      <c r="AL81" s="95">
        <v>2800.8</v>
      </c>
      <c r="AM81" s="95">
        <v>2865.6</v>
      </c>
      <c r="AN81" s="95">
        <v>2930.4</v>
      </c>
      <c r="AO81" s="95">
        <v>2995.2</v>
      </c>
      <c r="AP81" s="95">
        <v>3060</v>
      </c>
      <c r="AQ81" s="95">
        <v>1459.92</v>
      </c>
      <c r="AR81" s="95">
        <v>1491.84</v>
      </c>
      <c r="AS81" s="95">
        <v>1523.76</v>
      </c>
      <c r="AT81" s="95">
        <v>1555.68</v>
      </c>
      <c r="AU81" s="95">
        <v>1587.6</v>
      </c>
      <c r="AV81" s="95">
        <v>1619.52</v>
      </c>
      <c r="AW81" s="95">
        <v>1651.44</v>
      </c>
      <c r="AX81" s="95">
        <v>1683.36</v>
      </c>
      <c r="AY81" s="95">
        <v>1715.28</v>
      </c>
      <c r="AZ81" s="95">
        <v>1747.2</v>
      </c>
      <c r="BA81" s="95">
        <v>1779.12</v>
      </c>
      <c r="BB81" s="95">
        <v>1811.04</v>
      </c>
      <c r="BC81" s="95">
        <v>1842.96</v>
      </c>
      <c r="BD81" s="95">
        <v>1874.88</v>
      </c>
      <c r="BE81" s="95">
        <v>1906.8</v>
      </c>
      <c r="BF81" s="95">
        <v>1938.72</v>
      </c>
      <c r="BG81" s="95">
        <v>1970.64</v>
      </c>
      <c r="BH81" s="95">
        <v>2002.56</v>
      </c>
      <c r="BI81" s="95">
        <v>2034.48</v>
      </c>
      <c r="BJ81" s="95">
        <v>2066.4</v>
      </c>
      <c r="BK81" s="32">
        <v>66.78</v>
      </c>
      <c r="BL81" s="32">
        <v>76.32</v>
      </c>
      <c r="BM81" s="32">
        <v>78.9</v>
      </c>
      <c r="BN81" t="s">
        <v>81</v>
      </c>
      <c r="BO81">
        <v>9</v>
      </c>
    </row>
    <row r="82" spans="1:67">
      <c r="A82" s="94" t="s">
        <v>82</v>
      </c>
      <c r="B82" s="94">
        <v>9</v>
      </c>
      <c r="C82" s="95">
        <v>353.1</v>
      </c>
      <c r="D82" s="95">
        <v>431.7</v>
      </c>
      <c r="E82" s="95">
        <v>510.3</v>
      </c>
      <c r="F82" s="95">
        <v>588.9</v>
      </c>
      <c r="G82" s="95">
        <v>667.5</v>
      </c>
      <c r="H82" s="95">
        <v>745.8</v>
      </c>
      <c r="I82" s="95">
        <v>824.1</v>
      </c>
      <c r="J82" s="95">
        <v>902.4</v>
      </c>
      <c r="K82" s="95">
        <v>980.7</v>
      </c>
      <c r="L82" s="95">
        <v>1059</v>
      </c>
      <c r="M82" s="95">
        <v>1129.5</v>
      </c>
      <c r="N82" s="95">
        <v>1200</v>
      </c>
      <c r="O82" s="95">
        <v>1270.5</v>
      </c>
      <c r="P82" s="95">
        <v>1341</v>
      </c>
      <c r="Q82" s="95">
        <v>1411.5</v>
      </c>
      <c r="R82" s="95">
        <v>1482</v>
      </c>
      <c r="S82" s="95">
        <v>1552.5</v>
      </c>
      <c r="T82" s="95">
        <v>1623</v>
      </c>
      <c r="U82" s="95">
        <v>1693.5</v>
      </c>
      <c r="V82" s="95">
        <v>1764</v>
      </c>
      <c r="W82" s="95">
        <v>1828.8</v>
      </c>
      <c r="X82" s="95">
        <v>1893.6</v>
      </c>
      <c r="Y82" s="95">
        <v>1958.4</v>
      </c>
      <c r="Z82" s="95">
        <v>2023.2</v>
      </c>
      <c r="AA82" s="95">
        <v>2088</v>
      </c>
      <c r="AB82" s="95">
        <v>2152.8</v>
      </c>
      <c r="AC82" s="95">
        <v>2217.6</v>
      </c>
      <c r="AD82" s="95">
        <v>2282.4</v>
      </c>
      <c r="AE82" s="95">
        <v>2347.2</v>
      </c>
      <c r="AF82" s="95">
        <v>2412</v>
      </c>
      <c r="AG82" s="95">
        <v>2476.8</v>
      </c>
      <c r="AH82" s="95">
        <v>2541.6</v>
      </c>
      <c r="AI82" s="95">
        <v>2606.4</v>
      </c>
      <c r="AJ82" s="95">
        <v>2671.2</v>
      </c>
      <c r="AK82" s="95">
        <v>2736</v>
      </c>
      <c r="AL82" s="95">
        <v>2800.8</v>
      </c>
      <c r="AM82" s="95">
        <v>2865.6</v>
      </c>
      <c r="AN82" s="95">
        <v>2930.4</v>
      </c>
      <c r="AO82" s="95">
        <v>2995.2</v>
      </c>
      <c r="AP82" s="95">
        <v>3060</v>
      </c>
      <c r="AQ82" s="95">
        <v>1459.92</v>
      </c>
      <c r="AR82" s="95">
        <v>1491.84</v>
      </c>
      <c r="AS82" s="95">
        <v>1523.76</v>
      </c>
      <c r="AT82" s="95">
        <v>1555.68</v>
      </c>
      <c r="AU82" s="95">
        <v>1587.6</v>
      </c>
      <c r="AV82" s="95">
        <v>1619.52</v>
      </c>
      <c r="AW82" s="95">
        <v>1651.44</v>
      </c>
      <c r="AX82" s="95">
        <v>1683.36</v>
      </c>
      <c r="AY82" s="95">
        <v>1715.28</v>
      </c>
      <c r="AZ82" s="95">
        <v>1747.2</v>
      </c>
      <c r="BA82" s="95">
        <v>1779.12</v>
      </c>
      <c r="BB82" s="95">
        <v>1811.04</v>
      </c>
      <c r="BC82" s="95">
        <v>1842.96</v>
      </c>
      <c r="BD82" s="95">
        <v>1874.88</v>
      </c>
      <c r="BE82" s="95">
        <v>1906.8</v>
      </c>
      <c r="BF82" s="95">
        <v>1938.72</v>
      </c>
      <c r="BG82" s="95">
        <v>1970.64</v>
      </c>
      <c r="BH82" s="95">
        <v>2002.56</v>
      </c>
      <c r="BI82" s="95">
        <v>2034.48</v>
      </c>
      <c r="BJ82" s="95">
        <v>2066.4</v>
      </c>
      <c r="BK82" s="32">
        <v>66.78</v>
      </c>
      <c r="BL82" s="32">
        <v>76.32</v>
      </c>
      <c r="BM82" s="32">
        <v>78.9</v>
      </c>
      <c r="BN82" t="s">
        <v>82</v>
      </c>
      <c r="BO82">
        <v>9</v>
      </c>
    </row>
    <row r="83" spans="1:67">
      <c r="A83" s="94" t="s">
        <v>83</v>
      </c>
      <c r="B83" s="94">
        <v>9</v>
      </c>
      <c r="C83" s="95">
        <v>353.1</v>
      </c>
      <c r="D83" s="95">
        <v>431.7</v>
      </c>
      <c r="E83" s="95">
        <v>510.3</v>
      </c>
      <c r="F83" s="95">
        <v>588.9</v>
      </c>
      <c r="G83" s="95">
        <v>667.5</v>
      </c>
      <c r="H83" s="95">
        <v>745.8</v>
      </c>
      <c r="I83" s="95">
        <v>824.1</v>
      </c>
      <c r="J83" s="95">
        <v>902.4</v>
      </c>
      <c r="K83" s="95">
        <v>980.7</v>
      </c>
      <c r="L83" s="95">
        <v>1059</v>
      </c>
      <c r="M83" s="95">
        <v>1129.5</v>
      </c>
      <c r="N83" s="95">
        <v>1200</v>
      </c>
      <c r="O83" s="95">
        <v>1270.5</v>
      </c>
      <c r="P83" s="95">
        <v>1341</v>
      </c>
      <c r="Q83" s="95">
        <v>1411.5</v>
      </c>
      <c r="R83" s="95">
        <v>1482</v>
      </c>
      <c r="S83" s="95">
        <v>1552.5</v>
      </c>
      <c r="T83" s="95">
        <v>1623</v>
      </c>
      <c r="U83" s="95">
        <v>1693.5</v>
      </c>
      <c r="V83" s="95">
        <v>1764</v>
      </c>
      <c r="W83" s="95">
        <v>1828.8</v>
      </c>
      <c r="X83" s="95">
        <v>1893.6</v>
      </c>
      <c r="Y83" s="95">
        <v>1958.4</v>
      </c>
      <c r="Z83" s="95">
        <v>2023.2</v>
      </c>
      <c r="AA83" s="95">
        <v>2088</v>
      </c>
      <c r="AB83" s="95">
        <v>2152.8</v>
      </c>
      <c r="AC83" s="95">
        <v>2217.6</v>
      </c>
      <c r="AD83" s="95">
        <v>2282.4</v>
      </c>
      <c r="AE83" s="95">
        <v>2347.2</v>
      </c>
      <c r="AF83" s="95">
        <v>2412</v>
      </c>
      <c r="AG83" s="95">
        <v>2476.8</v>
      </c>
      <c r="AH83" s="95">
        <v>2541.6</v>
      </c>
      <c r="AI83" s="95">
        <v>2606.4</v>
      </c>
      <c r="AJ83" s="95">
        <v>2671.2</v>
      </c>
      <c r="AK83" s="95">
        <v>2736</v>
      </c>
      <c r="AL83" s="95">
        <v>2800.8</v>
      </c>
      <c r="AM83" s="95">
        <v>2865.6</v>
      </c>
      <c r="AN83" s="95">
        <v>2930.4</v>
      </c>
      <c r="AO83" s="95">
        <v>2995.2</v>
      </c>
      <c r="AP83" s="95">
        <v>3060</v>
      </c>
      <c r="AQ83" s="95">
        <v>1459.92</v>
      </c>
      <c r="AR83" s="95">
        <v>1491.84</v>
      </c>
      <c r="AS83" s="95">
        <v>1523.76</v>
      </c>
      <c r="AT83" s="95">
        <v>1555.68</v>
      </c>
      <c r="AU83" s="95">
        <v>1587.6</v>
      </c>
      <c r="AV83" s="95">
        <v>1619.52</v>
      </c>
      <c r="AW83" s="95">
        <v>1651.44</v>
      </c>
      <c r="AX83" s="95">
        <v>1683.36</v>
      </c>
      <c r="AY83" s="95">
        <v>1715.28</v>
      </c>
      <c r="AZ83" s="95">
        <v>1747.2</v>
      </c>
      <c r="BA83" s="95">
        <v>1779.12</v>
      </c>
      <c r="BB83" s="95">
        <v>1811.04</v>
      </c>
      <c r="BC83" s="95">
        <v>1842.96</v>
      </c>
      <c r="BD83" s="95">
        <v>1874.88</v>
      </c>
      <c r="BE83" s="95">
        <v>1906.8</v>
      </c>
      <c r="BF83" s="95">
        <v>1938.72</v>
      </c>
      <c r="BG83" s="95">
        <v>1970.64</v>
      </c>
      <c r="BH83" s="95">
        <v>2002.56</v>
      </c>
      <c r="BI83" s="95">
        <v>2034.48</v>
      </c>
      <c r="BJ83" s="95">
        <v>2066.4</v>
      </c>
      <c r="BK83" s="32">
        <v>66.78</v>
      </c>
      <c r="BL83" s="32">
        <v>76.32</v>
      </c>
      <c r="BM83" s="32">
        <v>78.9</v>
      </c>
      <c r="BN83" t="s">
        <v>83</v>
      </c>
      <c r="BO83">
        <v>9</v>
      </c>
    </row>
    <row r="84" spans="1:67">
      <c r="A84" s="94" t="s">
        <v>84</v>
      </c>
      <c r="B84" s="94">
        <v>9</v>
      </c>
      <c r="C84" s="95">
        <v>353.1</v>
      </c>
      <c r="D84" s="95">
        <v>431.7</v>
      </c>
      <c r="E84" s="95">
        <v>510.3</v>
      </c>
      <c r="F84" s="95">
        <v>588.9</v>
      </c>
      <c r="G84" s="95">
        <v>667.5</v>
      </c>
      <c r="H84" s="95">
        <v>745.8</v>
      </c>
      <c r="I84" s="95">
        <v>824.1</v>
      </c>
      <c r="J84" s="95">
        <v>902.4</v>
      </c>
      <c r="K84" s="95">
        <v>980.7</v>
      </c>
      <c r="L84" s="95">
        <v>1059</v>
      </c>
      <c r="M84" s="95">
        <v>1129.5</v>
      </c>
      <c r="N84" s="95">
        <v>1200</v>
      </c>
      <c r="O84" s="95">
        <v>1270.5</v>
      </c>
      <c r="P84" s="95">
        <v>1341</v>
      </c>
      <c r="Q84" s="95">
        <v>1411.5</v>
      </c>
      <c r="R84" s="95">
        <v>1482</v>
      </c>
      <c r="S84" s="95">
        <v>1552.5</v>
      </c>
      <c r="T84" s="95">
        <v>1623</v>
      </c>
      <c r="U84" s="95">
        <v>1693.5</v>
      </c>
      <c r="V84" s="95">
        <v>1764</v>
      </c>
      <c r="W84" s="95">
        <v>1828.8</v>
      </c>
      <c r="X84" s="95">
        <v>1893.6</v>
      </c>
      <c r="Y84" s="95">
        <v>1958.4</v>
      </c>
      <c r="Z84" s="95">
        <v>2023.2</v>
      </c>
      <c r="AA84" s="95">
        <v>2088</v>
      </c>
      <c r="AB84" s="95">
        <v>2152.8</v>
      </c>
      <c r="AC84" s="95">
        <v>2217.6</v>
      </c>
      <c r="AD84" s="95">
        <v>2282.4</v>
      </c>
      <c r="AE84" s="95">
        <v>2347.2</v>
      </c>
      <c r="AF84" s="95">
        <v>2412</v>
      </c>
      <c r="AG84" s="95">
        <v>2476.8</v>
      </c>
      <c r="AH84" s="95">
        <v>2541.6</v>
      </c>
      <c r="AI84" s="95">
        <v>2606.4</v>
      </c>
      <c r="AJ84" s="95">
        <v>2671.2</v>
      </c>
      <c r="AK84" s="95">
        <v>2736</v>
      </c>
      <c r="AL84" s="95">
        <v>2800.8</v>
      </c>
      <c r="AM84" s="95">
        <v>2865.6</v>
      </c>
      <c r="AN84" s="95">
        <v>2930.4</v>
      </c>
      <c r="AO84" s="95">
        <v>2995.2</v>
      </c>
      <c r="AP84" s="95">
        <v>3060</v>
      </c>
      <c r="AQ84" s="95">
        <v>1459.92</v>
      </c>
      <c r="AR84" s="95">
        <v>1491.84</v>
      </c>
      <c r="AS84" s="95">
        <v>1523.76</v>
      </c>
      <c r="AT84" s="95">
        <v>1555.68</v>
      </c>
      <c r="AU84" s="95">
        <v>1587.6</v>
      </c>
      <c r="AV84" s="95">
        <v>1619.52</v>
      </c>
      <c r="AW84" s="95">
        <v>1651.44</v>
      </c>
      <c r="AX84" s="95">
        <v>1683.36</v>
      </c>
      <c r="AY84" s="95">
        <v>1715.28</v>
      </c>
      <c r="AZ84" s="95">
        <v>1747.2</v>
      </c>
      <c r="BA84" s="95">
        <v>1779.12</v>
      </c>
      <c r="BB84" s="95">
        <v>1811.04</v>
      </c>
      <c r="BC84" s="95">
        <v>1842.96</v>
      </c>
      <c r="BD84" s="95">
        <v>1874.88</v>
      </c>
      <c r="BE84" s="95">
        <v>1906.8</v>
      </c>
      <c r="BF84" s="95">
        <v>1938.72</v>
      </c>
      <c r="BG84" s="95">
        <v>1970.64</v>
      </c>
      <c r="BH84" s="95">
        <v>2002.56</v>
      </c>
      <c r="BI84" s="95">
        <v>2034.48</v>
      </c>
      <c r="BJ84" s="95">
        <v>2066.4</v>
      </c>
      <c r="BK84" s="32">
        <v>66.78</v>
      </c>
      <c r="BL84" s="32">
        <v>76.32</v>
      </c>
      <c r="BM84" s="32">
        <v>78.9</v>
      </c>
      <c r="BN84" t="s">
        <v>84</v>
      </c>
      <c r="BO84">
        <v>9</v>
      </c>
    </row>
    <row r="85" spans="1:67">
      <c r="A85" s="94" t="s">
        <v>85</v>
      </c>
      <c r="B85" s="94">
        <v>9</v>
      </c>
      <c r="C85" s="95">
        <v>353.1</v>
      </c>
      <c r="D85" s="95">
        <v>431.7</v>
      </c>
      <c r="E85" s="95">
        <v>510.3</v>
      </c>
      <c r="F85" s="95">
        <v>588.9</v>
      </c>
      <c r="G85" s="95">
        <v>667.5</v>
      </c>
      <c r="H85" s="95">
        <v>745.8</v>
      </c>
      <c r="I85" s="95">
        <v>824.1</v>
      </c>
      <c r="J85" s="95">
        <v>902.4</v>
      </c>
      <c r="K85" s="95">
        <v>980.7</v>
      </c>
      <c r="L85" s="95">
        <v>1059</v>
      </c>
      <c r="M85" s="95">
        <v>1129.5</v>
      </c>
      <c r="N85" s="95">
        <v>1200</v>
      </c>
      <c r="O85" s="95">
        <v>1270.5</v>
      </c>
      <c r="P85" s="95">
        <v>1341</v>
      </c>
      <c r="Q85" s="95">
        <v>1411.5</v>
      </c>
      <c r="R85" s="95">
        <v>1482</v>
      </c>
      <c r="S85" s="95">
        <v>1552.5</v>
      </c>
      <c r="T85" s="95">
        <v>1623</v>
      </c>
      <c r="U85" s="95">
        <v>1693.5</v>
      </c>
      <c r="V85" s="95">
        <v>1764</v>
      </c>
      <c r="W85" s="95">
        <v>1828.8</v>
      </c>
      <c r="X85" s="95">
        <v>1893.6</v>
      </c>
      <c r="Y85" s="95">
        <v>1958.4</v>
      </c>
      <c r="Z85" s="95">
        <v>2023.2</v>
      </c>
      <c r="AA85" s="95">
        <v>2088</v>
      </c>
      <c r="AB85" s="95">
        <v>2152.8</v>
      </c>
      <c r="AC85" s="95">
        <v>2217.6</v>
      </c>
      <c r="AD85" s="95">
        <v>2282.4</v>
      </c>
      <c r="AE85" s="95">
        <v>2347.2</v>
      </c>
      <c r="AF85" s="95">
        <v>2412</v>
      </c>
      <c r="AG85" s="95">
        <v>2476.8</v>
      </c>
      <c r="AH85" s="95">
        <v>2541.6</v>
      </c>
      <c r="AI85" s="95">
        <v>2606.4</v>
      </c>
      <c r="AJ85" s="95">
        <v>2671.2</v>
      </c>
      <c r="AK85" s="95">
        <v>2736</v>
      </c>
      <c r="AL85" s="95">
        <v>2800.8</v>
      </c>
      <c r="AM85" s="95">
        <v>2865.6</v>
      </c>
      <c r="AN85" s="95">
        <v>2930.4</v>
      </c>
      <c r="AO85" s="95">
        <v>2995.2</v>
      </c>
      <c r="AP85" s="95">
        <v>3060</v>
      </c>
      <c r="AQ85" s="95">
        <v>1459.92</v>
      </c>
      <c r="AR85" s="95">
        <v>1491.84</v>
      </c>
      <c r="AS85" s="95">
        <v>1523.76</v>
      </c>
      <c r="AT85" s="95">
        <v>1555.68</v>
      </c>
      <c r="AU85" s="95">
        <v>1587.6</v>
      </c>
      <c r="AV85" s="95">
        <v>1619.52</v>
      </c>
      <c r="AW85" s="95">
        <v>1651.44</v>
      </c>
      <c r="AX85" s="95">
        <v>1683.36</v>
      </c>
      <c r="AY85" s="95">
        <v>1715.28</v>
      </c>
      <c r="AZ85" s="95">
        <v>1747.2</v>
      </c>
      <c r="BA85" s="95">
        <v>1779.12</v>
      </c>
      <c r="BB85" s="95">
        <v>1811.04</v>
      </c>
      <c r="BC85" s="95">
        <v>1842.96</v>
      </c>
      <c r="BD85" s="95">
        <v>1874.88</v>
      </c>
      <c r="BE85" s="95">
        <v>1906.8</v>
      </c>
      <c r="BF85" s="95">
        <v>1938.72</v>
      </c>
      <c r="BG85" s="95">
        <v>1970.64</v>
      </c>
      <c r="BH85" s="95">
        <v>2002.56</v>
      </c>
      <c r="BI85" s="95">
        <v>2034.48</v>
      </c>
      <c r="BJ85" s="95">
        <v>2066.4</v>
      </c>
      <c r="BK85" s="32">
        <v>66.78</v>
      </c>
      <c r="BL85" s="32">
        <v>76.32</v>
      </c>
      <c r="BM85" s="32">
        <v>78.9</v>
      </c>
      <c r="BN85" t="s">
        <v>85</v>
      </c>
      <c r="BO85">
        <v>9</v>
      </c>
    </row>
    <row r="86" spans="1:67">
      <c r="A86" s="94" t="s">
        <v>86</v>
      </c>
      <c r="B86" s="94">
        <v>9</v>
      </c>
      <c r="C86" s="95">
        <v>353.1</v>
      </c>
      <c r="D86" s="95">
        <v>431.7</v>
      </c>
      <c r="E86" s="95">
        <v>510.3</v>
      </c>
      <c r="F86" s="95">
        <v>588.9</v>
      </c>
      <c r="G86" s="95">
        <v>667.5</v>
      </c>
      <c r="H86" s="95">
        <v>745.8</v>
      </c>
      <c r="I86" s="95">
        <v>824.1</v>
      </c>
      <c r="J86" s="95">
        <v>902.4</v>
      </c>
      <c r="K86" s="95">
        <v>980.7</v>
      </c>
      <c r="L86" s="95">
        <v>1059</v>
      </c>
      <c r="M86" s="95">
        <v>1129.5</v>
      </c>
      <c r="N86" s="95">
        <v>1200</v>
      </c>
      <c r="O86" s="95">
        <v>1270.5</v>
      </c>
      <c r="P86" s="95">
        <v>1341</v>
      </c>
      <c r="Q86" s="95">
        <v>1411.5</v>
      </c>
      <c r="R86" s="95">
        <v>1482</v>
      </c>
      <c r="S86" s="95">
        <v>1552.5</v>
      </c>
      <c r="T86" s="95">
        <v>1623</v>
      </c>
      <c r="U86" s="95">
        <v>1693.5</v>
      </c>
      <c r="V86" s="95">
        <v>1764</v>
      </c>
      <c r="W86" s="95">
        <v>1828.8</v>
      </c>
      <c r="X86" s="95">
        <v>1893.6</v>
      </c>
      <c r="Y86" s="95">
        <v>1958.4</v>
      </c>
      <c r="Z86" s="95">
        <v>2023.2</v>
      </c>
      <c r="AA86" s="95">
        <v>2088</v>
      </c>
      <c r="AB86" s="95">
        <v>2152.8</v>
      </c>
      <c r="AC86" s="95">
        <v>2217.6</v>
      </c>
      <c r="AD86" s="95">
        <v>2282.4</v>
      </c>
      <c r="AE86" s="95">
        <v>2347.2</v>
      </c>
      <c r="AF86" s="95">
        <v>2412</v>
      </c>
      <c r="AG86" s="95">
        <v>2476.8</v>
      </c>
      <c r="AH86" s="95">
        <v>2541.6</v>
      </c>
      <c r="AI86" s="95">
        <v>2606.4</v>
      </c>
      <c r="AJ86" s="95">
        <v>2671.2</v>
      </c>
      <c r="AK86" s="95">
        <v>2736</v>
      </c>
      <c r="AL86" s="95">
        <v>2800.8</v>
      </c>
      <c r="AM86" s="95">
        <v>2865.6</v>
      </c>
      <c r="AN86" s="95">
        <v>2930.4</v>
      </c>
      <c r="AO86" s="95">
        <v>2995.2</v>
      </c>
      <c r="AP86" s="95">
        <v>3060</v>
      </c>
      <c r="AQ86" s="95">
        <v>1459.92</v>
      </c>
      <c r="AR86" s="95">
        <v>1491.84</v>
      </c>
      <c r="AS86" s="95">
        <v>1523.76</v>
      </c>
      <c r="AT86" s="95">
        <v>1555.68</v>
      </c>
      <c r="AU86" s="95">
        <v>1587.6</v>
      </c>
      <c r="AV86" s="95">
        <v>1619.52</v>
      </c>
      <c r="AW86" s="95">
        <v>1651.44</v>
      </c>
      <c r="AX86" s="95">
        <v>1683.36</v>
      </c>
      <c r="AY86" s="95">
        <v>1715.28</v>
      </c>
      <c r="AZ86" s="95">
        <v>1747.2</v>
      </c>
      <c r="BA86" s="95">
        <v>1779.12</v>
      </c>
      <c r="BB86" s="95">
        <v>1811.04</v>
      </c>
      <c r="BC86" s="95">
        <v>1842.96</v>
      </c>
      <c r="BD86" s="95">
        <v>1874.88</v>
      </c>
      <c r="BE86" s="95">
        <v>1906.8</v>
      </c>
      <c r="BF86" s="95">
        <v>1938.72</v>
      </c>
      <c r="BG86" s="95">
        <v>1970.64</v>
      </c>
      <c r="BH86" s="95">
        <v>2002.56</v>
      </c>
      <c r="BI86" s="95">
        <v>2034.48</v>
      </c>
      <c r="BJ86" s="95">
        <v>2066.4</v>
      </c>
      <c r="BK86" s="32">
        <v>66.78</v>
      </c>
      <c r="BL86" s="32">
        <v>76.32</v>
      </c>
      <c r="BM86" s="32">
        <v>78.9</v>
      </c>
      <c r="BN86" t="s">
        <v>86</v>
      </c>
      <c r="BO86">
        <v>9</v>
      </c>
    </row>
    <row r="87" spans="1:67">
      <c r="A87" s="94" t="s">
        <v>87</v>
      </c>
      <c r="B87" s="94">
        <v>9</v>
      </c>
      <c r="C87" s="95">
        <v>353.1</v>
      </c>
      <c r="D87" s="95">
        <v>431.7</v>
      </c>
      <c r="E87" s="95">
        <v>510.3</v>
      </c>
      <c r="F87" s="95">
        <v>588.9</v>
      </c>
      <c r="G87" s="95">
        <v>667.5</v>
      </c>
      <c r="H87" s="95">
        <v>745.8</v>
      </c>
      <c r="I87" s="95">
        <v>824.1</v>
      </c>
      <c r="J87" s="95">
        <v>902.4</v>
      </c>
      <c r="K87" s="95">
        <v>980.7</v>
      </c>
      <c r="L87" s="95">
        <v>1059</v>
      </c>
      <c r="M87" s="95">
        <v>1129.5</v>
      </c>
      <c r="N87" s="95">
        <v>1200</v>
      </c>
      <c r="O87" s="95">
        <v>1270.5</v>
      </c>
      <c r="P87" s="95">
        <v>1341</v>
      </c>
      <c r="Q87" s="95">
        <v>1411.5</v>
      </c>
      <c r="R87" s="95">
        <v>1482</v>
      </c>
      <c r="S87" s="95">
        <v>1552.5</v>
      </c>
      <c r="T87" s="95">
        <v>1623</v>
      </c>
      <c r="U87" s="95">
        <v>1693.5</v>
      </c>
      <c r="V87" s="95">
        <v>1764</v>
      </c>
      <c r="W87" s="95">
        <v>1828.8</v>
      </c>
      <c r="X87" s="95">
        <v>1893.6</v>
      </c>
      <c r="Y87" s="95">
        <v>1958.4</v>
      </c>
      <c r="Z87" s="95">
        <v>2023.2</v>
      </c>
      <c r="AA87" s="95">
        <v>2088</v>
      </c>
      <c r="AB87" s="95">
        <v>2152.8</v>
      </c>
      <c r="AC87" s="95">
        <v>2217.6</v>
      </c>
      <c r="AD87" s="95">
        <v>2282.4</v>
      </c>
      <c r="AE87" s="95">
        <v>2347.2</v>
      </c>
      <c r="AF87" s="95">
        <v>2412</v>
      </c>
      <c r="AG87" s="95">
        <v>2476.8</v>
      </c>
      <c r="AH87" s="95">
        <v>2541.6</v>
      </c>
      <c r="AI87" s="95">
        <v>2606.4</v>
      </c>
      <c r="AJ87" s="95">
        <v>2671.2</v>
      </c>
      <c r="AK87" s="95">
        <v>2736</v>
      </c>
      <c r="AL87" s="95">
        <v>2800.8</v>
      </c>
      <c r="AM87" s="95">
        <v>2865.6</v>
      </c>
      <c r="AN87" s="95">
        <v>2930.4</v>
      </c>
      <c r="AO87" s="95">
        <v>2995.2</v>
      </c>
      <c r="AP87" s="95">
        <v>3060</v>
      </c>
      <c r="AQ87" s="95">
        <v>1459.92</v>
      </c>
      <c r="AR87" s="95">
        <v>1491.84</v>
      </c>
      <c r="AS87" s="95">
        <v>1523.76</v>
      </c>
      <c r="AT87" s="95">
        <v>1555.68</v>
      </c>
      <c r="AU87" s="95">
        <v>1587.6</v>
      </c>
      <c r="AV87" s="95">
        <v>1619.52</v>
      </c>
      <c r="AW87" s="95">
        <v>1651.44</v>
      </c>
      <c r="AX87" s="95">
        <v>1683.36</v>
      </c>
      <c r="AY87" s="95">
        <v>1715.28</v>
      </c>
      <c r="AZ87" s="95">
        <v>1747.2</v>
      </c>
      <c r="BA87" s="95">
        <v>1779.12</v>
      </c>
      <c r="BB87" s="95">
        <v>1811.04</v>
      </c>
      <c r="BC87" s="95">
        <v>1842.96</v>
      </c>
      <c r="BD87" s="95">
        <v>1874.88</v>
      </c>
      <c r="BE87" s="95">
        <v>1906.8</v>
      </c>
      <c r="BF87" s="95">
        <v>1938.72</v>
      </c>
      <c r="BG87" s="95">
        <v>1970.64</v>
      </c>
      <c r="BH87" s="95">
        <v>2002.56</v>
      </c>
      <c r="BI87" s="95">
        <v>2034.48</v>
      </c>
      <c r="BJ87" s="95">
        <v>2066.4</v>
      </c>
      <c r="BK87" s="32">
        <v>66.78</v>
      </c>
      <c r="BL87" s="32">
        <v>76.32</v>
      </c>
      <c r="BM87" s="32">
        <v>78.9</v>
      </c>
      <c r="BN87" t="s">
        <v>87</v>
      </c>
      <c r="BO87">
        <v>9</v>
      </c>
    </row>
    <row r="88" spans="1:67">
      <c r="A88" s="94" t="s">
        <v>88</v>
      </c>
      <c r="B88" s="94">
        <v>9</v>
      </c>
      <c r="C88" s="95">
        <v>353.1</v>
      </c>
      <c r="D88" s="95">
        <v>431.7</v>
      </c>
      <c r="E88" s="95">
        <v>510.3</v>
      </c>
      <c r="F88" s="95">
        <v>588.9</v>
      </c>
      <c r="G88" s="95">
        <v>667.5</v>
      </c>
      <c r="H88" s="95">
        <v>745.8</v>
      </c>
      <c r="I88" s="95">
        <v>824.1</v>
      </c>
      <c r="J88" s="95">
        <v>902.4</v>
      </c>
      <c r="K88" s="95">
        <v>980.7</v>
      </c>
      <c r="L88" s="95">
        <v>1059</v>
      </c>
      <c r="M88" s="95">
        <v>1129.5</v>
      </c>
      <c r="N88" s="95">
        <v>1200</v>
      </c>
      <c r="O88" s="95">
        <v>1270.5</v>
      </c>
      <c r="P88" s="95">
        <v>1341</v>
      </c>
      <c r="Q88" s="95">
        <v>1411.5</v>
      </c>
      <c r="R88" s="95">
        <v>1482</v>
      </c>
      <c r="S88" s="95">
        <v>1552.5</v>
      </c>
      <c r="T88" s="95">
        <v>1623</v>
      </c>
      <c r="U88" s="95">
        <v>1693.5</v>
      </c>
      <c r="V88" s="95">
        <v>1764</v>
      </c>
      <c r="W88" s="95">
        <v>1828.8</v>
      </c>
      <c r="X88" s="95">
        <v>1893.6</v>
      </c>
      <c r="Y88" s="95">
        <v>1958.4</v>
      </c>
      <c r="Z88" s="95">
        <v>2023.2</v>
      </c>
      <c r="AA88" s="95">
        <v>2088</v>
      </c>
      <c r="AB88" s="95">
        <v>2152.8</v>
      </c>
      <c r="AC88" s="95">
        <v>2217.6</v>
      </c>
      <c r="AD88" s="95">
        <v>2282.4</v>
      </c>
      <c r="AE88" s="95">
        <v>2347.2</v>
      </c>
      <c r="AF88" s="95">
        <v>2412</v>
      </c>
      <c r="AG88" s="95">
        <v>2476.8</v>
      </c>
      <c r="AH88" s="95">
        <v>2541.6</v>
      </c>
      <c r="AI88" s="95">
        <v>2606.4</v>
      </c>
      <c r="AJ88" s="95">
        <v>2671.2</v>
      </c>
      <c r="AK88" s="95">
        <v>2736</v>
      </c>
      <c r="AL88" s="95">
        <v>2800.8</v>
      </c>
      <c r="AM88" s="95">
        <v>2865.6</v>
      </c>
      <c r="AN88" s="95">
        <v>2930.4</v>
      </c>
      <c r="AO88" s="95">
        <v>2995.2</v>
      </c>
      <c r="AP88" s="95">
        <v>3060</v>
      </c>
      <c r="AQ88" s="95">
        <v>1459.92</v>
      </c>
      <c r="AR88" s="95">
        <v>1491.84</v>
      </c>
      <c r="AS88" s="95">
        <v>1523.76</v>
      </c>
      <c r="AT88" s="95">
        <v>1555.68</v>
      </c>
      <c r="AU88" s="95">
        <v>1587.6</v>
      </c>
      <c r="AV88" s="95">
        <v>1619.52</v>
      </c>
      <c r="AW88" s="95">
        <v>1651.44</v>
      </c>
      <c r="AX88" s="95">
        <v>1683.36</v>
      </c>
      <c r="AY88" s="95">
        <v>1715.28</v>
      </c>
      <c r="AZ88" s="95">
        <v>1747.2</v>
      </c>
      <c r="BA88" s="95">
        <v>1779.12</v>
      </c>
      <c r="BB88" s="95">
        <v>1811.04</v>
      </c>
      <c r="BC88" s="95">
        <v>1842.96</v>
      </c>
      <c r="BD88" s="95">
        <v>1874.88</v>
      </c>
      <c r="BE88" s="95">
        <v>1906.8</v>
      </c>
      <c r="BF88" s="95">
        <v>1938.72</v>
      </c>
      <c r="BG88" s="95">
        <v>1970.64</v>
      </c>
      <c r="BH88" s="95">
        <v>2002.56</v>
      </c>
      <c r="BI88" s="95">
        <v>2034.48</v>
      </c>
      <c r="BJ88" s="95">
        <v>2066.4</v>
      </c>
      <c r="BK88" s="32">
        <v>66.78</v>
      </c>
      <c r="BL88" s="32">
        <v>76.32</v>
      </c>
      <c r="BM88" s="32">
        <v>78.9</v>
      </c>
      <c r="BN88" t="s">
        <v>88</v>
      </c>
      <c r="BO88">
        <v>9</v>
      </c>
    </row>
    <row r="89" spans="1:67">
      <c r="A89" s="94" t="s">
        <v>89</v>
      </c>
      <c r="B89" s="94">
        <v>9</v>
      </c>
      <c r="C89" s="95">
        <v>353.1</v>
      </c>
      <c r="D89" s="95">
        <v>431.7</v>
      </c>
      <c r="E89" s="95">
        <v>510.3</v>
      </c>
      <c r="F89" s="95">
        <v>588.9</v>
      </c>
      <c r="G89" s="95">
        <v>667.5</v>
      </c>
      <c r="H89" s="95">
        <v>745.8</v>
      </c>
      <c r="I89" s="95">
        <v>824.1</v>
      </c>
      <c r="J89" s="95">
        <v>902.4</v>
      </c>
      <c r="K89" s="95">
        <v>980.7</v>
      </c>
      <c r="L89" s="95">
        <v>1059</v>
      </c>
      <c r="M89" s="95">
        <v>1129.5</v>
      </c>
      <c r="N89" s="95">
        <v>1200</v>
      </c>
      <c r="O89" s="95">
        <v>1270.5</v>
      </c>
      <c r="P89" s="95">
        <v>1341</v>
      </c>
      <c r="Q89" s="95">
        <v>1411.5</v>
      </c>
      <c r="R89" s="95">
        <v>1482</v>
      </c>
      <c r="S89" s="95">
        <v>1552.5</v>
      </c>
      <c r="T89" s="95">
        <v>1623</v>
      </c>
      <c r="U89" s="95">
        <v>1693.5</v>
      </c>
      <c r="V89" s="95">
        <v>1764</v>
      </c>
      <c r="W89" s="95">
        <v>1828.8</v>
      </c>
      <c r="X89" s="95">
        <v>1893.6</v>
      </c>
      <c r="Y89" s="95">
        <v>1958.4</v>
      </c>
      <c r="Z89" s="95">
        <v>2023.2</v>
      </c>
      <c r="AA89" s="95">
        <v>2088</v>
      </c>
      <c r="AB89" s="95">
        <v>2152.8</v>
      </c>
      <c r="AC89" s="95">
        <v>2217.6</v>
      </c>
      <c r="AD89" s="95">
        <v>2282.4</v>
      </c>
      <c r="AE89" s="95">
        <v>2347.2</v>
      </c>
      <c r="AF89" s="95">
        <v>2412</v>
      </c>
      <c r="AG89" s="95">
        <v>2476.8</v>
      </c>
      <c r="AH89" s="95">
        <v>2541.6</v>
      </c>
      <c r="AI89" s="95">
        <v>2606.4</v>
      </c>
      <c r="AJ89" s="95">
        <v>2671.2</v>
      </c>
      <c r="AK89" s="95">
        <v>2736</v>
      </c>
      <c r="AL89" s="95">
        <v>2800.8</v>
      </c>
      <c r="AM89" s="95">
        <v>2865.6</v>
      </c>
      <c r="AN89" s="95">
        <v>2930.4</v>
      </c>
      <c r="AO89" s="95">
        <v>2995.2</v>
      </c>
      <c r="AP89" s="95">
        <v>3060</v>
      </c>
      <c r="AQ89" s="95">
        <v>1459.92</v>
      </c>
      <c r="AR89" s="95">
        <v>1491.84</v>
      </c>
      <c r="AS89" s="95">
        <v>1523.76</v>
      </c>
      <c r="AT89" s="95">
        <v>1555.68</v>
      </c>
      <c r="AU89" s="95">
        <v>1587.6</v>
      </c>
      <c r="AV89" s="95">
        <v>1619.52</v>
      </c>
      <c r="AW89" s="95">
        <v>1651.44</v>
      </c>
      <c r="AX89" s="95">
        <v>1683.36</v>
      </c>
      <c r="AY89" s="95">
        <v>1715.28</v>
      </c>
      <c r="AZ89" s="95">
        <v>1747.2</v>
      </c>
      <c r="BA89" s="95">
        <v>1779.12</v>
      </c>
      <c r="BB89" s="95">
        <v>1811.04</v>
      </c>
      <c r="BC89" s="95">
        <v>1842.96</v>
      </c>
      <c r="BD89" s="95">
        <v>1874.88</v>
      </c>
      <c r="BE89" s="95">
        <v>1906.8</v>
      </c>
      <c r="BF89" s="95">
        <v>1938.72</v>
      </c>
      <c r="BG89" s="95">
        <v>1970.64</v>
      </c>
      <c r="BH89" s="95">
        <v>2002.56</v>
      </c>
      <c r="BI89" s="95">
        <v>2034.48</v>
      </c>
      <c r="BJ89" s="95">
        <v>2066.4</v>
      </c>
      <c r="BK89" s="32">
        <v>66.78</v>
      </c>
      <c r="BL89" s="32">
        <v>76.32</v>
      </c>
      <c r="BM89" s="32">
        <v>78.9</v>
      </c>
      <c r="BN89" t="s">
        <v>89</v>
      </c>
      <c r="BO89">
        <v>9</v>
      </c>
    </row>
    <row r="90" spans="1:67">
      <c r="A90" s="94" t="s">
        <v>90</v>
      </c>
      <c r="B90" s="94">
        <v>9</v>
      </c>
      <c r="C90" s="95">
        <v>353.1</v>
      </c>
      <c r="D90" s="95">
        <v>431.7</v>
      </c>
      <c r="E90" s="95">
        <v>510.3</v>
      </c>
      <c r="F90" s="95">
        <v>588.9</v>
      </c>
      <c r="G90" s="95">
        <v>667.5</v>
      </c>
      <c r="H90" s="95">
        <v>745.8</v>
      </c>
      <c r="I90" s="95">
        <v>824.1</v>
      </c>
      <c r="J90" s="95">
        <v>902.4</v>
      </c>
      <c r="K90" s="95">
        <v>980.7</v>
      </c>
      <c r="L90" s="95">
        <v>1059</v>
      </c>
      <c r="M90" s="95">
        <v>1129.5</v>
      </c>
      <c r="N90" s="95">
        <v>1200</v>
      </c>
      <c r="O90" s="95">
        <v>1270.5</v>
      </c>
      <c r="P90" s="95">
        <v>1341</v>
      </c>
      <c r="Q90" s="95">
        <v>1411.5</v>
      </c>
      <c r="R90" s="95">
        <v>1482</v>
      </c>
      <c r="S90" s="95">
        <v>1552.5</v>
      </c>
      <c r="T90" s="95">
        <v>1623</v>
      </c>
      <c r="U90" s="95">
        <v>1693.5</v>
      </c>
      <c r="V90" s="95">
        <v>1764</v>
      </c>
      <c r="W90" s="95">
        <v>1828.8</v>
      </c>
      <c r="X90" s="95">
        <v>1893.6</v>
      </c>
      <c r="Y90" s="95">
        <v>1958.4</v>
      </c>
      <c r="Z90" s="95">
        <v>2023.2</v>
      </c>
      <c r="AA90" s="95">
        <v>2088</v>
      </c>
      <c r="AB90" s="95">
        <v>2152.8</v>
      </c>
      <c r="AC90" s="95">
        <v>2217.6</v>
      </c>
      <c r="AD90" s="95">
        <v>2282.4</v>
      </c>
      <c r="AE90" s="95">
        <v>2347.2</v>
      </c>
      <c r="AF90" s="95">
        <v>2412</v>
      </c>
      <c r="AG90" s="95">
        <v>2476.8</v>
      </c>
      <c r="AH90" s="95">
        <v>2541.6</v>
      </c>
      <c r="AI90" s="95">
        <v>2606.4</v>
      </c>
      <c r="AJ90" s="95">
        <v>2671.2</v>
      </c>
      <c r="AK90" s="95">
        <v>2736</v>
      </c>
      <c r="AL90" s="95">
        <v>2800.8</v>
      </c>
      <c r="AM90" s="95">
        <v>2865.6</v>
      </c>
      <c r="AN90" s="95">
        <v>2930.4</v>
      </c>
      <c r="AO90" s="95">
        <v>2995.2</v>
      </c>
      <c r="AP90" s="95">
        <v>3060</v>
      </c>
      <c r="AQ90" s="95">
        <v>1459.92</v>
      </c>
      <c r="AR90" s="95">
        <v>1491.84</v>
      </c>
      <c r="AS90" s="95">
        <v>1523.76</v>
      </c>
      <c r="AT90" s="95">
        <v>1555.68</v>
      </c>
      <c r="AU90" s="95">
        <v>1587.6</v>
      </c>
      <c r="AV90" s="95">
        <v>1619.52</v>
      </c>
      <c r="AW90" s="95">
        <v>1651.44</v>
      </c>
      <c r="AX90" s="95">
        <v>1683.36</v>
      </c>
      <c r="AY90" s="95">
        <v>1715.28</v>
      </c>
      <c r="AZ90" s="95">
        <v>1747.2</v>
      </c>
      <c r="BA90" s="95">
        <v>1779.12</v>
      </c>
      <c r="BB90" s="95">
        <v>1811.04</v>
      </c>
      <c r="BC90" s="95">
        <v>1842.96</v>
      </c>
      <c r="BD90" s="95">
        <v>1874.88</v>
      </c>
      <c r="BE90" s="95">
        <v>1906.8</v>
      </c>
      <c r="BF90" s="95">
        <v>1938.72</v>
      </c>
      <c r="BG90" s="95">
        <v>1970.64</v>
      </c>
      <c r="BH90" s="95">
        <v>2002.56</v>
      </c>
      <c r="BI90" s="95">
        <v>2034.48</v>
      </c>
      <c r="BJ90" s="95">
        <v>2066.4</v>
      </c>
      <c r="BK90" s="32">
        <v>66.78</v>
      </c>
      <c r="BL90" s="32">
        <v>76.32</v>
      </c>
      <c r="BM90" s="32">
        <v>78.9</v>
      </c>
      <c r="BN90" t="s">
        <v>90</v>
      </c>
      <c r="BO90">
        <v>9</v>
      </c>
    </row>
    <row r="91" spans="1:67">
      <c r="A91" s="94" t="s">
        <v>91</v>
      </c>
      <c r="B91" s="94">
        <v>9</v>
      </c>
      <c r="C91" s="95">
        <v>353.1</v>
      </c>
      <c r="D91" s="95">
        <v>431.7</v>
      </c>
      <c r="E91" s="95">
        <v>510.3</v>
      </c>
      <c r="F91" s="95">
        <v>588.9</v>
      </c>
      <c r="G91" s="95">
        <v>667.5</v>
      </c>
      <c r="H91" s="95">
        <v>745.8</v>
      </c>
      <c r="I91" s="95">
        <v>824.1</v>
      </c>
      <c r="J91" s="95">
        <v>902.4</v>
      </c>
      <c r="K91" s="95">
        <v>980.7</v>
      </c>
      <c r="L91" s="95">
        <v>1059</v>
      </c>
      <c r="M91" s="95">
        <v>1129.5</v>
      </c>
      <c r="N91" s="95">
        <v>1200</v>
      </c>
      <c r="O91" s="95">
        <v>1270.5</v>
      </c>
      <c r="P91" s="95">
        <v>1341</v>
      </c>
      <c r="Q91" s="95">
        <v>1411.5</v>
      </c>
      <c r="R91" s="95">
        <v>1482</v>
      </c>
      <c r="S91" s="95">
        <v>1552.5</v>
      </c>
      <c r="T91" s="95">
        <v>1623</v>
      </c>
      <c r="U91" s="95">
        <v>1693.5</v>
      </c>
      <c r="V91" s="95">
        <v>1764</v>
      </c>
      <c r="W91" s="95">
        <v>1828.8</v>
      </c>
      <c r="X91" s="95">
        <v>1893.6</v>
      </c>
      <c r="Y91" s="95">
        <v>1958.4</v>
      </c>
      <c r="Z91" s="95">
        <v>2023.2</v>
      </c>
      <c r="AA91" s="95">
        <v>2088</v>
      </c>
      <c r="AB91" s="95">
        <v>2152.8</v>
      </c>
      <c r="AC91" s="95">
        <v>2217.6</v>
      </c>
      <c r="AD91" s="95">
        <v>2282.4</v>
      </c>
      <c r="AE91" s="95">
        <v>2347.2</v>
      </c>
      <c r="AF91" s="95">
        <v>2412</v>
      </c>
      <c r="AG91" s="95">
        <v>2476.8</v>
      </c>
      <c r="AH91" s="95">
        <v>2541.6</v>
      </c>
      <c r="AI91" s="95">
        <v>2606.4</v>
      </c>
      <c r="AJ91" s="95">
        <v>2671.2</v>
      </c>
      <c r="AK91" s="95">
        <v>2736</v>
      </c>
      <c r="AL91" s="95">
        <v>2800.8</v>
      </c>
      <c r="AM91" s="95">
        <v>2865.6</v>
      </c>
      <c r="AN91" s="95">
        <v>2930.4</v>
      </c>
      <c r="AO91" s="95">
        <v>2995.2</v>
      </c>
      <c r="AP91" s="95">
        <v>3060</v>
      </c>
      <c r="AQ91" s="95">
        <v>1459.92</v>
      </c>
      <c r="AR91" s="95">
        <v>1491.84</v>
      </c>
      <c r="AS91" s="95">
        <v>1523.76</v>
      </c>
      <c r="AT91" s="95">
        <v>1555.68</v>
      </c>
      <c r="AU91" s="95">
        <v>1587.6</v>
      </c>
      <c r="AV91" s="95">
        <v>1619.52</v>
      </c>
      <c r="AW91" s="95">
        <v>1651.44</v>
      </c>
      <c r="AX91" s="95">
        <v>1683.36</v>
      </c>
      <c r="AY91" s="95">
        <v>1715.28</v>
      </c>
      <c r="AZ91" s="95">
        <v>1747.2</v>
      </c>
      <c r="BA91" s="95">
        <v>1779.12</v>
      </c>
      <c r="BB91" s="95">
        <v>1811.04</v>
      </c>
      <c r="BC91" s="95">
        <v>1842.96</v>
      </c>
      <c r="BD91" s="95">
        <v>1874.88</v>
      </c>
      <c r="BE91" s="95">
        <v>1906.8</v>
      </c>
      <c r="BF91" s="95">
        <v>1938.72</v>
      </c>
      <c r="BG91" s="95">
        <v>1970.64</v>
      </c>
      <c r="BH91" s="95">
        <v>2002.56</v>
      </c>
      <c r="BI91" s="95">
        <v>2034.48</v>
      </c>
      <c r="BJ91" s="95">
        <v>2066.4</v>
      </c>
      <c r="BK91" s="32">
        <v>66.78</v>
      </c>
      <c r="BL91" s="32">
        <v>76.32</v>
      </c>
      <c r="BM91" s="32">
        <v>78.9</v>
      </c>
      <c r="BN91" t="s">
        <v>91</v>
      </c>
      <c r="BO91">
        <v>9</v>
      </c>
    </row>
    <row r="92" spans="1:67">
      <c r="A92" s="94" t="s">
        <v>92</v>
      </c>
      <c r="B92" s="94">
        <v>9</v>
      </c>
      <c r="C92" s="95">
        <v>353.1</v>
      </c>
      <c r="D92" s="95">
        <v>431.7</v>
      </c>
      <c r="E92" s="95">
        <v>510.3</v>
      </c>
      <c r="F92" s="95">
        <v>588.9</v>
      </c>
      <c r="G92" s="95">
        <v>667.5</v>
      </c>
      <c r="H92" s="95">
        <v>745.8</v>
      </c>
      <c r="I92" s="95">
        <v>824.1</v>
      </c>
      <c r="J92" s="95">
        <v>902.4</v>
      </c>
      <c r="K92" s="95">
        <v>980.7</v>
      </c>
      <c r="L92" s="95">
        <v>1059</v>
      </c>
      <c r="M92" s="95">
        <v>1129.5</v>
      </c>
      <c r="N92" s="95">
        <v>1200</v>
      </c>
      <c r="O92" s="95">
        <v>1270.5</v>
      </c>
      <c r="P92" s="95">
        <v>1341</v>
      </c>
      <c r="Q92" s="95">
        <v>1411.5</v>
      </c>
      <c r="R92" s="95">
        <v>1482</v>
      </c>
      <c r="S92" s="95">
        <v>1552.5</v>
      </c>
      <c r="T92" s="95">
        <v>1623</v>
      </c>
      <c r="U92" s="95">
        <v>1693.5</v>
      </c>
      <c r="V92" s="95">
        <v>1764</v>
      </c>
      <c r="W92" s="95">
        <v>1828.8</v>
      </c>
      <c r="X92" s="95">
        <v>1893.6</v>
      </c>
      <c r="Y92" s="95">
        <v>1958.4</v>
      </c>
      <c r="Z92" s="95">
        <v>2023.2</v>
      </c>
      <c r="AA92" s="95">
        <v>2088</v>
      </c>
      <c r="AB92" s="95">
        <v>2152.8</v>
      </c>
      <c r="AC92" s="95">
        <v>2217.6</v>
      </c>
      <c r="AD92" s="95">
        <v>2282.4</v>
      </c>
      <c r="AE92" s="95">
        <v>2347.2</v>
      </c>
      <c r="AF92" s="95">
        <v>2412</v>
      </c>
      <c r="AG92" s="95">
        <v>2476.8</v>
      </c>
      <c r="AH92" s="95">
        <v>2541.6</v>
      </c>
      <c r="AI92" s="95">
        <v>2606.4</v>
      </c>
      <c r="AJ92" s="95">
        <v>2671.2</v>
      </c>
      <c r="AK92" s="95">
        <v>2736</v>
      </c>
      <c r="AL92" s="95">
        <v>2800.8</v>
      </c>
      <c r="AM92" s="95">
        <v>2865.6</v>
      </c>
      <c r="AN92" s="95">
        <v>2930.4</v>
      </c>
      <c r="AO92" s="95">
        <v>2995.2</v>
      </c>
      <c r="AP92" s="95">
        <v>3060</v>
      </c>
      <c r="AQ92" s="95">
        <v>1459.92</v>
      </c>
      <c r="AR92" s="95">
        <v>1491.84</v>
      </c>
      <c r="AS92" s="95">
        <v>1523.76</v>
      </c>
      <c r="AT92" s="95">
        <v>1555.68</v>
      </c>
      <c r="AU92" s="95">
        <v>1587.6</v>
      </c>
      <c r="AV92" s="95">
        <v>1619.52</v>
      </c>
      <c r="AW92" s="95">
        <v>1651.44</v>
      </c>
      <c r="AX92" s="95">
        <v>1683.36</v>
      </c>
      <c r="AY92" s="95">
        <v>1715.28</v>
      </c>
      <c r="AZ92" s="95">
        <v>1747.2</v>
      </c>
      <c r="BA92" s="95">
        <v>1779.12</v>
      </c>
      <c r="BB92" s="95">
        <v>1811.04</v>
      </c>
      <c r="BC92" s="95">
        <v>1842.96</v>
      </c>
      <c r="BD92" s="95">
        <v>1874.88</v>
      </c>
      <c r="BE92" s="95">
        <v>1906.8</v>
      </c>
      <c r="BF92" s="95">
        <v>1938.72</v>
      </c>
      <c r="BG92" s="95">
        <v>1970.64</v>
      </c>
      <c r="BH92" s="95">
        <v>2002.56</v>
      </c>
      <c r="BI92" s="95">
        <v>2034.48</v>
      </c>
      <c r="BJ92" s="95">
        <v>2066.4</v>
      </c>
      <c r="BK92" s="32">
        <v>66.78</v>
      </c>
      <c r="BL92" s="32">
        <v>76.32</v>
      </c>
      <c r="BM92" s="32">
        <v>78.9</v>
      </c>
      <c r="BN92" t="s">
        <v>92</v>
      </c>
      <c r="BO92">
        <v>9</v>
      </c>
    </row>
    <row r="93" spans="1:67">
      <c r="A93" s="94" t="s">
        <v>93</v>
      </c>
      <c r="B93" s="94">
        <v>9</v>
      </c>
      <c r="C93" s="95">
        <v>353.1</v>
      </c>
      <c r="D93" s="95">
        <v>431.7</v>
      </c>
      <c r="E93" s="95">
        <v>510.3</v>
      </c>
      <c r="F93" s="95">
        <v>588.9</v>
      </c>
      <c r="G93" s="95">
        <v>667.5</v>
      </c>
      <c r="H93" s="95">
        <v>745.8</v>
      </c>
      <c r="I93" s="95">
        <v>824.1</v>
      </c>
      <c r="J93" s="95">
        <v>902.4</v>
      </c>
      <c r="K93" s="95">
        <v>980.7</v>
      </c>
      <c r="L93" s="95">
        <v>1059</v>
      </c>
      <c r="M93" s="95">
        <v>1129.5</v>
      </c>
      <c r="N93" s="95">
        <v>1200</v>
      </c>
      <c r="O93" s="95">
        <v>1270.5</v>
      </c>
      <c r="P93" s="95">
        <v>1341</v>
      </c>
      <c r="Q93" s="95">
        <v>1411.5</v>
      </c>
      <c r="R93" s="95">
        <v>1482</v>
      </c>
      <c r="S93" s="95">
        <v>1552.5</v>
      </c>
      <c r="T93" s="95">
        <v>1623</v>
      </c>
      <c r="U93" s="95">
        <v>1693.5</v>
      </c>
      <c r="V93" s="95">
        <v>1764</v>
      </c>
      <c r="W93" s="95">
        <v>1828.8</v>
      </c>
      <c r="X93" s="95">
        <v>1893.6</v>
      </c>
      <c r="Y93" s="95">
        <v>1958.4</v>
      </c>
      <c r="Z93" s="95">
        <v>2023.2</v>
      </c>
      <c r="AA93" s="95">
        <v>2088</v>
      </c>
      <c r="AB93" s="95">
        <v>2152.8</v>
      </c>
      <c r="AC93" s="95">
        <v>2217.6</v>
      </c>
      <c r="AD93" s="95">
        <v>2282.4</v>
      </c>
      <c r="AE93" s="95">
        <v>2347.2</v>
      </c>
      <c r="AF93" s="95">
        <v>2412</v>
      </c>
      <c r="AG93" s="95">
        <v>2476.8</v>
      </c>
      <c r="AH93" s="95">
        <v>2541.6</v>
      </c>
      <c r="AI93" s="95">
        <v>2606.4</v>
      </c>
      <c r="AJ93" s="95">
        <v>2671.2</v>
      </c>
      <c r="AK93" s="95">
        <v>2736</v>
      </c>
      <c r="AL93" s="95">
        <v>2800.8</v>
      </c>
      <c r="AM93" s="95">
        <v>2865.6</v>
      </c>
      <c r="AN93" s="95">
        <v>2930.4</v>
      </c>
      <c r="AO93" s="95">
        <v>2995.2</v>
      </c>
      <c r="AP93" s="95">
        <v>3060</v>
      </c>
      <c r="AQ93" s="95">
        <v>1459.92</v>
      </c>
      <c r="AR93" s="95">
        <v>1491.84</v>
      </c>
      <c r="AS93" s="95">
        <v>1523.76</v>
      </c>
      <c r="AT93" s="95">
        <v>1555.68</v>
      </c>
      <c r="AU93" s="95">
        <v>1587.6</v>
      </c>
      <c r="AV93" s="95">
        <v>1619.52</v>
      </c>
      <c r="AW93" s="95">
        <v>1651.44</v>
      </c>
      <c r="AX93" s="95">
        <v>1683.36</v>
      </c>
      <c r="AY93" s="95">
        <v>1715.28</v>
      </c>
      <c r="AZ93" s="95">
        <v>1747.2</v>
      </c>
      <c r="BA93" s="95">
        <v>1779.12</v>
      </c>
      <c r="BB93" s="95">
        <v>1811.04</v>
      </c>
      <c r="BC93" s="95">
        <v>1842.96</v>
      </c>
      <c r="BD93" s="95">
        <v>1874.88</v>
      </c>
      <c r="BE93" s="95">
        <v>1906.8</v>
      </c>
      <c r="BF93" s="95">
        <v>1938.72</v>
      </c>
      <c r="BG93" s="95">
        <v>1970.64</v>
      </c>
      <c r="BH93" s="95">
        <v>2002.56</v>
      </c>
      <c r="BI93" s="95">
        <v>2034.48</v>
      </c>
      <c r="BJ93" s="95">
        <v>2066.4</v>
      </c>
      <c r="BK93" s="32">
        <v>66.78</v>
      </c>
      <c r="BL93" s="32">
        <v>76.32</v>
      </c>
      <c r="BM93" s="32">
        <v>78.9</v>
      </c>
      <c r="BN93" t="s">
        <v>93</v>
      </c>
      <c r="BO93">
        <v>9</v>
      </c>
    </row>
    <row r="94" spans="1:67">
      <c r="A94" s="94" t="s">
        <v>94</v>
      </c>
      <c r="B94" s="94">
        <v>9</v>
      </c>
      <c r="C94" s="95">
        <v>353.1</v>
      </c>
      <c r="D94" s="95">
        <v>431.7</v>
      </c>
      <c r="E94" s="95">
        <v>510.3</v>
      </c>
      <c r="F94" s="95">
        <v>588.9</v>
      </c>
      <c r="G94" s="95">
        <v>667.5</v>
      </c>
      <c r="H94" s="95">
        <v>745.8</v>
      </c>
      <c r="I94" s="95">
        <v>824.1</v>
      </c>
      <c r="J94" s="95">
        <v>902.4</v>
      </c>
      <c r="K94" s="95">
        <v>980.7</v>
      </c>
      <c r="L94" s="95">
        <v>1059</v>
      </c>
      <c r="M94" s="95">
        <v>1129.5</v>
      </c>
      <c r="N94" s="95">
        <v>1200</v>
      </c>
      <c r="O94" s="95">
        <v>1270.5</v>
      </c>
      <c r="P94" s="95">
        <v>1341</v>
      </c>
      <c r="Q94" s="95">
        <v>1411.5</v>
      </c>
      <c r="R94" s="95">
        <v>1482</v>
      </c>
      <c r="S94" s="95">
        <v>1552.5</v>
      </c>
      <c r="T94" s="95">
        <v>1623</v>
      </c>
      <c r="U94" s="95">
        <v>1693.5</v>
      </c>
      <c r="V94" s="95">
        <v>1764</v>
      </c>
      <c r="W94" s="95">
        <v>1828.8</v>
      </c>
      <c r="X94" s="95">
        <v>1893.6</v>
      </c>
      <c r="Y94" s="95">
        <v>1958.4</v>
      </c>
      <c r="Z94" s="95">
        <v>2023.2</v>
      </c>
      <c r="AA94" s="95">
        <v>2088</v>
      </c>
      <c r="AB94" s="95">
        <v>2152.8</v>
      </c>
      <c r="AC94" s="95">
        <v>2217.6</v>
      </c>
      <c r="AD94" s="95">
        <v>2282.4</v>
      </c>
      <c r="AE94" s="95">
        <v>2347.2</v>
      </c>
      <c r="AF94" s="95">
        <v>2412</v>
      </c>
      <c r="AG94" s="95">
        <v>2476.8</v>
      </c>
      <c r="AH94" s="95">
        <v>2541.6</v>
      </c>
      <c r="AI94" s="95">
        <v>2606.4</v>
      </c>
      <c r="AJ94" s="95">
        <v>2671.2</v>
      </c>
      <c r="AK94" s="95">
        <v>2736</v>
      </c>
      <c r="AL94" s="95">
        <v>2800.8</v>
      </c>
      <c r="AM94" s="95">
        <v>2865.6</v>
      </c>
      <c r="AN94" s="95">
        <v>2930.4</v>
      </c>
      <c r="AO94" s="95">
        <v>2995.2</v>
      </c>
      <c r="AP94" s="95">
        <v>3060</v>
      </c>
      <c r="AQ94" s="95">
        <v>1459.92</v>
      </c>
      <c r="AR94" s="95">
        <v>1491.84</v>
      </c>
      <c r="AS94" s="95">
        <v>1523.76</v>
      </c>
      <c r="AT94" s="95">
        <v>1555.68</v>
      </c>
      <c r="AU94" s="95">
        <v>1587.6</v>
      </c>
      <c r="AV94" s="95">
        <v>1619.52</v>
      </c>
      <c r="AW94" s="95">
        <v>1651.44</v>
      </c>
      <c r="AX94" s="95">
        <v>1683.36</v>
      </c>
      <c r="AY94" s="95">
        <v>1715.28</v>
      </c>
      <c r="AZ94" s="95">
        <v>1747.2</v>
      </c>
      <c r="BA94" s="95">
        <v>1779.12</v>
      </c>
      <c r="BB94" s="95">
        <v>1811.04</v>
      </c>
      <c r="BC94" s="95">
        <v>1842.96</v>
      </c>
      <c r="BD94" s="95">
        <v>1874.88</v>
      </c>
      <c r="BE94" s="95">
        <v>1906.8</v>
      </c>
      <c r="BF94" s="95">
        <v>1938.72</v>
      </c>
      <c r="BG94" s="95">
        <v>1970.64</v>
      </c>
      <c r="BH94" s="95">
        <v>2002.56</v>
      </c>
      <c r="BI94" s="95">
        <v>2034.48</v>
      </c>
      <c r="BJ94" s="95">
        <v>2066.4</v>
      </c>
      <c r="BK94" s="32">
        <v>66.78</v>
      </c>
      <c r="BL94" s="32">
        <v>76.32</v>
      </c>
      <c r="BM94" s="32">
        <v>78.9</v>
      </c>
      <c r="BN94" t="s">
        <v>94</v>
      </c>
      <c r="BO94">
        <v>9</v>
      </c>
    </row>
    <row r="95" spans="1:67">
      <c r="A95" s="94" t="s">
        <v>95</v>
      </c>
      <c r="B95" s="94">
        <v>9</v>
      </c>
      <c r="C95" s="95">
        <v>353.1</v>
      </c>
      <c r="D95" s="95">
        <v>431.7</v>
      </c>
      <c r="E95" s="95">
        <v>510.3</v>
      </c>
      <c r="F95" s="95">
        <v>588.9</v>
      </c>
      <c r="G95" s="95">
        <v>667.5</v>
      </c>
      <c r="H95" s="95">
        <v>745.8</v>
      </c>
      <c r="I95" s="95">
        <v>824.1</v>
      </c>
      <c r="J95" s="95">
        <v>902.4</v>
      </c>
      <c r="K95" s="95">
        <v>980.7</v>
      </c>
      <c r="L95" s="95">
        <v>1059</v>
      </c>
      <c r="M95" s="95">
        <v>1129.5</v>
      </c>
      <c r="N95" s="95">
        <v>1200</v>
      </c>
      <c r="O95" s="95">
        <v>1270.5</v>
      </c>
      <c r="P95" s="95">
        <v>1341</v>
      </c>
      <c r="Q95" s="95">
        <v>1411.5</v>
      </c>
      <c r="R95" s="95">
        <v>1482</v>
      </c>
      <c r="S95" s="95">
        <v>1552.5</v>
      </c>
      <c r="T95" s="95">
        <v>1623</v>
      </c>
      <c r="U95" s="95">
        <v>1693.5</v>
      </c>
      <c r="V95" s="95">
        <v>1764</v>
      </c>
      <c r="W95" s="95">
        <v>1828.8</v>
      </c>
      <c r="X95" s="95">
        <v>1893.6</v>
      </c>
      <c r="Y95" s="95">
        <v>1958.4</v>
      </c>
      <c r="Z95" s="95">
        <v>2023.2</v>
      </c>
      <c r="AA95" s="95">
        <v>2088</v>
      </c>
      <c r="AB95" s="95">
        <v>2152.8</v>
      </c>
      <c r="AC95" s="95">
        <v>2217.6</v>
      </c>
      <c r="AD95" s="95">
        <v>2282.4</v>
      </c>
      <c r="AE95" s="95">
        <v>2347.2</v>
      </c>
      <c r="AF95" s="95">
        <v>2412</v>
      </c>
      <c r="AG95" s="95">
        <v>2476.8</v>
      </c>
      <c r="AH95" s="95">
        <v>2541.6</v>
      </c>
      <c r="AI95" s="95">
        <v>2606.4</v>
      </c>
      <c r="AJ95" s="95">
        <v>2671.2</v>
      </c>
      <c r="AK95" s="95">
        <v>2736</v>
      </c>
      <c r="AL95" s="95">
        <v>2800.8</v>
      </c>
      <c r="AM95" s="95">
        <v>2865.6</v>
      </c>
      <c r="AN95" s="95">
        <v>2930.4</v>
      </c>
      <c r="AO95" s="95">
        <v>2995.2</v>
      </c>
      <c r="AP95" s="95">
        <v>3060</v>
      </c>
      <c r="AQ95" s="95">
        <v>1459.92</v>
      </c>
      <c r="AR95" s="95">
        <v>1491.84</v>
      </c>
      <c r="AS95" s="95">
        <v>1523.76</v>
      </c>
      <c r="AT95" s="95">
        <v>1555.68</v>
      </c>
      <c r="AU95" s="95">
        <v>1587.6</v>
      </c>
      <c r="AV95" s="95">
        <v>1619.52</v>
      </c>
      <c r="AW95" s="95">
        <v>1651.44</v>
      </c>
      <c r="AX95" s="95">
        <v>1683.36</v>
      </c>
      <c r="AY95" s="95">
        <v>1715.28</v>
      </c>
      <c r="AZ95" s="95">
        <v>1747.2</v>
      </c>
      <c r="BA95" s="95">
        <v>1779.12</v>
      </c>
      <c r="BB95" s="95">
        <v>1811.04</v>
      </c>
      <c r="BC95" s="95">
        <v>1842.96</v>
      </c>
      <c r="BD95" s="95">
        <v>1874.88</v>
      </c>
      <c r="BE95" s="95">
        <v>1906.8</v>
      </c>
      <c r="BF95" s="95">
        <v>1938.72</v>
      </c>
      <c r="BG95" s="95">
        <v>1970.64</v>
      </c>
      <c r="BH95" s="95">
        <v>2002.56</v>
      </c>
      <c r="BI95" s="95">
        <v>2034.48</v>
      </c>
      <c r="BJ95" s="95">
        <v>2066.4</v>
      </c>
      <c r="BK95" s="32">
        <v>66.78</v>
      </c>
      <c r="BL95" s="32">
        <v>76.32</v>
      </c>
      <c r="BM95" s="32">
        <v>78.9</v>
      </c>
      <c r="BN95" t="s">
        <v>95</v>
      </c>
      <c r="BO95">
        <v>9</v>
      </c>
    </row>
    <row r="96" spans="1:67">
      <c r="A96" s="94" t="s">
        <v>96</v>
      </c>
      <c r="B96" s="94">
        <v>9</v>
      </c>
      <c r="C96" s="95">
        <v>353.1</v>
      </c>
      <c r="D96" s="95">
        <v>431.7</v>
      </c>
      <c r="E96" s="95">
        <v>510.3</v>
      </c>
      <c r="F96" s="95">
        <v>588.9</v>
      </c>
      <c r="G96" s="95">
        <v>667.5</v>
      </c>
      <c r="H96" s="95">
        <v>745.8</v>
      </c>
      <c r="I96" s="95">
        <v>824.1</v>
      </c>
      <c r="J96" s="95">
        <v>902.4</v>
      </c>
      <c r="K96" s="95">
        <v>980.7</v>
      </c>
      <c r="L96" s="95">
        <v>1059</v>
      </c>
      <c r="M96" s="95">
        <v>1129.5</v>
      </c>
      <c r="N96" s="95">
        <v>1200</v>
      </c>
      <c r="O96" s="95">
        <v>1270.5</v>
      </c>
      <c r="P96" s="95">
        <v>1341</v>
      </c>
      <c r="Q96" s="95">
        <v>1411.5</v>
      </c>
      <c r="R96" s="95">
        <v>1482</v>
      </c>
      <c r="S96" s="95">
        <v>1552.5</v>
      </c>
      <c r="T96" s="95">
        <v>1623</v>
      </c>
      <c r="U96" s="95">
        <v>1693.5</v>
      </c>
      <c r="V96" s="95">
        <v>1764</v>
      </c>
      <c r="W96" s="95">
        <v>1828.8</v>
      </c>
      <c r="X96" s="95">
        <v>1893.6</v>
      </c>
      <c r="Y96" s="95">
        <v>1958.4</v>
      </c>
      <c r="Z96" s="95">
        <v>2023.2</v>
      </c>
      <c r="AA96" s="95">
        <v>2088</v>
      </c>
      <c r="AB96" s="95">
        <v>2152.8</v>
      </c>
      <c r="AC96" s="95">
        <v>2217.6</v>
      </c>
      <c r="AD96" s="95">
        <v>2282.4</v>
      </c>
      <c r="AE96" s="95">
        <v>2347.2</v>
      </c>
      <c r="AF96" s="95">
        <v>2412</v>
      </c>
      <c r="AG96" s="95">
        <v>2476.8</v>
      </c>
      <c r="AH96" s="95">
        <v>2541.6</v>
      </c>
      <c r="AI96" s="95">
        <v>2606.4</v>
      </c>
      <c r="AJ96" s="95">
        <v>2671.2</v>
      </c>
      <c r="AK96" s="95">
        <v>2736</v>
      </c>
      <c r="AL96" s="95">
        <v>2800.8</v>
      </c>
      <c r="AM96" s="95">
        <v>2865.6</v>
      </c>
      <c r="AN96" s="95">
        <v>2930.4</v>
      </c>
      <c r="AO96" s="95">
        <v>2995.2</v>
      </c>
      <c r="AP96" s="95">
        <v>3060</v>
      </c>
      <c r="AQ96" s="95">
        <v>1459.92</v>
      </c>
      <c r="AR96" s="95">
        <v>1491.84</v>
      </c>
      <c r="AS96" s="95">
        <v>1523.76</v>
      </c>
      <c r="AT96" s="95">
        <v>1555.68</v>
      </c>
      <c r="AU96" s="95">
        <v>1587.6</v>
      </c>
      <c r="AV96" s="95">
        <v>1619.52</v>
      </c>
      <c r="AW96" s="95">
        <v>1651.44</v>
      </c>
      <c r="AX96" s="95">
        <v>1683.36</v>
      </c>
      <c r="AY96" s="95">
        <v>1715.28</v>
      </c>
      <c r="AZ96" s="95">
        <v>1747.2</v>
      </c>
      <c r="BA96" s="95">
        <v>1779.12</v>
      </c>
      <c r="BB96" s="95">
        <v>1811.04</v>
      </c>
      <c r="BC96" s="95">
        <v>1842.96</v>
      </c>
      <c r="BD96" s="95">
        <v>1874.88</v>
      </c>
      <c r="BE96" s="95">
        <v>1906.8</v>
      </c>
      <c r="BF96" s="95">
        <v>1938.72</v>
      </c>
      <c r="BG96" s="95">
        <v>1970.64</v>
      </c>
      <c r="BH96" s="95">
        <v>2002.56</v>
      </c>
      <c r="BI96" s="95">
        <v>2034.48</v>
      </c>
      <c r="BJ96" s="95">
        <v>2066.4</v>
      </c>
      <c r="BK96" s="32">
        <v>66.78</v>
      </c>
      <c r="BL96" s="32">
        <v>76.32</v>
      </c>
      <c r="BM96" s="32">
        <v>78.9</v>
      </c>
      <c r="BN96" t="s">
        <v>96</v>
      </c>
      <c r="BO96">
        <v>9</v>
      </c>
    </row>
    <row r="97" spans="1:67">
      <c r="A97" s="94" t="s">
        <v>97</v>
      </c>
      <c r="B97" s="94">
        <v>9</v>
      </c>
      <c r="C97" s="95">
        <v>353.1</v>
      </c>
      <c r="D97" s="95">
        <v>431.7</v>
      </c>
      <c r="E97" s="95">
        <v>510.3</v>
      </c>
      <c r="F97" s="95">
        <v>588.9</v>
      </c>
      <c r="G97" s="95">
        <v>667.5</v>
      </c>
      <c r="H97" s="95">
        <v>745.8</v>
      </c>
      <c r="I97" s="95">
        <v>824.1</v>
      </c>
      <c r="J97" s="95">
        <v>902.4</v>
      </c>
      <c r="K97" s="95">
        <v>980.7</v>
      </c>
      <c r="L97" s="95">
        <v>1059</v>
      </c>
      <c r="M97" s="95">
        <v>1129.5</v>
      </c>
      <c r="N97" s="95">
        <v>1200</v>
      </c>
      <c r="O97" s="95">
        <v>1270.5</v>
      </c>
      <c r="P97" s="95">
        <v>1341</v>
      </c>
      <c r="Q97" s="95">
        <v>1411.5</v>
      </c>
      <c r="R97" s="95">
        <v>1482</v>
      </c>
      <c r="S97" s="95">
        <v>1552.5</v>
      </c>
      <c r="T97" s="95">
        <v>1623</v>
      </c>
      <c r="U97" s="95">
        <v>1693.5</v>
      </c>
      <c r="V97" s="95">
        <v>1764</v>
      </c>
      <c r="W97" s="95">
        <v>1828.8</v>
      </c>
      <c r="X97" s="95">
        <v>1893.6</v>
      </c>
      <c r="Y97" s="95">
        <v>1958.4</v>
      </c>
      <c r="Z97" s="95">
        <v>2023.2</v>
      </c>
      <c r="AA97" s="95">
        <v>2088</v>
      </c>
      <c r="AB97" s="95">
        <v>2152.8</v>
      </c>
      <c r="AC97" s="95">
        <v>2217.6</v>
      </c>
      <c r="AD97" s="95">
        <v>2282.4</v>
      </c>
      <c r="AE97" s="95">
        <v>2347.2</v>
      </c>
      <c r="AF97" s="95">
        <v>2412</v>
      </c>
      <c r="AG97" s="95">
        <v>2476.8</v>
      </c>
      <c r="AH97" s="95">
        <v>2541.6</v>
      </c>
      <c r="AI97" s="95">
        <v>2606.4</v>
      </c>
      <c r="AJ97" s="95">
        <v>2671.2</v>
      </c>
      <c r="AK97" s="95">
        <v>2736</v>
      </c>
      <c r="AL97" s="95">
        <v>2800.8</v>
      </c>
      <c r="AM97" s="95">
        <v>2865.6</v>
      </c>
      <c r="AN97" s="95">
        <v>2930.4</v>
      </c>
      <c r="AO97" s="95">
        <v>2995.2</v>
      </c>
      <c r="AP97" s="95">
        <v>3060</v>
      </c>
      <c r="AQ97" s="95">
        <v>1459.92</v>
      </c>
      <c r="AR97" s="95">
        <v>1491.84</v>
      </c>
      <c r="AS97" s="95">
        <v>1523.76</v>
      </c>
      <c r="AT97" s="95">
        <v>1555.68</v>
      </c>
      <c r="AU97" s="95">
        <v>1587.6</v>
      </c>
      <c r="AV97" s="95">
        <v>1619.52</v>
      </c>
      <c r="AW97" s="95">
        <v>1651.44</v>
      </c>
      <c r="AX97" s="95">
        <v>1683.36</v>
      </c>
      <c r="AY97" s="95">
        <v>1715.28</v>
      </c>
      <c r="AZ97" s="95">
        <v>1747.2</v>
      </c>
      <c r="BA97" s="95">
        <v>1779.12</v>
      </c>
      <c r="BB97" s="95">
        <v>1811.04</v>
      </c>
      <c r="BC97" s="95">
        <v>1842.96</v>
      </c>
      <c r="BD97" s="95">
        <v>1874.88</v>
      </c>
      <c r="BE97" s="95">
        <v>1906.8</v>
      </c>
      <c r="BF97" s="95">
        <v>1938.72</v>
      </c>
      <c r="BG97" s="95">
        <v>1970.64</v>
      </c>
      <c r="BH97" s="95">
        <v>2002.56</v>
      </c>
      <c r="BI97" s="95">
        <v>2034.48</v>
      </c>
      <c r="BJ97" s="95">
        <v>2066.4</v>
      </c>
      <c r="BK97" s="32">
        <v>66.78</v>
      </c>
      <c r="BL97" s="32">
        <v>76.32</v>
      </c>
      <c r="BM97" s="32">
        <v>78.9</v>
      </c>
      <c r="BN97" t="s">
        <v>97</v>
      </c>
      <c r="BO97">
        <v>9</v>
      </c>
    </row>
    <row r="98" spans="1:67">
      <c r="A98" s="94" t="s">
        <v>98</v>
      </c>
      <c r="B98" s="94">
        <v>9</v>
      </c>
      <c r="C98" s="95">
        <v>353.1</v>
      </c>
      <c r="D98" s="95">
        <v>431.7</v>
      </c>
      <c r="E98" s="95">
        <v>510.3</v>
      </c>
      <c r="F98" s="95">
        <v>588.9</v>
      </c>
      <c r="G98" s="95">
        <v>667.5</v>
      </c>
      <c r="H98" s="95">
        <v>745.8</v>
      </c>
      <c r="I98" s="95">
        <v>824.1</v>
      </c>
      <c r="J98" s="95">
        <v>902.4</v>
      </c>
      <c r="K98" s="95">
        <v>980.7</v>
      </c>
      <c r="L98" s="95">
        <v>1059</v>
      </c>
      <c r="M98" s="95">
        <v>1129.5</v>
      </c>
      <c r="N98" s="95">
        <v>1200</v>
      </c>
      <c r="O98" s="95">
        <v>1270.5</v>
      </c>
      <c r="P98" s="95">
        <v>1341</v>
      </c>
      <c r="Q98" s="95">
        <v>1411.5</v>
      </c>
      <c r="R98" s="95">
        <v>1482</v>
      </c>
      <c r="S98" s="95">
        <v>1552.5</v>
      </c>
      <c r="T98" s="95">
        <v>1623</v>
      </c>
      <c r="U98" s="95">
        <v>1693.5</v>
      </c>
      <c r="V98" s="95">
        <v>1764</v>
      </c>
      <c r="W98" s="95">
        <v>1828.8</v>
      </c>
      <c r="X98" s="95">
        <v>1893.6</v>
      </c>
      <c r="Y98" s="95">
        <v>1958.4</v>
      </c>
      <c r="Z98" s="95">
        <v>2023.2</v>
      </c>
      <c r="AA98" s="95">
        <v>2088</v>
      </c>
      <c r="AB98" s="95">
        <v>2152.8</v>
      </c>
      <c r="AC98" s="95">
        <v>2217.6</v>
      </c>
      <c r="AD98" s="95">
        <v>2282.4</v>
      </c>
      <c r="AE98" s="95">
        <v>2347.2</v>
      </c>
      <c r="AF98" s="95">
        <v>2412</v>
      </c>
      <c r="AG98" s="95">
        <v>2476.8</v>
      </c>
      <c r="AH98" s="95">
        <v>2541.6</v>
      </c>
      <c r="AI98" s="95">
        <v>2606.4</v>
      </c>
      <c r="AJ98" s="95">
        <v>2671.2</v>
      </c>
      <c r="AK98" s="95">
        <v>2736</v>
      </c>
      <c r="AL98" s="95">
        <v>2800.8</v>
      </c>
      <c r="AM98" s="95">
        <v>2865.6</v>
      </c>
      <c r="AN98" s="95">
        <v>2930.4</v>
      </c>
      <c r="AO98" s="95">
        <v>2995.2</v>
      </c>
      <c r="AP98" s="95">
        <v>3060</v>
      </c>
      <c r="AQ98" s="95">
        <v>1459.92</v>
      </c>
      <c r="AR98" s="95">
        <v>1491.84</v>
      </c>
      <c r="AS98" s="95">
        <v>1523.76</v>
      </c>
      <c r="AT98" s="95">
        <v>1555.68</v>
      </c>
      <c r="AU98" s="95">
        <v>1587.6</v>
      </c>
      <c r="AV98" s="95">
        <v>1619.52</v>
      </c>
      <c r="AW98" s="95">
        <v>1651.44</v>
      </c>
      <c r="AX98" s="95">
        <v>1683.36</v>
      </c>
      <c r="AY98" s="95">
        <v>1715.28</v>
      </c>
      <c r="AZ98" s="95">
        <v>1747.2</v>
      </c>
      <c r="BA98" s="95">
        <v>1779.12</v>
      </c>
      <c r="BB98" s="95">
        <v>1811.04</v>
      </c>
      <c r="BC98" s="95">
        <v>1842.96</v>
      </c>
      <c r="BD98" s="95">
        <v>1874.88</v>
      </c>
      <c r="BE98" s="95">
        <v>1906.8</v>
      </c>
      <c r="BF98" s="95">
        <v>1938.72</v>
      </c>
      <c r="BG98" s="95">
        <v>1970.64</v>
      </c>
      <c r="BH98" s="95">
        <v>2002.56</v>
      </c>
      <c r="BI98" s="95">
        <v>2034.48</v>
      </c>
      <c r="BJ98" s="95">
        <v>2066.4</v>
      </c>
      <c r="BK98" s="32">
        <v>66.78</v>
      </c>
      <c r="BL98" s="32">
        <v>76.32</v>
      </c>
      <c r="BM98" s="32">
        <v>78.9</v>
      </c>
      <c r="BN98" t="s">
        <v>98</v>
      </c>
      <c r="BO98">
        <v>9</v>
      </c>
    </row>
    <row r="99" spans="1:67">
      <c r="A99" s="94" t="s">
        <v>99</v>
      </c>
      <c r="B99" s="94">
        <v>9</v>
      </c>
      <c r="C99" s="95">
        <v>353.1</v>
      </c>
      <c r="D99" s="95">
        <v>431.7</v>
      </c>
      <c r="E99" s="95">
        <v>510.3</v>
      </c>
      <c r="F99" s="95">
        <v>588.9</v>
      </c>
      <c r="G99" s="95">
        <v>667.5</v>
      </c>
      <c r="H99" s="95">
        <v>745.8</v>
      </c>
      <c r="I99" s="95">
        <v>824.1</v>
      </c>
      <c r="J99" s="95">
        <v>902.4</v>
      </c>
      <c r="K99" s="95">
        <v>980.7</v>
      </c>
      <c r="L99" s="95">
        <v>1059</v>
      </c>
      <c r="M99" s="95">
        <v>1129.5</v>
      </c>
      <c r="N99" s="95">
        <v>1200</v>
      </c>
      <c r="O99" s="95">
        <v>1270.5</v>
      </c>
      <c r="P99" s="95">
        <v>1341</v>
      </c>
      <c r="Q99" s="95">
        <v>1411.5</v>
      </c>
      <c r="R99" s="95">
        <v>1482</v>
      </c>
      <c r="S99" s="95">
        <v>1552.5</v>
      </c>
      <c r="T99" s="95">
        <v>1623</v>
      </c>
      <c r="U99" s="95">
        <v>1693.5</v>
      </c>
      <c r="V99" s="95">
        <v>1764</v>
      </c>
      <c r="W99" s="95">
        <v>1828.8</v>
      </c>
      <c r="X99" s="95">
        <v>1893.6</v>
      </c>
      <c r="Y99" s="95">
        <v>1958.4</v>
      </c>
      <c r="Z99" s="95">
        <v>2023.2</v>
      </c>
      <c r="AA99" s="95">
        <v>2088</v>
      </c>
      <c r="AB99" s="95">
        <v>2152.8</v>
      </c>
      <c r="AC99" s="95">
        <v>2217.6</v>
      </c>
      <c r="AD99" s="95">
        <v>2282.4</v>
      </c>
      <c r="AE99" s="95">
        <v>2347.2</v>
      </c>
      <c r="AF99" s="95">
        <v>2412</v>
      </c>
      <c r="AG99" s="95">
        <v>2476.8</v>
      </c>
      <c r="AH99" s="95">
        <v>2541.6</v>
      </c>
      <c r="AI99" s="95">
        <v>2606.4</v>
      </c>
      <c r="AJ99" s="95">
        <v>2671.2</v>
      </c>
      <c r="AK99" s="95">
        <v>2736</v>
      </c>
      <c r="AL99" s="95">
        <v>2800.8</v>
      </c>
      <c r="AM99" s="95">
        <v>2865.6</v>
      </c>
      <c r="AN99" s="95">
        <v>2930.4</v>
      </c>
      <c r="AO99" s="95">
        <v>2995.2</v>
      </c>
      <c r="AP99" s="95">
        <v>3060</v>
      </c>
      <c r="AQ99" s="95">
        <v>1459.92</v>
      </c>
      <c r="AR99" s="95">
        <v>1491.84</v>
      </c>
      <c r="AS99" s="95">
        <v>1523.76</v>
      </c>
      <c r="AT99" s="95">
        <v>1555.68</v>
      </c>
      <c r="AU99" s="95">
        <v>1587.6</v>
      </c>
      <c r="AV99" s="95">
        <v>1619.52</v>
      </c>
      <c r="AW99" s="95">
        <v>1651.44</v>
      </c>
      <c r="AX99" s="95">
        <v>1683.36</v>
      </c>
      <c r="AY99" s="95">
        <v>1715.28</v>
      </c>
      <c r="AZ99" s="95">
        <v>1747.2</v>
      </c>
      <c r="BA99" s="95">
        <v>1779.12</v>
      </c>
      <c r="BB99" s="95">
        <v>1811.04</v>
      </c>
      <c r="BC99" s="95">
        <v>1842.96</v>
      </c>
      <c r="BD99" s="95">
        <v>1874.88</v>
      </c>
      <c r="BE99" s="95">
        <v>1906.8</v>
      </c>
      <c r="BF99" s="95">
        <v>1938.72</v>
      </c>
      <c r="BG99" s="95">
        <v>1970.64</v>
      </c>
      <c r="BH99" s="95">
        <v>2002.56</v>
      </c>
      <c r="BI99" s="95">
        <v>2034.48</v>
      </c>
      <c r="BJ99" s="95">
        <v>2066.4</v>
      </c>
      <c r="BK99" s="32">
        <v>66.78</v>
      </c>
      <c r="BL99" s="32">
        <v>76.32</v>
      </c>
      <c r="BM99" s="32">
        <v>78.9</v>
      </c>
      <c r="BN99" t="s">
        <v>99</v>
      </c>
      <c r="BO99">
        <v>9</v>
      </c>
    </row>
    <row r="100" spans="1:67">
      <c r="A100" s="94" t="s">
        <v>100</v>
      </c>
      <c r="B100" s="94">
        <v>9</v>
      </c>
      <c r="C100" s="95">
        <v>353.1</v>
      </c>
      <c r="D100" s="95">
        <v>431.7</v>
      </c>
      <c r="E100" s="95">
        <v>510.3</v>
      </c>
      <c r="F100" s="95">
        <v>588.9</v>
      </c>
      <c r="G100" s="95">
        <v>667.5</v>
      </c>
      <c r="H100" s="95">
        <v>745.8</v>
      </c>
      <c r="I100" s="95">
        <v>824.1</v>
      </c>
      <c r="J100" s="95">
        <v>902.4</v>
      </c>
      <c r="K100" s="95">
        <v>980.7</v>
      </c>
      <c r="L100" s="95">
        <v>1059</v>
      </c>
      <c r="M100" s="95">
        <v>1129.5</v>
      </c>
      <c r="N100" s="95">
        <v>1200</v>
      </c>
      <c r="O100" s="95">
        <v>1270.5</v>
      </c>
      <c r="P100" s="95">
        <v>1341</v>
      </c>
      <c r="Q100" s="95">
        <v>1411.5</v>
      </c>
      <c r="R100" s="95">
        <v>1482</v>
      </c>
      <c r="S100" s="95">
        <v>1552.5</v>
      </c>
      <c r="T100" s="95">
        <v>1623</v>
      </c>
      <c r="U100" s="95">
        <v>1693.5</v>
      </c>
      <c r="V100" s="95">
        <v>1764</v>
      </c>
      <c r="W100" s="95">
        <v>1828.8</v>
      </c>
      <c r="X100" s="95">
        <v>1893.6</v>
      </c>
      <c r="Y100" s="95">
        <v>1958.4</v>
      </c>
      <c r="Z100" s="95">
        <v>2023.2</v>
      </c>
      <c r="AA100" s="95">
        <v>2088</v>
      </c>
      <c r="AB100" s="95">
        <v>2152.8</v>
      </c>
      <c r="AC100" s="95">
        <v>2217.6</v>
      </c>
      <c r="AD100" s="95">
        <v>2282.4</v>
      </c>
      <c r="AE100" s="95">
        <v>2347.2</v>
      </c>
      <c r="AF100" s="95">
        <v>2412</v>
      </c>
      <c r="AG100" s="95">
        <v>2476.8</v>
      </c>
      <c r="AH100" s="95">
        <v>2541.6</v>
      </c>
      <c r="AI100" s="95">
        <v>2606.4</v>
      </c>
      <c r="AJ100" s="95">
        <v>2671.2</v>
      </c>
      <c r="AK100" s="95">
        <v>2736</v>
      </c>
      <c r="AL100" s="95">
        <v>2800.8</v>
      </c>
      <c r="AM100" s="95">
        <v>2865.6</v>
      </c>
      <c r="AN100" s="95">
        <v>2930.4</v>
      </c>
      <c r="AO100" s="95">
        <v>2995.2</v>
      </c>
      <c r="AP100" s="95">
        <v>3060</v>
      </c>
      <c r="AQ100" s="95">
        <v>1459.92</v>
      </c>
      <c r="AR100" s="95">
        <v>1491.84</v>
      </c>
      <c r="AS100" s="95">
        <v>1523.76</v>
      </c>
      <c r="AT100" s="95">
        <v>1555.68</v>
      </c>
      <c r="AU100" s="95">
        <v>1587.6</v>
      </c>
      <c r="AV100" s="95">
        <v>1619.52</v>
      </c>
      <c r="AW100" s="95">
        <v>1651.44</v>
      </c>
      <c r="AX100" s="95">
        <v>1683.36</v>
      </c>
      <c r="AY100" s="95">
        <v>1715.28</v>
      </c>
      <c r="AZ100" s="95">
        <v>1747.2</v>
      </c>
      <c r="BA100" s="95">
        <v>1779.12</v>
      </c>
      <c r="BB100" s="95">
        <v>1811.04</v>
      </c>
      <c r="BC100" s="95">
        <v>1842.96</v>
      </c>
      <c r="BD100" s="95">
        <v>1874.88</v>
      </c>
      <c r="BE100" s="95">
        <v>1906.8</v>
      </c>
      <c r="BF100" s="95">
        <v>1938.72</v>
      </c>
      <c r="BG100" s="95">
        <v>1970.64</v>
      </c>
      <c r="BH100" s="95">
        <v>2002.56</v>
      </c>
      <c r="BI100" s="95">
        <v>2034.48</v>
      </c>
      <c r="BJ100" s="95">
        <v>2066.4</v>
      </c>
      <c r="BK100" s="32">
        <v>66.78</v>
      </c>
      <c r="BL100" s="32">
        <v>76.32</v>
      </c>
      <c r="BM100" s="32">
        <v>78.9</v>
      </c>
      <c r="BN100" t="s">
        <v>100</v>
      </c>
      <c r="BO100">
        <v>9</v>
      </c>
    </row>
    <row r="101" spans="1:67">
      <c r="A101" s="94" t="s">
        <v>101</v>
      </c>
      <c r="B101" s="94">
        <v>9</v>
      </c>
      <c r="C101" s="95">
        <v>353.1</v>
      </c>
      <c r="D101" s="95">
        <v>431.7</v>
      </c>
      <c r="E101" s="95">
        <v>510.3</v>
      </c>
      <c r="F101" s="95">
        <v>588.9</v>
      </c>
      <c r="G101" s="95">
        <v>667.5</v>
      </c>
      <c r="H101" s="95">
        <v>745.8</v>
      </c>
      <c r="I101" s="95">
        <v>824.1</v>
      </c>
      <c r="J101" s="95">
        <v>902.4</v>
      </c>
      <c r="K101" s="95">
        <v>980.7</v>
      </c>
      <c r="L101" s="95">
        <v>1059</v>
      </c>
      <c r="M101" s="95">
        <v>1129.5</v>
      </c>
      <c r="N101" s="95">
        <v>1200</v>
      </c>
      <c r="O101" s="95">
        <v>1270.5</v>
      </c>
      <c r="P101" s="95">
        <v>1341</v>
      </c>
      <c r="Q101" s="95">
        <v>1411.5</v>
      </c>
      <c r="R101" s="95">
        <v>1482</v>
      </c>
      <c r="S101" s="95">
        <v>1552.5</v>
      </c>
      <c r="T101" s="95">
        <v>1623</v>
      </c>
      <c r="U101" s="95">
        <v>1693.5</v>
      </c>
      <c r="V101" s="95">
        <v>1764</v>
      </c>
      <c r="W101" s="95">
        <v>1828.8</v>
      </c>
      <c r="X101" s="95">
        <v>1893.6</v>
      </c>
      <c r="Y101" s="95">
        <v>1958.4</v>
      </c>
      <c r="Z101" s="95">
        <v>2023.2</v>
      </c>
      <c r="AA101" s="95">
        <v>2088</v>
      </c>
      <c r="AB101" s="95">
        <v>2152.8</v>
      </c>
      <c r="AC101" s="95">
        <v>2217.6</v>
      </c>
      <c r="AD101" s="95">
        <v>2282.4</v>
      </c>
      <c r="AE101" s="95">
        <v>2347.2</v>
      </c>
      <c r="AF101" s="95">
        <v>2412</v>
      </c>
      <c r="AG101" s="95">
        <v>2476.8</v>
      </c>
      <c r="AH101" s="95">
        <v>2541.6</v>
      </c>
      <c r="AI101" s="95">
        <v>2606.4</v>
      </c>
      <c r="AJ101" s="95">
        <v>2671.2</v>
      </c>
      <c r="AK101" s="95">
        <v>2736</v>
      </c>
      <c r="AL101" s="95">
        <v>2800.8</v>
      </c>
      <c r="AM101" s="95">
        <v>2865.6</v>
      </c>
      <c r="AN101" s="95">
        <v>2930.4</v>
      </c>
      <c r="AO101" s="95">
        <v>2995.2</v>
      </c>
      <c r="AP101" s="95">
        <v>3060</v>
      </c>
      <c r="AQ101" s="95">
        <v>1459.92</v>
      </c>
      <c r="AR101" s="95">
        <v>1491.84</v>
      </c>
      <c r="AS101" s="95">
        <v>1523.76</v>
      </c>
      <c r="AT101" s="95">
        <v>1555.68</v>
      </c>
      <c r="AU101" s="95">
        <v>1587.6</v>
      </c>
      <c r="AV101" s="95">
        <v>1619.52</v>
      </c>
      <c r="AW101" s="95">
        <v>1651.44</v>
      </c>
      <c r="AX101" s="95">
        <v>1683.36</v>
      </c>
      <c r="AY101" s="95">
        <v>1715.28</v>
      </c>
      <c r="AZ101" s="95">
        <v>1747.2</v>
      </c>
      <c r="BA101" s="95">
        <v>1779.12</v>
      </c>
      <c r="BB101" s="95">
        <v>1811.04</v>
      </c>
      <c r="BC101" s="95">
        <v>1842.96</v>
      </c>
      <c r="BD101" s="95">
        <v>1874.88</v>
      </c>
      <c r="BE101" s="95">
        <v>1906.8</v>
      </c>
      <c r="BF101" s="95">
        <v>1938.72</v>
      </c>
      <c r="BG101" s="95">
        <v>1970.64</v>
      </c>
      <c r="BH101" s="95">
        <v>2002.56</v>
      </c>
      <c r="BI101" s="95">
        <v>2034.48</v>
      </c>
      <c r="BJ101" s="95">
        <v>2066.4</v>
      </c>
      <c r="BK101" s="32">
        <v>66.78</v>
      </c>
      <c r="BL101" s="32">
        <v>76.32</v>
      </c>
      <c r="BM101" s="32">
        <v>78.9</v>
      </c>
      <c r="BN101" t="s">
        <v>101</v>
      </c>
      <c r="BO101">
        <v>9</v>
      </c>
    </row>
    <row r="102" spans="1:67">
      <c r="A102" s="94" t="s">
        <v>102</v>
      </c>
      <c r="B102" s="94">
        <v>9</v>
      </c>
      <c r="C102" s="95">
        <v>353.1</v>
      </c>
      <c r="D102" s="95">
        <v>431.7</v>
      </c>
      <c r="E102" s="95">
        <v>510.3</v>
      </c>
      <c r="F102" s="95">
        <v>588.9</v>
      </c>
      <c r="G102" s="95">
        <v>667.5</v>
      </c>
      <c r="H102" s="95">
        <v>745.8</v>
      </c>
      <c r="I102" s="95">
        <v>824.1</v>
      </c>
      <c r="J102" s="95">
        <v>902.4</v>
      </c>
      <c r="K102" s="95">
        <v>980.7</v>
      </c>
      <c r="L102" s="95">
        <v>1059</v>
      </c>
      <c r="M102" s="95">
        <v>1129.5</v>
      </c>
      <c r="N102" s="95">
        <v>1200</v>
      </c>
      <c r="O102" s="95">
        <v>1270.5</v>
      </c>
      <c r="P102" s="95">
        <v>1341</v>
      </c>
      <c r="Q102" s="95">
        <v>1411.5</v>
      </c>
      <c r="R102" s="95">
        <v>1482</v>
      </c>
      <c r="S102" s="95">
        <v>1552.5</v>
      </c>
      <c r="T102" s="95">
        <v>1623</v>
      </c>
      <c r="U102" s="95">
        <v>1693.5</v>
      </c>
      <c r="V102" s="95">
        <v>1764</v>
      </c>
      <c r="W102" s="95">
        <v>1828.8</v>
      </c>
      <c r="X102" s="95">
        <v>1893.6</v>
      </c>
      <c r="Y102" s="95">
        <v>1958.4</v>
      </c>
      <c r="Z102" s="95">
        <v>2023.2</v>
      </c>
      <c r="AA102" s="95">
        <v>2088</v>
      </c>
      <c r="AB102" s="95">
        <v>2152.8</v>
      </c>
      <c r="AC102" s="95">
        <v>2217.6</v>
      </c>
      <c r="AD102" s="95">
        <v>2282.4</v>
      </c>
      <c r="AE102" s="95">
        <v>2347.2</v>
      </c>
      <c r="AF102" s="95">
        <v>2412</v>
      </c>
      <c r="AG102" s="95">
        <v>2476.8</v>
      </c>
      <c r="AH102" s="95">
        <v>2541.6</v>
      </c>
      <c r="AI102" s="95">
        <v>2606.4</v>
      </c>
      <c r="AJ102" s="95">
        <v>2671.2</v>
      </c>
      <c r="AK102" s="95">
        <v>2736</v>
      </c>
      <c r="AL102" s="95">
        <v>2800.8</v>
      </c>
      <c r="AM102" s="95">
        <v>2865.6</v>
      </c>
      <c r="AN102" s="95">
        <v>2930.4</v>
      </c>
      <c r="AO102" s="95">
        <v>2995.2</v>
      </c>
      <c r="AP102" s="95">
        <v>3060</v>
      </c>
      <c r="AQ102" s="95">
        <v>1459.92</v>
      </c>
      <c r="AR102" s="95">
        <v>1491.84</v>
      </c>
      <c r="AS102" s="95">
        <v>1523.76</v>
      </c>
      <c r="AT102" s="95">
        <v>1555.68</v>
      </c>
      <c r="AU102" s="95">
        <v>1587.6</v>
      </c>
      <c r="AV102" s="95">
        <v>1619.52</v>
      </c>
      <c r="AW102" s="95">
        <v>1651.44</v>
      </c>
      <c r="AX102" s="95">
        <v>1683.36</v>
      </c>
      <c r="AY102" s="95">
        <v>1715.28</v>
      </c>
      <c r="AZ102" s="95">
        <v>1747.2</v>
      </c>
      <c r="BA102" s="95">
        <v>1779.12</v>
      </c>
      <c r="BB102" s="95">
        <v>1811.04</v>
      </c>
      <c r="BC102" s="95">
        <v>1842.96</v>
      </c>
      <c r="BD102" s="95">
        <v>1874.88</v>
      </c>
      <c r="BE102" s="95">
        <v>1906.8</v>
      </c>
      <c r="BF102" s="95">
        <v>1938.72</v>
      </c>
      <c r="BG102" s="95">
        <v>1970.64</v>
      </c>
      <c r="BH102" s="95">
        <v>2002.56</v>
      </c>
      <c r="BI102" s="95">
        <v>2034.48</v>
      </c>
      <c r="BJ102" s="95">
        <v>2066.4</v>
      </c>
      <c r="BK102" s="32">
        <v>66.78</v>
      </c>
      <c r="BL102" s="32">
        <v>76.32</v>
      </c>
      <c r="BM102" s="32">
        <v>78.9</v>
      </c>
      <c r="BN102" t="s">
        <v>102</v>
      </c>
      <c r="BO102">
        <v>9</v>
      </c>
    </row>
    <row r="103" spans="1:67">
      <c r="A103" s="94" t="s">
        <v>103</v>
      </c>
      <c r="B103" s="94">
        <v>9</v>
      </c>
      <c r="C103" s="95">
        <v>353.1</v>
      </c>
      <c r="D103" s="95">
        <v>431.7</v>
      </c>
      <c r="E103" s="95">
        <v>510.3</v>
      </c>
      <c r="F103" s="95">
        <v>588.9</v>
      </c>
      <c r="G103" s="95">
        <v>667.5</v>
      </c>
      <c r="H103" s="95">
        <v>745.8</v>
      </c>
      <c r="I103" s="95">
        <v>824.1</v>
      </c>
      <c r="J103" s="95">
        <v>902.4</v>
      </c>
      <c r="K103" s="95">
        <v>980.7</v>
      </c>
      <c r="L103" s="95">
        <v>1059</v>
      </c>
      <c r="M103" s="95">
        <v>1129.5</v>
      </c>
      <c r="N103" s="95">
        <v>1200</v>
      </c>
      <c r="O103" s="95">
        <v>1270.5</v>
      </c>
      <c r="P103" s="95">
        <v>1341</v>
      </c>
      <c r="Q103" s="95">
        <v>1411.5</v>
      </c>
      <c r="R103" s="95">
        <v>1482</v>
      </c>
      <c r="S103" s="95">
        <v>1552.5</v>
      </c>
      <c r="T103" s="95">
        <v>1623</v>
      </c>
      <c r="U103" s="95">
        <v>1693.5</v>
      </c>
      <c r="V103" s="95">
        <v>1764</v>
      </c>
      <c r="W103" s="95">
        <v>1828.8</v>
      </c>
      <c r="X103" s="95">
        <v>1893.6</v>
      </c>
      <c r="Y103" s="95">
        <v>1958.4</v>
      </c>
      <c r="Z103" s="95">
        <v>2023.2</v>
      </c>
      <c r="AA103" s="95">
        <v>2088</v>
      </c>
      <c r="AB103" s="95">
        <v>2152.8</v>
      </c>
      <c r="AC103" s="95">
        <v>2217.6</v>
      </c>
      <c r="AD103" s="95">
        <v>2282.4</v>
      </c>
      <c r="AE103" s="95">
        <v>2347.2</v>
      </c>
      <c r="AF103" s="95">
        <v>2412</v>
      </c>
      <c r="AG103" s="95">
        <v>2476.8</v>
      </c>
      <c r="AH103" s="95">
        <v>2541.6</v>
      </c>
      <c r="AI103" s="95">
        <v>2606.4</v>
      </c>
      <c r="AJ103" s="95">
        <v>2671.2</v>
      </c>
      <c r="AK103" s="95">
        <v>2736</v>
      </c>
      <c r="AL103" s="95">
        <v>2800.8</v>
      </c>
      <c r="AM103" s="95">
        <v>2865.6</v>
      </c>
      <c r="AN103" s="95">
        <v>2930.4</v>
      </c>
      <c r="AO103" s="95">
        <v>2995.2</v>
      </c>
      <c r="AP103" s="95">
        <v>3060</v>
      </c>
      <c r="AQ103" s="95">
        <v>1459.92</v>
      </c>
      <c r="AR103" s="95">
        <v>1491.84</v>
      </c>
      <c r="AS103" s="95">
        <v>1523.76</v>
      </c>
      <c r="AT103" s="95">
        <v>1555.68</v>
      </c>
      <c r="AU103" s="95">
        <v>1587.6</v>
      </c>
      <c r="AV103" s="95">
        <v>1619.52</v>
      </c>
      <c r="AW103" s="95">
        <v>1651.44</v>
      </c>
      <c r="AX103" s="95">
        <v>1683.36</v>
      </c>
      <c r="AY103" s="95">
        <v>1715.28</v>
      </c>
      <c r="AZ103" s="95">
        <v>1747.2</v>
      </c>
      <c r="BA103" s="95">
        <v>1779.12</v>
      </c>
      <c r="BB103" s="95">
        <v>1811.04</v>
      </c>
      <c r="BC103" s="95">
        <v>1842.96</v>
      </c>
      <c r="BD103" s="95">
        <v>1874.88</v>
      </c>
      <c r="BE103" s="95">
        <v>1906.8</v>
      </c>
      <c r="BF103" s="95">
        <v>1938.72</v>
      </c>
      <c r="BG103" s="95">
        <v>1970.64</v>
      </c>
      <c r="BH103" s="95">
        <v>2002.56</v>
      </c>
      <c r="BI103" s="95">
        <v>2034.48</v>
      </c>
      <c r="BJ103" s="95">
        <v>2066.4</v>
      </c>
      <c r="BK103" s="32">
        <v>66.78</v>
      </c>
      <c r="BL103" s="32">
        <v>76.32</v>
      </c>
      <c r="BM103" s="32">
        <v>78.9</v>
      </c>
      <c r="BN103" t="s">
        <v>103</v>
      </c>
      <c r="BO103">
        <v>9</v>
      </c>
    </row>
    <row r="104" spans="1:67">
      <c r="A104" s="94" t="s">
        <v>104</v>
      </c>
      <c r="B104" s="94">
        <v>9</v>
      </c>
      <c r="C104" s="95">
        <v>353.1</v>
      </c>
      <c r="D104" s="95">
        <v>431.7</v>
      </c>
      <c r="E104" s="95">
        <v>510.3</v>
      </c>
      <c r="F104" s="95">
        <v>588.9</v>
      </c>
      <c r="G104" s="95">
        <v>667.5</v>
      </c>
      <c r="H104" s="95">
        <v>745.8</v>
      </c>
      <c r="I104" s="95">
        <v>824.1</v>
      </c>
      <c r="J104" s="95">
        <v>902.4</v>
      </c>
      <c r="K104" s="95">
        <v>980.7</v>
      </c>
      <c r="L104" s="95">
        <v>1059</v>
      </c>
      <c r="M104" s="95">
        <v>1129.5</v>
      </c>
      <c r="N104" s="95">
        <v>1200</v>
      </c>
      <c r="O104" s="95">
        <v>1270.5</v>
      </c>
      <c r="P104" s="95">
        <v>1341</v>
      </c>
      <c r="Q104" s="95">
        <v>1411.5</v>
      </c>
      <c r="R104" s="95">
        <v>1482</v>
      </c>
      <c r="S104" s="95">
        <v>1552.5</v>
      </c>
      <c r="T104" s="95">
        <v>1623</v>
      </c>
      <c r="U104" s="95">
        <v>1693.5</v>
      </c>
      <c r="V104" s="95">
        <v>1764</v>
      </c>
      <c r="W104" s="95">
        <v>1828.8</v>
      </c>
      <c r="X104" s="95">
        <v>1893.6</v>
      </c>
      <c r="Y104" s="95">
        <v>1958.4</v>
      </c>
      <c r="Z104" s="95">
        <v>2023.2</v>
      </c>
      <c r="AA104" s="95">
        <v>2088</v>
      </c>
      <c r="AB104" s="95">
        <v>2152.8</v>
      </c>
      <c r="AC104" s="95">
        <v>2217.6</v>
      </c>
      <c r="AD104" s="95">
        <v>2282.4</v>
      </c>
      <c r="AE104" s="95">
        <v>2347.2</v>
      </c>
      <c r="AF104" s="95">
        <v>2412</v>
      </c>
      <c r="AG104" s="95">
        <v>2476.8</v>
      </c>
      <c r="AH104" s="95">
        <v>2541.6</v>
      </c>
      <c r="AI104" s="95">
        <v>2606.4</v>
      </c>
      <c r="AJ104" s="95">
        <v>2671.2</v>
      </c>
      <c r="AK104" s="95">
        <v>2736</v>
      </c>
      <c r="AL104" s="95">
        <v>2800.8</v>
      </c>
      <c r="AM104" s="95">
        <v>2865.6</v>
      </c>
      <c r="AN104" s="95">
        <v>2930.4</v>
      </c>
      <c r="AO104" s="95">
        <v>2995.2</v>
      </c>
      <c r="AP104" s="95">
        <v>3060</v>
      </c>
      <c r="AQ104" s="95">
        <v>1459.92</v>
      </c>
      <c r="AR104" s="95">
        <v>1491.84</v>
      </c>
      <c r="AS104" s="95">
        <v>1523.76</v>
      </c>
      <c r="AT104" s="95">
        <v>1555.68</v>
      </c>
      <c r="AU104" s="95">
        <v>1587.6</v>
      </c>
      <c r="AV104" s="95">
        <v>1619.52</v>
      </c>
      <c r="AW104" s="95">
        <v>1651.44</v>
      </c>
      <c r="AX104" s="95">
        <v>1683.36</v>
      </c>
      <c r="AY104" s="95">
        <v>1715.28</v>
      </c>
      <c r="AZ104" s="95">
        <v>1747.2</v>
      </c>
      <c r="BA104" s="95">
        <v>1779.12</v>
      </c>
      <c r="BB104" s="95">
        <v>1811.04</v>
      </c>
      <c r="BC104" s="95">
        <v>1842.96</v>
      </c>
      <c r="BD104" s="95">
        <v>1874.88</v>
      </c>
      <c r="BE104" s="95">
        <v>1906.8</v>
      </c>
      <c r="BF104" s="95">
        <v>1938.72</v>
      </c>
      <c r="BG104" s="95">
        <v>1970.64</v>
      </c>
      <c r="BH104" s="95">
        <v>2002.56</v>
      </c>
      <c r="BI104" s="95">
        <v>2034.48</v>
      </c>
      <c r="BJ104" s="95">
        <v>2066.4</v>
      </c>
      <c r="BK104" s="32">
        <v>66.78</v>
      </c>
      <c r="BL104" s="32">
        <v>76.32</v>
      </c>
      <c r="BM104" s="32">
        <v>78.9</v>
      </c>
      <c r="BN104" t="s">
        <v>104</v>
      </c>
      <c r="BO104">
        <v>9</v>
      </c>
    </row>
    <row r="105" spans="1:67">
      <c r="A105" s="94" t="s">
        <v>105</v>
      </c>
      <c r="B105" s="94">
        <v>9</v>
      </c>
      <c r="C105" s="95">
        <v>353.1</v>
      </c>
      <c r="D105" s="95">
        <v>431.7</v>
      </c>
      <c r="E105" s="95">
        <v>510.3</v>
      </c>
      <c r="F105" s="95">
        <v>588.9</v>
      </c>
      <c r="G105" s="95">
        <v>667.5</v>
      </c>
      <c r="H105" s="95">
        <v>745.8</v>
      </c>
      <c r="I105" s="95">
        <v>824.1</v>
      </c>
      <c r="J105" s="95">
        <v>902.4</v>
      </c>
      <c r="K105" s="95">
        <v>980.7</v>
      </c>
      <c r="L105" s="95">
        <v>1059</v>
      </c>
      <c r="M105" s="95">
        <v>1129.5</v>
      </c>
      <c r="N105" s="95">
        <v>1200</v>
      </c>
      <c r="O105" s="95">
        <v>1270.5</v>
      </c>
      <c r="P105" s="95">
        <v>1341</v>
      </c>
      <c r="Q105" s="95">
        <v>1411.5</v>
      </c>
      <c r="R105" s="95">
        <v>1482</v>
      </c>
      <c r="S105" s="95">
        <v>1552.5</v>
      </c>
      <c r="T105" s="95">
        <v>1623</v>
      </c>
      <c r="U105" s="95">
        <v>1693.5</v>
      </c>
      <c r="V105" s="95">
        <v>1764</v>
      </c>
      <c r="W105" s="95">
        <v>1828.8</v>
      </c>
      <c r="X105" s="95">
        <v>1893.6</v>
      </c>
      <c r="Y105" s="95">
        <v>1958.4</v>
      </c>
      <c r="Z105" s="95">
        <v>2023.2</v>
      </c>
      <c r="AA105" s="95">
        <v>2088</v>
      </c>
      <c r="AB105" s="95">
        <v>2152.8</v>
      </c>
      <c r="AC105" s="95">
        <v>2217.6</v>
      </c>
      <c r="AD105" s="95">
        <v>2282.4</v>
      </c>
      <c r="AE105" s="95">
        <v>2347.2</v>
      </c>
      <c r="AF105" s="95">
        <v>2412</v>
      </c>
      <c r="AG105" s="95">
        <v>2476.8</v>
      </c>
      <c r="AH105" s="95">
        <v>2541.6</v>
      </c>
      <c r="AI105" s="95">
        <v>2606.4</v>
      </c>
      <c r="AJ105" s="95">
        <v>2671.2</v>
      </c>
      <c r="AK105" s="95">
        <v>2736</v>
      </c>
      <c r="AL105" s="95">
        <v>2800.8</v>
      </c>
      <c r="AM105" s="95">
        <v>2865.6</v>
      </c>
      <c r="AN105" s="95">
        <v>2930.4</v>
      </c>
      <c r="AO105" s="95">
        <v>2995.2</v>
      </c>
      <c r="AP105" s="95">
        <v>3060</v>
      </c>
      <c r="AQ105" s="95">
        <v>1459.92</v>
      </c>
      <c r="AR105" s="95">
        <v>1491.84</v>
      </c>
      <c r="AS105" s="95">
        <v>1523.76</v>
      </c>
      <c r="AT105" s="95">
        <v>1555.68</v>
      </c>
      <c r="AU105" s="95">
        <v>1587.6</v>
      </c>
      <c r="AV105" s="95">
        <v>1619.52</v>
      </c>
      <c r="AW105" s="95">
        <v>1651.44</v>
      </c>
      <c r="AX105" s="95">
        <v>1683.36</v>
      </c>
      <c r="AY105" s="95">
        <v>1715.28</v>
      </c>
      <c r="AZ105" s="95">
        <v>1747.2</v>
      </c>
      <c r="BA105" s="95">
        <v>1779.12</v>
      </c>
      <c r="BB105" s="95">
        <v>1811.04</v>
      </c>
      <c r="BC105" s="95">
        <v>1842.96</v>
      </c>
      <c r="BD105" s="95">
        <v>1874.88</v>
      </c>
      <c r="BE105" s="95">
        <v>1906.8</v>
      </c>
      <c r="BF105" s="95">
        <v>1938.72</v>
      </c>
      <c r="BG105" s="95">
        <v>1970.64</v>
      </c>
      <c r="BH105" s="95">
        <v>2002.56</v>
      </c>
      <c r="BI105" s="95">
        <v>2034.48</v>
      </c>
      <c r="BJ105" s="95">
        <v>2066.4</v>
      </c>
      <c r="BK105" s="32">
        <v>66.78</v>
      </c>
      <c r="BL105" s="32">
        <v>76.32</v>
      </c>
      <c r="BM105" s="32">
        <v>78.9</v>
      </c>
      <c r="BN105" t="s">
        <v>105</v>
      </c>
      <c r="BO105">
        <v>9</v>
      </c>
    </row>
    <row r="106" spans="1:67">
      <c r="A106" s="94" t="s">
        <v>106</v>
      </c>
      <c r="B106" s="94">
        <v>9</v>
      </c>
      <c r="C106" s="95">
        <v>353.1</v>
      </c>
      <c r="D106" s="95">
        <v>431.7</v>
      </c>
      <c r="E106" s="95">
        <v>510.3</v>
      </c>
      <c r="F106" s="95">
        <v>588.9</v>
      </c>
      <c r="G106" s="95">
        <v>667.5</v>
      </c>
      <c r="H106" s="95">
        <v>745.8</v>
      </c>
      <c r="I106" s="95">
        <v>824.1</v>
      </c>
      <c r="J106" s="95">
        <v>902.4</v>
      </c>
      <c r="K106" s="95">
        <v>980.7</v>
      </c>
      <c r="L106" s="95">
        <v>1059</v>
      </c>
      <c r="M106" s="95">
        <v>1129.5</v>
      </c>
      <c r="N106" s="95">
        <v>1200</v>
      </c>
      <c r="O106" s="95">
        <v>1270.5</v>
      </c>
      <c r="P106" s="95">
        <v>1341</v>
      </c>
      <c r="Q106" s="95">
        <v>1411.5</v>
      </c>
      <c r="R106" s="95">
        <v>1482</v>
      </c>
      <c r="S106" s="95">
        <v>1552.5</v>
      </c>
      <c r="T106" s="95">
        <v>1623</v>
      </c>
      <c r="U106" s="95">
        <v>1693.5</v>
      </c>
      <c r="V106" s="95">
        <v>1764</v>
      </c>
      <c r="W106" s="95">
        <v>1828.8</v>
      </c>
      <c r="X106" s="95">
        <v>1893.6</v>
      </c>
      <c r="Y106" s="95">
        <v>1958.4</v>
      </c>
      <c r="Z106" s="95">
        <v>2023.2</v>
      </c>
      <c r="AA106" s="95">
        <v>2088</v>
      </c>
      <c r="AB106" s="95">
        <v>2152.8</v>
      </c>
      <c r="AC106" s="95">
        <v>2217.6</v>
      </c>
      <c r="AD106" s="95">
        <v>2282.4</v>
      </c>
      <c r="AE106" s="95">
        <v>2347.2</v>
      </c>
      <c r="AF106" s="95">
        <v>2412</v>
      </c>
      <c r="AG106" s="95">
        <v>2476.8</v>
      </c>
      <c r="AH106" s="95">
        <v>2541.6</v>
      </c>
      <c r="AI106" s="95">
        <v>2606.4</v>
      </c>
      <c r="AJ106" s="95">
        <v>2671.2</v>
      </c>
      <c r="AK106" s="95">
        <v>2736</v>
      </c>
      <c r="AL106" s="95">
        <v>2800.8</v>
      </c>
      <c r="AM106" s="95">
        <v>2865.6</v>
      </c>
      <c r="AN106" s="95">
        <v>2930.4</v>
      </c>
      <c r="AO106" s="95">
        <v>2995.2</v>
      </c>
      <c r="AP106" s="95">
        <v>3060</v>
      </c>
      <c r="AQ106" s="95">
        <v>1459.92</v>
      </c>
      <c r="AR106" s="95">
        <v>1491.84</v>
      </c>
      <c r="AS106" s="95">
        <v>1523.76</v>
      </c>
      <c r="AT106" s="95">
        <v>1555.68</v>
      </c>
      <c r="AU106" s="95">
        <v>1587.6</v>
      </c>
      <c r="AV106" s="95">
        <v>1619.52</v>
      </c>
      <c r="AW106" s="95">
        <v>1651.44</v>
      </c>
      <c r="AX106" s="95">
        <v>1683.36</v>
      </c>
      <c r="AY106" s="95">
        <v>1715.28</v>
      </c>
      <c r="AZ106" s="95">
        <v>1747.2</v>
      </c>
      <c r="BA106" s="95">
        <v>1779.12</v>
      </c>
      <c r="BB106" s="95">
        <v>1811.04</v>
      </c>
      <c r="BC106" s="95">
        <v>1842.96</v>
      </c>
      <c r="BD106" s="95">
        <v>1874.88</v>
      </c>
      <c r="BE106" s="95">
        <v>1906.8</v>
      </c>
      <c r="BF106" s="95">
        <v>1938.72</v>
      </c>
      <c r="BG106" s="95">
        <v>1970.64</v>
      </c>
      <c r="BH106" s="95">
        <v>2002.56</v>
      </c>
      <c r="BI106" s="95">
        <v>2034.48</v>
      </c>
      <c r="BJ106" s="95">
        <v>2066.4</v>
      </c>
      <c r="BK106" s="32">
        <v>66.78</v>
      </c>
      <c r="BL106" s="32">
        <v>76.32</v>
      </c>
      <c r="BM106" s="32">
        <v>78.9</v>
      </c>
      <c r="BN106" t="s">
        <v>106</v>
      </c>
      <c r="BO106">
        <v>9</v>
      </c>
    </row>
    <row r="107" spans="1:67">
      <c r="A107" s="94" t="s">
        <v>107</v>
      </c>
      <c r="B107" s="94">
        <v>9</v>
      </c>
      <c r="C107" s="95">
        <v>353.1</v>
      </c>
      <c r="D107" s="95">
        <v>431.7</v>
      </c>
      <c r="E107" s="95">
        <v>510.3</v>
      </c>
      <c r="F107" s="95">
        <v>588.9</v>
      </c>
      <c r="G107" s="95">
        <v>667.5</v>
      </c>
      <c r="H107" s="95">
        <v>745.8</v>
      </c>
      <c r="I107" s="95">
        <v>824.1</v>
      </c>
      <c r="J107" s="95">
        <v>902.4</v>
      </c>
      <c r="K107" s="95">
        <v>980.7</v>
      </c>
      <c r="L107" s="95">
        <v>1059</v>
      </c>
      <c r="M107" s="95">
        <v>1129.5</v>
      </c>
      <c r="N107" s="95">
        <v>1200</v>
      </c>
      <c r="O107" s="95">
        <v>1270.5</v>
      </c>
      <c r="P107" s="95">
        <v>1341</v>
      </c>
      <c r="Q107" s="95">
        <v>1411.5</v>
      </c>
      <c r="R107" s="95">
        <v>1482</v>
      </c>
      <c r="S107" s="95">
        <v>1552.5</v>
      </c>
      <c r="T107" s="95">
        <v>1623</v>
      </c>
      <c r="U107" s="95">
        <v>1693.5</v>
      </c>
      <c r="V107" s="95">
        <v>1764</v>
      </c>
      <c r="W107" s="95">
        <v>1828.8</v>
      </c>
      <c r="X107" s="95">
        <v>1893.6</v>
      </c>
      <c r="Y107" s="95">
        <v>1958.4</v>
      </c>
      <c r="Z107" s="95">
        <v>2023.2</v>
      </c>
      <c r="AA107" s="95">
        <v>2088</v>
      </c>
      <c r="AB107" s="95">
        <v>2152.8</v>
      </c>
      <c r="AC107" s="95">
        <v>2217.6</v>
      </c>
      <c r="AD107" s="95">
        <v>2282.4</v>
      </c>
      <c r="AE107" s="95">
        <v>2347.2</v>
      </c>
      <c r="AF107" s="95">
        <v>2412</v>
      </c>
      <c r="AG107" s="95">
        <v>2476.8</v>
      </c>
      <c r="AH107" s="95">
        <v>2541.6</v>
      </c>
      <c r="AI107" s="95">
        <v>2606.4</v>
      </c>
      <c r="AJ107" s="95">
        <v>2671.2</v>
      </c>
      <c r="AK107" s="95">
        <v>2736</v>
      </c>
      <c r="AL107" s="95">
        <v>2800.8</v>
      </c>
      <c r="AM107" s="95">
        <v>2865.6</v>
      </c>
      <c r="AN107" s="95">
        <v>2930.4</v>
      </c>
      <c r="AO107" s="95">
        <v>2995.2</v>
      </c>
      <c r="AP107" s="95">
        <v>3060</v>
      </c>
      <c r="AQ107" s="95">
        <v>1459.92</v>
      </c>
      <c r="AR107" s="95">
        <v>1491.84</v>
      </c>
      <c r="AS107" s="95">
        <v>1523.76</v>
      </c>
      <c r="AT107" s="95">
        <v>1555.68</v>
      </c>
      <c r="AU107" s="95">
        <v>1587.6</v>
      </c>
      <c r="AV107" s="95">
        <v>1619.52</v>
      </c>
      <c r="AW107" s="95">
        <v>1651.44</v>
      </c>
      <c r="AX107" s="95">
        <v>1683.36</v>
      </c>
      <c r="AY107" s="95">
        <v>1715.28</v>
      </c>
      <c r="AZ107" s="95">
        <v>1747.2</v>
      </c>
      <c r="BA107" s="95">
        <v>1779.12</v>
      </c>
      <c r="BB107" s="95">
        <v>1811.04</v>
      </c>
      <c r="BC107" s="95">
        <v>1842.96</v>
      </c>
      <c r="BD107" s="95">
        <v>1874.88</v>
      </c>
      <c r="BE107" s="95">
        <v>1906.8</v>
      </c>
      <c r="BF107" s="95">
        <v>1938.72</v>
      </c>
      <c r="BG107" s="95">
        <v>1970.64</v>
      </c>
      <c r="BH107" s="95">
        <v>2002.56</v>
      </c>
      <c r="BI107" s="95">
        <v>2034.48</v>
      </c>
      <c r="BJ107" s="95">
        <v>2066.4</v>
      </c>
      <c r="BK107" s="32">
        <v>66.78</v>
      </c>
      <c r="BL107" s="32">
        <v>76.32</v>
      </c>
      <c r="BM107" s="32">
        <v>78.9</v>
      </c>
      <c r="BN107" t="s">
        <v>107</v>
      </c>
      <c r="BO107">
        <v>9</v>
      </c>
    </row>
    <row r="108" spans="1:67">
      <c r="A108" s="94" t="s">
        <v>108</v>
      </c>
      <c r="B108" s="94">
        <v>9</v>
      </c>
      <c r="C108" s="95">
        <v>353.1</v>
      </c>
      <c r="D108" s="95">
        <v>431.7</v>
      </c>
      <c r="E108" s="95">
        <v>510.3</v>
      </c>
      <c r="F108" s="95">
        <v>588.9</v>
      </c>
      <c r="G108" s="95">
        <v>667.5</v>
      </c>
      <c r="H108" s="95">
        <v>745.8</v>
      </c>
      <c r="I108" s="95">
        <v>824.1</v>
      </c>
      <c r="J108" s="95">
        <v>902.4</v>
      </c>
      <c r="K108" s="95">
        <v>980.7</v>
      </c>
      <c r="L108" s="95">
        <v>1059</v>
      </c>
      <c r="M108" s="95">
        <v>1129.5</v>
      </c>
      <c r="N108" s="95">
        <v>1200</v>
      </c>
      <c r="O108" s="95">
        <v>1270.5</v>
      </c>
      <c r="P108" s="95">
        <v>1341</v>
      </c>
      <c r="Q108" s="95">
        <v>1411.5</v>
      </c>
      <c r="R108" s="95">
        <v>1482</v>
      </c>
      <c r="S108" s="95">
        <v>1552.5</v>
      </c>
      <c r="T108" s="95">
        <v>1623</v>
      </c>
      <c r="U108" s="95">
        <v>1693.5</v>
      </c>
      <c r="V108" s="95">
        <v>1764</v>
      </c>
      <c r="W108" s="95">
        <v>1828.8</v>
      </c>
      <c r="X108" s="95">
        <v>1893.6</v>
      </c>
      <c r="Y108" s="95">
        <v>1958.4</v>
      </c>
      <c r="Z108" s="95">
        <v>2023.2</v>
      </c>
      <c r="AA108" s="95">
        <v>2088</v>
      </c>
      <c r="AB108" s="95">
        <v>2152.8</v>
      </c>
      <c r="AC108" s="95">
        <v>2217.6</v>
      </c>
      <c r="AD108" s="95">
        <v>2282.4</v>
      </c>
      <c r="AE108" s="95">
        <v>2347.2</v>
      </c>
      <c r="AF108" s="95">
        <v>2412</v>
      </c>
      <c r="AG108" s="95">
        <v>2476.8</v>
      </c>
      <c r="AH108" s="95">
        <v>2541.6</v>
      </c>
      <c r="AI108" s="95">
        <v>2606.4</v>
      </c>
      <c r="AJ108" s="95">
        <v>2671.2</v>
      </c>
      <c r="AK108" s="95">
        <v>2736</v>
      </c>
      <c r="AL108" s="95">
        <v>2800.8</v>
      </c>
      <c r="AM108" s="95">
        <v>2865.6</v>
      </c>
      <c r="AN108" s="95">
        <v>2930.4</v>
      </c>
      <c r="AO108" s="95">
        <v>2995.2</v>
      </c>
      <c r="AP108" s="95">
        <v>3060</v>
      </c>
      <c r="AQ108" s="95">
        <v>1459.92</v>
      </c>
      <c r="AR108" s="95">
        <v>1491.84</v>
      </c>
      <c r="AS108" s="95">
        <v>1523.76</v>
      </c>
      <c r="AT108" s="95">
        <v>1555.68</v>
      </c>
      <c r="AU108" s="95">
        <v>1587.6</v>
      </c>
      <c r="AV108" s="95">
        <v>1619.52</v>
      </c>
      <c r="AW108" s="95">
        <v>1651.44</v>
      </c>
      <c r="AX108" s="95">
        <v>1683.36</v>
      </c>
      <c r="AY108" s="95">
        <v>1715.28</v>
      </c>
      <c r="AZ108" s="95">
        <v>1747.2</v>
      </c>
      <c r="BA108" s="95">
        <v>1779.12</v>
      </c>
      <c r="BB108" s="95">
        <v>1811.04</v>
      </c>
      <c r="BC108" s="95">
        <v>1842.96</v>
      </c>
      <c r="BD108" s="95">
        <v>1874.88</v>
      </c>
      <c r="BE108" s="95">
        <v>1906.8</v>
      </c>
      <c r="BF108" s="95">
        <v>1938.72</v>
      </c>
      <c r="BG108" s="95">
        <v>1970.64</v>
      </c>
      <c r="BH108" s="95">
        <v>2002.56</v>
      </c>
      <c r="BI108" s="95">
        <v>2034.48</v>
      </c>
      <c r="BJ108" s="95">
        <v>2066.4</v>
      </c>
      <c r="BK108" s="32">
        <v>66.78</v>
      </c>
      <c r="BL108" s="32">
        <v>76.32</v>
      </c>
      <c r="BM108" s="32">
        <v>78.9</v>
      </c>
      <c r="BN108" t="s">
        <v>108</v>
      </c>
      <c r="BO108">
        <v>9</v>
      </c>
    </row>
    <row r="109" spans="1:67">
      <c r="A109" s="94" t="s">
        <v>109</v>
      </c>
      <c r="B109" s="94">
        <v>9</v>
      </c>
      <c r="C109" s="95">
        <v>353.1</v>
      </c>
      <c r="D109" s="95">
        <v>431.7</v>
      </c>
      <c r="E109" s="95">
        <v>510.3</v>
      </c>
      <c r="F109" s="95">
        <v>588.9</v>
      </c>
      <c r="G109" s="95">
        <v>667.5</v>
      </c>
      <c r="H109" s="95">
        <v>745.8</v>
      </c>
      <c r="I109" s="95">
        <v>824.1</v>
      </c>
      <c r="J109" s="95">
        <v>902.4</v>
      </c>
      <c r="K109" s="95">
        <v>980.7</v>
      </c>
      <c r="L109" s="95">
        <v>1059</v>
      </c>
      <c r="M109" s="95">
        <v>1129.5</v>
      </c>
      <c r="N109" s="95">
        <v>1200</v>
      </c>
      <c r="O109" s="95">
        <v>1270.5</v>
      </c>
      <c r="P109" s="95">
        <v>1341</v>
      </c>
      <c r="Q109" s="95">
        <v>1411.5</v>
      </c>
      <c r="R109" s="95">
        <v>1482</v>
      </c>
      <c r="S109" s="95">
        <v>1552.5</v>
      </c>
      <c r="T109" s="95">
        <v>1623</v>
      </c>
      <c r="U109" s="95">
        <v>1693.5</v>
      </c>
      <c r="V109" s="95">
        <v>1764</v>
      </c>
      <c r="W109" s="95">
        <v>1828.8</v>
      </c>
      <c r="X109" s="95">
        <v>1893.6</v>
      </c>
      <c r="Y109" s="95">
        <v>1958.4</v>
      </c>
      <c r="Z109" s="95">
        <v>2023.2</v>
      </c>
      <c r="AA109" s="95">
        <v>2088</v>
      </c>
      <c r="AB109" s="95">
        <v>2152.8</v>
      </c>
      <c r="AC109" s="95">
        <v>2217.6</v>
      </c>
      <c r="AD109" s="95">
        <v>2282.4</v>
      </c>
      <c r="AE109" s="95">
        <v>2347.2</v>
      </c>
      <c r="AF109" s="95">
        <v>2412</v>
      </c>
      <c r="AG109" s="95">
        <v>2476.8</v>
      </c>
      <c r="AH109" s="95">
        <v>2541.6</v>
      </c>
      <c r="AI109" s="95">
        <v>2606.4</v>
      </c>
      <c r="AJ109" s="95">
        <v>2671.2</v>
      </c>
      <c r="AK109" s="95">
        <v>2736</v>
      </c>
      <c r="AL109" s="95">
        <v>2800.8</v>
      </c>
      <c r="AM109" s="95">
        <v>2865.6</v>
      </c>
      <c r="AN109" s="95">
        <v>2930.4</v>
      </c>
      <c r="AO109" s="95">
        <v>2995.2</v>
      </c>
      <c r="AP109" s="95">
        <v>3060</v>
      </c>
      <c r="AQ109" s="95">
        <v>1459.92</v>
      </c>
      <c r="AR109" s="95">
        <v>1491.84</v>
      </c>
      <c r="AS109" s="95">
        <v>1523.76</v>
      </c>
      <c r="AT109" s="95">
        <v>1555.68</v>
      </c>
      <c r="AU109" s="95">
        <v>1587.6</v>
      </c>
      <c r="AV109" s="95">
        <v>1619.52</v>
      </c>
      <c r="AW109" s="95">
        <v>1651.44</v>
      </c>
      <c r="AX109" s="95">
        <v>1683.36</v>
      </c>
      <c r="AY109" s="95">
        <v>1715.28</v>
      </c>
      <c r="AZ109" s="95">
        <v>1747.2</v>
      </c>
      <c r="BA109" s="95">
        <v>1779.12</v>
      </c>
      <c r="BB109" s="95">
        <v>1811.04</v>
      </c>
      <c r="BC109" s="95">
        <v>1842.96</v>
      </c>
      <c r="BD109" s="95">
        <v>1874.88</v>
      </c>
      <c r="BE109" s="95">
        <v>1906.8</v>
      </c>
      <c r="BF109" s="95">
        <v>1938.72</v>
      </c>
      <c r="BG109" s="95">
        <v>1970.64</v>
      </c>
      <c r="BH109" s="95">
        <v>2002.56</v>
      </c>
      <c r="BI109" s="95">
        <v>2034.48</v>
      </c>
      <c r="BJ109" s="95">
        <v>2066.4</v>
      </c>
      <c r="BK109" s="32">
        <v>66.78</v>
      </c>
      <c r="BL109" s="32">
        <v>76.32</v>
      </c>
      <c r="BM109" s="32">
        <v>78.9</v>
      </c>
      <c r="BN109" t="s">
        <v>109</v>
      </c>
      <c r="BO109">
        <v>9</v>
      </c>
    </row>
    <row r="110" spans="1:67">
      <c r="A110" s="94" t="s">
        <v>110</v>
      </c>
      <c r="B110" s="94">
        <v>9</v>
      </c>
      <c r="C110" s="95">
        <v>353.1</v>
      </c>
      <c r="D110" s="95">
        <v>431.7</v>
      </c>
      <c r="E110" s="95">
        <v>510.3</v>
      </c>
      <c r="F110" s="95">
        <v>588.9</v>
      </c>
      <c r="G110" s="95">
        <v>667.5</v>
      </c>
      <c r="H110" s="95">
        <v>745.8</v>
      </c>
      <c r="I110" s="95">
        <v>824.1</v>
      </c>
      <c r="J110" s="95">
        <v>902.4</v>
      </c>
      <c r="K110" s="95">
        <v>980.7</v>
      </c>
      <c r="L110" s="95">
        <v>1059</v>
      </c>
      <c r="M110" s="95">
        <v>1129.5</v>
      </c>
      <c r="N110" s="95">
        <v>1200</v>
      </c>
      <c r="O110" s="95">
        <v>1270.5</v>
      </c>
      <c r="P110" s="95">
        <v>1341</v>
      </c>
      <c r="Q110" s="95">
        <v>1411.5</v>
      </c>
      <c r="R110" s="95">
        <v>1482</v>
      </c>
      <c r="S110" s="95">
        <v>1552.5</v>
      </c>
      <c r="T110" s="95">
        <v>1623</v>
      </c>
      <c r="U110" s="95">
        <v>1693.5</v>
      </c>
      <c r="V110" s="95">
        <v>1764</v>
      </c>
      <c r="W110" s="95">
        <v>1828.8</v>
      </c>
      <c r="X110" s="95">
        <v>1893.6</v>
      </c>
      <c r="Y110" s="95">
        <v>1958.4</v>
      </c>
      <c r="Z110" s="95">
        <v>2023.2</v>
      </c>
      <c r="AA110" s="95">
        <v>2088</v>
      </c>
      <c r="AB110" s="95">
        <v>2152.8</v>
      </c>
      <c r="AC110" s="95">
        <v>2217.6</v>
      </c>
      <c r="AD110" s="95">
        <v>2282.4</v>
      </c>
      <c r="AE110" s="95">
        <v>2347.2</v>
      </c>
      <c r="AF110" s="95">
        <v>2412</v>
      </c>
      <c r="AG110" s="95">
        <v>2476.8</v>
      </c>
      <c r="AH110" s="95">
        <v>2541.6</v>
      </c>
      <c r="AI110" s="95">
        <v>2606.4</v>
      </c>
      <c r="AJ110" s="95">
        <v>2671.2</v>
      </c>
      <c r="AK110" s="95">
        <v>2736</v>
      </c>
      <c r="AL110" s="95">
        <v>2800.8</v>
      </c>
      <c r="AM110" s="95">
        <v>2865.6</v>
      </c>
      <c r="AN110" s="95">
        <v>2930.4</v>
      </c>
      <c r="AO110" s="95">
        <v>2995.2</v>
      </c>
      <c r="AP110" s="95">
        <v>3060</v>
      </c>
      <c r="AQ110" s="95">
        <v>1459.92</v>
      </c>
      <c r="AR110" s="95">
        <v>1491.84</v>
      </c>
      <c r="AS110" s="95">
        <v>1523.76</v>
      </c>
      <c r="AT110" s="95">
        <v>1555.68</v>
      </c>
      <c r="AU110" s="95">
        <v>1587.6</v>
      </c>
      <c r="AV110" s="95">
        <v>1619.52</v>
      </c>
      <c r="AW110" s="95">
        <v>1651.44</v>
      </c>
      <c r="AX110" s="95">
        <v>1683.36</v>
      </c>
      <c r="AY110" s="95">
        <v>1715.28</v>
      </c>
      <c r="AZ110" s="95">
        <v>1747.2</v>
      </c>
      <c r="BA110" s="95">
        <v>1779.12</v>
      </c>
      <c r="BB110" s="95">
        <v>1811.04</v>
      </c>
      <c r="BC110" s="95">
        <v>1842.96</v>
      </c>
      <c r="BD110" s="95">
        <v>1874.88</v>
      </c>
      <c r="BE110" s="95">
        <v>1906.8</v>
      </c>
      <c r="BF110" s="95">
        <v>1938.72</v>
      </c>
      <c r="BG110" s="95">
        <v>1970.64</v>
      </c>
      <c r="BH110" s="95">
        <v>2002.56</v>
      </c>
      <c r="BI110" s="95">
        <v>2034.48</v>
      </c>
      <c r="BJ110" s="95">
        <v>2066.4</v>
      </c>
      <c r="BK110" s="32">
        <v>66.78</v>
      </c>
      <c r="BL110" s="32">
        <v>76.32</v>
      </c>
      <c r="BM110" s="32">
        <v>78.9</v>
      </c>
      <c r="BN110" t="s">
        <v>110</v>
      </c>
      <c r="BO110">
        <v>9</v>
      </c>
    </row>
    <row r="111" spans="1:67">
      <c r="A111" s="94" t="s">
        <v>111</v>
      </c>
      <c r="B111" s="94">
        <v>9</v>
      </c>
      <c r="C111" s="95">
        <v>353.1</v>
      </c>
      <c r="D111" s="95">
        <v>431.7</v>
      </c>
      <c r="E111" s="95">
        <v>510.3</v>
      </c>
      <c r="F111" s="95">
        <v>588.9</v>
      </c>
      <c r="G111" s="95">
        <v>667.5</v>
      </c>
      <c r="H111" s="95">
        <v>745.8</v>
      </c>
      <c r="I111" s="95">
        <v>824.1</v>
      </c>
      <c r="J111" s="95">
        <v>902.4</v>
      </c>
      <c r="K111" s="95">
        <v>980.7</v>
      </c>
      <c r="L111" s="95">
        <v>1059</v>
      </c>
      <c r="M111" s="95">
        <v>1129.5</v>
      </c>
      <c r="N111" s="95">
        <v>1200</v>
      </c>
      <c r="O111" s="95">
        <v>1270.5</v>
      </c>
      <c r="P111" s="95">
        <v>1341</v>
      </c>
      <c r="Q111" s="95">
        <v>1411.5</v>
      </c>
      <c r="R111" s="95">
        <v>1482</v>
      </c>
      <c r="S111" s="95">
        <v>1552.5</v>
      </c>
      <c r="T111" s="95">
        <v>1623</v>
      </c>
      <c r="U111" s="95">
        <v>1693.5</v>
      </c>
      <c r="V111" s="95">
        <v>1764</v>
      </c>
      <c r="W111" s="95">
        <v>1828.8</v>
      </c>
      <c r="X111" s="95">
        <v>1893.6</v>
      </c>
      <c r="Y111" s="95">
        <v>1958.4</v>
      </c>
      <c r="Z111" s="95">
        <v>2023.2</v>
      </c>
      <c r="AA111" s="95">
        <v>2088</v>
      </c>
      <c r="AB111" s="95">
        <v>2152.8</v>
      </c>
      <c r="AC111" s="95">
        <v>2217.6</v>
      </c>
      <c r="AD111" s="95">
        <v>2282.4</v>
      </c>
      <c r="AE111" s="95">
        <v>2347.2</v>
      </c>
      <c r="AF111" s="95">
        <v>2412</v>
      </c>
      <c r="AG111" s="95">
        <v>2476.8</v>
      </c>
      <c r="AH111" s="95">
        <v>2541.6</v>
      </c>
      <c r="AI111" s="95">
        <v>2606.4</v>
      </c>
      <c r="AJ111" s="95">
        <v>2671.2</v>
      </c>
      <c r="AK111" s="95">
        <v>2736</v>
      </c>
      <c r="AL111" s="95">
        <v>2800.8</v>
      </c>
      <c r="AM111" s="95">
        <v>2865.6</v>
      </c>
      <c r="AN111" s="95">
        <v>2930.4</v>
      </c>
      <c r="AO111" s="95">
        <v>2995.2</v>
      </c>
      <c r="AP111" s="95">
        <v>3060</v>
      </c>
      <c r="AQ111" s="95">
        <v>1459.92</v>
      </c>
      <c r="AR111" s="95">
        <v>1491.84</v>
      </c>
      <c r="AS111" s="95">
        <v>1523.76</v>
      </c>
      <c r="AT111" s="95">
        <v>1555.68</v>
      </c>
      <c r="AU111" s="95">
        <v>1587.6</v>
      </c>
      <c r="AV111" s="95">
        <v>1619.52</v>
      </c>
      <c r="AW111" s="95">
        <v>1651.44</v>
      </c>
      <c r="AX111" s="95">
        <v>1683.36</v>
      </c>
      <c r="AY111" s="95">
        <v>1715.28</v>
      </c>
      <c r="AZ111" s="95">
        <v>1747.2</v>
      </c>
      <c r="BA111" s="95">
        <v>1779.12</v>
      </c>
      <c r="BB111" s="95">
        <v>1811.04</v>
      </c>
      <c r="BC111" s="95">
        <v>1842.96</v>
      </c>
      <c r="BD111" s="95">
        <v>1874.88</v>
      </c>
      <c r="BE111" s="95">
        <v>1906.8</v>
      </c>
      <c r="BF111" s="95">
        <v>1938.72</v>
      </c>
      <c r="BG111" s="95">
        <v>1970.64</v>
      </c>
      <c r="BH111" s="95">
        <v>2002.56</v>
      </c>
      <c r="BI111" s="95">
        <v>2034.48</v>
      </c>
      <c r="BJ111" s="95">
        <v>2066.4</v>
      </c>
      <c r="BK111" s="32">
        <v>66.78</v>
      </c>
      <c r="BL111" s="32">
        <v>76.32</v>
      </c>
      <c r="BM111" s="32">
        <v>78.9</v>
      </c>
      <c r="BN111" t="s">
        <v>111</v>
      </c>
      <c r="BO111">
        <v>9</v>
      </c>
    </row>
    <row r="112" spans="1:67">
      <c r="A112" s="94" t="s">
        <v>112</v>
      </c>
      <c r="B112" s="94">
        <v>9</v>
      </c>
      <c r="C112" s="95">
        <v>353.1</v>
      </c>
      <c r="D112" s="95">
        <v>431.7</v>
      </c>
      <c r="E112" s="95">
        <v>510.3</v>
      </c>
      <c r="F112" s="95">
        <v>588.9</v>
      </c>
      <c r="G112" s="95">
        <v>667.5</v>
      </c>
      <c r="H112" s="95">
        <v>745.8</v>
      </c>
      <c r="I112" s="95">
        <v>824.1</v>
      </c>
      <c r="J112" s="95">
        <v>902.4</v>
      </c>
      <c r="K112" s="95">
        <v>980.7</v>
      </c>
      <c r="L112" s="95">
        <v>1059</v>
      </c>
      <c r="M112" s="95">
        <v>1129.5</v>
      </c>
      <c r="N112" s="95">
        <v>1200</v>
      </c>
      <c r="O112" s="95">
        <v>1270.5</v>
      </c>
      <c r="P112" s="95">
        <v>1341</v>
      </c>
      <c r="Q112" s="95">
        <v>1411.5</v>
      </c>
      <c r="R112" s="95">
        <v>1482</v>
      </c>
      <c r="S112" s="95">
        <v>1552.5</v>
      </c>
      <c r="T112" s="95">
        <v>1623</v>
      </c>
      <c r="U112" s="95">
        <v>1693.5</v>
      </c>
      <c r="V112" s="95">
        <v>1764</v>
      </c>
      <c r="W112" s="95">
        <v>1828.8</v>
      </c>
      <c r="X112" s="95">
        <v>1893.6</v>
      </c>
      <c r="Y112" s="95">
        <v>1958.4</v>
      </c>
      <c r="Z112" s="95">
        <v>2023.2</v>
      </c>
      <c r="AA112" s="95">
        <v>2088</v>
      </c>
      <c r="AB112" s="95">
        <v>2152.8</v>
      </c>
      <c r="AC112" s="95">
        <v>2217.6</v>
      </c>
      <c r="AD112" s="95">
        <v>2282.4</v>
      </c>
      <c r="AE112" s="95">
        <v>2347.2</v>
      </c>
      <c r="AF112" s="95">
        <v>2412</v>
      </c>
      <c r="AG112" s="95">
        <v>2476.8</v>
      </c>
      <c r="AH112" s="95">
        <v>2541.6</v>
      </c>
      <c r="AI112" s="95">
        <v>2606.4</v>
      </c>
      <c r="AJ112" s="95">
        <v>2671.2</v>
      </c>
      <c r="AK112" s="95">
        <v>2736</v>
      </c>
      <c r="AL112" s="95">
        <v>2800.8</v>
      </c>
      <c r="AM112" s="95">
        <v>2865.6</v>
      </c>
      <c r="AN112" s="95">
        <v>2930.4</v>
      </c>
      <c r="AO112" s="95">
        <v>2995.2</v>
      </c>
      <c r="AP112" s="95">
        <v>3060</v>
      </c>
      <c r="AQ112" s="95">
        <v>1459.92</v>
      </c>
      <c r="AR112" s="95">
        <v>1491.84</v>
      </c>
      <c r="AS112" s="95">
        <v>1523.76</v>
      </c>
      <c r="AT112" s="95">
        <v>1555.68</v>
      </c>
      <c r="AU112" s="95">
        <v>1587.6</v>
      </c>
      <c r="AV112" s="95">
        <v>1619.52</v>
      </c>
      <c r="AW112" s="95">
        <v>1651.44</v>
      </c>
      <c r="AX112" s="95">
        <v>1683.36</v>
      </c>
      <c r="AY112" s="95">
        <v>1715.28</v>
      </c>
      <c r="AZ112" s="95">
        <v>1747.2</v>
      </c>
      <c r="BA112" s="95">
        <v>1779.12</v>
      </c>
      <c r="BB112" s="95">
        <v>1811.04</v>
      </c>
      <c r="BC112" s="95">
        <v>1842.96</v>
      </c>
      <c r="BD112" s="95">
        <v>1874.88</v>
      </c>
      <c r="BE112" s="95">
        <v>1906.8</v>
      </c>
      <c r="BF112" s="95">
        <v>1938.72</v>
      </c>
      <c r="BG112" s="95">
        <v>1970.64</v>
      </c>
      <c r="BH112" s="95">
        <v>2002.56</v>
      </c>
      <c r="BI112" s="95">
        <v>2034.48</v>
      </c>
      <c r="BJ112" s="95">
        <v>2066.4</v>
      </c>
      <c r="BK112" s="32">
        <v>66.78</v>
      </c>
      <c r="BL112" s="32">
        <v>76.32</v>
      </c>
      <c r="BM112" s="32">
        <v>78.9</v>
      </c>
      <c r="BN112" t="s">
        <v>112</v>
      </c>
      <c r="BO112">
        <v>9</v>
      </c>
    </row>
    <row r="113" spans="1:67">
      <c r="A113" s="94" t="s">
        <v>113</v>
      </c>
      <c r="B113" s="94">
        <v>9</v>
      </c>
      <c r="C113" s="95">
        <v>353.1</v>
      </c>
      <c r="D113" s="95">
        <v>431.7</v>
      </c>
      <c r="E113" s="95">
        <v>510.3</v>
      </c>
      <c r="F113" s="95">
        <v>588.9</v>
      </c>
      <c r="G113" s="95">
        <v>667.5</v>
      </c>
      <c r="H113" s="95">
        <v>745.8</v>
      </c>
      <c r="I113" s="95">
        <v>824.1</v>
      </c>
      <c r="J113" s="95">
        <v>902.4</v>
      </c>
      <c r="K113" s="95">
        <v>980.7</v>
      </c>
      <c r="L113" s="95">
        <v>1059</v>
      </c>
      <c r="M113" s="95">
        <v>1129.5</v>
      </c>
      <c r="N113" s="95">
        <v>1200</v>
      </c>
      <c r="O113" s="95">
        <v>1270.5</v>
      </c>
      <c r="P113" s="95">
        <v>1341</v>
      </c>
      <c r="Q113" s="95">
        <v>1411.5</v>
      </c>
      <c r="R113" s="95">
        <v>1482</v>
      </c>
      <c r="S113" s="95">
        <v>1552.5</v>
      </c>
      <c r="T113" s="95">
        <v>1623</v>
      </c>
      <c r="U113" s="95">
        <v>1693.5</v>
      </c>
      <c r="V113" s="95">
        <v>1764</v>
      </c>
      <c r="W113" s="95">
        <v>1828.8</v>
      </c>
      <c r="X113" s="95">
        <v>1893.6</v>
      </c>
      <c r="Y113" s="95">
        <v>1958.4</v>
      </c>
      <c r="Z113" s="95">
        <v>2023.2</v>
      </c>
      <c r="AA113" s="95">
        <v>2088</v>
      </c>
      <c r="AB113" s="95">
        <v>2152.8</v>
      </c>
      <c r="AC113" s="95">
        <v>2217.6</v>
      </c>
      <c r="AD113" s="95">
        <v>2282.4</v>
      </c>
      <c r="AE113" s="95">
        <v>2347.2</v>
      </c>
      <c r="AF113" s="95">
        <v>2412</v>
      </c>
      <c r="AG113" s="95">
        <v>2476.8</v>
      </c>
      <c r="AH113" s="95">
        <v>2541.6</v>
      </c>
      <c r="AI113" s="95">
        <v>2606.4</v>
      </c>
      <c r="AJ113" s="95">
        <v>2671.2</v>
      </c>
      <c r="AK113" s="95">
        <v>2736</v>
      </c>
      <c r="AL113" s="95">
        <v>2800.8</v>
      </c>
      <c r="AM113" s="95">
        <v>2865.6</v>
      </c>
      <c r="AN113" s="95">
        <v>2930.4</v>
      </c>
      <c r="AO113" s="95">
        <v>2995.2</v>
      </c>
      <c r="AP113" s="95">
        <v>3060</v>
      </c>
      <c r="AQ113" s="95">
        <v>1459.92</v>
      </c>
      <c r="AR113" s="95">
        <v>1491.84</v>
      </c>
      <c r="AS113" s="95">
        <v>1523.76</v>
      </c>
      <c r="AT113" s="95">
        <v>1555.68</v>
      </c>
      <c r="AU113" s="95">
        <v>1587.6</v>
      </c>
      <c r="AV113" s="95">
        <v>1619.52</v>
      </c>
      <c r="AW113" s="95">
        <v>1651.44</v>
      </c>
      <c r="AX113" s="95">
        <v>1683.36</v>
      </c>
      <c r="AY113" s="95">
        <v>1715.28</v>
      </c>
      <c r="AZ113" s="95">
        <v>1747.2</v>
      </c>
      <c r="BA113" s="95">
        <v>1779.12</v>
      </c>
      <c r="BB113" s="95">
        <v>1811.04</v>
      </c>
      <c r="BC113" s="95">
        <v>1842.96</v>
      </c>
      <c r="BD113" s="95">
        <v>1874.88</v>
      </c>
      <c r="BE113" s="95">
        <v>1906.8</v>
      </c>
      <c r="BF113" s="95">
        <v>1938.72</v>
      </c>
      <c r="BG113" s="95">
        <v>1970.64</v>
      </c>
      <c r="BH113" s="95">
        <v>2002.56</v>
      </c>
      <c r="BI113" s="95">
        <v>2034.48</v>
      </c>
      <c r="BJ113" s="95">
        <v>2066.4</v>
      </c>
      <c r="BK113" s="32">
        <v>66.78</v>
      </c>
      <c r="BL113" s="32">
        <v>76.32</v>
      </c>
      <c r="BM113" s="32">
        <v>78.9</v>
      </c>
      <c r="BN113" t="s">
        <v>113</v>
      </c>
      <c r="BO113">
        <v>9</v>
      </c>
    </row>
    <row r="114" spans="1:67">
      <c r="A114" s="94" t="s">
        <v>114</v>
      </c>
      <c r="B114" s="94">
        <v>9</v>
      </c>
      <c r="C114" s="95">
        <v>353.1</v>
      </c>
      <c r="D114" s="95">
        <v>431.7</v>
      </c>
      <c r="E114" s="95">
        <v>510.3</v>
      </c>
      <c r="F114" s="95">
        <v>588.9</v>
      </c>
      <c r="G114" s="95">
        <v>667.5</v>
      </c>
      <c r="H114" s="95">
        <v>745.8</v>
      </c>
      <c r="I114" s="95">
        <v>824.1</v>
      </c>
      <c r="J114" s="95">
        <v>902.4</v>
      </c>
      <c r="K114" s="95">
        <v>980.7</v>
      </c>
      <c r="L114" s="95">
        <v>1059</v>
      </c>
      <c r="M114" s="95">
        <v>1129.5</v>
      </c>
      <c r="N114" s="95">
        <v>1200</v>
      </c>
      <c r="O114" s="95">
        <v>1270.5</v>
      </c>
      <c r="P114" s="95">
        <v>1341</v>
      </c>
      <c r="Q114" s="95">
        <v>1411.5</v>
      </c>
      <c r="R114" s="95">
        <v>1482</v>
      </c>
      <c r="S114" s="95">
        <v>1552.5</v>
      </c>
      <c r="T114" s="95">
        <v>1623</v>
      </c>
      <c r="U114" s="95">
        <v>1693.5</v>
      </c>
      <c r="V114" s="95">
        <v>1764</v>
      </c>
      <c r="W114" s="95">
        <v>1828.8</v>
      </c>
      <c r="X114" s="95">
        <v>1893.6</v>
      </c>
      <c r="Y114" s="95">
        <v>1958.4</v>
      </c>
      <c r="Z114" s="95">
        <v>2023.2</v>
      </c>
      <c r="AA114" s="95">
        <v>2088</v>
      </c>
      <c r="AB114" s="95">
        <v>2152.8</v>
      </c>
      <c r="AC114" s="95">
        <v>2217.6</v>
      </c>
      <c r="AD114" s="95">
        <v>2282.4</v>
      </c>
      <c r="AE114" s="95">
        <v>2347.2</v>
      </c>
      <c r="AF114" s="95">
        <v>2412</v>
      </c>
      <c r="AG114" s="95">
        <v>2476.8</v>
      </c>
      <c r="AH114" s="95">
        <v>2541.6</v>
      </c>
      <c r="AI114" s="95">
        <v>2606.4</v>
      </c>
      <c r="AJ114" s="95">
        <v>2671.2</v>
      </c>
      <c r="AK114" s="95">
        <v>2736</v>
      </c>
      <c r="AL114" s="95">
        <v>2800.8</v>
      </c>
      <c r="AM114" s="95">
        <v>2865.6</v>
      </c>
      <c r="AN114" s="95">
        <v>2930.4</v>
      </c>
      <c r="AO114" s="95">
        <v>2995.2</v>
      </c>
      <c r="AP114" s="95">
        <v>3060</v>
      </c>
      <c r="AQ114" s="95">
        <v>1459.92</v>
      </c>
      <c r="AR114" s="95">
        <v>1491.84</v>
      </c>
      <c r="AS114" s="95">
        <v>1523.76</v>
      </c>
      <c r="AT114" s="95">
        <v>1555.68</v>
      </c>
      <c r="AU114" s="95">
        <v>1587.6</v>
      </c>
      <c r="AV114" s="95">
        <v>1619.52</v>
      </c>
      <c r="AW114" s="95">
        <v>1651.44</v>
      </c>
      <c r="AX114" s="95">
        <v>1683.36</v>
      </c>
      <c r="AY114" s="95">
        <v>1715.28</v>
      </c>
      <c r="AZ114" s="95">
        <v>1747.2</v>
      </c>
      <c r="BA114" s="95">
        <v>1779.12</v>
      </c>
      <c r="BB114" s="95">
        <v>1811.04</v>
      </c>
      <c r="BC114" s="95">
        <v>1842.96</v>
      </c>
      <c r="BD114" s="95">
        <v>1874.88</v>
      </c>
      <c r="BE114" s="95">
        <v>1906.8</v>
      </c>
      <c r="BF114" s="95">
        <v>1938.72</v>
      </c>
      <c r="BG114" s="95">
        <v>1970.64</v>
      </c>
      <c r="BH114" s="95">
        <v>2002.56</v>
      </c>
      <c r="BI114" s="95">
        <v>2034.48</v>
      </c>
      <c r="BJ114" s="95">
        <v>2066.4</v>
      </c>
      <c r="BK114" s="32">
        <v>66.78</v>
      </c>
      <c r="BL114" s="32">
        <v>76.32</v>
      </c>
      <c r="BM114" s="32">
        <v>78.9</v>
      </c>
      <c r="BN114" t="s">
        <v>114</v>
      </c>
      <c r="BO114">
        <v>9</v>
      </c>
    </row>
    <row r="115" spans="1:67">
      <c r="A115" s="94" t="s">
        <v>115</v>
      </c>
      <c r="B115" s="94">
        <v>9</v>
      </c>
      <c r="C115" s="95">
        <v>353.1</v>
      </c>
      <c r="D115" s="95">
        <v>431.7</v>
      </c>
      <c r="E115" s="95">
        <v>510.3</v>
      </c>
      <c r="F115" s="95">
        <v>588.9</v>
      </c>
      <c r="G115" s="95">
        <v>667.5</v>
      </c>
      <c r="H115" s="95">
        <v>745.8</v>
      </c>
      <c r="I115" s="95">
        <v>824.1</v>
      </c>
      <c r="J115" s="95">
        <v>902.4</v>
      </c>
      <c r="K115" s="95">
        <v>980.7</v>
      </c>
      <c r="L115" s="95">
        <v>1059</v>
      </c>
      <c r="M115" s="95">
        <v>1129.5</v>
      </c>
      <c r="N115" s="95">
        <v>1200</v>
      </c>
      <c r="O115" s="95">
        <v>1270.5</v>
      </c>
      <c r="P115" s="95">
        <v>1341</v>
      </c>
      <c r="Q115" s="95">
        <v>1411.5</v>
      </c>
      <c r="R115" s="95">
        <v>1482</v>
      </c>
      <c r="S115" s="95">
        <v>1552.5</v>
      </c>
      <c r="T115" s="95">
        <v>1623</v>
      </c>
      <c r="U115" s="95">
        <v>1693.5</v>
      </c>
      <c r="V115" s="95">
        <v>1764</v>
      </c>
      <c r="W115" s="95">
        <v>1828.8</v>
      </c>
      <c r="X115" s="95">
        <v>1893.6</v>
      </c>
      <c r="Y115" s="95">
        <v>1958.4</v>
      </c>
      <c r="Z115" s="95">
        <v>2023.2</v>
      </c>
      <c r="AA115" s="95">
        <v>2088</v>
      </c>
      <c r="AB115" s="95">
        <v>2152.8</v>
      </c>
      <c r="AC115" s="95">
        <v>2217.6</v>
      </c>
      <c r="AD115" s="95">
        <v>2282.4</v>
      </c>
      <c r="AE115" s="95">
        <v>2347.2</v>
      </c>
      <c r="AF115" s="95">
        <v>2412</v>
      </c>
      <c r="AG115" s="95">
        <v>2476.8</v>
      </c>
      <c r="AH115" s="95">
        <v>2541.6</v>
      </c>
      <c r="AI115" s="95">
        <v>2606.4</v>
      </c>
      <c r="AJ115" s="95">
        <v>2671.2</v>
      </c>
      <c r="AK115" s="95">
        <v>2736</v>
      </c>
      <c r="AL115" s="95">
        <v>2800.8</v>
      </c>
      <c r="AM115" s="95">
        <v>2865.6</v>
      </c>
      <c r="AN115" s="95">
        <v>2930.4</v>
      </c>
      <c r="AO115" s="95">
        <v>2995.2</v>
      </c>
      <c r="AP115" s="95">
        <v>3060</v>
      </c>
      <c r="AQ115" s="95">
        <v>1459.92</v>
      </c>
      <c r="AR115" s="95">
        <v>1491.84</v>
      </c>
      <c r="AS115" s="95">
        <v>1523.76</v>
      </c>
      <c r="AT115" s="95">
        <v>1555.68</v>
      </c>
      <c r="AU115" s="95">
        <v>1587.6</v>
      </c>
      <c r="AV115" s="95">
        <v>1619.52</v>
      </c>
      <c r="AW115" s="95">
        <v>1651.44</v>
      </c>
      <c r="AX115" s="95">
        <v>1683.36</v>
      </c>
      <c r="AY115" s="95">
        <v>1715.28</v>
      </c>
      <c r="AZ115" s="95">
        <v>1747.2</v>
      </c>
      <c r="BA115" s="95">
        <v>1779.12</v>
      </c>
      <c r="BB115" s="95">
        <v>1811.04</v>
      </c>
      <c r="BC115" s="95">
        <v>1842.96</v>
      </c>
      <c r="BD115" s="95">
        <v>1874.88</v>
      </c>
      <c r="BE115" s="95">
        <v>1906.8</v>
      </c>
      <c r="BF115" s="95">
        <v>1938.72</v>
      </c>
      <c r="BG115" s="95">
        <v>1970.64</v>
      </c>
      <c r="BH115" s="95">
        <v>2002.56</v>
      </c>
      <c r="BI115" s="95">
        <v>2034.48</v>
      </c>
      <c r="BJ115" s="95">
        <v>2066.4</v>
      </c>
      <c r="BK115" s="32">
        <v>66.78</v>
      </c>
      <c r="BL115" s="32">
        <v>76.32</v>
      </c>
      <c r="BM115" s="32">
        <v>78.9</v>
      </c>
      <c r="BN115" t="s">
        <v>115</v>
      </c>
      <c r="BO115">
        <v>9</v>
      </c>
    </row>
    <row r="116" spans="1:67">
      <c r="A116" s="94" t="s">
        <v>116</v>
      </c>
      <c r="B116" s="94">
        <v>9</v>
      </c>
      <c r="C116" s="95">
        <v>353.1</v>
      </c>
      <c r="D116" s="95">
        <v>431.7</v>
      </c>
      <c r="E116" s="95">
        <v>510.3</v>
      </c>
      <c r="F116" s="95">
        <v>588.9</v>
      </c>
      <c r="G116" s="95">
        <v>667.5</v>
      </c>
      <c r="H116" s="95">
        <v>745.8</v>
      </c>
      <c r="I116" s="95">
        <v>824.1</v>
      </c>
      <c r="J116" s="95">
        <v>902.4</v>
      </c>
      <c r="K116" s="95">
        <v>980.7</v>
      </c>
      <c r="L116" s="95">
        <v>1059</v>
      </c>
      <c r="M116" s="95">
        <v>1129.5</v>
      </c>
      <c r="N116" s="95">
        <v>1200</v>
      </c>
      <c r="O116" s="95">
        <v>1270.5</v>
      </c>
      <c r="P116" s="95">
        <v>1341</v>
      </c>
      <c r="Q116" s="95">
        <v>1411.5</v>
      </c>
      <c r="R116" s="95">
        <v>1482</v>
      </c>
      <c r="S116" s="95">
        <v>1552.5</v>
      </c>
      <c r="T116" s="95">
        <v>1623</v>
      </c>
      <c r="U116" s="95">
        <v>1693.5</v>
      </c>
      <c r="V116" s="95">
        <v>1764</v>
      </c>
      <c r="W116" s="95">
        <v>1828.8</v>
      </c>
      <c r="X116" s="95">
        <v>1893.6</v>
      </c>
      <c r="Y116" s="95">
        <v>1958.4</v>
      </c>
      <c r="Z116" s="95">
        <v>2023.2</v>
      </c>
      <c r="AA116" s="95">
        <v>2088</v>
      </c>
      <c r="AB116" s="95">
        <v>2152.8</v>
      </c>
      <c r="AC116" s="95">
        <v>2217.6</v>
      </c>
      <c r="AD116" s="95">
        <v>2282.4</v>
      </c>
      <c r="AE116" s="95">
        <v>2347.2</v>
      </c>
      <c r="AF116" s="95">
        <v>2412</v>
      </c>
      <c r="AG116" s="95">
        <v>2476.8</v>
      </c>
      <c r="AH116" s="95">
        <v>2541.6</v>
      </c>
      <c r="AI116" s="95">
        <v>2606.4</v>
      </c>
      <c r="AJ116" s="95">
        <v>2671.2</v>
      </c>
      <c r="AK116" s="95">
        <v>2736</v>
      </c>
      <c r="AL116" s="95">
        <v>2800.8</v>
      </c>
      <c r="AM116" s="95">
        <v>2865.6</v>
      </c>
      <c r="AN116" s="95">
        <v>2930.4</v>
      </c>
      <c r="AO116" s="95">
        <v>2995.2</v>
      </c>
      <c r="AP116" s="95">
        <v>3060</v>
      </c>
      <c r="AQ116" s="95">
        <v>1459.92</v>
      </c>
      <c r="AR116" s="95">
        <v>1491.84</v>
      </c>
      <c r="AS116" s="95">
        <v>1523.76</v>
      </c>
      <c r="AT116" s="95">
        <v>1555.68</v>
      </c>
      <c r="AU116" s="95">
        <v>1587.6</v>
      </c>
      <c r="AV116" s="95">
        <v>1619.52</v>
      </c>
      <c r="AW116" s="95">
        <v>1651.44</v>
      </c>
      <c r="AX116" s="95">
        <v>1683.36</v>
      </c>
      <c r="AY116" s="95">
        <v>1715.28</v>
      </c>
      <c r="AZ116" s="95">
        <v>1747.2</v>
      </c>
      <c r="BA116" s="95">
        <v>1779.12</v>
      </c>
      <c r="BB116" s="95">
        <v>1811.04</v>
      </c>
      <c r="BC116" s="95">
        <v>1842.96</v>
      </c>
      <c r="BD116" s="95">
        <v>1874.88</v>
      </c>
      <c r="BE116" s="95">
        <v>1906.8</v>
      </c>
      <c r="BF116" s="95">
        <v>1938.72</v>
      </c>
      <c r="BG116" s="95">
        <v>1970.64</v>
      </c>
      <c r="BH116" s="95">
        <v>2002.56</v>
      </c>
      <c r="BI116" s="95">
        <v>2034.48</v>
      </c>
      <c r="BJ116" s="95">
        <v>2066.4</v>
      </c>
      <c r="BK116" s="32">
        <v>66.78</v>
      </c>
      <c r="BL116" s="32">
        <v>76.32</v>
      </c>
      <c r="BM116" s="32">
        <v>78.9</v>
      </c>
      <c r="BN116" t="s">
        <v>116</v>
      </c>
      <c r="BO116">
        <v>9</v>
      </c>
    </row>
    <row r="117" spans="1:67">
      <c r="A117" s="94" t="s">
        <v>117</v>
      </c>
      <c r="B117" s="94">
        <v>9</v>
      </c>
      <c r="C117" s="95">
        <v>353.1</v>
      </c>
      <c r="D117" s="95">
        <v>431.7</v>
      </c>
      <c r="E117" s="95">
        <v>510.3</v>
      </c>
      <c r="F117" s="95">
        <v>588.9</v>
      </c>
      <c r="G117" s="95">
        <v>667.5</v>
      </c>
      <c r="H117" s="95">
        <v>745.8</v>
      </c>
      <c r="I117" s="95">
        <v>824.1</v>
      </c>
      <c r="J117" s="95">
        <v>902.4</v>
      </c>
      <c r="K117" s="95">
        <v>980.7</v>
      </c>
      <c r="L117" s="95">
        <v>1059</v>
      </c>
      <c r="M117" s="95">
        <v>1129.5</v>
      </c>
      <c r="N117" s="95">
        <v>1200</v>
      </c>
      <c r="O117" s="95">
        <v>1270.5</v>
      </c>
      <c r="P117" s="95">
        <v>1341</v>
      </c>
      <c r="Q117" s="95">
        <v>1411.5</v>
      </c>
      <c r="R117" s="95">
        <v>1482</v>
      </c>
      <c r="S117" s="95">
        <v>1552.5</v>
      </c>
      <c r="T117" s="95">
        <v>1623</v>
      </c>
      <c r="U117" s="95">
        <v>1693.5</v>
      </c>
      <c r="V117" s="95">
        <v>1764</v>
      </c>
      <c r="W117" s="95">
        <v>1828.8</v>
      </c>
      <c r="X117" s="95">
        <v>1893.6</v>
      </c>
      <c r="Y117" s="95">
        <v>1958.4</v>
      </c>
      <c r="Z117" s="95">
        <v>2023.2</v>
      </c>
      <c r="AA117" s="95">
        <v>2088</v>
      </c>
      <c r="AB117" s="95">
        <v>2152.8</v>
      </c>
      <c r="AC117" s="95">
        <v>2217.6</v>
      </c>
      <c r="AD117" s="95">
        <v>2282.4</v>
      </c>
      <c r="AE117" s="95">
        <v>2347.2</v>
      </c>
      <c r="AF117" s="95">
        <v>2412</v>
      </c>
      <c r="AG117" s="95">
        <v>2476.8</v>
      </c>
      <c r="AH117" s="95">
        <v>2541.6</v>
      </c>
      <c r="AI117" s="95">
        <v>2606.4</v>
      </c>
      <c r="AJ117" s="95">
        <v>2671.2</v>
      </c>
      <c r="AK117" s="95">
        <v>2736</v>
      </c>
      <c r="AL117" s="95">
        <v>2800.8</v>
      </c>
      <c r="AM117" s="95">
        <v>2865.6</v>
      </c>
      <c r="AN117" s="95">
        <v>2930.4</v>
      </c>
      <c r="AO117" s="95">
        <v>2995.2</v>
      </c>
      <c r="AP117" s="95">
        <v>3060</v>
      </c>
      <c r="AQ117" s="95">
        <v>1459.92</v>
      </c>
      <c r="AR117" s="95">
        <v>1491.84</v>
      </c>
      <c r="AS117" s="95">
        <v>1523.76</v>
      </c>
      <c r="AT117" s="95">
        <v>1555.68</v>
      </c>
      <c r="AU117" s="95">
        <v>1587.6</v>
      </c>
      <c r="AV117" s="95">
        <v>1619.52</v>
      </c>
      <c r="AW117" s="95">
        <v>1651.44</v>
      </c>
      <c r="AX117" s="95">
        <v>1683.36</v>
      </c>
      <c r="AY117" s="95">
        <v>1715.28</v>
      </c>
      <c r="AZ117" s="95">
        <v>1747.2</v>
      </c>
      <c r="BA117" s="95">
        <v>1779.12</v>
      </c>
      <c r="BB117" s="95">
        <v>1811.04</v>
      </c>
      <c r="BC117" s="95">
        <v>1842.96</v>
      </c>
      <c r="BD117" s="95">
        <v>1874.88</v>
      </c>
      <c r="BE117" s="95">
        <v>1906.8</v>
      </c>
      <c r="BF117" s="95">
        <v>1938.72</v>
      </c>
      <c r="BG117" s="95">
        <v>1970.64</v>
      </c>
      <c r="BH117" s="95">
        <v>2002.56</v>
      </c>
      <c r="BI117" s="95">
        <v>2034.48</v>
      </c>
      <c r="BJ117" s="95">
        <v>2066.4</v>
      </c>
      <c r="BK117" s="32">
        <v>66.78</v>
      </c>
      <c r="BL117" s="32">
        <v>76.32</v>
      </c>
      <c r="BM117" s="32">
        <v>78.9</v>
      </c>
      <c r="BN117" t="s">
        <v>117</v>
      </c>
      <c r="BO117">
        <v>9</v>
      </c>
    </row>
    <row r="118" spans="1:67">
      <c r="A118" s="94" t="s">
        <v>118</v>
      </c>
      <c r="B118" s="94">
        <v>9</v>
      </c>
      <c r="C118" s="95">
        <v>353.1</v>
      </c>
      <c r="D118" s="95">
        <v>431.7</v>
      </c>
      <c r="E118" s="95">
        <v>510.3</v>
      </c>
      <c r="F118" s="95">
        <v>588.9</v>
      </c>
      <c r="G118" s="95">
        <v>667.5</v>
      </c>
      <c r="H118" s="95">
        <v>745.8</v>
      </c>
      <c r="I118" s="95">
        <v>824.1</v>
      </c>
      <c r="J118" s="95">
        <v>902.4</v>
      </c>
      <c r="K118" s="95">
        <v>980.7</v>
      </c>
      <c r="L118" s="95">
        <v>1059</v>
      </c>
      <c r="M118" s="95">
        <v>1129.5</v>
      </c>
      <c r="N118" s="95">
        <v>1200</v>
      </c>
      <c r="O118" s="95">
        <v>1270.5</v>
      </c>
      <c r="P118" s="95">
        <v>1341</v>
      </c>
      <c r="Q118" s="95">
        <v>1411.5</v>
      </c>
      <c r="R118" s="95">
        <v>1482</v>
      </c>
      <c r="S118" s="95">
        <v>1552.5</v>
      </c>
      <c r="T118" s="95">
        <v>1623</v>
      </c>
      <c r="U118" s="95">
        <v>1693.5</v>
      </c>
      <c r="V118" s="95">
        <v>1764</v>
      </c>
      <c r="W118" s="95">
        <v>1828.8</v>
      </c>
      <c r="X118" s="95">
        <v>1893.6</v>
      </c>
      <c r="Y118" s="95">
        <v>1958.4</v>
      </c>
      <c r="Z118" s="95">
        <v>2023.2</v>
      </c>
      <c r="AA118" s="95">
        <v>2088</v>
      </c>
      <c r="AB118" s="95">
        <v>2152.8</v>
      </c>
      <c r="AC118" s="95">
        <v>2217.6</v>
      </c>
      <c r="AD118" s="95">
        <v>2282.4</v>
      </c>
      <c r="AE118" s="95">
        <v>2347.2</v>
      </c>
      <c r="AF118" s="95">
        <v>2412</v>
      </c>
      <c r="AG118" s="95">
        <v>2476.8</v>
      </c>
      <c r="AH118" s="95">
        <v>2541.6</v>
      </c>
      <c r="AI118" s="95">
        <v>2606.4</v>
      </c>
      <c r="AJ118" s="95">
        <v>2671.2</v>
      </c>
      <c r="AK118" s="95">
        <v>2736</v>
      </c>
      <c r="AL118" s="95">
        <v>2800.8</v>
      </c>
      <c r="AM118" s="95">
        <v>2865.6</v>
      </c>
      <c r="AN118" s="95">
        <v>2930.4</v>
      </c>
      <c r="AO118" s="95">
        <v>2995.2</v>
      </c>
      <c r="AP118" s="95">
        <v>3060</v>
      </c>
      <c r="AQ118" s="95">
        <v>1459.92</v>
      </c>
      <c r="AR118" s="95">
        <v>1491.84</v>
      </c>
      <c r="AS118" s="95">
        <v>1523.76</v>
      </c>
      <c r="AT118" s="95">
        <v>1555.68</v>
      </c>
      <c r="AU118" s="95">
        <v>1587.6</v>
      </c>
      <c r="AV118" s="95">
        <v>1619.52</v>
      </c>
      <c r="AW118" s="95">
        <v>1651.44</v>
      </c>
      <c r="AX118" s="95">
        <v>1683.36</v>
      </c>
      <c r="AY118" s="95">
        <v>1715.28</v>
      </c>
      <c r="AZ118" s="95">
        <v>1747.2</v>
      </c>
      <c r="BA118" s="95">
        <v>1779.12</v>
      </c>
      <c r="BB118" s="95">
        <v>1811.04</v>
      </c>
      <c r="BC118" s="95">
        <v>1842.96</v>
      </c>
      <c r="BD118" s="95">
        <v>1874.88</v>
      </c>
      <c r="BE118" s="95">
        <v>1906.8</v>
      </c>
      <c r="BF118" s="95">
        <v>1938.72</v>
      </c>
      <c r="BG118" s="95">
        <v>1970.64</v>
      </c>
      <c r="BH118" s="95">
        <v>2002.56</v>
      </c>
      <c r="BI118" s="95">
        <v>2034.48</v>
      </c>
      <c r="BJ118" s="95">
        <v>2066.4</v>
      </c>
      <c r="BK118" s="32">
        <v>66.78</v>
      </c>
      <c r="BL118" s="32">
        <v>76.32</v>
      </c>
      <c r="BM118" s="32">
        <v>78.9</v>
      </c>
      <c r="BN118" t="s">
        <v>118</v>
      </c>
      <c r="BO118">
        <v>9</v>
      </c>
    </row>
    <row r="119" spans="1:67">
      <c r="A119" s="94" t="s">
        <v>119</v>
      </c>
      <c r="B119" s="94">
        <v>9</v>
      </c>
      <c r="C119" s="95">
        <v>353.1</v>
      </c>
      <c r="D119" s="95">
        <v>431.7</v>
      </c>
      <c r="E119" s="95">
        <v>510.3</v>
      </c>
      <c r="F119" s="95">
        <v>588.9</v>
      </c>
      <c r="G119" s="95">
        <v>667.5</v>
      </c>
      <c r="H119" s="95">
        <v>745.8</v>
      </c>
      <c r="I119" s="95">
        <v>824.1</v>
      </c>
      <c r="J119" s="95">
        <v>902.4</v>
      </c>
      <c r="K119" s="95">
        <v>980.7</v>
      </c>
      <c r="L119" s="95">
        <v>1059</v>
      </c>
      <c r="M119" s="95">
        <v>1129.5</v>
      </c>
      <c r="N119" s="95">
        <v>1200</v>
      </c>
      <c r="O119" s="95">
        <v>1270.5</v>
      </c>
      <c r="P119" s="95">
        <v>1341</v>
      </c>
      <c r="Q119" s="95">
        <v>1411.5</v>
      </c>
      <c r="R119" s="95">
        <v>1482</v>
      </c>
      <c r="S119" s="95">
        <v>1552.5</v>
      </c>
      <c r="T119" s="95">
        <v>1623</v>
      </c>
      <c r="U119" s="95">
        <v>1693.5</v>
      </c>
      <c r="V119" s="95">
        <v>1764</v>
      </c>
      <c r="W119" s="95">
        <v>1828.8</v>
      </c>
      <c r="X119" s="95">
        <v>1893.6</v>
      </c>
      <c r="Y119" s="95">
        <v>1958.4</v>
      </c>
      <c r="Z119" s="95">
        <v>2023.2</v>
      </c>
      <c r="AA119" s="95">
        <v>2088</v>
      </c>
      <c r="AB119" s="95">
        <v>2152.8</v>
      </c>
      <c r="AC119" s="95">
        <v>2217.6</v>
      </c>
      <c r="AD119" s="95">
        <v>2282.4</v>
      </c>
      <c r="AE119" s="95">
        <v>2347.2</v>
      </c>
      <c r="AF119" s="95">
        <v>2412</v>
      </c>
      <c r="AG119" s="95">
        <v>2476.8</v>
      </c>
      <c r="AH119" s="95">
        <v>2541.6</v>
      </c>
      <c r="AI119" s="95">
        <v>2606.4</v>
      </c>
      <c r="AJ119" s="95">
        <v>2671.2</v>
      </c>
      <c r="AK119" s="95">
        <v>2736</v>
      </c>
      <c r="AL119" s="95">
        <v>2800.8</v>
      </c>
      <c r="AM119" s="95">
        <v>2865.6</v>
      </c>
      <c r="AN119" s="95">
        <v>2930.4</v>
      </c>
      <c r="AO119" s="95">
        <v>2995.2</v>
      </c>
      <c r="AP119" s="95">
        <v>3060</v>
      </c>
      <c r="AQ119" s="95">
        <v>1459.92</v>
      </c>
      <c r="AR119" s="95">
        <v>1491.84</v>
      </c>
      <c r="AS119" s="95">
        <v>1523.76</v>
      </c>
      <c r="AT119" s="95">
        <v>1555.68</v>
      </c>
      <c r="AU119" s="95">
        <v>1587.6</v>
      </c>
      <c r="AV119" s="95">
        <v>1619.52</v>
      </c>
      <c r="AW119" s="95">
        <v>1651.44</v>
      </c>
      <c r="AX119" s="95">
        <v>1683.36</v>
      </c>
      <c r="AY119" s="95">
        <v>1715.28</v>
      </c>
      <c r="AZ119" s="95">
        <v>1747.2</v>
      </c>
      <c r="BA119" s="95">
        <v>1779.12</v>
      </c>
      <c r="BB119" s="95">
        <v>1811.04</v>
      </c>
      <c r="BC119" s="95">
        <v>1842.96</v>
      </c>
      <c r="BD119" s="95">
        <v>1874.88</v>
      </c>
      <c r="BE119" s="95">
        <v>1906.8</v>
      </c>
      <c r="BF119" s="95">
        <v>1938.72</v>
      </c>
      <c r="BG119" s="95">
        <v>1970.64</v>
      </c>
      <c r="BH119" s="95">
        <v>2002.56</v>
      </c>
      <c r="BI119" s="95">
        <v>2034.48</v>
      </c>
      <c r="BJ119" s="95">
        <v>2066.4</v>
      </c>
      <c r="BK119" s="32">
        <v>66.78</v>
      </c>
      <c r="BL119" s="32">
        <v>76.32</v>
      </c>
      <c r="BM119" s="32">
        <v>78.9</v>
      </c>
      <c r="BN119" t="s">
        <v>119</v>
      </c>
      <c r="BO119">
        <v>9</v>
      </c>
    </row>
    <row r="120" spans="1:67">
      <c r="A120" s="94" t="s">
        <v>120</v>
      </c>
      <c r="B120" s="94">
        <v>9</v>
      </c>
      <c r="C120" s="95">
        <v>353.1</v>
      </c>
      <c r="D120" s="95">
        <v>431.7</v>
      </c>
      <c r="E120" s="95">
        <v>510.3</v>
      </c>
      <c r="F120" s="95">
        <v>588.9</v>
      </c>
      <c r="G120" s="95">
        <v>667.5</v>
      </c>
      <c r="H120" s="95">
        <v>745.8</v>
      </c>
      <c r="I120" s="95">
        <v>824.1</v>
      </c>
      <c r="J120" s="95">
        <v>902.4</v>
      </c>
      <c r="K120" s="95">
        <v>980.7</v>
      </c>
      <c r="L120" s="95">
        <v>1059</v>
      </c>
      <c r="M120" s="95">
        <v>1129.5</v>
      </c>
      <c r="N120" s="95">
        <v>1200</v>
      </c>
      <c r="O120" s="95">
        <v>1270.5</v>
      </c>
      <c r="P120" s="95">
        <v>1341</v>
      </c>
      <c r="Q120" s="95">
        <v>1411.5</v>
      </c>
      <c r="R120" s="95">
        <v>1482</v>
      </c>
      <c r="S120" s="95">
        <v>1552.5</v>
      </c>
      <c r="T120" s="95">
        <v>1623</v>
      </c>
      <c r="U120" s="95">
        <v>1693.5</v>
      </c>
      <c r="V120" s="95">
        <v>1764</v>
      </c>
      <c r="W120" s="95">
        <v>1828.8</v>
      </c>
      <c r="X120" s="95">
        <v>1893.6</v>
      </c>
      <c r="Y120" s="95">
        <v>1958.4</v>
      </c>
      <c r="Z120" s="95">
        <v>2023.2</v>
      </c>
      <c r="AA120" s="95">
        <v>2088</v>
      </c>
      <c r="AB120" s="95">
        <v>2152.8</v>
      </c>
      <c r="AC120" s="95">
        <v>2217.6</v>
      </c>
      <c r="AD120" s="95">
        <v>2282.4</v>
      </c>
      <c r="AE120" s="95">
        <v>2347.2</v>
      </c>
      <c r="AF120" s="95">
        <v>2412</v>
      </c>
      <c r="AG120" s="95">
        <v>2476.8</v>
      </c>
      <c r="AH120" s="95">
        <v>2541.6</v>
      </c>
      <c r="AI120" s="95">
        <v>2606.4</v>
      </c>
      <c r="AJ120" s="95">
        <v>2671.2</v>
      </c>
      <c r="AK120" s="95">
        <v>2736</v>
      </c>
      <c r="AL120" s="95">
        <v>2800.8</v>
      </c>
      <c r="AM120" s="95">
        <v>2865.6</v>
      </c>
      <c r="AN120" s="95">
        <v>2930.4</v>
      </c>
      <c r="AO120" s="95">
        <v>2995.2</v>
      </c>
      <c r="AP120" s="95">
        <v>3060</v>
      </c>
      <c r="AQ120" s="95">
        <v>1459.92</v>
      </c>
      <c r="AR120" s="95">
        <v>1491.84</v>
      </c>
      <c r="AS120" s="95">
        <v>1523.76</v>
      </c>
      <c r="AT120" s="95">
        <v>1555.68</v>
      </c>
      <c r="AU120" s="95">
        <v>1587.6</v>
      </c>
      <c r="AV120" s="95">
        <v>1619.52</v>
      </c>
      <c r="AW120" s="95">
        <v>1651.44</v>
      </c>
      <c r="AX120" s="95">
        <v>1683.36</v>
      </c>
      <c r="AY120" s="95">
        <v>1715.28</v>
      </c>
      <c r="AZ120" s="95">
        <v>1747.2</v>
      </c>
      <c r="BA120" s="95">
        <v>1779.12</v>
      </c>
      <c r="BB120" s="95">
        <v>1811.04</v>
      </c>
      <c r="BC120" s="95">
        <v>1842.96</v>
      </c>
      <c r="BD120" s="95">
        <v>1874.88</v>
      </c>
      <c r="BE120" s="95">
        <v>1906.8</v>
      </c>
      <c r="BF120" s="95">
        <v>1938.72</v>
      </c>
      <c r="BG120" s="95">
        <v>1970.64</v>
      </c>
      <c r="BH120" s="95">
        <v>2002.56</v>
      </c>
      <c r="BI120" s="95">
        <v>2034.48</v>
      </c>
      <c r="BJ120" s="95">
        <v>2066.4</v>
      </c>
      <c r="BK120" s="32">
        <v>66.78</v>
      </c>
      <c r="BL120" s="32">
        <v>76.32</v>
      </c>
      <c r="BM120" s="32">
        <v>78.9</v>
      </c>
      <c r="BN120" t="s">
        <v>120</v>
      </c>
      <c r="BO120">
        <v>9</v>
      </c>
    </row>
    <row r="121" spans="1:67">
      <c r="A121" s="94" t="s">
        <v>121</v>
      </c>
      <c r="B121" s="94">
        <v>9</v>
      </c>
      <c r="C121" s="95">
        <v>353.1</v>
      </c>
      <c r="D121" s="95">
        <v>431.7</v>
      </c>
      <c r="E121" s="95">
        <v>510.3</v>
      </c>
      <c r="F121" s="95">
        <v>588.9</v>
      </c>
      <c r="G121" s="95">
        <v>667.5</v>
      </c>
      <c r="H121" s="95">
        <v>745.8</v>
      </c>
      <c r="I121" s="95">
        <v>824.1</v>
      </c>
      <c r="J121" s="95">
        <v>902.4</v>
      </c>
      <c r="K121" s="95">
        <v>980.7</v>
      </c>
      <c r="L121" s="95">
        <v>1059</v>
      </c>
      <c r="M121" s="95">
        <v>1129.5</v>
      </c>
      <c r="N121" s="95">
        <v>1200</v>
      </c>
      <c r="O121" s="95">
        <v>1270.5</v>
      </c>
      <c r="P121" s="95">
        <v>1341</v>
      </c>
      <c r="Q121" s="95">
        <v>1411.5</v>
      </c>
      <c r="R121" s="95">
        <v>1482</v>
      </c>
      <c r="S121" s="95">
        <v>1552.5</v>
      </c>
      <c r="T121" s="95">
        <v>1623</v>
      </c>
      <c r="U121" s="95">
        <v>1693.5</v>
      </c>
      <c r="V121" s="95">
        <v>1764</v>
      </c>
      <c r="W121" s="95">
        <v>1828.8</v>
      </c>
      <c r="X121" s="95">
        <v>1893.6</v>
      </c>
      <c r="Y121" s="95">
        <v>1958.4</v>
      </c>
      <c r="Z121" s="95">
        <v>2023.2</v>
      </c>
      <c r="AA121" s="95">
        <v>2088</v>
      </c>
      <c r="AB121" s="95">
        <v>2152.8</v>
      </c>
      <c r="AC121" s="95">
        <v>2217.6</v>
      </c>
      <c r="AD121" s="95">
        <v>2282.4</v>
      </c>
      <c r="AE121" s="95">
        <v>2347.2</v>
      </c>
      <c r="AF121" s="95">
        <v>2412</v>
      </c>
      <c r="AG121" s="95">
        <v>2476.8</v>
      </c>
      <c r="AH121" s="95">
        <v>2541.6</v>
      </c>
      <c r="AI121" s="95">
        <v>2606.4</v>
      </c>
      <c r="AJ121" s="95">
        <v>2671.2</v>
      </c>
      <c r="AK121" s="95">
        <v>2736</v>
      </c>
      <c r="AL121" s="95">
        <v>2800.8</v>
      </c>
      <c r="AM121" s="95">
        <v>2865.6</v>
      </c>
      <c r="AN121" s="95">
        <v>2930.4</v>
      </c>
      <c r="AO121" s="95">
        <v>2995.2</v>
      </c>
      <c r="AP121" s="95">
        <v>3060</v>
      </c>
      <c r="AQ121" s="95">
        <v>1459.92</v>
      </c>
      <c r="AR121" s="95">
        <v>1491.84</v>
      </c>
      <c r="AS121" s="95">
        <v>1523.76</v>
      </c>
      <c r="AT121" s="95">
        <v>1555.68</v>
      </c>
      <c r="AU121" s="95">
        <v>1587.6</v>
      </c>
      <c r="AV121" s="95">
        <v>1619.52</v>
      </c>
      <c r="AW121" s="95">
        <v>1651.44</v>
      </c>
      <c r="AX121" s="95">
        <v>1683.36</v>
      </c>
      <c r="AY121" s="95">
        <v>1715.28</v>
      </c>
      <c r="AZ121" s="95">
        <v>1747.2</v>
      </c>
      <c r="BA121" s="95">
        <v>1779.12</v>
      </c>
      <c r="BB121" s="95">
        <v>1811.04</v>
      </c>
      <c r="BC121" s="95">
        <v>1842.96</v>
      </c>
      <c r="BD121" s="95">
        <v>1874.88</v>
      </c>
      <c r="BE121" s="95">
        <v>1906.8</v>
      </c>
      <c r="BF121" s="95">
        <v>1938.72</v>
      </c>
      <c r="BG121" s="95">
        <v>1970.64</v>
      </c>
      <c r="BH121" s="95">
        <v>2002.56</v>
      </c>
      <c r="BI121" s="95">
        <v>2034.48</v>
      </c>
      <c r="BJ121" s="95">
        <v>2066.4</v>
      </c>
      <c r="BK121" s="32">
        <v>66.78</v>
      </c>
      <c r="BL121" s="32">
        <v>76.32</v>
      </c>
      <c r="BM121" s="32">
        <v>78.9</v>
      </c>
      <c r="BN121" t="s">
        <v>121</v>
      </c>
      <c r="BO121">
        <v>9</v>
      </c>
    </row>
    <row r="122" spans="1:67">
      <c r="A122" s="94" t="s">
        <v>122</v>
      </c>
      <c r="B122" s="94">
        <v>9</v>
      </c>
      <c r="C122" s="95">
        <v>353.1</v>
      </c>
      <c r="D122" s="95">
        <v>431.7</v>
      </c>
      <c r="E122" s="95">
        <v>510.3</v>
      </c>
      <c r="F122" s="95">
        <v>588.9</v>
      </c>
      <c r="G122" s="95">
        <v>667.5</v>
      </c>
      <c r="H122" s="95">
        <v>745.8</v>
      </c>
      <c r="I122" s="95">
        <v>824.1</v>
      </c>
      <c r="J122" s="95">
        <v>902.4</v>
      </c>
      <c r="K122" s="95">
        <v>980.7</v>
      </c>
      <c r="L122" s="95">
        <v>1059</v>
      </c>
      <c r="M122" s="95">
        <v>1129.5</v>
      </c>
      <c r="N122" s="95">
        <v>1200</v>
      </c>
      <c r="O122" s="95">
        <v>1270.5</v>
      </c>
      <c r="P122" s="95">
        <v>1341</v>
      </c>
      <c r="Q122" s="95">
        <v>1411.5</v>
      </c>
      <c r="R122" s="95">
        <v>1482</v>
      </c>
      <c r="S122" s="95">
        <v>1552.5</v>
      </c>
      <c r="T122" s="95">
        <v>1623</v>
      </c>
      <c r="U122" s="95">
        <v>1693.5</v>
      </c>
      <c r="V122" s="95">
        <v>1764</v>
      </c>
      <c r="W122" s="95">
        <v>1828.8</v>
      </c>
      <c r="X122" s="95">
        <v>1893.6</v>
      </c>
      <c r="Y122" s="95">
        <v>1958.4</v>
      </c>
      <c r="Z122" s="95">
        <v>2023.2</v>
      </c>
      <c r="AA122" s="95">
        <v>2088</v>
      </c>
      <c r="AB122" s="95">
        <v>2152.8</v>
      </c>
      <c r="AC122" s="95">
        <v>2217.6</v>
      </c>
      <c r="AD122" s="95">
        <v>2282.4</v>
      </c>
      <c r="AE122" s="95">
        <v>2347.2</v>
      </c>
      <c r="AF122" s="95">
        <v>2412</v>
      </c>
      <c r="AG122" s="95">
        <v>2476.8</v>
      </c>
      <c r="AH122" s="95">
        <v>2541.6</v>
      </c>
      <c r="AI122" s="95">
        <v>2606.4</v>
      </c>
      <c r="AJ122" s="95">
        <v>2671.2</v>
      </c>
      <c r="AK122" s="95">
        <v>2736</v>
      </c>
      <c r="AL122" s="95">
        <v>2800.8</v>
      </c>
      <c r="AM122" s="95">
        <v>2865.6</v>
      </c>
      <c r="AN122" s="95">
        <v>2930.4</v>
      </c>
      <c r="AO122" s="95">
        <v>2995.2</v>
      </c>
      <c r="AP122" s="95">
        <v>3060</v>
      </c>
      <c r="AQ122" s="95">
        <v>1459.92</v>
      </c>
      <c r="AR122" s="95">
        <v>1491.84</v>
      </c>
      <c r="AS122" s="95">
        <v>1523.76</v>
      </c>
      <c r="AT122" s="95">
        <v>1555.68</v>
      </c>
      <c r="AU122" s="95">
        <v>1587.6</v>
      </c>
      <c r="AV122" s="95">
        <v>1619.52</v>
      </c>
      <c r="AW122" s="95">
        <v>1651.44</v>
      </c>
      <c r="AX122" s="95">
        <v>1683.36</v>
      </c>
      <c r="AY122" s="95">
        <v>1715.28</v>
      </c>
      <c r="AZ122" s="95">
        <v>1747.2</v>
      </c>
      <c r="BA122" s="95">
        <v>1779.12</v>
      </c>
      <c r="BB122" s="95">
        <v>1811.04</v>
      </c>
      <c r="BC122" s="95">
        <v>1842.96</v>
      </c>
      <c r="BD122" s="95">
        <v>1874.88</v>
      </c>
      <c r="BE122" s="95">
        <v>1906.8</v>
      </c>
      <c r="BF122" s="95">
        <v>1938.72</v>
      </c>
      <c r="BG122" s="95">
        <v>1970.64</v>
      </c>
      <c r="BH122" s="95">
        <v>2002.56</v>
      </c>
      <c r="BI122" s="95">
        <v>2034.48</v>
      </c>
      <c r="BJ122" s="95">
        <v>2066.4</v>
      </c>
      <c r="BK122" s="32">
        <v>66.78</v>
      </c>
      <c r="BL122" s="32">
        <v>76.32</v>
      </c>
      <c r="BM122" s="32">
        <v>78.9</v>
      </c>
      <c r="BN122" t="s">
        <v>122</v>
      </c>
      <c r="BO122">
        <v>9</v>
      </c>
    </row>
    <row r="123" spans="1:67">
      <c r="A123" s="94" t="s">
        <v>123</v>
      </c>
      <c r="B123" s="94">
        <v>9</v>
      </c>
      <c r="C123" s="95">
        <v>353.1</v>
      </c>
      <c r="D123" s="95">
        <v>431.7</v>
      </c>
      <c r="E123" s="95">
        <v>510.3</v>
      </c>
      <c r="F123" s="95">
        <v>588.9</v>
      </c>
      <c r="G123" s="95">
        <v>667.5</v>
      </c>
      <c r="H123" s="95">
        <v>745.8</v>
      </c>
      <c r="I123" s="95">
        <v>824.1</v>
      </c>
      <c r="J123" s="95">
        <v>902.4</v>
      </c>
      <c r="K123" s="95">
        <v>980.7</v>
      </c>
      <c r="L123" s="95">
        <v>1059</v>
      </c>
      <c r="M123" s="95">
        <v>1129.5</v>
      </c>
      <c r="N123" s="95">
        <v>1200</v>
      </c>
      <c r="O123" s="95">
        <v>1270.5</v>
      </c>
      <c r="P123" s="95">
        <v>1341</v>
      </c>
      <c r="Q123" s="95">
        <v>1411.5</v>
      </c>
      <c r="R123" s="95">
        <v>1482</v>
      </c>
      <c r="S123" s="95">
        <v>1552.5</v>
      </c>
      <c r="T123" s="95">
        <v>1623</v>
      </c>
      <c r="U123" s="95">
        <v>1693.5</v>
      </c>
      <c r="V123" s="95">
        <v>1764</v>
      </c>
      <c r="W123" s="95">
        <v>1828.8</v>
      </c>
      <c r="X123" s="95">
        <v>1893.6</v>
      </c>
      <c r="Y123" s="95">
        <v>1958.4</v>
      </c>
      <c r="Z123" s="95">
        <v>2023.2</v>
      </c>
      <c r="AA123" s="95">
        <v>2088</v>
      </c>
      <c r="AB123" s="95">
        <v>2152.8</v>
      </c>
      <c r="AC123" s="95">
        <v>2217.6</v>
      </c>
      <c r="AD123" s="95">
        <v>2282.4</v>
      </c>
      <c r="AE123" s="95">
        <v>2347.2</v>
      </c>
      <c r="AF123" s="95">
        <v>2412</v>
      </c>
      <c r="AG123" s="95">
        <v>2476.8</v>
      </c>
      <c r="AH123" s="95">
        <v>2541.6</v>
      </c>
      <c r="AI123" s="95">
        <v>2606.4</v>
      </c>
      <c r="AJ123" s="95">
        <v>2671.2</v>
      </c>
      <c r="AK123" s="95">
        <v>2736</v>
      </c>
      <c r="AL123" s="95">
        <v>2800.8</v>
      </c>
      <c r="AM123" s="95">
        <v>2865.6</v>
      </c>
      <c r="AN123" s="95">
        <v>2930.4</v>
      </c>
      <c r="AO123" s="95">
        <v>2995.2</v>
      </c>
      <c r="AP123" s="95">
        <v>3060</v>
      </c>
      <c r="AQ123" s="95">
        <v>1459.92</v>
      </c>
      <c r="AR123" s="95">
        <v>1491.84</v>
      </c>
      <c r="AS123" s="95">
        <v>1523.76</v>
      </c>
      <c r="AT123" s="95">
        <v>1555.68</v>
      </c>
      <c r="AU123" s="95">
        <v>1587.6</v>
      </c>
      <c r="AV123" s="95">
        <v>1619.52</v>
      </c>
      <c r="AW123" s="95">
        <v>1651.44</v>
      </c>
      <c r="AX123" s="95">
        <v>1683.36</v>
      </c>
      <c r="AY123" s="95">
        <v>1715.28</v>
      </c>
      <c r="AZ123" s="95">
        <v>1747.2</v>
      </c>
      <c r="BA123" s="95">
        <v>1779.12</v>
      </c>
      <c r="BB123" s="95">
        <v>1811.04</v>
      </c>
      <c r="BC123" s="95">
        <v>1842.96</v>
      </c>
      <c r="BD123" s="95">
        <v>1874.88</v>
      </c>
      <c r="BE123" s="95">
        <v>1906.8</v>
      </c>
      <c r="BF123" s="95">
        <v>1938.72</v>
      </c>
      <c r="BG123" s="95">
        <v>1970.64</v>
      </c>
      <c r="BH123" s="95">
        <v>2002.56</v>
      </c>
      <c r="BI123" s="95">
        <v>2034.48</v>
      </c>
      <c r="BJ123" s="95">
        <v>2066.4</v>
      </c>
      <c r="BK123" s="32">
        <v>66.78</v>
      </c>
      <c r="BL123" s="32">
        <v>76.32</v>
      </c>
      <c r="BM123" s="32">
        <v>78.9</v>
      </c>
      <c r="BN123" t="s">
        <v>123</v>
      </c>
      <c r="BO123">
        <v>9</v>
      </c>
    </row>
    <row r="124" spans="1:67">
      <c r="A124" s="94" t="s">
        <v>124</v>
      </c>
      <c r="B124" s="94">
        <v>9</v>
      </c>
      <c r="C124" s="95">
        <v>353.1</v>
      </c>
      <c r="D124" s="95">
        <v>431.7</v>
      </c>
      <c r="E124" s="95">
        <v>510.3</v>
      </c>
      <c r="F124" s="95">
        <v>588.9</v>
      </c>
      <c r="G124" s="95">
        <v>667.5</v>
      </c>
      <c r="H124" s="95">
        <v>745.8</v>
      </c>
      <c r="I124" s="95">
        <v>824.1</v>
      </c>
      <c r="J124" s="95">
        <v>902.4</v>
      </c>
      <c r="K124" s="95">
        <v>980.7</v>
      </c>
      <c r="L124" s="95">
        <v>1059</v>
      </c>
      <c r="M124" s="95">
        <v>1129.5</v>
      </c>
      <c r="N124" s="95">
        <v>1200</v>
      </c>
      <c r="O124" s="95">
        <v>1270.5</v>
      </c>
      <c r="P124" s="95">
        <v>1341</v>
      </c>
      <c r="Q124" s="95">
        <v>1411.5</v>
      </c>
      <c r="R124" s="95">
        <v>1482</v>
      </c>
      <c r="S124" s="95">
        <v>1552.5</v>
      </c>
      <c r="T124" s="95">
        <v>1623</v>
      </c>
      <c r="U124" s="95">
        <v>1693.5</v>
      </c>
      <c r="V124" s="95">
        <v>1764</v>
      </c>
      <c r="W124" s="95">
        <v>1828.8</v>
      </c>
      <c r="X124" s="95">
        <v>1893.6</v>
      </c>
      <c r="Y124" s="95">
        <v>1958.4</v>
      </c>
      <c r="Z124" s="95">
        <v>2023.2</v>
      </c>
      <c r="AA124" s="95">
        <v>2088</v>
      </c>
      <c r="AB124" s="95">
        <v>2152.8</v>
      </c>
      <c r="AC124" s="95">
        <v>2217.6</v>
      </c>
      <c r="AD124" s="95">
        <v>2282.4</v>
      </c>
      <c r="AE124" s="95">
        <v>2347.2</v>
      </c>
      <c r="AF124" s="95">
        <v>2412</v>
      </c>
      <c r="AG124" s="95">
        <v>2476.8</v>
      </c>
      <c r="AH124" s="95">
        <v>2541.6</v>
      </c>
      <c r="AI124" s="95">
        <v>2606.4</v>
      </c>
      <c r="AJ124" s="95">
        <v>2671.2</v>
      </c>
      <c r="AK124" s="95">
        <v>2736</v>
      </c>
      <c r="AL124" s="95">
        <v>2800.8</v>
      </c>
      <c r="AM124" s="95">
        <v>2865.6</v>
      </c>
      <c r="AN124" s="95">
        <v>2930.4</v>
      </c>
      <c r="AO124" s="95">
        <v>2995.2</v>
      </c>
      <c r="AP124" s="95">
        <v>3060</v>
      </c>
      <c r="AQ124" s="95">
        <v>1459.92</v>
      </c>
      <c r="AR124" s="95">
        <v>1491.84</v>
      </c>
      <c r="AS124" s="95">
        <v>1523.76</v>
      </c>
      <c r="AT124" s="95">
        <v>1555.68</v>
      </c>
      <c r="AU124" s="95">
        <v>1587.6</v>
      </c>
      <c r="AV124" s="95">
        <v>1619.52</v>
      </c>
      <c r="AW124" s="95">
        <v>1651.44</v>
      </c>
      <c r="AX124" s="95">
        <v>1683.36</v>
      </c>
      <c r="AY124" s="95">
        <v>1715.28</v>
      </c>
      <c r="AZ124" s="95">
        <v>1747.2</v>
      </c>
      <c r="BA124" s="95">
        <v>1779.12</v>
      </c>
      <c r="BB124" s="95">
        <v>1811.04</v>
      </c>
      <c r="BC124" s="95">
        <v>1842.96</v>
      </c>
      <c r="BD124" s="95">
        <v>1874.88</v>
      </c>
      <c r="BE124" s="95">
        <v>1906.8</v>
      </c>
      <c r="BF124" s="95">
        <v>1938.72</v>
      </c>
      <c r="BG124" s="95">
        <v>1970.64</v>
      </c>
      <c r="BH124" s="95">
        <v>2002.56</v>
      </c>
      <c r="BI124" s="95">
        <v>2034.48</v>
      </c>
      <c r="BJ124" s="95">
        <v>2066.4</v>
      </c>
      <c r="BK124" s="32">
        <v>66.78</v>
      </c>
      <c r="BL124" s="32">
        <v>76.32</v>
      </c>
      <c r="BM124" s="32">
        <v>78.9</v>
      </c>
      <c r="BN124" t="s">
        <v>124</v>
      </c>
      <c r="BO124">
        <v>9</v>
      </c>
    </row>
    <row r="125" spans="1:67">
      <c r="A125" s="94" t="s">
        <v>125</v>
      </c>
      <c r="B125" s="94">
        <v>9</v>
      </c>
      <c r="C125" s="95">
        <v>353.1</v>
      </c>
      <c r="D125" s="95">
        <v>431.7</v>
      </c>
      <c r="E125" s="95">
        <v>510.3</v>
      </c>
      <c r="F125" s="95">
        <v>588.9</v>
      </c>
      <c r="G125" s="95">
        <v>667.5</v>
      </c>
      <c r="H125" s="95">
        <v>745.8</v>
      </c>
      <c r="I125" s="95">
        <v>824.1</v>
      </c>
      <c r="J125" s="95">
        <v>902.4</v>
      </c>
      <c r="K125" s="95">
        <v>980.7</v>
      </c>
      <c r="L125" s="95">
        <v>1059</v>
      </c>
      <c r="M125" s="95">
        <v>1129.5</v>
      </c>
      <c r="N125" s="95">
        <v>1200</v>
      </c>
      <c r="O125" s="95">
        <v>1270.5</v>
      </c>
      <c r="P125" s="95">
        <v>1341</v>
      </c>
      <c r="Q125" s="95">
        <v>1411.5</v>
      </c>
      <c r="R125" s="95">
        <v>1482</v>
      </c>
      <c r="S125" s="95">
        <v>1552.5</v>
      </c>
      <c r="T125" s="95">
        <v>1623</v>
      </c>
      <c r="U125" s="95">
        <v>1693.5</v>
      </c>
      <c r="V125" s="95">
        <v>1764</v>
      </c>
      <c r="W125" s="95">
        <v>1828.8</v>
      </c>
      <c r="X125" s="95">
        <v>1893.6</v>
      </c>
      <c r="Y125" s="95">
        <v>1958.4</v>
      </c>
      <c r="Z125" s="95">
        <v>2023.2</v>
      </c>
      <c r="AA125" s="95">
        <v>2088</v>
      </c>
      <c r="AB125" s="95">
        <v>2152.8</v>
      </c>
      <c r="AC125" s="95">
        <v>2217.6</v>
      </c>
      <c r="AD125" s="95">
        <v>2282.4</v>
      </c>
      <c r="AE125" s="95">
        <v>2347.2</v>
      </c>
      <c r="AF125" s="95">
        <v>2412</v>
      </c>
      <c r="AG125" s="95">
        <v>2476.8</v>
      </c>
      <c r="AH125" s="95">
        <v>2541.6</v>
      </c>
      <c r="AI125" s="95">
        <v>2606.4</v>
      </c>
      <c r="AJ125" s="95">
        <v>2671.2</v>
      </c>
      <c r="AK125" s="95">
        <v>2736</v>
      </c>
      <c r="AL125" s="95">
        <v>2800.8</v>
      </c>
      <c r="AM125" s="95">
        <v>2865.6</v>
      </c>
      <c r="AN125" s="95">
        <v>2930.4</v>
      </c>
      <c r="AO125" s="95">
        <v>2995.2</v>
      </c>
      <c r="AP125" s="95">
        <v>3060</v>
      </c>
      <c r="AQ125" s="95">
        <v>1459.92</v>
      </c>
      <c r="AR125" s="95">
        <v>1491.84</v>
      </c>
      <c r="AS125" s="95">
        <v>1523.76</v>
      </c>
      <c r="AT125" s="95">
        <v>1555.68</v>
      </c>
      <c r="AU125" s="95">
        <v>1587.6</v>
      </c>
      <c r="AV125" s="95">
        <v>1619.52</v>
      </c>
      <c r="AW125" s="95">
        <v>1651.44</v>
      </c>
      <c r="AX125" s="95">
        <v>1683.36</v>
      </c>
      <c r="AY125" s="95">
        <v>1715.28</v>
      </c>
      <c r="AZ125" s="95">
        <v>1747.2</v>
      </c>
      <c r="BA125" s="95">
        <v>1779.12</v>
      </c>
      <c r="BB125" s="95">
        <v>1811.04</v>
      </c>
      <c r="BC125" s="95">
        <v>1842.96</v>
      </c>
      <c r="BD125" s="95">
        <v>1874.88</v>
      </c>
      <c r="BE125" s="95">
        <v>1906.8</v>
      </c>
      <c r="BF125" s="95">
        <v>1938.72</v>
      </c>
      <c r="BG125" s="95">
        <v>1970.64</v>
      </c>
      <c r="BH125" s="95">
        <v>2002.56</v>
      </c>
      <c r="BI125" s="95">
        <v>2034.48</v>
      </c>
      <c r="BJ125" s="95">
        <v>2066.4</v>
      </c>
      <c r="BK125" s="32">
        <v>66.78</v>
      </c>
      <c r="BL125" s="32">
        <v>76.32</v>
      </c>
      <c r="BM125" s="32">
        <v>78.9</v>
      </c>
      <c r="BN125" t="s">
        <v>125</v>
      </c>
      <c r="BO125">
        <v>9</v>
      </c>
    </row>
    <row r="126" spans="1:67">
      <c r="A126" s="94" t="s">
        <v>126</v>
      </c>
      <c r="B126" s="94">
        <v>9</v>
      </c>
      <c r="C126" s="95">
        <v>353.1</v>
      </c>
      <c r="D126" s="95">
        <v>431.7</v>
      </c>
      <c r="E126" s="95">
        <v>510.3</v>
      </c>
      <c r="F126" s="95">
        <v>588.9</v>
      </c>
      <c r="G126" s="95">
        <v>667.5</v>
      </c>
      <c r="H126" s="95">
        <v>745.8</v>
      </c>
      <c r="I126" s="95">
        <v>824.1</v>
      </c>
      <c r="J126" s="95">
        <v>902.4</v>
      </c>
      <c r="K126" s="95">
        <v>980.7</v>
      </c>
      <c r="L126" s="95">
        <v>1059</v>
      </c>
      <c r="M126" s="95">
        <v>1129.5</v>
      </c>
      <c r="N126" s="95">
        <v>1200</v>
      </c>
      <c r="O126" s="95">
        <v>1270.5</v>
      </c>
      <c r="P126" s="95">
        <v>1341</v>
      </c>
      <c r="Q126" s="95">
        <v>1411.5</v>
      </c>
      <c r="R126" s="95">
        <v>1482</v>
      </c>
      <c r="S126" s="95">
        <v>1552.5</v>
      </c>
      <c r="T126" s="95">
        <v>1623</v>
      </c>
      <c r="U126" s="95">
        <v>1693.5</v>
      </c>
      <c r="V126" s="95">
        <v>1764</v>
      </c>
      <c r="W126" s="95">
        <v>1828.8</v>
      </c>
      <c r="X126" s="95">
        <v>1893.6</v>
      </c>
      <c r="Y126" s="95">
        <v>1958.4</v>
      </c>
      <c r="Z126" s="95">
        <v>2023.2</v>
      </c>
      <c r="AA126" s="95">
        <v>2088</v>
      </c>
      <c r="AB126" s="95">
        <v>2152.8</v>
      </c>
      <c r="AC126" s="95">
        <v>2217.6</v>
      </c>
      <c r="AD126" s="95">
        <v>2282.4</v>
      </c>
      <c r="AE126" s="95">
        <v>2347.2</v>
      </c>
      <c r="AF126" s="95">
        <v>2412</v>
      </c>
      <c r="AG126" s="95">
        <v>2476.8</v>
      </c>
      <c r="AH126" s="95">
        <v>2541.6</v>
      </c>
      <c r="AI126" s="95">
        <v>2606.4</v>
      </c>
      <c r="AJ126" s="95">
        <v>2671.2</v>
      </c>
      <c r="AK126" s="95">
        <v>2736</v>
      </c>
      <c r="AL126" s="95">
        <v>2800.8</v>
      </c>
      <c r="AM126" s="95">
        <v>2865.6</v>
      </c>
      <c r="AN126" s="95">
        <v>2930.4</v>
      </c>
      <c r="AO126" s="95">
        <v>2995.2</v>
      </c>
      <c r="AP126" s="95">
        <v>3060</v>
      </c>
      <c r="AQ126" s="95">
        <v>1459.92</v>
      </c>
      <c r="AR126" s="95">
        <v>1491.84</v>
      </c>
      <c r="AS126" s="95">
        <v>1523.76</v>
      </c>
      <c r="AT126" s="95">
        <v>1555.68</v>
      </c>
      <c r="AU126" s="95">
        <v>1587.6</v>
      </c>
      <c r="AV126" s="95">
        <v>1619.52</v>
      </c>
      <c r="AW126" s="95">
        <v>1651.44</v>
      </c>
      <c r="AX126" s="95">
        <v>1683.36</v>
      </c>
      <c r="AY126" s="95">
        <v>1715.28</v>
      </c>
      <c r="AZ126" s="95">
        <v>1747.2</v>
      </c>
      <c r="BA126" s="95">
        <v>1779.12</v>
      </c>
      <c r="BB126" s="95">
        <v>1811.04</v>
      </c>
      <c r="BC126" s="95">
        <v>1842.96</v>
      </c>
      <c r="BD126" s="95">
        <v>1874.88</v>
      </c>
      <c r="BE126" s="95">
        <v>1906.8</v>
      </c>
      <c r="BF126" s="95">
        <v>1938.72</v>
      </c>
      <c r="BG126" s="95">
        <v>1970.64</v>
      </c>
      <c r="BH126" s="95">
        <v>2002.56</v>
      </c>
      <c r="BI126" s="95">
        <v>2034.48</v>
      </c>
      <c r="BJ126" s="95">
        <v>2066.4</v>
      </c>
      <c r="BK126" s="32">
        <v>66.78</v>
      </c>
      <c r="BL126" s="32">
        <v>76.32</v>
      </c>
      <c r="BM126" s="32">
        <v>78.9</v>
      </c>
      <c r="BN126" t="s">
        <v>126</v>
      </c>
      <c r="BO126">
        <v>9</v>
      </c>
    </row>
    <row r="127" spans="1:67">
      <c r="A127" s="94" t="s">
        <v>127</v>
      </c>
      <c r="B127" s="94">
        <v>9</v>
      </c>
      <c r="C127" s="95">
        <v>353.1</v>
      </c>
      <c r="D127" s="95">
        <v>431.7</v>
      </c>
      <c r="E127" s="95">
        <v>510.3</v>
      </c>
      <c r="F127" s="95">
        <v>588.9</v>
      </c>
      <c r="G127" s="95">
        <v>667.5</v>
      </c>
      <c r="H127" s="95">
        <v>745.8</v>
      </c>
      <c r="I127" s="95">
        <v>824.1</v>
      </c>
      <c r="J127" s="95">
        <v>902.4</v>
      </c>
      <c r="K127" s="95">
        <v>980.7</v>
      </c>
      <c r="L127" s="95">
        <v>1059</v>
      </c>
      <c r="M127" s="95">
        <v>1129.5</v>
      </c>
      <c r="N127" s="95">
        <v>1200</v>
      </c>
      <c r="O127" s="95">
        <v>1270.5</v>
      </c>
      <c r="P127" s="95">
        <v>1341</v>
      </c>
      <c r="Q127" s="95">
        <v>1411.5</v>
      </c>
      <c r="R127" s="95">
        <v>1482</v>
      </c>
      <c r="S127" s="95">
        <v>1552.5</v>
      </c>
      <c r="T127" s="95">
        <v>1623</v>
      </c>
      <c r="U127" s="95">
        <v>1693.5</v>
      </c>
      <c r="V127" s="95">
        <v>1764</v>
      </c>
      <c r="W127" s="95">
        <v>1828.8</v>
      </c>
      <c r="X127" s="95">
        <v>1893.6</v>
      </c>
      <c r="Y127" s="95">
        <v>1958.4</v>
      </c>
      <c r="Z127" s="95">
        <v>2023.2</v>
      </c>
      <c r="AA127" s="95">
        <v>2088</v>
      </c>
      <c r="AB127" s="95">
        <v>2152.8</v>
      </c>
      <c r="AC127" s="95">
        <v>2217.6</v>
      </c>
      <c r="AD127" s="95">
        <v>2282.4</v>
      </c>
      <c r="AE127" s="95">
        <v>2347.2</v>
      </c>
      <c r="AF127" s="95">
        <v>2412</v>
      </c>
      <c r="AG127" s="95">
        <v>2476.8</v>
      </c>
      <c r="AH127" s="95">
        <v>2541.6</v>
      </c>
      <c r="AI127" s="95">
        <v>2606.4</v>
      </c>
      <c r="AJ127" s="95">
        <v>2671.2</v>
      </c>
      <c r="AK127" s="95">
        <v>2736</v>
      </c>
      <c r="AL127" s="95">
        <v>2800.8</v>
      </c>
      <c r="AM127" s="95">
        <v>2865.6</v>
      </c>
      <c r="AN127" s="95">
        <v>2930.4</v>
      </c>
      <c r="AO127" s="95">
        <v>2995.2</v>
      </c>
      <c r="AP127" s="95">
        <v>3060</v>
      </c>
      <c r="AQ127" s="95">
        <v>1459.92</v>
      </c>
      <c r="AR127" s="95">
        <v>1491.84</v>
      </c>
      <c r="AS127" s="95">
        <v>1523.76</v>
      </c>
      <c r="AT127" s="95">
        <v>1555.68</v>
      </c>
      <c r="AU127" s="95">
        <v>1587.6</v>
      </c>
      <c r="AV127" s="95">
        <v>1619.52</v>
      </c>
      <c r="AW127" s="95">
        <v>1651.44</v>
      </c>
      <c r="AX127" s="95">
        <v>1683.36</v>
      </c>
      <c r="AY127" s="95">
        <v>1715.28</v>
      </c>
      <c r="AZ127" s="95">
        <v>1747.2</v>
      </c>
      <c r="BA127" s="95">
        <v>1779.12</v>
      </c>
      <c r="BB127" s="95">
        <v>1811.04</v>
      </c>
      <c r="BC127" s="95">
        <v>1842.96</v>
      </c>
      <c r="BD127" s="95">
        <v>1874.88</v>
      </c>
      <c r="BE127" s="95">
        <v>1906.8</v>
      </c>
      <c r="BF127" s="95">
        <v>1938.72</v>
      </c>
      <c r="BG127" s="95">
        <v>1970.64</v>
      </c>
      <c r="BH127" s="95">
        <v>2002.56</v>
      </c>
      <c r="BI127" s="95">
        <v>2034.48</v>
      </c>
      <c r="BJ127" s="95">
        <v>2066.4</v>
      </c>
      <c r="BK127" s="32">
        <v>66.78</v>
      </c>
      <c r="BL127" s="32">
        <v>76.32</v>
      </c>
      <c r="BM127" s="32">
        <v>78.9</v>
      </c>
      <c r="BN127" t="s">
        <v>127</v>
      </c>
      <c r="BO127">
        <v>9</v>
      </c>
    </row>
    <row r="128" spans="1:67">
      <c r="A128" s="94" t="s">
        <v>128</v>
      </c>
      <c r="B128" s="94">
        <v>9</v>
      </c>
      <c r="C128" s="95">
        <v>353.1</v>
      </c>
      <c r="D128" s="95">
        <v>431.7</v>
      </c>
      <c r="E128" s="95">
        <v>510.3</v>
      </c>
      <c r="F128" s="95">
        <v>588.9</v>
      </c>
      <c r="G128" s="95">
        <v>667.5</v>
      </c>
      <c r="H128" s="95">
        <v>745.8</v>
      </c>
      <c r="I128" s="95">
        <v>824.1</v>
      </c>
      <c r="J128" s="95">
        <v>902.4</v>
      </c>
      <c r="K128" s="95">
        <v>980.7</v>
      </c>
      <c r="L128" s="95">
        <v>1059</v>
      </c>
      <c r="M128" s="95">
        <v>1129.5</v>
      </c>
      <c r="N128" s="95">
        <v>1200</v>
      </c>
      <c r="O128" s="95">
        <v>1270.5</v>
      </c>
      <c r="P128" s="95">
        <v>1341</v>
      </c>
      <c r="Q128" s="95">
        <v>1411.5</v>
      </c>
      <c r="R128" s="95">
        <v>1482</v>
      </c>
      <c r="S128" s="95">
        <v>1552.5</v>
      </c>
      <c r="T128" s="95">
        <v>1623</v>
      </c>
      <c r="U128" s="95">
        <v>1693.5</v>
      </c>
      <c r="V128" s="95">
        <v>1764</v>
      </c>
      <c r="W128" s="95">
        <v>1828.8</v>
      </c>
      <c r="X128" s="95">
        <v>1893.6</v>
      </c>
      <c r="Y128" s="95">
        <v>1958.4</v>
      </c>
      <c r="Z128" s="95">
        <v>2023.2</v>
      </c>
      <c r="AA128" s="95">
        <v>2088</v>
      </c>
      <c r="AB128" s="95">
        <v>2152.8</v>
      </c>
      <c r="AC128" s="95">
        <v>2217.6</v>
      </c>
      <c r="AD128" s="95">
        <v>2282.4</v>
      </c>
      <c r="AE128" s="95">
        <v>2347.2</v>
      </c>
      <c r="AF128" s="95">
        <v>2412</v>
      </c>
      <c r="AG128" s="95">
        <v>2476.8</v>
      </c>
      <c r="AH128" s="95">
        <v>2541.6</v>
      </c>
      <c r="AI128" s="95">
        <v>2606.4</v>
      </c>
      <c r="AJ128" s="95">
        <v>2671.2</v>
      </c>
      <c r="AK128" s="95">
        <v>2736</v>
      </c>
      <c r="AL128" s="95">
        <v>2800.8</v>
      </c>
      <c r="AM128" s="95">
        <v>2865.6</v>
      </c>
      <c r="AN128" s="95">
        <v>2930.4</v>
      </c>
      <c r="AO128" s="95">
        <v>2995.2</v>
      </c>
      <c r="AP128" s="95">
        <v>3060</v>
      </c>
      <c r="AQ128" s="95">
        <v>1459.92</v>
      </c>
      <c r="AR128" s="95">
        <v>1491.84</v>
      </c>
      <c r="AS128" s="95">
        <v>1523.76</v>
      </c>
      <c r="AT128" s="95">
        <v>1555.68</v>
      </c>
      <c r="AU128" s="95">
        <v>1587.6</v>
      </c>
      <c r="AV128" s="95">
        <v>1619.52</v>
      </c>
      <c r="AW128" s="95">
        <v>1651.44</v>
      </c>
      <c r="AX128" s="95">
        <v>1683.36</v>
      </c>
      <c r="AY128" s="95">
        <v>1715.28</v>
      </c>
      <c r="AZ128" s="95">
        <v>1747.2</v>
      </c>
      <c r="BA128" s="95">
        <v>1779.12</v>
      </c>
      <c r="BB128" s="95">
        <v>1811.04</v>
      </c>
      <c r="BC128" s="95">
        <v>1842.96</v>
      </c>
      <c r="BD128" s="95">
        <v>1874.88</v>
      </c>
      <c r="BE128" s="95">
        <v>1906.8</v>
      </c>
      <c r="BF128" s="95">
        <v>1938.72</v>
      </c>
      <c r="BG128" s="95">
        <v>1970.64</v>
      </c>
      <c r="BH128" s="95">
        <v>2002.56</v>
      </c>
      <c r="BI128" s="95">
        <v>2034.48</v>
      </c>
      <c r="BJ128" s="95">
        <v>2066.4</v>
      </c>
      <c r="BK128" s="32">
        <v>66.78</v>
      </c>
      <c r="BL128" s="32">
        <v>76.32</v>
      </c>
      <c r="BM128" s="32">
        <v>78.9</v>
      </c>
      <c r="BN128" t="s">
        <v>128</v>
      </c>
      <c r="BO128">
        <v>9</v>
      </c>
    </row>
    <row r="129" spans="1:67">
      <c r="A129" s="94" t="s">
        <v>129</v>
      </c>
      <c r="B129" s="94">
        <v>9</v>
      </c>
      <c r="C129" s="95">
        <v>353.1</v>
      </c>
      <c r="D129" s="95">
        <v>431.7</v>
      </c>
      <c r="E129" s="95">
        <v>510.3</v>
      </c>
      <c r="F129" s="95">
        <v>588.9</v>
      </c>
      <c r="G129" s="95">
        <v>667.5</v>
      </c>
      <c r="H129" s="95">
        <v>745.8</v>
      </c>
      <c r="I129" s="95">
        <v>824.1</v>
      </c>
      <c r="J129" s="95">
        <v>902.4</v>
      </c>
      <c r="K129" s="95">
        <v>980.7</v>
      </c>
      <c r="L129" s="95">
        <v>1059</v>
      </c>
      <c r="M129" s="95">
        <v>1129.5</v>
      </c>
      <c r="N129" s="95">
        <v>1200</v>
      </c>
      <c r="O129" s="95">
        <v>1270.5</v>
      </c>
      <c r="P129" s="95">
        <v>1341</v>
      </c>
      <c r="Q129" s="95">
        <v>1411.5</v>
      </c>
      <c r="R129" s="95">
        <v>1482</v>
      </c>
      <c r="S129" s="95">
        <v>1552.5</v>
      </c>
      <c r="T129" s="95">
        <v>1623</v>
      </c>
      <c r="U129" s="95">
        <v>1693.5</v>
      </c>
      <c r="V129" s="95">
        <v>1764</v>
      </c>
      <c r="W129" s="95">
        <v>1828.8</v>
      </c>
      <c r="X129" s="95">
        <v>1893.6</v>
      </c>
      <c r="Y129" s="95">
        <v>1958.4</v>
      </c>
      <c r="Z129" s="95">
        <v>2023.2</v>
      </c>
      <c r="AA129" s="95">
        <v>2088</v>
      </c>
      <c r="AB129" s="95">
        <v>2152.8</v>
      </c>
      <c r="AC129" s="95">
        <v>2217.6</v>
      </c>
      <c r="AD129" s="95">
        <v>2282.4</v>
      </c>
      <c r="AE129" s="95">
        <v>2347.2</v>
      </c>
      <c r="AF129" s="95">
        <v>2412</v>
      </c>
      <c r="AG129" s="95">
        <v>2476.8</v>
      </c>
      <c r="AH129" s="95">
        <v>2541.6</v>
      </c>
      <c r="AI129" s="95">
        <v>2606.4</v>
      </c>
      <c r="AJ129" s="95">
        <v>2671.2</v>
      </c>
      <c r="AK129" s="95">
        <v>2736</v>
      </c>
      <c r="AL129" s="95">
        <v>2800.8</v>
      </c>
      <c r="AM129" s="95">
        <v>2865.6</v>
      </c>
      <c r="AN129" s="95">
        <v>2930.4</v>
      </c>
      <c r="AO129" s="95">
        <v>2995.2</v>
      </c>
      <c r="AP129" s="95">
        <v>3060</v>
      </c>
      <c r="AQ129" s="95">
        <v>1459.92</v>
      </c>
      <c r="AR129" s="95">
        <v>1491.84</v>
      </c>
      <c r="AS129" s="95">
        <v>1523.76</v>
      </c>
      <c r="AT129" s="95">
        <v>1555.68</v>
      </c>
      <c r="AU129" s="95">
        <v>1587.6</v>
      </c>
      <c r="AV129" s="95">
        <v>1619.52</v>
      </c>
      <c r="AW129" s="95">
        <v>1651.44</v>
      </c>
      <c r="AX129" s="95">
        <v>1683.36</v>
      </c>
      <c r="AY129" s="95">
        <v>1715.28</v>
      </c>
      <c r="AZ129" s="95">
        <v>1747.2</v>
      </c>
      <c r="BA129" s="95">
        <v>1779.12</v>
      </c>
      <c r="BB129" s="95">
        <v>1811.04</v>
      </c>
      <c r="BC129" s="95">
        <v>1842.96</v>
      </c>
      <c r="BD129" s="95">
        <v>1874.88</v>
      </c>
      <c r="BE129" s="95">
        <v>1906.8</v>
      </c>
      <c r="BF129" s="95">
        <v>1938.72</v>
      </c>
      <c r="BG129" s="95">
        <v>1970.64</v>
      </c>
      <c r="BH129" s="95">
        <v>2002.56</v>
      </c>
      <c r="BI129" s="95">
        <v>2034.48</v>
      </c>
      <c r="BJ129" s="95">
        <v>2066.4</v>
      </c>
      <c r="BK129" s="32">
        <v>66.78</v>
      </c>
      <c r="BL129" s="32">
        <v>76.32</v>
      </c>
      <c r="BM129" s="32">
        <v>78.9</v>
      </c>
      <c r="BN129" t="s">
        <v>129</v>
      </c>
      <c r="BO129">
        <v>9</v>
      </c>
    </row>
    <row r="130" spans="1:67">
      <c r="A130" s="94" t="s">
        <v>130</v>
      </c>
      <c r="B130" s="94">
        <v>9</v>
      </c>
      <c r="C130" s="95">
        <v>353.1</v>
      </c>
      <c r="D130" s="95">
        <v>431.7</v>
      </c>
      <c r="E130" s="95">
        <v>510.3</v>
      </c>
      <c r="F130" s="95">
        <v>588.9</v>
      </c>
      <c r="G130" s="95">
        <v>667.5</v>
      </c>
      <c r="H130" s="95">
        <v>745.8</v>
      </c>
      <c r="I130" s="95">
        <v>824.1</v>
      </c>
      <c r="J130" s="95">
        <v>902.4</v>
      </c>
      <c r="K130" s="95">
        <v>980.7</v>
      </c>
      <c r="L130" s="95">
        <v>1059</v>
      </c>
      <c r="M130" s="95">
        <v>1129.5</v>
      </c>
      <c r="N130" s="95">
        <v>1200</v>
      </c>
      <c r="O130" s="95">
        <v>1270.5</v>
      </c>
      <c r="P130" s="95">
        <v>1341</v>
      </c>
      <c r="Q130" s="95">
        <v>1411.5</v>
      </c>
      <c r="R130" s="95">
        <v>1482</v>
      </c>
      <c r="S130" s="95">
        <v>1552.5</v>
      </c>
      <c r="T130" s="95">
        <v>1623</v>
      </c>
      <c r="U130" s="95">
        <v>1693.5</v>
      </c>
      <c r="V130" s="95">
        <v>1764</v>
      </c>
      <c r="W130" s="95">
        <v>1828.8</v>
      </c>
      <c r="X130" s="95">
        <v>1893.6</v>
      </c>
      <c r="Y130" s="95">
        <v>1958.4</v>
      </c>
      <c r="Z130" s="95">
        <v>2023.2</v>
      </c>
      <c r="AA130" s="95">
        <v>2088</v>
      </c>
      <c r="AB130" s="95">
        <v>2152.8</v>
      </c>
      <c r="AC130" s="95">
        <v>2217.6</v>
      </c>
      <c r="AD130" s="95">
        <v>2282.4</v>
      </c>
      <c r="AE130" s="95">
        <v>2347.2</v>
      </c>
      <c r="AF130" s="95">
        <v>2412</v>
      </c>
      <c r="AG130" s="95">
        <v>2476.8</v>
      </c>
      <c r="AH130" s="95">
        <v>2541.6</v>
      </c>
      <c r="AI130" s="95">
        <v>2606.4</v>
      </c>
      <c r="AJ130" s="95">
        <v>2671.2</v>
      </c>
      <c r="AK130" s="95">
        <v>2736</v>
      </c>
      <c r="AL130" s="95">
        <v>2800.8</v>
      </c>
      <c r="AM130" s="95">
        <v>2865.6</v>
      </c>
      <c r="AN130" s="95">
        <v>2930.4</v>
      </c>
      <c r="AO130" s="95">
        <v>2995.2</v>
      </c>
      <c r="AP130" s="95">
        <v>3060</v>
      </c>
      <c r="AQ130" s="95">
        <v>1459.92</v>
      </c>
      <c r="AR130" s="95">
        <v>1491.84</v>
      </c>
      <c r="AS130" s="95">
        <v>1523.76</v>
      </c>
      <c r="AT130" s="95">
        <v>1555.68</v>
      </c>
      <c r="AU130" s="95">
        <v>1587.6</v>
      </c>
      <c r="AV130" s="95">
        <v>1619.52</v>
      </c>
      <c r="AW130" s="95">
        <v>1651.44</v>
      </c>
      <c r="AX130" s="95">
        <v>1683.36</v>
      </c>
      <c r="AY130" s="95">
        <v>1715.28</v>
      </c>
      <c r="AZ130" s="95">
        <v>1747.2</v>
      </c>
      <c r="BA130" s="95">
        <v>1779.12</v>
      </c>
      <c r="BB130" s="95">
        <v>1811.04</v>
      </c>
      <c r="BC130" s="95">
        <v>1842.96</v>
      </c>
      <c r="BD130" s="95">
        <v>1874.88</v>
      </c>
      <c r="BE130" s="95">
        <v>1906.8</v>
      </c>
      <c r="BF130" s="95">
        <v>1938.72</v>
      </c>
      <c r="BG130" s="95">
        <v>1970.64</v>
      </c>
      <c r="BH130" s="95">
        <v>2002.56</v>
      </c>
      <c r="BI130" s="95">
        <v>2034.48</v>
      </c>
      <c r="BJ130" s="95">
        <v>2066.4</v>
      </c>
      <c r="BK130" s="32">
        <v>66.78</v>
      </c>
      <c r="BL130" s="32">
        <v>76.32</v>
      </c>
      <c r="BM130" s="32">
        <v>78.9</v>
      </c>
      <c r="BN130" t="s">
        <v>130</v>
      </c>
      <c r="BO130">
        <v>9</v>
      </c>
    </row>
    <row r="131" spans="1:67">
      <c r="A131" s="94" t="s">
        <v>131</v>
      </c>
      <c r="B131" s="94">
        <v>9</v>
      </c>
      <c r="C131" s="95">
        <v>353.1</v>
      </c>
      <c r="D131" s="95">
        <v>431.7</v>
      </c>
      <c r="E131" s="95">
        <v>510.3</v>
      </c>
      <c r="F131" s="95">
        <v>588.9</v>
      </c>
      <c r="G131" s="95">
        <v>667.5</v>
      </c>
      <c r="H131" s="95">
        <v>745.8</v>
      </c>
      <c r="I131" s="95">
        <v>824.1</v>
      </c>
      <c r="J131" s="95">
        <v>902.4</v>
      </c>
      <c r="K131" s="95">
        <v>980.7</v>
      </c>
      <c r="L131" s="95">
        <v>1059</v>
      </c>
      <c r="M131" s="95">
        <v>1129.5</v>
      </c>
      <c r="N131" s="95">
        <v>1200</v>
      </c>
      <c r="O131" s="95">
        <v>1270.5</v>
      </c>
      <c r="P131" s="95">
        <v>1341</v>
      </c>
      <c r="Q131" s="95">
        <v>1411.5</v>
      </c>
      <c r="R131" s="95">
        <v>1482</v>
      </c>
      <c r="S131" s="95">
        <v>1552.5</v>
      </c>
      <c r="T131" s="95">
        <v>1623</v>
      </c>
      <c r="U131" s="95">
        <v>1693.5</v>
      </c>
      <c r="V131" s="95">
        <v>1764</v>
      </c>
      <c r="W131" s="95">
        <v>1828.8</v>
      </c>
      <c r="X131" s="95">
        <v>1893.6</v>
      </c>
      <c r="Y131" s="95">
        <v>1958.4</v>
      </c>
      <c r="Z131" s="95">
        <v>2023.2</v>
      </c>
      <c r="AA131" s="95">
        <v>2088</v>
      </c>
      <c r="AB131" s="95">
        <v>2152.8</v>
      </c>
      <c r="AC131" s="95">
        <v>2217.6</v>
      </c>
      <c r="AD131" s="95">
        <v>2282.4</v>
      </c>
      <c r="AE131" s="95">
        <v>2347.2</v>
      </c>
      <c r="AF131" s="95">
        <v>2412</v>
      </c>
      <c r="AG131" s="95">
        <v>2476.8</v>
      </c>
      <c r="AH131" s="95">
        <v>2541.6</v>
      </c>
      <c r="AI131" s="95">
        <v>2606.4</v>
      </c>
      <c r="AJ131" s="95">
        <v>2671.2</v>
      </c>
      <c r="AK131" s="95">
        <v>2736</v>
      </c>
      <c r="AL131" s="95">
        <v>2800.8</v>
      </c>
      <c r="AM131" s="95">
        <v>2865.6</v>
      </c>
      <c r="AN131" s="95">
        <v>2930.4</v>
      </c>
      <c r="AO131" s="95">
        <v>2995.2</v>
      </c>
      <c r="AP131" s="95">
        <v>3060</v>
      </c>
      <c r="AQ131" s="95">
        <v>1459.92</v>
      </c>
      <c r="AR131" s="95">
        <v>1491.84</v>
      </c>
      <c r="AS131" s="95">
        <v>1523.76</v>
      </c>
      <c r="AT131" s="95">
        <v>1555.68</v>
      </c>
      <c r="AU131" s="95">
        <v>1587.6</v>
      </c>
      <c r="AV131" s="95">
        <v>1619.52</v>
      </c>
      <c r="AW131" s="95">
        <v>1651.44</v>
      </c>
      <c r="AX131" s="95">
        <v>1683.36</v>
      </c>
      <c r="AY131" s="95">
        <v>1715.28</v>
      </c>
      <c r="AZ131" s="95">
        <v>1747.2</v>
      </c>
      <c r="BA131" s="95">
        <v>1779.12</v>
      </c>
      <c r="BB131" s="95">
        <v>1811.04</v>
      </c>
      <c r="BC131" s="95">
        <v>1842.96</v>
      </c>
      <c r="BD131" s="95">
        <v>1874.88</v>
      </c>
      <c r="BE131" s="95">
        <v>1906.8</v>
      </c>
      <c r="BF131" s="95">
        <v>1938.72</v>
      </c>
      <c r="BG131" s="95">
        <v>1970.64</v>
      </c>
      <c r="BH131" s="95">
        <v>2002.56</v>
      </c>
      <c r="BI131" s="95">
        <v>2034.48</v>
      </c>
      <c r="BJ131" s="95">
        <v>2066.4</v>
      </c>
      <c r="BK131" s="32">
        <v>66.78</v>
      </c>
      <c r="BL131" s="32">
        <v>76.32</v>
      </c>
      <c r="BM131" s="32">
        <v>78.9</v>
      </c>
      <c r="BN131" t="s">
        <v>131</v>
      </c>
      <c r="BO131">
        <v>9</v>
      </c>
    </row>
    <row r="132" spans="1:67">
      <c r="A132" s="94" t="s">
        <v>132</v>
      </c>
      <c r="B132" s="94">
        <v>9</v>
      </c>
      <c r="C132" s="95">
        <v>353.1</v>
      </c>
      <c r="D132" s="95">
        <v>431.7</v>
      </c>
      <c r="E132" s="95">
        <v>510.3</v>
      </c>
      <c r="F132" s="95">
        <v>588.9</v>
      </c>
      <c r="G132" s="95">
        <v>667.5</v>
      </c>
      <c r="H132" s="95">
        <v>745.8</v>
      </c>
      <c r="I132" s="95">
        <v>824.1</v>
      </c>
      <c r="J132" s="95">
        <v>902.4</v>
      </c>
      <c r="K132" s="95">
        <v>980.7</v>
      </c>
      <c r="L132" s="95">
        <v>1059</v>
      </c>
      <c r="M132" s="95">
        <v>1129.5</v>
      </c>
      <c r="N132" s="95">
        <v>1200</v>
      </c>
      <c r="O132" s="95">
        <v>1270.5</v>
      </c>
      <c r="P132" s="95">
        <v>1341</v>
      </c>
      <c r="Q132" s="95">
        <v>1411.5</v>
      </c>
      <c r="R132" s="95">
        <v>1482</v>
      </c>
      <c r="S132" s="95">
        <v>1552.5</v>
      </c>
      <c r="T132" s="95">
        <v>1623</v>
      </c>
      <c r="U132" s="95">
        <v>1693.5</v>
      </c>
      <c r="V132" s="95">
        <v>1764</v>
      </c>
      <c r="W132" s="95">
        <v>1828.8</v>
      </c>
      <c r="X132" s="95">
        <v>1893.6</v>
      </c>
      <c r="Y132" s="95">
        <v>1958.4</v>
      </c>
      <c r="Z132" s="95">
        <v>2023.2</v>
      </c>
      <c r="AA132" s="95">
        <v>2088</v>
      </c>
      <c r="AB132" s="95">
        <v>2152.8</v>
      </c>
      <c r="AC132" s="95">
        <v>2217.6</v>
      </c>
      <c r="AD132" s="95">
        <v>2282.4</v>
      </c>
      <c r="AE132" s="95">
        <v>2347.2</v>
      </c>
      <c r="AF132" s="95">
        <v>2412</v>
      </c>
      <c r="AG132" s="95">
        <v>2476.8</v>
      </c>
      <c r="AH132" s="95">
        <v>2541.6</v>
      </c>
      <c r="AI132" s="95">
        <v>2606.4</v>
      </c>
      <c r="AJ132" s="95">
        <v>2671.2</v>
      </c>
      <c r="AK132" s="95">
        <v>2736</v>
      </c>
      <c r="AL132" s="95">
        <v>2800.8</v>
      </c>
      <c r="AM132" s="95">
        <v>2865.6</v>
      </c>
      <c r="AN132" s="95">
        <v>2930.4</v>
      </c>
      <c r="AO132" s="95">
        <v>2995.2</v>
      </c>
      <c r="AP132" s="95">
        <v>3060</v>
      </c>
      <c r="AQ132" s="95">
        <v>1459.92</v>
      </c>
      <c r="AR132" s="95">
        <v>1491.84</v>
      </c>
      <c r="AS132" s="95">
        <v>1523.76</v>
      </c>
      <c r="AT132" s="95">
        <v>1555.68</v>
      </c>
      <c r="AU132" s="95">
        <v>1587.6</v>
      </c>
      <c r="AV132" s="95">
        <v>1619.52</v>
      </c>
      <c r="AW132" s="95">
        <v>1651.44</v>
      </c>
      <c r="AX132" s="95">
        <v>1683.36</v>
      </c>
      <c r="AY132" s="95">
        <v>1715.28</v>
      </c>
      <c r="AZ132" s="95">
        <v>1747.2</v>
      </c>
      <c r="BA132" s="95">
        <v>1779.12</v>
      </c>
      <c r="BB132" s="95">
        <v>1811.04</v>
      </c>
      <c r="BC132" s="95">
        <v>1842.96</v>
      </c>
      <c r="BD132" s="95">
        <v>1874.88</v>
      </c>
      <c r="BE132" s="95">
        <v>1906.8</v>
      </c>
      <c r="BF132" s="95">
        <v>1938.72</v>
      </c>
      <c r="BG132" s="95">
        <v>1970.64</v>
      </c>
      <c r="BH132" s="95">
        <v>2002.56</v>
      </c>
      <c r="BI132" s="95">
        <v>2034.48</v>
      </c>
      <c r="BJ132" s="95">
        <v>2066.4</v>
      </c>
      <c r="BK132" s="32">
        <v>66.78</v>
      </c>
      <c r="BL132" s="32">
        <v>76.32</v>
      </c>
      <c r="BM132" s="32">
        <v>78.9</v>
      </c>
      <c r="BN132" t="s">
        <v>132</v>
      </c>
      <c r="BO132">
        <v>9</v>
      </c>
    </row>
    <row r="133" spans="1:67">
      <c r="A133" s="94" t="s">
        <v>133</v>
      </c>
      <c r="B133" s="94">
        <v>9</v>
      </c>
      <c r="C133" s="95">
        <v>353.1</v>
      </c>
      <c r="D133" s="95">
        <v>431.7</v>
      </c>
      <c r="E133" s="95">
        <v>510.3</v>
      </c>
      <c r="F133" s="95">
        <v>588.9</v>
      </c>
      <c r="G133" s="95">
        <v>667.5</v>
      </c>
      <c r="H133" s="95">
        <v>745.8</v>
      </c>
      <c r="I133" s="95">
        <v>824.1</v>
      </c>
      <c r="J133" s="95">
        <v>902.4</v>
      </c>
      <c r="K133" s="95">
        <v>980.7</v>
      </c>
      <c r="L133" s="95">
        <v>1059</v>
      </c>
      <c r="M133" s="95">
        <v>1129.5</v>
      </c>
      <c r="N133" s="95">
        <v>1200</v>
      </c>
      <c r="O133" s="95">
        <v>1270.5</v>
      </c>
      <c r="P133" s="95">
        <v>1341</v>
      </c>
      <c r="Q133" s="95">
        <v>1411.5</v>
      </c>
      <c r="R133" s="95">
        <v>1482</v>
      </c>
      <c r="S133" s="95">
        <v>1552.5</v>
      </c>
      <c r="T133" s="95">
        <v>1623</v>
      </c>
      <c r="U133" s="95">
        <v>1693.5</v>
      </c>
      <c r="V133" s="95">
        <v>1764</v>
      </c>
      <c r="W133" s="95">
        <v>1828.8</v>
      </c>
      <c r="X133" s="95">
        <v>1893.6</v>
      </c>
      <c r="Y133" s="95">
        <v>1958.4</v>
      </c>
      <c r="Z133" s="95">
        <v>2023.2</v>
      </c>
      <c r="AA133" s="95">
        <v>2088</v>
      </c>
      <c r="AB133" s="95">
        <v>2152.8</v>
      </c>
      <c r="AC133" s="95">
        <v>2217.6</v>
      </c>
      <c r="AD133" s="95">
        <v>2282.4</v>
      </c>
      <c r="AE133" s="95">
        <v>2347.2</v>
      </c>
      <c r="AF133" s="95">
        <v>2412</v>
      </c>
      <c r="AG133" s="95">
        <v>2476.8</v>
      </c>
      <c r="AH133" s="95">
        <v>2541.6</v>
      </c>
      <c r="AI133" s="95">
        <v>2606.4</v>
      </c>
      <c r="AJ133" s="95">
        <v>2671.2</v>
      </c>
      <c r="AK133" s="95">
        <v>2736</v>
      </c>
      <c r="AL133" s="95">
        <v>2800.8</v>
      </c>
      <c r="AM133" s="95">
        <v>2865.6</v>
      </c>
      <c r="AN133" s="95">
        <v>2930.4</v>
      </c>
      <c r="AO133" s="95">
        <v>2995.2</v>
      </c>
      <c r="AP133" s="95">
        <v>3060</v>
      </c>
      <c r="AQ133" s="95">
        <v>1459.92</v>
      </c>
      <c r="AR133" s="95">
        <v>1491.84</v>
      </c>
      <c r="AS133" s="95">
        <v>1523.76</v>
      </c>
      <c r="AT133" s="95">
        <v>1555.68</v>
      </c>
      <c r="AU133" s="95">
        <v>1587.6</v>
      </c>
      <c r="AV133" s="95">
        <v>1619.52</v>
      </c>
      <c r="AW133" s="95">
        <v>1651.44</v>
      </c>
      <c r="AX133" s="95">
        <v>1683.36</v>
      </c>
      <c r="AY133" s="95">
        <v>1715.28</v>
      </c>
      <c r="AZ133" s="95">
        <v>1747.2</v>
      </c>
      <c r="BA133" s="95">
        <v>1779.12</v>
      </c>
      <c r="BB133" s="95">
        <v>1811.04</v>
      </c>
      <c r="BC133" s="95">
        <v>1842.96</v>
      </c>
      <c r="BD133" s="95">
        <v>1874.88</v>
      </c>
      <c r="BE133" s="95">
        <v>1906.8</v>
      </c>
      <c r="BF133" s="95">
        <v>1938.72</v>
      </c>
      <c r="BG133" s="95">
        <v>1970.64</v>
      </c>
      <c r="BH133" s="95">
        <v>2002.56</v>
      </c>
      <c r="BI133" s="95">
        <v>2034.48</v>
      </c>
      <c r="BJ133" s="95">
        <v>2066.4</v>
      </c>
      <c r="BK133" s="32">
        <v>66.78</v>
      </c>
      <c r="BL133" s="32">
        <v>76.32</v>
      </c>
      <c r="BM133" s="32">
        <v>78.9</v>
      </c>
      <c r="BN133" t="s">
        <v>133</v>
      </c>
      <c r="BO133">
        <v>9</v>
      </c>
    </row>
    <row r="134" spans="1:67">
      <c r="A134" s="94" t="s">
        <v>134</v>
      </c>
      <c r="B134" s="94">
        <v>9</v>
      </c>
      <c r="C134" s="95">
        <v>353.1</v>
      </c>
      <c r="D134" s="95">
        <v>431.7</v>
      </c>
      <c r="E134" s="95">
        <v>510.3</v>
      </c>
      <c r="F134" s="95">
        <v>588.9</v>
      </c>
      <c r="G134" s="95">
        <v>667.5</v>
      </c>
      <c r="H134" s="95">
        <v>745.8</v>
      </c>
      <c r="I134" s="95">
        <v>824.1</v>
      </c>
      <c r="J134" s="95">
        <v>902.4</v>
      </c>
      <c r="K134" s="95">
        <v>980.7</v>
      </c>
      <c r="L134" s="95">
        <v>1059</v>
      </c>
      <c r="M134" s="95">
        <v>1129.5</v>
      </c>
      <c r="N134" s="95">
        <v>1200</v>
      </c>
      <c r="O134" s="95">
        <v>1270.5</v>
      </c>
      <c r="P134" s="95">
        <v>1341</v>
      </c>
      <c r="Q134" s="95">
        <v>1411.5</v>
      </c>
      <c r="R134" s="95">
        <v>1482</v>
      </c>
      <c r="S134" s="95">
        <v>1552.5</v>
      </c>
      <c r="T134" s="95">
        <v>1623</v>
      </c>
      <c r="U134" s="95">
        <v>1693.5</v>
      </c>
      <c r="V134" s="95">
        <v>1764</v>
      </c>
      <c r="W134" s="95">
        <v>1828.8</v>
      </c>
      <c r="X134" s="95">
        <v>1893.6</v>
      </c>
      <c r="Y134" s="95">
        <v>1958.4</v>
      </c>
      <c r="Z134" s="95">
        <v>2023.2</v>
      </c>
      <c r="AA134" s="95">
        <v>2088</v>
      </c>
      <c r="AB134" s="95">
        <v>2152.8</v>
      </c>
      <c r="AC134" s="95">
        <v>2217.6</v>
      </c>
      <c r="AD134" s="95">
        <v>2282.4</v>
      </c>
      <c r="AE134" s="95">
        <v>2347.2</v>
      </c>
      <c r="AF134" s="95">
        <v>2412</v>
      </c>
      <c r="AG134" s="95">
        <v>2476.8</v>
      </c>
      <c r="AH134" s="95">
        <v>2541.6</v>
      </c>
      <c r="AI134" s="95">
        <v>2606.4</v>
      </c>
      <c r="AJ134" s="95">
        <v>2671.2</v>
      </c>
      <c r="AK134" s="95">
        <v>2736</v>
      </c>
      <c r="AL134" s="95">
        <v>2800.8</v>
      </c>
      <c r="AM134" s="95">
        <v>2865.6</v>
      </c>
      <c r="AN134" s="95">
        <v>2930.4</v>
      </c>
      <c r="AO134" s="95">
        <v>2995.2</v>
      </c>
      <c r="AP134" s="95">
        <v>3060</v>
      </c>
      <c r="AQ134" s="95">
        <v>1459.92</v>
      </c>
      <c r="AR134" s="95">
        <v>1491.84</v>
      </c>
      <c r="AS134" s="95">
        <v>1523.76</v>
      </c>
      <c r="AT134" s="95">
        <v>1555.68</v>
      </c>
      <c r="AU134" s="95">
        <v>1587.6</v>
      </c>
      <c r="AV134" s="95">
        <v>1619.52</v>
      </c>
      <c r="AW134" s="95">
        <v>1651.44</v>
      </c>
      <c r="AX134" s="95">
        <v>1683.36</v>
      </c>
      <c r="AY134" s="95">
        <v>1715.28</v>
      </c>
      <c r="AZ134" s="95">
        <v>1747.2</v>
      </c>
      <c r="BA134" s="95">
        <v>1779.12</v>
      </c>
      <c r="BB134" s="95">
        <v>1811.04</v>
      </c>
      <c r="BC134" s="95">
        <v>1842.96</v>
      </c>
      <c r="BD134" s="95">
        <v>1874.88</v>
      </c>
      <c r="BE134" s="95">
        <v>1906.8</v>
      </c>
      <c r="BF134" s="95">
        <v>1938.72</v>
      </c>
      <c r="BG134" s="95">
        <v>1970.64</v>
      </c>
      <c r="BH134" s="95">
        <v>2002.56</v>
      </c>
      <c r="BI134" s="95">
        <v>2034.48</v>
      </c>
      <c r="BJ134" s="95">
        <v>2066.4</v>
      </c>
      <c r="BK134" s="32">
        <v>66.78</v>
      </c>
      <c r="BL134" s="32">
        <v>76.32</v>
      </c>
      <c r="BM134" s="32">
        <v>78.9</v>
      </c>
      <c r="BN134" t="s">
        <v>134</v>
      </c>
      <c r="BO134">
        <v>9</v>
      </c>
    </row>
    <row r="135" spans="1:67">
      <c r="A135" s="94" t="s">
        <v>135</v>
      </c>
      <c r="B135" s="94">
        <v>9</v>
      </c>
      <c r="C135" s="95">
        <v>353.1</v>
      </c>
      <c r="D135" s="95">
        <v>431.7</v>
      </c>
      <c r="E135" s="95">
        <v>510.3</v>
      </c>
      <c r="F135" s="95">
        <v>588.9</v>
      </c>
      <c r="G135" s="95">
        <v>667.5</v>
      </c>
      <c r="H135" s="95">
        <v>745.8</v>
      </c>
      <c r="I135" s="95">
        <v>824.1</v>
      </c>
      <c r="J135" s="95">
        <v>902.4</v>
      </c>
      <c r="K135" s="95">
        <v>980.7</v>
      </c>
      <c r="L135" s="95">
        <v>1059</v>
      </c>
      <c r="M135" s="95">
        <v>1129.5</v>
      </c>
      <c r="N135" s="95">
        <v>1200</v>
      </c>
      <c r="O135" s="95">
        <v>1270.5</v>
      </c>
      <c r="P135" s="95">
        <v>1341</v>
      </c>
      <c r="Q135" s="95">
        <v>1411.5</v>
      </c>
      <c r="R135" s="95">
        <v>1482</v>
      </c>
      <c r="S135" s="95">
        <v>1552.5</v>
      </c>
      <c r="T135" s="95">
        <v>1623</v>
      </c>
      <c r="U135" s="95">
        <v>1693.5</v>
      </c>
      <c r="V135" s="95">
        <v>1764</v>
      </c>
      <c r="W135" s="95">
        <v>1828.8</v>
      </c>
      <c r="X135" s="95">
        <v>1893.6</v>
      </c>
      <c r="Y135" s="95">
        <v>1958.4</v>
      </c>
      <c r="Z135" s="95">
        <v>2023.2</v>
      </c>
      <c r="AA135" s="95">
        <v>2088</v>
      </c>
      <c r="AB135" s="95">
        <v>2152.8</v>
      </c>
      <c r="AC135" s="95">
        <v>2217.6</v>
      </c>
      <c r="AD135" s="95">
        <v>2282.4</v>
      </c>
      <c r="AE135" s="95">
        <v>2347.2</v>
      </c>
      <c r="AF135" s="95">
        <v>2412</v>
      </c>
      <c r="AG135" s="95">
        <v>2476.8</v>
      </c>
      <c r="AH135" s="95">
        <v>2541.6</v>
      </c>
      <c r="AI135" s="95">
        <v>2606.4</v>
      </c>
      <c r="AJ135" s="95">
        <v>2671.2</v>
      </c>
      <c r="AK135" s="95">
        <v>2736</v>
      </c>
      <c r="AL135" s="95">
        <v>2800.8</v>
      </c>
      <c r="AM135" s="95">
        <v>2865.6</v>
      </c>
      <c r="AN135" s="95">
        <v>2930.4</v>
      </c>
      <c r="AO135" s="95">
        <v>2995.2</v>
      </c>
      <c r="AP135" s="95">
        <v>3060</v>
      </c>
      <c r="AQ135" s="95">
        <v>1459.92</v>
      </c>
      <c r="AR135" s="95">
        <v>1491.84</v>
      </c>
      <c r="AS135" s="95">
        <v>1523.76</v>
      </c>
      <c r="AT135" s="95">
        <v>1555.68</v>
      </c>
      <c r="AU135" s="95">
        <v>1587.6</v>
      </c>
      <c r="AV135" s="95">
        <v>1619.52</v>
      </c>
      <c r="AW135" s="95">
        <v>1651.44</v>
      </c>
      <c r="AX135" s="95">
        <v>1683.36</v>
      </c>
      <c r="AY135" s="95">
        <v>1715.28</v>
      </c>
      <c r="AZ135" s="95">
        <v>1747.2</v>
      </c>
      <c r="BA135" s="95">
        <v>1779.12</v>
      </c>
      <c r="BB135" s="95">
        <v>1811.04</v>
      </c>
      <c r="BC135" s="95">
        <v>1842.96</v>
      </c>
      <c r="BD135" s="95">
        <v>1874.88</v>
      </c>
      <c r="BE135" s="95">
        <v>1906.8</v>
      </c>
      <c r="BF135" s="95">
        <v>1938.72</v>
      </c>
      <c r="BG135" s="95">
        <v>1970.64</v>
      </c>
      <c r="BH135" s="95">
        <v>2002.56</v>
      </c>
      <c r="BI135" s="95">
        <v>2034.48</v>
      </c>
      <c r="BJ135" s="95">
        <v>2066.4</v>
      </c>
      <c r="BK135" s="32">
        <v>66.78</v>
      </c>
      <c r="BL135" s="32">
        <v>76.32</v>
      </c>
      <c r="BM135" s="32">
        <v>78.9</v>
      </c>
      <c r="BN135" t="s">
        <v>135</v>
      </c>
      <c r="BO135">
        <v>9</v>
      </c>
    </row>
    <row r="136" spans="1:67">
      <c r="A136" s="94" t="s">
        <v>136</v>
      </c>
      <c r="B136" s="94">
        <v>9</v>
      </c>
      <c r="C136" s="95">
        <v>353.1</v>
      </c>
      <c r="D136" s="95">
        <v>431.7</v>
      </c>
      <c r="E136" s="95">
        <v>510.3</v>
      </c>
      <c r="F136" s="95">
        <v>588.9</v>
      </c>
      <c r="G136" s="95">
        <v>667.5</v>
      </c>
      <c r="H136" s="95">
        <v>745.8</v>
      </c>
      <c r="I136" s="95">
        <v>824.1</v>
      </c>
      <c r="J136" s="95">
        <v>902.4</v>
      </c>
      <c r="K136" s="95">
        <v>980.7</v>
      </c>
      <c r="L136" s="95">
        <v>1059</v>
      </c>
      <c r="M136" s="95">
        <v>1129.5</v>
      </c>
      <c r="N136" s="95">
        <v>1200</v>
      </c>
      <c r="O136" s="95">
        <v>1270.5</v>
      </c>
      <c r="P136" s="95">
        <v>1341</v>
      </c>
      <c r="Q136" s="95">
        <v>1411.5</v>
      </c>
      <c r="R136" s="95">
        <v>1482</v>
      </c>
      <c r="S136" s="95">
        <v>1552.5</v>
      </c>
      <c r="T136" s="95">
        <v>1623</v>
      </c>
      <c r="U136" s="95">
        <v>1693.5</v>
      </c>
      <c r="V136" s="95">
        <v>1764</v>
      </c>
      <c r="W136" s="95">
        <v>1828.8</v>
      </c>
      <c r="X136" s="95">
        <v>1893.6</v>
      </c>
      <c r="Y136" s="95">
        <v>1958.4</v>
      </c>
      <c r="Z136" s="95">
        <v>2023.2</v>
      </c>
      <c r="AA136" s="95">
        <v>2088</v>
      </c>
      <c r="AB136" s="95">
        <v>2152.8</v>
      </c>
      <c r="AC136" s="95">
        <v>2217.6</v>
      </c>
      <c r="AD136" s="95">
        <v>2282.4</v>
      </c>
      <c r="AE136" s="95">
        <v>2347.2</v>
      </c>
      <c r="AF136" s="95">
        <v>2412</v>
      </c>
      <c r="AG136" s="95">
        <v>2476.8</v>
      </c>
      <c r="AH136" s="95">
        <v>2541.6</v>
      </c>
      <c r="AI136" s="95">
        <v>2606.4</v>
      </c>
      <c r="AJ136" s="95">
        <v>2671.2</v>
      </c>
      <c r="AK136" s="95">
        <v>2736</v>
      </c>
      <c r="AL136" s="95">
        <v>2800.8</v>
      </c>
      <c r="AM136" s="95">
        <v>2865.6</v>
      </c>
      <c r="AN136" s="95">
        <v>2930.4</v>
      </c>
      <c r="AO136" s="95">
        <v>2995.2</v>
      </c>
      <c r="AP136" s="95">
        <v>3060</v>
      </c>
      <c r="AQ136" s="95">
        <v>1459.92</v>
      </c>
      <c r="AR136" s="95">
        <v>1491.84</v>
      </c>
      <c r="AS136" s="95">
        <v>1523.76</v>
      </c>
      <c r="AT136" s="95">
        <v>1555.68</v>
      </c>
      <c r="AU136" s="95">
        <v>1587.6</v>
      </c>
      <c r="AV136" s="95">
        <v>1619.52</v>
      </c>
      <c r="AW136" s="95">
        <v>1651.44</v>
      </c>
      <c r="AX136" s="95">
        <v>1683.36</v>
      </c>
      <c r="AY136" s="95">
        <v>1715.28</v>
      </c>
      <c r="AZ136" s="95">
        <v>1747.2</v>
      </c>
      <c r="BA136" s="95">
        <v>1779.12</v>
      </c>
      <c r="BB136" s="95">
        <v>1811.04</v>
      </c>
      <c r="BC136" s="95">
        <v>1842.96</v>
      </c>
      <c r="BD136" s="95">
        <v>1874.88</v>
      </c>
      <c r="BE136" s="95">
        <v>1906.8</v>
      </c>
      <c r="BF136" s="95">
        <v>1938.72</v>
      </c>
      <c r="BG136" s="95">
        <v>1970.64</v>
      </c>
      <c r="BH136" s="95">
        <v>2002.56</v>
      </c>
      <c r="BI136" s="95">
        <v>2034.48</v>
      </c>
      <c r="BJ136" s="95">
        <v>2066.4</v>
      </c>
      <c r="BK136" s="32">
        <v>66.78</v>
      </c>
      <c r="BL136" s="32">
        <v>76.32</v>
      </c>
      <c r="BM136" s="32">
        <v>78.9</v>
      </c>
      <c r="BN136" t="s">
        <v>136</v>
      </c>
      <c r="BO136">
        <v>9</v>
      </c>
    </row>
    <row r="137" spans="1:67">
      <c r="A137" s="94" t="s">
        <v>137</v>
      </c>
      <c r="B137" s="94">
        <v>9</v>
      </c>
      <c r="C137" s="95">
        <v>353.1</v>
      </c>
      <c r="D137" s="95">
        <v>431.7</v>
      </c>
      <c r="E137" s="95">
        <v>510.3</v>
      </c>
      <c r="F137" s="95">
        <v>588.9</v>
      </c>
      <c r="G137" s="95">
        <v>667.5</v>
      </c>
      <c r="H137" s="95">
        <v>745.8</v>
      </c>
      <c r="I137" s="95">
        <v>824.1</v>
      </c>
      <c r="J137" s="95">
        <v>902.4</v>
      </c>
      <c r="K137" s="95">
        <v>980.7</v>
      </c>
      <c r="L137" s="95">
        <v>1059</v>
      </c>
      <c r="M137" s="95">
        <v>1129.5</v>
      </c>
      <c r="N137" s="95">
        <v>1200</v>
      </c>
      <c r="O137" s="95">
        <v>1270.5</v>
      </c>
      <c r="P137" s="95">
        <v>1341</v>
      </c>
      <c r="Q137" s="95">
        <v>1411.5</v>
      </c>
      <c r="R137" s="95">
        <v>1482</v>
      </c>
      <c r="S137" s="95">
        <v>1552.5</v>
      </c>
      <c r="T137" s="95">
        <v>1623</v>
      </c>
      <c r="U137" s="95">
        <v>1693.5</v>
      </c>
      <c r="V137" s="95">
        <v>1764</v>
      </c>
      <c r="W137" s="95">
        <v>1828.8</v>
      </c>
      <c r="X137" s="95">
        <v>1893.6</v>
      </c>
      <c r="Y137" s="95">
        <v>1958.4</v>
      </c>
      <c r="Z137" s="95">
        <v>2023.2</v>
      </c>
      <c r="AA137" s="95">
        <v>2088</v>
      </c>
      <c r="AB137" s="95">
        <v>2152.8</v>
      </c>
      <c r="AC137" s="95">
        <v>2217.6</v>
      </c>
      <c r="AD137" s="95">
        <v>2282.4</v>
      </c>
      <c r="AE137" s="95">
        <v>2347.2</v>
      </c>
      <c r="AF137" s="95">
        <v>2412</v>
      </c>
      <c r="AG137" s="95">
        <v>2476.8</v>
      </c>
      <c r="AH137" s="95">
        <v>2541.6</v>
      </c>
      <c r="AI137" s="95">
        <v>2606.4</v>
      </c>
      <c r="AJ137" s="95">
        <v>2671.2</v>
      </c>
      <c r="AK137" s="95">
        <v>2736</v>
      </c>
      <c r="AL137" s="95">
        <v>2800.8</v>
      </c>
      <c r="AM137" s="95">
        <v>2865.6</v>
      </c>
      <c r="AN137" s="95">
        <v>2930.4</v>
      </c>
      <c r="AO137" s="95">
        <v>2995.2</v>
      </c>
      <c r="AP137" s="95">
        <v>3060</v>
      </c>
      <c r="AQ137" s="95">
        <v>1459.92</v>
      </c>
      <c r="AR137" s="95">
        <v>1491.84</v>
      </c>
      <c r="AS137" s="95">
        <v>1523.76</v>
      </c>
      <c r="AT137" s="95">
        <v>1555.68</v>
      </c>
      <c r="AU137" s="95">
        <v>1587.6</v>
      </c>
      <c r="AV137" s="95">
        <v>1619.52</v>
      </c>
      <c r="AW137" s="95">
        <v>1651.44</v>
      </c>
      <c r="AX137" s="95">
        <v>1683.36</v>
      </c>
      <c r="AY137" s="95">
        <v>1715.28</v>
      </c>
      <c r="AZ137" s="95">
        <v>1747.2</v>
      </c>
      <c r="BA137" s="95">
        <v>1779.12</v>
      </c>
      <c r="BB137" s="95">
        <v>1811.04</v>
      </c>
      <c r="BC137" s="95">
        <v>1842.96</v>
      </c>
      <c r="BD137" s="95">
        <v>1874.88</v>
      </c>
      <c r="BE137" s="95">
        <v>1906.8</v>
      </c>
      <c r="BF137" s="95">
        <v>1938.72</v>
      </c>
      <c r="BG137" s="95">
        <v>1970.64</v>
      </c>
      <c r="BH137" s="95">
        <v>2002.56</v>
      </c>
      <c r="BI137" s="95">
        <v>2034.48</v>
      </c>
      <c r="BJ137" s="95">
        <v>2066.4</v>
      </c>
      <c r="BK137" s="32">
        <v>66.78</v>
      </c>
      <c r="BL137" s="32">
        <v>76.32</v>
      </c>
      <c r="BM137" s="32">
        <v>78.9</v>
      </c>
      <c r="BN137" t="s">
        <v>137</v>
      </c>
      <c r="BO137">
        <v>9</v>
      </c>
    </row>
    <row r="138" spans="1:67">
      <c r="A138" s="94" t="s">
        <v>138</v>
      </c>
      <c r="B138" s="94">
        <v>9</v>
      </c>
      <c r="C138" s="95">
        <v>353.1</v>
      </c>
      <c r="D138" s="95">
        <v>431.7</v>
      </c>
      <c r="E138" s="95">
        <v>510.3</v>
      </c>
      <c r="F138" s="95">
        <v>588.9</v>
      </c>
      <c r="G138" s="95">
        <v>667.5</v>
      </c>
      <c r="H138" s="95">
        <v>745.8</v>
      </c>
      <c r="I138" s="95">
        <v>824.1</v>
      </c>
      <c r="J138" s="95">
        <v>902.4</v>
      </c>
      <c r="K138" s="95">
        <v>980.7</v>
      </c>
      <c r="L138" s="95">
        <v>1059</v>
      </c>
      <c r="M138" s="95">
        <v>1129.5</v>
      </c>
      <c r="N138" s="95">
        <v>1200</v>
      </c>
      <c r="O138" s="95">
        <v>1270.5</v>
      </c>
      <c r="P138" s="95">
        <v>1341</v>
      </c>
      <c r="Q138" s="95">
        <v>1411.5</v>
      </c>
      <c r="R138" s="95">
        <v>1482</v>
      </c>
      <c r="S138" s="95">
        <v>1552.5</v>
      </c>
      <c r="T138" s="95">
        <v>1623</v>
      </c>
      <c r="U138" s="95">
        <v>1693.5</v>
      </c>
      <c r="V138" s="95">
        <v>1764</v>
      </c>
      <c r="W138" s="95">
        <v>1828.8</v>
      </c>
      <c r="X138" s="95">
        <v>1893.6</v>
      </c>
      <c r="Y138" s="95">
        <v>1958.4</v>
      </c>
      <c r="Z138" s="95">
        <v>2023.2</v>
      </c>
      <c r="AA138" s="95">
        <v>2088</v>
      </c>
      <c r="AB138" s="95">
        <v>2152.8</v>
      </c>
      <c r="AC138" s="95">
        <v>2217.6</v>
      </c>
      <c r="AD138" s="95">
        <v>2282.4</v>
      </c>
      <c r="AE138" s="95">
        <v>2347.2</v>
      </c>
      <c r="AF138" s="95">
        <v>2412</v>
      </c>
      <c r="AG138" s="95">
        <v>2476.8</v>
      </c>
      <c r="AH138" s="95">
        <v>2541.6</v>
      </c>
      <c r="AI138" s="95">
        <v>2606.4</v>
      </c>
      <c r="AJ138" s="95">
        <v>2671.2</v>
      </c>
      <c r="AK138" s="95">
        <v>2736</v>
      </c>
      <c r="AL138" s="95">
        <v>2800.8</v>
      </c>
      <c r="AM138" s="95">
        <v>2865.6</v>
      </c>
      <c r="AN138" s="95">
        <v>2930.4</v>
      </c>
      <c r="AO138" s="95">
        <v>2995.2</v>
      </c>
      <c r="AP138" s="95">
        <v>3060</v>
      </c>
      <c r="AQ138" s="95">
        <v>1459.92</v>
      </c>
      <c r="AR138" s="95">
        <v>1491.84</v>
      </c>
      <c r="AS138" s="95">
        <v>1523.76</v>
      </c>
      <c r="AT138" s="95">
        <v>1555.68</v>
      </c>
      <c r="AU138" s="95">
        <v>1587.6</v>
      </c>
      <c r="AV138" s="95">
        <v>1619.52</v>
      </c>
      <c r="AW138" s="95">
        <v>1651.44</v>
      </c>
      <c r="AX138" s="95">
        <v>1683.36</v>
      </c>
      <c r="AY138" s="95">
        <v>1715.28</v>
      </c>
      <c r="AZ138" s="95">
        <v>1747.2</v>
      </c>
      <c r="BA138" s="95">
        <v>1779.12</v>
      </c>
      <c r="BB138" s="95">
        <v>1811.04</v>
      </c>
      <c r="BC138" s="95">
        <v>1842.96</v>
      </c>
      <c r="BD138" s="95">
        <v>1874.88</v>
      </c>
      <c r="BE138" s="95">
        <v>1906.8</v>
      </c>
      <c r="BF138" s="95">
        <v>1938.72</v>
      </c>
      <c r="BG138" s="95">
        <v>1970.64</v>
      </c>
      <c r="BH138" s="95">
        <v>2002.56</v>
      </c>
      <c r="BI138" s="95">
        <v>2034.48</v>
      </c>
      <c r="BJ138" s="95">
        <v>2066.4</v>
      </c>
      <c r="BK138" s="32">
        <v>66.78</v>
      </c>
      <c r="BL138" s="32">
        <v>76.32</v>
      </c>
      <c r="BM138" s="32">
        <v>78.9</v>
      </c>
      <c r="BN138" t="s">
        <v>138</v>
      </c>
      <c r="BO138">
        <v>9</v>
      </c>
    </row>
    <row r="139" spans="1:67">
      <c r="A139" s="94" t="s">
        <v>139</v>
      </c>
      <c r="B139" s="94">
        <v>9</v>
      </c>
      <c r="C139" s="95">
        <v>353.1</v>
      </c>
      <c r="D139" s="95">
        <v>431.7</v>
      </c>
      <c r="E139" s="95">
        <v>510.3</v>
      </c>
      <c r="F139" s="95">
        <v>588.9</v>
      </c>
      <c r="G139" s="95">
        <v>667.5</v>
      </c>
      <c r="H139" s="95">
        <v>745.8</v>
      </c>
      <c r="I139" s="95">
        <v>824.1</v>
      </c>
      <c r="J139" s="95">
        <v>902.4</v>
      </c>
      <c r="K139" s="95">
        <v>980.7</v>
      </c>
      <c r="L139" s="95">
        <v>1059</v>
      </c>
      <c r="M139" s="95">
        <v>1129.5</v>
      </c>
      <c r="N139" s="95">
        <v>1200</v>
      </c>
      <c r="O139" s="95">
        <v>1270.5</v>
      </c>
      <c r="P139" s="95">
        <v>1341</v>
      </c>
      <c r="Q139" s="95">
        <v>1411.5</v>
      </c>
      <c r="R139" s="95">
        <v>1482</v>
      </c>
      <c r="S139" s="95">
        <v>1552.5</v>
      </c>
      <c r="T139" s="95">
        <v>1623</v>
      </c>
      <c r="U139" s="95">
        <v>1693.5</v>
      </c>
      <c r="V139" s="95">
        <v>1764</v>
      </c>
      <c r="W139" s="95">
        <v>1828.8</v>
      </c>
      <c r="X139" s="95">
        <v>1893.6</v>
      </c>
      <c r="Y139" s="95">
        <v>1958.4</v>
      </c>
      <c r="Z139" s="95">
        <v>2023.2</v>
      </c>
      <c r="AA139" s="95">
        <v>2088</v>
      </c>
      <c r="AB139" s="95">
        <v>2152.8</v>
      </c>
      <c r="AC139" s="95">
        <v>2217.6</v>
      </c>
      <c r="AD139" s="95">
        <v>2282.4</v>
      </c>
      <c r="AE139" s="95">
        <v>2347.2</v>
      </c>
      <c r="AF139" s="95">
        <v>2412</v>
      </c>
      <c r="AG139" s="95">
        <v>2476.8</v>
      </c>
      <c r="AH139" s="95">
        <v>2541.6</v>
      </c>
      <c r="AI139" s="95">
        <v>2606.4</v>
      </c>
      <c r="AJ139" s="95">
        <v>2671.2</v>
      </c>
      <c r="AK139" s="95">
        <v>2736</v>
      </c>
      <c r="AL139" s="95">
        <v>2800.8</v>
      </c>
      <c r="AM139" s="95">
        <v>2865.6</v>
      </c>
      <c r="AN139" s="95">
        <v>2930.4</v>
      </c>
      <c r="AO139" s="95">
        <v>2995.2</v>
      </c>
      <c r="AP139" s="95">
        <v>3060</v>
      </c>
      <c r="AQ139" s="95">
        <v>1459.92</v>
      </c>
      <c r="AR139" s="95">
        <v>1491.84</v>
      </c>
      <c r="AS139" s="95">
        <v>1523.76</v>
      </c>
      <c r="AT139" s="95">
        <v>1555.68</v>
      </c>
      <c r="AU139" s="95">
        <v>1587.6</v>
      </c>
      <c r="AV139" s="95">
        <v>1619.52</v>
      </c>
      <c r="AW139" s="95">
        <v>1651.44</v>
      </c>
      <c r="AX139" s="95">
        <v>1683.36</v>
      </c>
      <c r="AY139" s="95">
        <v>1715.28</v>
      </c>
      <c r="AZ139" s="95">
        <v>1747.2</v>
      </c>
      <c r="BA139" s="95">
        <v>1779.12</v>
      </c>
      <c r="BB139" s="95">
        <v>1811.04</v>
      </c>
      <c r="BC139" s="95">
        <v>1842.96</v>
      </c>
      <c r="BD139" s="95">
        <v>1874.88</v>
      </c>
      <c r="BE139" s="95">
        <v>1906.8</v>
      </c>
      <c r="BF139" s="95">
        <v>1938.72</v>
      </c>
      <c r="BG139" s="95">
        <v>1970.64</v>
      </c>
      <c r="BH139" s="95">
        <v>2002.56</v>
      </c>
      <c r="BI139" s="95">
        <v>2034.48</v>
      </c>
      <c r="BJ139" s="95">
        <v>2066.4</v>
      </c>
      <c r="BK139" s="32">
        <v>66.78</v>
      </c>
      <c r="BL139" s="32">
        <v>76.32</v>
      </c>
      <c r="BM139" s="32">
        <v>78.9</v>
      </c>
      <c r="BN139" t="s">
        <v>139</v>
      </c>
      <c r="BO139">
        <v>9</v>
      </c>
    </row>
    <row r="140" spans="1:67">
      <c r="A140" s="94" t="s">
        <v>140</v>
      </c>
      <c r="B140" s="94">
        <v>9</v>
      </c>
      <c r="C140" s="95">
        <v>353.1</v>
      </c>
      <c r="D140" s="95">
        <v>431.7</v>
      </c>
      <c r="E140" s="95">
        <v>510.3</v>
      </c>
      <c r="F140" s="95">
        <v>588.9</v>
      </c>
      <c r="G140" s="95">
        <v>667.5</v>
      </c>
      <c r="H140" s="95">
        <v>745.8</v>
      </c>
      <c r="I140" s="95">
        <v>824.1</v>
      </c>
      <c r="J140" s="95">
        <v>902.4</v>
      </c>
      <c r="K140" s="95">
        <v>980.7</v>
      </c>
      <c r="L140" s="95">
        <v>1059</v>
      </c>
      <c r="M140" s="95">
        <v>1129.5</v>
      </c>
      <c r="N140" s="95">
        <v>1200</v>
      </c>
      <c r="O140" s="95">
        <v>1270.5</v>
      </c>
      <c r="P140" s="95">
        <v>1341</v>
      </c>
      <c r="Q140" s="95">
        <v>1411.5</v>
      </c>
      <c r="R140" s="95">
        <v>1482</v>
      </c>
      <c r="S140" s="95">
        <v>1552.5</v>
      </c>
      <c r="T140" s="95">
        <v>1623</v>
      </c>
      <c r="U140" s="95">
        <v>1693.5</v>
      </c>
      <c r="V140" s="95">
        <v>1764</v>
      </c>
      <c r="W140" s="95">
        <v>1828.8</v>
      </c>
      <c r="X140" s="95">
        <v>1893.6</v>
      </c>
      <c r="Y140" s="95">
        <v>1958.4</v>
      </c>
      <c r="Z140" s="95">
        <v>2023.2</v>
      </c>
      <c r="AA140" s="95">
        <v>2088</v>
      </c>
      <c r="AB140" s="95">
        <v>2152.8</v>
      </c>
      <c r="AC140" s="95">
        <v>2217.6</v>
      </c>
      <c r="AD140" s="95">
        <v>2282.4</v>
      </c>
      <c r="AE140" s="95">
        <v>2347.2</v>
      </c>
      <c r="AF140" s="95">
        <v>2412</v>
      </c>
      <c r="AG140" s="95">
        <v>2476.8</v>
      </c>
      <c r="AH140" s="95">
        <v>2541.6</v>
      </c>
      <c r="AI140" s="95">
        <v>2606.4</v>
      </c>
      <c r="AJ140" s="95">
        <v>2671.2</v>
      </c>
      <c r="AK140" s="95">
        <v>2736</v>
      </c>
      <c r="AL140" s="95">
        <v>2800.8</v>
      </c>
      <c r="AM140" s="95">
        <v>2865.6</v>
      </c>
      <c r="AN140" s="95">
        <v>2930.4</v>
      </c>
      <c r="AO140" s="95">
        <v>2995.2</v>
      </c>
      <c r="AP140" s="95">
        <v>3060</v>
      </c>
      <c r="AQ140" s="95">
        <v>1459.92</v>
      </c>
      <c r="AR140" s="95">
        <v>1491.84</v>
      </c>
      <c r="AS140" s="95">
        <v>1523.76</v>
      </c>
      <c r="AT140" s="95">
        <v>1555.68</v>
      </c>
      <c r="AU140" s="95">
        <v>1587.6</v>
      </c>
      <c r="AV140" s="95">
        <v>1619.52</v>
      </c>
      <c r="AW140" s="95">
        <v>1651.44</v>
      </c>
      <c r="AX140" s="95">
        <v>1683.36</v>
      </c>
      <c r="AY140" s="95">
        <v>1715.28</v>
      </c>
      <c r="AZ140" s="95">
        <v>1747.2</v>
      </c>
      <c r="BA140" s="95">
        <v>1779.12</v>
      </c>
      <c r="BB140" s="95">
        <v>1811.04</v>
      </c>
      <c r="BC140" s="95">
        <v>1842.96</v>
      </c>
      <c r="BD140" s="95">
        <v>1874.88</v>
      </c>
      <c r="BE140" s="95">
        <v>1906.8</v>
      </c>
      <c r="BF140" s="95">
        <v>1938.72</v>
      </c>
      <c r="BG140" s="95">
        <v>1970.64</v>
      </c>
      <c r="BH140" s="95">
        <v>2002.56</v>
      </c>
      <c r="BI140" s="95">
        <v>2034.48</v>
      </c>
      <c r="BJ140" s="95">
        <v>2066.4</v>
      </c>
      <c r="BK140" s="32">
        <v>66.78</v>
      </c>
      <c r="BL140" s="32">
        <v>76.32</v>
      </c>
      <c r="BM140" s="32">
        <v>78.9</v>
      </c>
      <c r="BN140" t="s">
        <v>140</v>
      </c>
      <c r="BO140">
        <v>9</v>
      </c>
    </row>
    <row r="141" spans="1:67">
      <c r="A141" s="94" t="s">
        <v>141</v>
      </c>
      <c r="B141" s="94">
        <v>9</v>
      </c>
      <c r="C141" s="95">
        <v>353.1</v>
      </c>
      <c r="D141" s="95">
        <v>431.7</v>
      </c>
      <c r="E141" s="95">
        <v>510.3</v>
      </c>
      <c r="F141" s="95">
        <v>588.9</v>
      </c>
      <c r="G141" s="95">
        <v>667.5</v>
      </c>
      <c r="H141" s="95">
        <v>745.8</v>
      </c>
      <c r="I141" s="95">
        <v>824.1</v>
      </c>
      <c r="J141" s="95">
        <v>902.4</v>
      </c>
      <c r="K141" s="95">
        <v>980.7</v>
      </c>
      <c r="L141" s="95">
        <v>1059</v>
      </c>
      <c r="M141" s="95">
        <v>1129.5</v>
      </c>
      <c r="N141" s="95">
        <v>1200</v>
      </c>
      <c r="O141" s="95">
        <v>1270.5</v>
      </c>
      <c r="P141" s="95">
        <v>1341</v>
      </c>
      <c r="Q141" s="95">
        <v>1411.5</v>
      </c>
      <c r="R141" s="95">
        <v>1482</v>
      </c>
      <c r="S141" s="95">
        <v>1552.5</v>
      </c>
      <c r="T141" s="95">
        <v>1623</v>
      </c>
      <c r="U141" s="95">
        <v>1693.5</v>
      </c>
      <c r="V141" s="95">
        <v>1764</v>
      </c>
      <c r="W141" s="95">
        <v>1828.8</v>
      </c>
      <c r="X141" s="95">
        <v>1893.6</v>
      </c>
      <c r="Y141" s="95">
        <v>1958.4</v>
      </c>
      <c r="Z141" s="95">
        <v>2023.2</v>
      </c>
      <c r="AA141" s="95">
        <v>2088</v>
      </c>
      <c r="AB141" s="95">
        <v>2152.8</v>
      </c>
      <c r="AC141" s="95">
        <v>2217.6</v>
      </c>
      <c r="AD141" s="95">
        <v>2282.4</v>
      </c>
      <c r="AE141" s="95">
        <v>2347.2</v>
      </c>
      <c r="AF141" s="95">
        <v>2412</v>
      </c>
      <c r="AG141" s="95">
        <v>2476.8</v>
      </c>
      <c r="AH141" s="95">
        <v>2541.6</v>
      </c>
      <c r="AI141" s="95">
        <v>2606.4</v>
      </c>
      <c r="AJ141" s="95">
        <v>2671.2</v>
      </c>
      <c r="AK141" s="95">
        <v>2736</v>
      </c>
      <c r="AL141" s="95">
        <v>2800.8</v>
      </c>
      <c r="AM141" s="95">
        <v>2865.6</v>
      </c>
      <c r="AN141" s="95">
        <v>2930.4</v>
      </c>
      <c r="AO141" s="95">
        <v>2995.2</v>
      </c>
      <c r="AP141" s="95">
        <v>3060</v>
      </c>
      <c r="AQ141" s="95">
        <v>1459.92</v>
      </c>
      <c r="AR141" s="95">
        <v>1491.84</v>
      </c>
      <c r="AS141" s="95">
        <v>1523.76</v>
      </c>
      <c r="AT141" s="95">
        <v>1555.68</v>
      </c>
      <c r="AU141" s="95">
        <v>1587.6</v>
      </c>
      <c r="AV141" s="95">
        <v>1619.52</v>
      </c>
      <c r="AW141" s="95">
        <v>1651.44</v>
      </c>
      <c r="AX141" s="95">
        <v>1683.36</v>
      </c>
      <c r="AY141" s="95">
        <v>1715.28</v>
      </c>
      <c r="AZ141" s="95">
        <v>1747.2</v>
      </c>
      <c r="BA141" s="95">
        <v>1779.12</v>
      </c>
      <c r="BB141" s="95">
        <v>1811.04</v>
      </c>
      <c r="BC141" s="95">
        <v>1842.96</v>
      </c>
      <c r="BD141" s="95">
        <v>1874.88</v>
      </c>
      <c r="BE141" s="95">
        <v>1906.8</v>
      </c>
      <c r="BF141" s="95">
        <v>1938.72</v>
      </c>
      <c r="BG141" s="95">
        <v>1970.64</v>
      </c>
      <c r="BH141" s="95">
        <v>2002.56</v>
      </c>
      <c r="BI141" s="95">
        <v>2034.48</v>
      </c>
      <c r="BJ141" s="95">
        <v>2066.4</v>
      </c>
      <c r="BK141" s="32">
        <v>66.78</v>
      </c>
      <c r="BL141" s="32">
        <v>76.32</v>
      </c>
      <c r="BM141" s="32">
        <v>78.9</v>
      </c>
      <c r="BN141" t="s">
        <v>141</v>
      </c>
      <c r="BO141">
        <v>9</v>
      </c>
    </row>
    <row r="142" spans="1:67">
      <c r="A142" s="94" t="s">
        <v>142</v>
      </c>
      <c r="B142" s="94">
        <v>9</v>
      </c>
      <c r="C142" s="95">
        <v>353.1</v>
      </c>
      <c r="D142" s="95">
        <v>431.7</v>
      </c>
      <c r="E142" s="95">
        <v>510.3</v>
      </c>
      <c r="F142" s="95">
        <v>588.9</v>
      </c>
      <c r="G142" s="95">
        <v>667.5</v>
      </c>
      <c r="H142" s="95">
        <v>745.8</v>
      </c>
      <c r="I142" s="95">
        <v>824.1</v>
      </c>
      <c r="J142" s="95">
        <v>902.4</v>
      </c>
      <c r="K142" s="95">
        <v>980.7</v>
      </c>
      <c r="L142" s="95">
        <v>1059</v>
      </c>
      <c r="M142" s="95">
        <v>1129.5</v>
      </c>
      <c r="N142" s="95">
        <v>1200</v>
      </c>
      <c r="O142" s="95">
        <v>1270.5</v>
      </c>
      <c r="P142" s="95">
        <v>1341</v>
      </c>
      <c r="Q142" s="95">
        <v>1411.5</v>
      </c>
      <c r="R142" s="95">
        <v>1482</v>
      </c>
      <c r="S142" s="95">
        <v>1552.5</v>
      </c>
      <c r="T142" s="95">
        <v>1623</v>
      </c>
      <c r="U142" s="95">
        <v>1693.5</v>
      </c>
      <c r="V142" s="95">
        <v>1764</v>
      </c>
      <c r="W142" s="95">
        <v>1828.8</v>
      </c>
      <c r="X142" s="95">
        <v>1893.6</v>
      </c>
      <c r="Y142" s="95">
        <v>1958.4</v>
      </c>
      <c r="Z142" s="95">
        <v>2023.2</v>
      </c>
      <c r="AA142" s="95">
        <v>2088</v>
      </c>
      <c r="AB142" s="95">
        <v>2152.8</v>
      </c>
      <c r="AC142" s="95">
        <v>2217.6</v>
      </c>
      <c r="AD142" s="95">
        <v>2282.4</v>
      </c>
      <c r="AE142" s="95">
        <v>2347.2</v>
      </c>
      <c r="AF142" s="95">
        <v>2412</v>
      </c>
      <c r="AG142" s="95">
        <v>2476.8</v>
      </c>
      <c r="AH142" s="95">
        <v>2541.6</v>
      </c>
      <c r="AI142" s="95">
        <v>2606.4</v>
      </c>
      <c r="AJ142" s="95">
        <v>2671.2</v>
      </c>
      <c r="AK142" s="95">
        <v>2736</v>
      </c>
      <c r="AL142" s="95">
        <v>2800.8</v>
      </c>
      <c r="AM142" s="95">
        <v>2865.6</v>
      </c>
      <c r="AN142" s="95">
        <v>2930.4</v>
      </c>
      <c r="AO142" s="95">
        <v>2995.2</v>
      </c>
      <c r="AP142" s="95">
        <v>3060</v>
      </c>
      <c r="AQ142" s="95">
        <v>1459.92</v>
      </c>
      <c r="AR142" s="95">
        <v>1491.84</v>
      </c>
      <c r="AS142" s="95">
        <v>1523.76</v>
      </c>
      <c r="AT142" s="95">
        <v>1555.68</v>
      </c>
      <c r="AU142" s="95">
        <v>1587.6</v>
      </c>
      <c r="AV142" s="95">
        <v>1619.52</v>
      </c>
      <c r="AW142" s="95">
        <v>1651.44</v>
      </c>
      <c r="AX142" s="95">
        <v>1683.36</v>
      </c>
      <c r="AY142" s="95">
        <v>1715.28</v>
      </c>
      <c r="AZ142" s="95">
        <v>1747.2</v>
      </c>
      <c r="BA142" s="95">
        <v>1779.12</v>
      </c>
      <c r="BB142" s="95">
        <v>1811.04</v>
      </c>
      <c r="BC142" s="95">
        <v>1842.96</v>
      </c>
      <c r="BD142" s="95">
        <v>1874.88</v>
      </c>
      <c r="BE142" s="95">
        <v>1906.8</v>
      </c>
      <c r="BF142" s="95">
        <v>1938.72</v>
      </c>
      <c r="BG142" s="95">
        <v>1970.64</v>
      </c>
      <c r="BH142" s="95">
        <v>2002.56</v>
      </c>
      <c r="BI142" s="95">
        <v>2034.48</v>
      </c>
      <c r="BJ142" s="95">
        <v>2066.4</v>
      </c>
      <c r="BK142" s="32">
        <v>66.78</v>
      </c>
      <c r="BL142" s="32">
        <v>76.32</v>
      </c>
      <c r="BM142" s="32">
        <v>78.9</v>
      </c>
      <c r="BN142" t="s">
        <v>142</v>
      </c>
      <c r="BO142">
        <v>9</v>
      </c>
    </row>
    <row r="143" spans="1:67">
      <c r="A143" s="94" t="s">
        <v>143</v>
      </c>
      <c r="B143" s="94">
        <v>9</v>
      </c>
      <c r="C143" s="95">
        <v>353.1</v>
      </c>
      <c r="D143" s="95">
        <v>431.7</v>
      </c>
      <c r="E143" s="95">
        <v>510.3</v>
      </c>
      <c r="F143" s="95">
        <v>588.9</v>
      </c>
      <c r="G143" s="95">
        <v>667.5</v>
      </c>
      <c r="H143" s="95">
        <v>745.8</v>
      </c>
      <c r="I143" s="95">
        <v>824.1</v>
      </c>
      <c r="J143" s="95">
        <v>902.4</v>
      </c>
      <c r="K143" s="95">
        <v>980.7</v>
      </c>
      <c r="L143" s="95">
        <v>1059</v>
      </c>
      <c r="M143" s="95">
        <v>1129.5</v>
      </c>
      <c r="N143" s="95">
        <v>1200</v>
      </c>
      <c r="O143" s="95">
        <v>1270.5</v>
      </c>
      <c r="P143" s="95">
        <v>1341</v>
      </c>
      <c r="Q143" s="95">
        <v>1411.5</v>
      </c>
      <c r="R143" s="95">
        <v>1482</v>
      </c>
      <c r="S143" s="95">
        <v>1552.5</v>
      </c>
      <c r="T143" s="95">
        <v>1623</v>
      </c>
      <c r="U143" s="95">
        <v>1693.5</v>
      </c>
      <c r="V143" s="95">
        <v>1764</v>
      </c>
      <c r="W143" s="95">
        <v>1828.8</v>
      </c>
      <c r="X143" s="95">
        <v>1893.6</v>
      </c>
      <c r="Y143" s="95">
        <v>1958.4</v>
      </c>
      <c r="Z143" s="95">
        <v>2023.2</v>
      </c>
      <c r="AA143" s="95">
        <v>2088</v>
      </c>
      <c r="AB143" s="95">
        <v>2152.8</v>
      </c>
      <c r="AC143" s="95">
        <v>2217.6</v>
      </c>
      <c r="AD143" s="95">
        <v>2282.4</v>
      </c>
      <c r="AE143" s="95">
        <v>2347.2</v>
      </c>
      <c r="AF143" s="95">
        <v>2412</v>
      </c>
      <c r="AG143" s="95">
        <v>2476.8</v>
      </c>
      <c r="AH143" s="95">
        <v>2541.6</v>
      </c>
      <c r="AI143" s="95">
        <v>2606.4</v>
      </c>
      <c r="AJ143" s="95">
        <v>2671.2</v>
      </c>
      <c r="AK143" s="95">
        <v>2736</v>
      </c>
      <c r="AL143" s="95">
        <v>2800.8</v>
      </c>
      <c r="AM143" s="95">
        <v>2865.6</v>
      </c>
      <c r="AN143" s="95">
        <v>2930.4</v>
      </c>
      <c r="AO143" s="95">
        <v>2995.2</v>
      </c>
      <c r="AP143" s="95">
        <v>3060</v>
      </c>
      <c r="AQ143" s="95">
        <v>1459.92</v>
      </c>
      <c r="AR143" s="95">
        <v>1491.84</v>
      </c>
      <c r="AS143" s="95">
        <v>1523.76</v>
      </c>
      <c r="AT143" s="95">
        <v>1555.68</v>
      </c>
      <c r="AU143" s="95">
        <v>1587.6</v>
      </c>
      <c r="AV143" s="95">
        <v>1619.52</v>
      </c>
      <c r="AW143" s="95">
        <v>1651.44</v>
      </c>
      <c r="AX143" s="95">
        <v>1683.36</v>
      </c>
      <c r="AY143" s="95">
        <v>1715.28</v>
      </c>
      <c r="AZ143" s="95">
        <v>1747.2</v>
      </c>
      <c r="BA143" s="95">
        <v>1779.12</v>
      </c>
      <c r="BB143" s="95">
        <v>1811.04</v>
      </c>
      <c r="BC143" s="95">
        <v>1842.96</v>
      </c>
      <c r="BD143" s="95">
        <v>1874.88</v>
      </c>
      <c r="BE143" s="95">
        <v>1906.8</v>
      </c>
      <c r="BF143" s="95">
        <v>1938.72</v>
      </c>
      <c r="BG143" s="95">
        <v>1970.64</v>
      </c>
      <c r="BH143" s="95">
        <v>2002.56</v>
      </c>
      <c r="BI143" s="95">
        <v>2034.48</v>
      </c>
      <c r="BJ143" s="95">
        <v>2066.4</v>
      </c>
      <c r="BK143" s="32">
        <v>66.78</v>
      </c>
      <c r="BL143" s="32">
        <v>76.32</v>
      </c>
      <c r="BM143" s="32">
        <v>78.9</v>
      </c>
      <c r="BN143" t="s">
        <v>143</v>
      </c>
      <c r="BO143">
        <v>9</v>
      </c>
    </row>
    <row r="144" spans="1:67">
      <c r="A144" s="94" t="s">
        <v>144</v>
      </c>
      <c r="B144" s="94">
        <v>9</v>
      </c>
      <c r="C144" s="95">
        <v>353.1</v>
      </c>
      <c r="D144" s="95">
        <v>431.7</v>
      </c>
      <c r="E144" s="95">
        <v>510.3</v>
      </c>
      <c r="F144" s="95">
        <v>588.9</v>
      </c>
      <c r="G144" s="95">
        <v>667.5</v>
      </c>
      <c r="H144" s="95">
        <v>745.8</v>
      </c>
      <c r="I144" s="95">
        <v>824.1</v>
      </c>
      <c r="J144" s="95">
        <v>902.4</v>
      </c>
      <c r="K144" s="95">
        <v>980.7</v>
      </c>
      <c r="L144" s="95">
        <v>1059</v>
      </c>
      <c r="M144" s="95">
        <v>1129.5</v>
      </c>
      <c r="N144" s="95">
        <v>1200</v>
      </c>
      <c r="O144" s="95">
        <v>1270.5</v>
      </c>
      <c r="P144" s="95">
        <v>1341</v>
      </c>
      <c r="Q144" s="95">
        <v>1411.5</v>
      </c>
      <c r="R144" s="95">
        <v>1482</v>
      </c>
      <c r="S144" s="95">
        <v>1552.5</v>
      </c>
      <c r="T144" s="95">
        <v>1623</v>
      </c>
      <c r="U144" s="95">
        <v>1693.5</v>
      </c>
      <c r="V144" s="95">
        <v>1764</v>
      </c>
      <c r="W144" s="95">
        <v>1828.8</v>
      </c>
      <c r="X144" s="95">
        <v>1893.6</v>
      </c>
      <c r="Y144" s="95">
        <v>1958.4</v>
      </c>
      <c r="Z144" s="95">
        <v>2023.2</v>
      </c>
      <c r="AA144" s="95">
        <v>2088</v>
      </c>
      <c r="AB144" s="95">
        <v>2152.8</v>
      </c>
      <c r="AC144" s="95">
        <v>2217.6</v>
      </c>
      <c r="AD144" s="95">
        <v>2282.4</v>
      </c>
      <c r="AE144" s="95">
        <v>2347.2</v>
      </c>
      <c r="AF144" s="95">
        <v>2412</v>
      </c>
      <c r="AG144" s="95">
        <v>2476.8</v>
      </c>
      <c r="AH144" s="95">
        <v>2541.6</v>
      </c>
      <c r="AI144" s="95">
        <v>2606.4</v>
      </c>
      <c r="AJ144" s="95">
        <v>2671.2</v>
      </c>
      <c r="AK144" s="95">
        <v>2736</v>
      </c>
      <c r="AL144" s="95">
        <v>2800.8</v>
      </c>
      <c r="AM144" s="95">
        <v>2865.6</v>
      </c>
      <c r="AN144" s="95">
        <v>2930.4</v>
      </c>
      <c r="AO144" s="95">
        <v>2995.2</v>
      </c>
      <c r="AP144" s="95">
        <v>3060</v>
      </c>
      <c r="AQ144" s="95">
        <v>1459.92</v>
      </c>
      <c r="AR144" s="95">
        <v>1491.84</v>
      </c>
      <c r="AS144" s="95">
        <v>1523.76</v>
      </c>
      <c r="AT144" s="95">
        <v>1555.68</v>
      </c>
      <c r="AU144" s="95">
        <v>1587.6</v>
      </c>
      <c r="AV144" s="95">
        <v>1619.52</v>
      </c>
      <c r="AW144" s="95">
        <v>1651.44</v>
      </c>
      <c r="AX144" s="95">
        <v>1683.36</v>
      </c>
      <c r="AY144" s="95">
        <v>1715.28</v>
      </c>
      <c r="AZ144" s="95">
        <v>1747.2</v>
      </c>
      <c r="BA144" s="95">
        <v>1779.12</v>
      </c>
      <c r="BB144" s="95">
        <v>1811.04</v>
      </c>
      <c r="BC144" s="95">
        <v>1842.96</v>
      </c>
      <c r="BD144" s="95">
        <v>1874.88</v>
      </c>
      <c r="BE144" s="95">
        <v>1906.8</v>
      </c>
      <c r="BF144" s="95">
        <v>1938.72</v>
      </c>
      <c r="BG144" s="95">
        <v>1970.64</v>
      </c>
      <c r="BH144" s="95">
        <v>2002.56</v>
      </c>
      <c r="BI144" s="95">
        <v>2034.48</v>
      </c>
      <c r="BJ144" s="95">
        <v>2066.4</v>
      </c>
      <c r="BK144" s="32">
        <v>66.78</v>
      </c>
      <c r="BL144" s="32">
        <v>76.32</v>
      </c>
      <c r="BM144" s="32">
        <v>78.9</v>
      </c>
      <c r="BN144" t="s">
        <v>144</v>
      </c>
      <c r="BO144">
        <v>9</v>
      </c>
    </row>
    <row r="145" spans="1:67">
      <c r="A145" s="94" t="s">
        <v>145</v>
      </c>
      <c r="B145" s="94">
        <v>9</v>
      </c>
      <c r="C145" s="95">
        <v>353.1</v>
      </c>
      <c r="D145" s="95">
        <v>431.7</v>
      </c>
      <c r="E145" s="95">
        <v>510.3</v>
      </c>
      <c r="F145" s="95">
        <v>588.9</v>
      </c>
      <c r="G145" s="95">
        <v>667.5</v>
      </c>
      <c r="H145" s="95">
        <v>745.8</v>
      </c>
      <c r="I145" s="95">
        <v>824.1</v>
      </c>
      <c r="J145" s="95">
        <v>902.4</v>
      </c>
      <c r="K145" s="95">
        <v>980.7</v>
      </c>
      <c r="L145" s="95">
        <v>1059</v>
      </c>
      <c r="M145" s="95">
        <v>1129.5</v>
      </c>
      <c r="N145" s="95">
        <v>1200</v>
      </c>
      <c r="O145" s="95">
        <v>1270.5</v>
      </c>
      <c r="P145" s="95">
        <v>1341</v>
      </c>
      <c r="Q145" s="95">
        <v>1411.5</v>
      </c>
      <c r="R145" s="95">
        <v>1482</v>
      </c>
      <c r="S145" s="95">
        <v>1552.5</v>
      </c>
      <c r="T145" s="95">
        <v>1623</v>
      </c>
      <c r="U145" s="95">
        <v>1693.5</v>
      </c>
      <c r="V145" s="95">
        <v>1764</v>
      </c>
      <c r="W145" s="95">
        <v>1828.8</v>
      </c>
      <c r="X145" s="95">
        <v>1893.6</v>
      </c>
      <c r="Y145" s="95">
        <v>1958.4</v>
      </c>
      <c r="Z145" s="95">
        <v>2023.2</v>
      </c>
      <c r="AA145" s="95">
        <v>2088</v>
      </c>
      <c r="AB145" s="95">
        <v>2152.8</v>
      </c>
      <c r="AC145" s="95">
        <v>2217.6</v>
      </c>
      <c r="AD145" s="95">
        <v>2282.4</v>
      </c>
      <c r="AE145" s="95">
        <v>2347.2</v>
      </c>
      <c r="AF145" s="95">
        <v>2412</v>
      </c>
      <c r="AG145" s="95">
        <v>2476.8</v>
      </c>
      <c r="AH145" s="95">
        <v>2541.6</v>
      </c>
      <c r="AI145" s="95">
        <v>2606.4</v>
      </c>
      <c r="AJ145" s="95">
        <v>2671.2</v>
      </c>
      <c r="AK145" s="95">
        <v>2736</v>
      </c>
      <c r="AL145" s="95">
        <v>2800.8</v>
      </c>
      <c r="AM145" s="95">
        <v>2865.6</v>
      </c>
      <c r="AN145" s="95">
        <v>2930.4</v>
      </c>
      <c r="AO145" s="95">
        <v>2995.2</v>
      </c>
      <c r="AP145" s="95">
        <v>3060</v>
      </c>
      <c r="AQ145" s="95">
        <v>1459.92</v>
      </c>
      <c r="AR145" s="95">
        <v>1491.84</v>
      </c>
      <c r="AS145" s="95">
        <v>1523.76</v>
      </c>
      <c r="AT145" s="95">
        <v>1555.68</v>
      </c>
      <c r="AU145" s="95">
        <v>1587.6</v>
      </c>
      <c r="AV145" s="95">
        <v>1619.52</v>
      </c>
      <c r="AW145" s="95">
        <v>1651.44</v>
      </c>
      <c r="AX145" s="95">
        <v>1683.36</v>
      </c>
      <c r="AY145" s="95">
        <v>1715.28</v>
      </c>
      <c r="AZ145" s="95">
        <v>1747.2</v>
      </c>
      <c r="BA145" s="95">
        <v>1779.12</v>
      </c>
      <c r="BB145" s="95">
        <v>1811.04</v>
      </c>
      <c r="BC145" s="95">
        <v>1842.96</v>
      </c>
      <c r="BD145" s="95">
        <v>1874.88</v>
      </c>
      <c r="BE145" s="95">
        <v>1906.8</v>
      </c>
      <c r="BF145" s="95">
        <v>1938.72</v>
      </c>
      <c r="BG145" s="95">
        <v>1970.64</v>
      </c>
      <c r="BH145" s="95">
        <v>2002.56</v>
      </c>
      <c r="BI145" s="95">
        <v>2034.48</v>
      </c>
      <c r="BJ145" s="95">
        <v>2066.4</v>
      </c>
      <c r="BK145" s="32">
        <v>66.78</v>
      </c>
      <c r="BL145" s="32">
        <v>76.32</v>
      </c>
      <c r="BM145" s="32">
        <v>78.9</v>
      </c>
      <c r="BN145" t="s">
        <v>145</v>
      </c>
      <c r="BO145">
        <v>9</v>
      </c>
    </row>
    <row r="146" spans="1:67">
      <c r="A146" s="94" t="s">
        <v>146</v>
      </c>
      <c r="B146" s="94">
        <v>9</v>
      </c>
      <c r="C146" s="95">
        <v>353.1</v>
      </c>
      <c r="D146" s="95">
        <v>431.7</v>
      </c>
      <c r="E146" s="95">
        <v>510.3</v>
      </c>
      <c r="F146" s="95">
        <v>588.9</v>
      </c>
      <c r="G146" s="95">
        <v>667.5</v>
      </c>
      <c r="H146" s="95">
        <v>745.8</v>
      </c>
      <c r="I146" s="95">
        <v>824.1</v>
      </c>
      <c r="J146" s="95">
        <v>902.4</v>
      </c>
      <c r="K146" s="95">
        <v>980.7</v>
      </c>
      <c r="L146" s="95">
        <v>1059</v>
      </c>
      <c r="M146" s="95">
        <v>1129.5</v>
      </c>
      <c r="N146" s="95">
        <v>1200</v>
      </c>
      <c r="O146" s="95">
        <v>1270.5</v>
      </c>
      <c r="P146" s="95">
        <v>1341</v>
      </c>
      <c r="Q146" s="95">
        <v>1411.5</v>
      </c>
      <c r="R146" s="95">
        <v>1482</v>
      </c>
      <c r="S146" s="95">
        <v>1552.5</v>
      </c>
      <c r="T146" s="95">
        <v>1623</v>
      </c>
      <c r="U146" s="95">
        <v>1693.5</v>
      </c>
      <c r="V146" s="95">
        <v>1764</v>
      </c>
      <c r="W146" s="95">
        <v>1828.8</v>
      </c>
      <c r="X146" s="95">
        <v>1893.6</v>
      </c>
      <c r="Y146" s="95">
        <v>1958.4</v>
      </c>
      <c r="Z146" s="95">
        <v>2023.2</v>
      </c>
      <c r="AA146" s="95">
        <v>2088</v>
      </c>
      <c r="AB146" s="95">
        <v>2152.8</v>
      </c>
      <c r="AC146" s="95">
        <v>2217.6</v>
      </c>
      <c r="AD146" s="95">
        <v>2282.4</v>
      </c>
      <c r="AE146" s="95">
        <v>2347.2</v>
      </c>
      <c r="AF146" s="95">
        <v>2412</v>
      </c>
      <c r="AG146" s="95">
        <v>2476.8</v>
      </c>
      <c r="AH146" s="95">
        <v>2541.6</v>
      </c>
      <c r="AI146" s="95">
        <v>2606.4</v>
      </c>
      <c r="AJ146" s="95">
        <v>2671.2</v>
      </c>
      <c r="AK146" s="95">
        <v>2736</v>
      </c>
      <c r="AL146" s="95">
        <v>2800.8</v>
      </c>
      <c r="AM146" s="95">
        <v>2865.6</v>
      </c>
      <c r="AN146" s="95">
        <v>2930.4</v>
      </c>
      <c r="AO146" s="95">
        <v>2995.2</v>
      </c>
      <c r="AP146" s="95">
        <v>3060</v>
      </c>
      <c r="AQ146" s="95">
        <v>1459.92</v>
      </c>
      <c r="AR146" s="95">
        <v>1491.84</v>
      </c>
      <c r="AS146" s="95">
        <v>1523.76</v>
      </c>
      <c r="AT146" s="95">
        <v>1555.68</v>
      </c>
      <c r="AU146" s="95">
        <v>1587.6</v>
      </c>
      <c r="AV146" s="95">
        <v>1619.52</v>
      </c>
      <c r="AW146" s="95">
        <v>1651.44</v>
      </c>
      <c r="AX146" s="95">
        <v>1683.36</v>
      </c>
      <c r="AY146" s="95">
        <v>1715.28</v>
      </c>
      <c r="AZ146" s="95">
        <v>1747.2</v>
      </c>
      <c r="BA146" s="95">
        <v>1779.12</v>
      </c>
      <c r="BB146" s="95">
        <v>1811.04</v>
      </c>
      <c r="BC146" s="95">
        <v>1842.96</v>
      </c>
      <c r="BD146" s="95">
        <v>1874.88</v>
      </c>
      <c r="BE146" s="95">
        <v>1906.8</v>
      </c>
      <c r="BF146" s="95">
        <v>1938.72</v>
      </c>
      <c r="BG146" s="95">
        <v>1970.64</v>
      </c>
      <c r="BH146" s="95">
        <v>2002.56</v>
      </c>
      <c r="BI146" s="95">
        <v>2034.48</v>
      </c>
      <c r="BJ146" s="95">
        <v>2066.4</v>
      </c>
      <c r="BK146" s="32">
        <v>66.78</v>
      </c>
      <c r="BL146" s="32">
        <v>76.32</v>
      </c>
      <c r="BM146" s="32">
        <v>78.9</v>
      </c>
      <c r="BN146" t="s">
        <v>146</v>
      </c>
      <c r="BO146">
        <v>9</v>
      </c>
    </row>
    <row r="147" spans="1:67">
      <c r="A147" s="94" t="s">
        <v>147</v>
      </c>
      <c r="B147" s="94">
        <v>9</v>
      </c>
      <c r="C147" s="95">
        <v>353.1</v>
      </c>
      <c r="D147" s="95">
        <v>431.7</v>
      </c>
      <c r="E147" s="95">
        <v>510.3</v>
      </c>
      <c r="F147" s="95">
        <v>588.9</v>
      </c>
      <c r="G147" s="95">
        <v>667.5</v>
      </c>
      <c r="H147" s="95">
        <v>745.8</v>
      </c>
      <c r="I147" s="95">
        <v>824.1</v>
      </c>
      <c r="J147" s="95">
        <v>902.4</v>
      </c>
      <c r="K147" s="95">
        <v>980.7</v>
      </c>
      <c r="L147" s="95">
        <v>1059</v>
      </c>
      <c r="M147" s="95">
        <v>1129.5</v>
      </c>
      <c r="N147" s="95">
        <v>1200</v>
      </c>
      <c r="O147" s="95">
        <v>1270.5</v>
      </c>
      <c r="P147" s="95">
        <v>1341</v>
      </c>
      <c r="Q147" s="95">
        <v>1411.5</v>
      </c>
      <c r="R147" s="95">
        <v>1482</v>
      </c>
      <c r="S147" s="95">
        <v>1552.5</v>
      </c>
      <c r="T147" s="95">
        <v>1623</v>
      </c>
      <c r="U147" s="95">
        <v>1693.5</v>
      </c>
      <c r="V147" s="95">
        <v>1764</v>
      </c>
      <c r="W147" s="95">
        <v>1828.8</v>
      </c>
      <c r="X147" s="95">
        <v>1893.6</v>
      </c>
      <c r="Y147" s="95">
        <v>1958.4</v>
      </c>
      <c r="Z147" s="95">
        <v>2023.2</v>
      </c>
      <c r="AA147" s="95">
        <v>2088</v>
      </c>
      <c r="AB147" s="95">
        <v>2152.8</v>
      </c>
      <c r="AC147" s="95">
        <v>2217.6</v>
      </c>
      <c r="AD147" s="95">
        <v>2282.4</v>
      </c>
      <c r="AE147" s="95">
        <v>2347.2</v>
      </c>
      <c r="AF147" s="95">
        <v>2412</v>
      </c>
      <c r="AG147" s="95">
        <v>2476.8</v>
      </c>
      <c r="AH147" s="95">
        <v>2541.6</v>
      </c>
      <c r="AI147" s="95">
        <v>2606.4</v>
      </c>
      <c r="AJ147" s="95">
        <v>2671.2</v>
      </c>
      <c r="AK147" s="95">
        <v>2736</v>
      </c>
      <c r="AL147" s="95">
        <v>2800.8</v>
      </c>
      <c r="AM147" s="95">
        <v>2865.6</v>
      </c>
      <c r="AN147" s="95">
        <v>2930.4</v>
      </c>
      <c r="AO147" s="95">
        <v>2995.2</v>
      </c>
      <c r="AP147" s="95">
        <v>3060</v>
      </c>
      <c r="AQ147" s="95">
        <v>1459.92</v>
      </c>
      <c r="AR147" s="95">
        <v>1491.84</v>
      </c>
      <c r="AS147" s="95">
        <v>1523.76</v>
      </c>
      <c r="AT147" s="95">
        <v>1555.68</v>
      </c>
      <c r="AU147" s="95">
        <v>1587.6</v>
      </c>
      <c r="AV147" s="95">
        <v>1619.52</v>
      </c>
      <c r="AW147" s="95">
        <v>1651.44</v>
      </c>
      <c r="AX147" s="95">
        <v>1683.36</v>
      </c>
      <c r="AY147" s="95">
        <v>1715.28</v>
      </c>
      <c r="AZ147" s="95">
        <v>1747.2</v>
      </c>
      <c r="BA147" s="95">
        <v>1779.12</v>
      </c>
      <c r="BB147" s="95">
        <v>1811.04</v>
      </c>
      <c r="BC147" s="95">
        <v>1842.96</v>
      </c>
      <c r="BD147" s="95">
        <v>1874.88</v>
      </c>
      <c r="BE147" s="95">
        <v>1906.8</v>
      </c>
      <c r="BF147" s="95">
        <v>1938.72</v>
      </c>
      <c r="BG147" s="95">
        <v>1970.64</v>
      </c>
      <c r="BH147" s="95">
        <v>2002.56</v>
      </c>
      <c r="BI147" s="95">
        <v>2034.48</v>
      </c>
      <c r="BJ147" s="95">
        <v>2066.4</v>
      </c>
      <c r="BK147" s="32">
        <v>66.78</v>
      </c>
      <c r="BL147" s="32">
        <v>76.32</v>
      </c>
      <c r="BM147" s="32">
        <v>78.9</v>
      </c>
      <c r="BN147" t="s">
        <v>147</v>
      </c>
      <c r="BO147">
        <v>9</v>
      </c>
    </row>
    <row r="148" spans="1:67">
      <c r="A148" s="94" t="s">
        <v>148</v>
      </c>
      <c r="B148" s="94">
        <v>9</v>
      </c>
      <c r="C148" s="95">
        <v>353.1</v>
      </c>
      <c r="D148" s="95">
        <v>431.7</v>
      </c>
      <c r="E148" s="95">
        <v>510.3</v>
      </c>
      <c r="F148" s="95">
        <v>588.9</v>
      </c>
      <c r="G148" s="95">
        <v>667.5</v>
      </c>
      <c r="H148" s="95">
        <v>745.8</v>
      </c>
      <c r="I148" s="95">
        <v>824.1</v>
      </c>
      <c r="J148" s="95">
        <v>902.4</v>
      </c>
      <c r="K148" s="95">
        <v>980.7</v>
      </c>
      <c r="L148" s="95">
        <v>1059</v>
      </c>
      <c r="M148" s="95">
        <v>1129.5</v>
      </c>
      <c r="N148" s="95">
        <v>1200</v>
      </c>
      <c r="O148" s="95">
        <v>1270.5</v>
      </c>
      <c r="P148" s="95">
        <v>1341</v>
      </c>
      <c r="Q148" s="95">
        <v>1411.5</v>
      </c>
      <c r="R148" s="95">
        <v>1482</v>
      </c>
      <c r="S148" s="95">
        <v>1552.5</v>
      </c>
      <c r="T148" s="95">
        <v>1623</v>
      </c>
      <c r="U148" s="95">
        <v>1693.5</v>
      </c>
      <c r="V148" s="95">
        <v>1764</v>
      </c>
      <c r="W148" s="95">
        <v>1828.8</v>
      </c>
      <c r="X148" s="95">
        <v>1893.6</v>
      </c>
      <c r="Y148" s="95">
        <v>1958.4</v>
      </c>
      <c r="Z148" s="95">
        <v>2023.2</v>
      </c>
      <c r="AA148" s="95">
        <v>2088</v>
      </c>
      <c r="AB148" s="95">
        <v>2152.8</v>
      </c>
      <c r="AC148" s="95">
        <v>2217.6</v>
      </c>
      <c r="AD148" s="95">
        <v>2282.4</v>
      </c>
      <c r="AE148" s="95">
        <v>2347.2</v>
      </c>
      <c r="AF148" s="95">
        <v>2412</v>
      </c>
      <c r="AG148" s="95">
        <v>2476.8</v>
      </c>
      <c r="AH148" s="95">
        <v>2541.6</v>
      </c>
      <c r="AI148" s="95">
        <v>2606.4</v>
      </c>
      <c r="AJ148" s="95">
        <v>2671.2</v>
      </c>
      <c r="AK148" s="95">
        <v>2736</v>
      </c>
      <c r="AL148" s="95">
        <v>2800.8</v>
      </c>
      <c r="AM148" s="95">
        <v>2865.6</v>
      </c>
      <c r="AN148" s="95">
        <v>2930.4</v>
      </c>
      <c r="AO148" s="95">
        <v>2995.2</v>
      </c>
      <c r="AP148" s="95">
        <v>3060</v>
      </c>
      <c r="AQ148" s="95">
        <v>1459.92</v>
      </c>
      <c r="AR148" s="95">
        <v>1491.84</v>
      </c>
      <c r="AS148" s="95">
        <v>1523.76</v>
      </c>
      <c r="AT148" s="95">
        <v>1555.68</v>
      </c>
      <c r="AU148" s="95">
        <v>1587.6</v>
      </c>
      <c r="AV148" s="95">
        <v>1619.52</v>
      </c>
      <c r="AW148" s="95">
        <v>1651.44</v>
      </c>
      <c r="AX148" s="95">
        <v>1683.36</v>
      </c>
      <c r="AY148" s="95">
        <v>1715.28</v>
      </c>
      <c r="AZ148" s="95">
        <v>1747.2</v>
      </c>
      <c r="BA148" s="95">
        <v>1779.12</v>
      </c>
      <c r="BB148" s="95">
        <v>1811.04</v>
      </c>
      <c r="BC148" s="95">
        <v>1842.96</v>
      </c>
      <c r="BD148" s="95">
        <v>1874.88</v>
      </c>
      <c r="BE148" s="95">
        <v>1906.8</v>
      </c>
      <c r="BF148" s="95">
        <v>1938.72</v>
      </c>
      <c r="BG148" s="95">
        <v>1970.64</v>
      </c>
      <c r="BH148" s="95">
        <v>2002.56</v>
      </c>
      <c r="BI148" s="95">
        <v>2034.48</v>
      </c>
      <c r="BJ148" s="95">
        <v>2066.4</v>
      </c>
      <c r="BK148" s="32">
        <v>66.78</v>
      </c>
      <c r="BL148" s="32">
        <v>76.32</v>
      </c>
      <c r="BM148" s="32">
        <v>78.9</v>
      </c>
      <c r="BN148" t="s">
        <v>148</v>
      </c>
      <c r="BO148">
        <v>9</v>
      </c>
    </row>
    <row r="149" spans="1:67">
      <c r="A149" s="94" t="s">
        <v>149</v>
      </c>
      <c r="B149" s="94">
        <v>9</v>
      </c>
      <c r="C149" s="95">
        <v>353.1</v>
      </c>
      <c r="D149" s="95">
        <v>431.7</v>
      </c>
      <c r="E149" s="95">
        <v>510.3</v>
      </c>
      <c r="F149" s="95">
        <v>588.9</v>
      </c>
      <c r="G149" s="95">
        <v>667.5</v>
      </c>
      <c r="H149" s="95">
        <v>745.8</v>
      </c>
      <c r="I149" s="95">
        <v>824.1</v>
      </c>
      <c r="J149" s="95">
        <v>902.4</v>
      </c>
      <c r="K149" s="95">
        <v>980.7</v>
      </c>
      <c r="L149" s="95">
        <v>1059</v>
      </c>
      <c r="M149" s="95">
        <v>1129.5</v>
      </c>
      <c r="N149" s="95">
        <v>1200</v>
      </c>
      <c r="O149" s="95">
        <v>1270.5</v>
      </c>
      <c r="P149" s="95">
        <v>1341</v>
      </c>
      <c r="Q149" s="95">
        <v>1411.5</v>
      </c>
      <c r="R149" s="95">
        <v>1482</v>
      </c>
      <c r="S149" s="95">
        <v>1552.5</v>
      </c>
      <c r="T149" s="95">
        <v>1623</v>
      </c>
      <c r="U149" s="95">
        <v>1693.5</v>
      </c>
      <c r="V149" s="95">
        <v>1764</v>
      </c>
      <c r="W149" s="95">
        <v>1828.8</v>
      </c>
      <c r="X149" s="95">
        <v>1893.6</v>
      </c>
      <c r="Y149" s="95">
        <v>1958.4</v>
      </c>
      <c r="Z149" s="95">
        <v>2023.2</v>
      </c>
      <c r="AA149" s="95">
        <v>2088</v>
      </c>
      <c r="AB149" s="95">
        <v>2152.8</v>
      </c>
      <c r="AC149" s="95">
        <v>2217.6</v>
      </c>
      <c r="AD149" s="95">
        <v>2282.4</v>
      </c>
      <c r="AE149" s="95">
        <v>2347.2</v>
      </c>
      <c r="AF149" s="95">
        <v>2412</v>
      </c>
      <c r="AG149" s="95">
        <v>2476.8</v>
      </c>
      <c r="AH149" s="95">
        <v>2541.6</v>
      </c>
      <c r="AI149" s="95">
        <v>2606.4</v>
      </c>
      <c r="AJ149" s="95">
        <v>2671.2</v>
      </c>
      <c r="AK149" s="95">
        <v>2736</v>
      </c>
      <c r="AL149" s="95">
        <v>2800.8</v>
      </c>
      <c r="AM149" s="95">
        <v>2865.6</v>
      </c>
      <c r="AN149" s="95">
        <v>2930.4</v>
      </c>
      <c r="AO149" s="95">
        <v>2995.2</v>
      </c>
      <c r="AP149" s="95">
        <v>3060</v>
      </c>
      <c r="AQ149" s="95">
        <v>1459.92</v>
      </c>
      <c r="AR149" s="95">
        <v>1491.84</v>
      </c>
      <c r="AS149" s="95">
        <v>1523.76</v>
      </c>
      <c r="AT149" s="95">
        <v>1555.68</v>
      </c>
      <c r="AU149" s="95">
        <v>1587.6</v>
      </c>
      <c r="AV149" s="95">
        <v>1619.52</v>
      </c>
      <c r="AW149" s="95">
        <v>1651.44</v>
      </c>
      <c r="AX149" s="95">
        <v>1683.36</v>
      </c>
      <c r="AY149" s="95">
        <v>1715.28</v>
      </c>
      <c r="AZ149" s="95">
        <v>1747.2</v>
      </c>
      <c r="BA149" s="95">
        <v>1779.12</v>
      </c>
      <c r="BB149" s="95">
        <v>1811.04</v>
      </c>
      <c r="BC149" s="95">
        <v>1842.96</v>
      </c>
      <c r="BD149" s="95">
        <v>1874.88</v>
      </c>
      <c r="BE149" s="95">
        <v>1906.8</v>
      </c>
      <c r="BF149" s="95">
        <v>1938.72</v>
      </c>
      <c r="BG149" s="95">
        <v>1970.64</v>
      </c>
      <c r="BH149" s="95">
        <v>2002.56</v>
      </c>
      <c r="BI149" s="95">
        <v>2034.48</v>
      </c>
      <c r="BJ149" s="95">
        <v>2066.4</v>
      </c>
      <c r="BK149" s="32">
        <v>66.78</v>
      </c>
      <c r="BL149" s="32">
        <v>76.32</v>
      </c>
      <c r="BM149" s="32">
        <v>78.9</v>
      </c>
      <c r="BN149" t="s">
        <v>149</v>
      </c>
      <c r="BO149">
        <v>9</v>
      </c>
    </row>
    <row r="150" spans="1:67">
      <c r="A150" s="94" t="s">
        <v>150</v>
      </c>
      <c r="B150" s="94">
        <v>9</v>
      </c>
      <c r="C150" s="95">
        <v>353.1</v>
      </c>
      <c r="D150" s="95">
        <v>431.7</v>
      </c>
      <c r="E150" s="95">
        <v>510.3</v>
      </c>
      <c r="F150" s="95">
        <v>588.9</v>
      </c>
      <c r="G150" s="95">
        <v>667.5</v>
      </c>
      <c r="H150" s="95">
        <v>745.8</v>
      </c>
      <c r="I150" s="95">
        <v>824.1</v>
      </c>
      <c r="J150" s="95">
        <v>902.4</v>
      </c>
      <c r="K150" s="95">
        <v>980.7</v>
      </c>
      <c r="L150" s="95">
        <v>1059</v>
      </c>
      <c r="M150" s="95">
        <v>1129.5</v>
      </c>
      <c r="N150" s="95">
        <v>1200</v>
      </c>
      <c r="O150" s="95">
        <v>1270.5</v>
      </c>
      <c r="P150" s="95">
        <v>1341</v>
      </c>
      <c r="Q150" s="95">
        <v>1411.5</v>
      </c>
      <c r="R150" s="95">
        <v>1482</v>
      </c>
      <c r="S150" s="95">
        <v>1552.5</v>
      </c>
      <c r="T150" s="95">
        <v>1623</v>
      </c>
      <c r="U150" s="95">
        <v>1693.5</v>
      </c>
      <c r="V150" s="95">
        <v>1764</v>
      </c>
      <c r="W150" s="95">
        <v>1828.8</v>
      </c>
      <c r="X150" s="95">
        <v>1893.6</v>
      </c>
      <c r="Y150" s="95">
        <v>1958.4</v>
      </c>
      <c r="Z150" s="95">
        <v>2023.2</v>
      </c>
      <c r="AA150" s="95">
        <v>2088</v>
      </c>
      <c r="AB150" s="95">
        <v>2152.8</v>
      </c>
      <c r="AC150" s="95">
        <v>2217.6</v>
      </c>
      <c r="AD150" s="95">
        <v>2282.4</v>
      </c>
      <c r="AE150" s="95">
        <v>2347.2</v>
      </c>
      <c r="AF150" s="95">
        <v>2412</v>
      </c>
      <c r="AG150" s="95">
        <v>2476.8</v>
      </c>
      <c r="AH150" s="95">
        <v>2541.6</v>
      </c>
      <c r="AI150" s="95">
        <v>2606.4</v>
      </c>
      <c r="AJ150" s="95">
        <v>2671.2</v>
      </c>
      <c r="AK150" s="95">
        <v>2736</v>
      </c>
      <c r="AL150" s="95">
        <v>2800.8</v>
      </c>
      <c r="AM150" s="95">
        <v>2865.6</v>
      </c>
      <c r="AN150" s="95">
        <v>2930.4</v>
      </c>
      <c r="AO150" s="95">
        <v>2995.2</v>
      </c>
      <c r="AP150" s="95">
        <v>3060</v>
      </c>
      <c r="AQ150" s="95">
        <v>1459.92</v>
      </c>
      <c r="AR150" s="95">
        <v>1491.84</v>
      </c>
      <c r="AS150" s="95">
        <v>1523.76</v>
      </c>
      <c r="AT150" s="95">
        <v>1555.68</v>
      </c>
      <c r="AU150" s="95">
        <v>1587.6</v>
      </c>
      <c r="AV150" s="95">
        <v>1619.52</v>
      </c>
      <c r="AW150" s="95">
        <v>1651.44</v>
      </c>
      <c r="AX150" s="95">
        <v>1683.36</v>
      </c>
      <c r="AY150" s="95">
        <v>1715.28</v>
      </c>
      <c r="AZ150" s="95">
        <v>1747.2</v>
      </c>
      <c r="BA150" s="95">
        <v>1779.12</v>
      </c>
      <c r="BB150" s="95">
        <v>1811.04</v>
      </c>
      <c r="BC150" s="95">
        <v>1842.96</v>
      </c>
      <c r="BD150" s="95">
        <v>1874.88</v>
      </c>
      <c r="BE150" s="95">
        <v>1906.8</v>
      </c>
      <c r="BF150" s="95">
        <v>1938.72</v>
      </c>
      <c r="BG150" s="95">
        <v>1970.64</v>
      </c>
      <c r="BH150" s="95">
        <v>2002.56</v>
      </c>
      <c r="BI150" s="95">
        <v>2034.48</v>
      </c>
      <c r="BJ150" s="95">
        <v>2066.4</v>
      </c>
      <c r="BK150" s="32">
        <v>66.78</v>
      </c>
      <c r="BL150" s="32">
        <v>76.32</v>
      </c>
      <c r="BM150" s="32">
        <v>78.9</v>
      </c>
      <c r="BN150" t="s">
        <v>150</v>
      </c>
      <c r="BO150">
        <v>9</v>
      </c>
    </row>
    <row r="151" spans="1:67">
      <c r="A151" s="94" t="s">
        <v>151</v>
      </c>
      <c r="B151" s="94">
        <v>9</v>
      </c>
      <c r="C151" s="95">
        <v>353.1</v>
      </c>
      <c r="D151" s="95">
        <v>431.7</v>
      </c>
      <c r="E151" s="95">
        <v>510.3</v>
      </c>
      <c r="F151" s="95">
        <v>588.9</v>
      </c>
      <c r="G151" s="95">
        <v>667.5</v>
      </c>
      <c r="H151" s="95">
        <v>745.8</v>
      </c>
      <c r="I151" s="95">
        <v>824.1</v>
      </c>
      <c r="J151" s="95">
        <v>902.4</v>
      </c>
      <c r="K151" s="95">
        <v>980.7</v>
      </c>
      <c r="L151" s="95">
        <v>1059</v>
      </c>
      <c r="M151" s="95">
        <v>1129.5</v>
      </c>
      <c r="N151" s="95">
        <v>1200</v>
      </c>
      <c r="O151" s="95">
        <v>1270.5</v>
      </c>
      <c r="P151" s="95">
        <v>1341</v>
      </c>
      <c r="Q151" s="95">
        <v>1411.5</v>
      </c>
      <c r="R151" s="95">
        <v>1482</v>
      </c>
      <c r="S151" s="95">
        <v>1552.5</v>
      </c>
      <c r="T151" s="95">
        <v>1623</v>
      </c>
      <c r="U151" s="95">
        <v>1693.5</v>
      </c>
      <c r="V151" s="95">
        <v>1764</v>
      </c>
      <c r="W151" s="95">
        <v>1828.8</v>
      </c>
      <c r="X151" s="95">
        <v>1893.6</v>
      </c>
      <c r="Y151" s="95">
        <v>1958.4</v>
      </c>
      <c r="Z151" s="95">
        <v>2023.2</v>
      </c>
      <c r="AA151" s="95">
        <v>2088</v>
      </c>
      <c r="AB151" s="95">
        <v>2152.8</v>
      </c>
      <c r="AC151" s="95">
        <v>2217.6</v>
      </c>
      <c r="AD151" s="95">
        <v>2282.4</v>
      </c>
      <c r="AE151" s="95">
        <v>2347.2</v>
      </c>
      <c r="AF151" s="95">
        <v>2412</v>
      </c>
      <c r="AG151" s="95">
        <v>2476.8</v>
      </c>
      <c r="AH151" s="95">
        <v>2541.6</v>
      </c>
      <c r="AI151" s="95">
        <v>2606.4</v>
      </c>
      <c r="AJ151" s="95">
        <v>2671.2</v>
      </c>
      <c r="AK151" s="95">
        <v>2736</v>
      </c>
      <c r="AL151" s="95">
        <v>2800.8</v>
      </c>
      <c r="AM151" s="95">
        <v>2865.6</v>
      </c>
      <c r="AN151" s="95">
        <v>2930.4</v>
      </c>
      <c r="AO151" s="95">
        <v>2995.2</v>
      </c>
      <c r="AP151" s="95">
        <v>3060</v>
      </c>
      <c r="AQ151" s="95">
        <v>1459.92</v>
      </c>
      <c r="AR151" s="95">
        <v>1491.84</v>
      </c>
      <c r="AS151" s="95">
        <v>1523.76</v>
      </c>
      <c r="AT151" s="95">
        <v>1555.68</v>
      </c>
      <c r="AU151" s="95">
        <v>1587.6</v>
      </c>
      <c r="AV151" s="95">
        <v>1619.52</v>
      </c>
      <c r="AW151" s="95">
        <v>1651.44</v>
      </c>
      <c r="AX151" s="95">
        <v>1683.36</v>
      </c>
      <c r="AY151" s="95">
        <v>1715.28</v>
      </c>
      <c r="AZ151" s="95">
        <v>1747.2</v>
      </c>
      <c r="BA151" s="95">
        <v>1779.12</v>
      </c>
      <c r="BB151" s="95">
        <v>1811.04</v>
      </c>
      <c r="BC151" s="95">
        <v>1842.96</v>
      </c>
      <c r="BD151" s="95">
        <v>1874.88</v>
      </c>
      <c r="BE151" s="95">
        <v>1906.8</v>
      </c>
      <c r="BF151" s="95">
        <v>1938.72</v>
      </c>
      <c r="BG151" s="95">
        <v>1970.64</v>
      </c>
      <c r="BH151" s="95">
        <v>2002.56</v>
      </c>
      <c r="BI151" s="95">
        <v>2034.48</v>
      </c>
      <c r="BJ151" s="95">
        <v>2066.4</v>
      </c>
      <c r="BK151" s="32">
        <v>66.78</v>
      </c>
      <c r="BL151" s="32">
        <v>76.32</v>
      </c>
      <c r="BM151" s="32">
        <v>78.9</v>
      </c>
      <c r="BN151" t="s">
        <v>151</v>
      </c>
      <c r="BO151">
        <v>9</v>
      </c>
    </row>
    <row r="152" spans="1:67">
      <c r="A152" s="94" t="s">
        <v>152</v>
      </c>
      <c r="B152" s="94">
        <v>9</v>
      </c>
      <c r="C152" s="95">
        <v>353.1</v>
      </c>
      <c r="D152" s="95">
        <v>431.7</v>
      </c>
      <c r="E152" s="95">
        <v>510.3</v>
      </c>
      <c r="F152" s="95">
        <v>588.9</v>
      </c>
      <c r="G152" s="95">
        <v>667.5</v>
      </c>
      <c r="H152" s="95">
        <v>745.8</v>
      </c>
      <c r="I152" s="95">
        <v>824.1</v>
      </c>
      <c r="J152" s="95">
        <v>902.4</v>
      </c>
      <c r="K152" s="95">
        <v>980.7</v>
      </c>
      <c r="L152" s="95">
        <v>1059</v>
      </c>
      <c r="M152" s="95">
        <v>1129.5</v>
      </c>
      <c r="N152" s="95">
        <v>1200</v>
      </c>
      <c r="O152" s="95">
        <v>1270.5</v>
      </c>
      <c r="P152" s="95">
        <v>1341</v>
      </c>
      <c r="Q152" s="95">
        <v>1411.5</v>
      </c>
      <c r="R152" s="95">
        <v>1482</v>
      </c>
      <c r="S152" s="95">
        <v>1552.5</v>
      </c>
      <c r="T152" s="95">
        <v>1623</v>
      </c>
      <c r="U152" s="95">
        <v>1693.5</v>
      </c>
      <c r="V152" s="95">
        <v>1764</v>
      </c>
      <c r="W152" s="95">
        <v>1828.8</v>
      </c>
      <c r="X152" s="95">
        <v>1893.6</v>
      </c>
      <c r="Y152" s="95">
        <v>1958.4</v>
      </c>
      <c r="Z152" s="95">
        <v>2023.2</v>
      </c>
      <c r="AA152" s="95">
        <v>2088</v>
      </c>
      <c r="AB152" s="95">
        <v>2152.8</v>
      </c>
      <c r="AC152" s="95">
        <v>2217.6</v>
      </c>
      <c r="AD152" s="95">
        <v>2282.4</v>
      </c>
      <c r="AE152" s="95">
        <v>2347.2</v>
      </c>
      <c r="AF152" s="95">
        <v>2412</v>
      </c>
      <c r="AG152" s="95">
        <v>2476.8</v>
      </c>
      <c r="AH152" s="95">
        <v>2541.6</v>
      </c>
      <c r="AI152" s="95">
        <v>2606.4</v>
      </c>
      <c r="AJ152" s="95">
        <v>2671.2</v>
      </c>
      <c r="AK152" s="95">
        <v>2736</v>
      </c>
      <c r="AL152" s="95">
        <v>2800.8</v>
      </c>
      <c r="AM152" s="95">
        <v>2865.6</v>
      </c>
      <c r="AN152" s="95">
        <v>2930.4</v>
      </c>
      <c r="AO152" s="95">
        <v>2995.2</v>
      </c>
      <c r="AP152" s="95">
        <v>3060</v>
      </c>
      <c r="AQ152" s="95">
        <v>1459.92</v>
      </c>
      <c r="AR152" s="95">
        <v>1491.84</v>
      </c>
      <c r="AS152" s="95">
        <v>1523.76</v>
      </c>
      <c r="AT152" s="95">
        <v>1555.68</v>
      </c>
      <c r="AU152" s="95">
        <v>1587.6</v>
      </c>
      <c r="AV152" s="95">
        <v>1619.52</v>
      </c>
      <c r="AW152" s="95">
        <v>1651.44</v>
      </c>
      <c r="AX152" s="95">
        <v>1683.36</v>
      </c>
      <c r="AY152" s="95">
        <v>1715.28</v>
      </c>
      <c r="AZ152" s="95">
        <v>1747.2</v>
      </c>
      <c r="BA152" s="95">
        <v>1779.12</v>
      </c>
      <c r="BB152" s="95">
        <v>1811.04</v>
      </c>
      <c r="BC152" s="95">
        <v>1842.96</v>
      </c>
      <c r="BD152" s="95">
        <v>1874.88</v>
      </c>
      <c r="BE152" s="95">
        <v>1906.8</v>
      </c>
      <c r="BF152" s="95">
        <v>1938.72</v>
      </c>
      <c r="BG152" s="95">
        <v>1970.64</v>
      </c>
      <c r="BH152" s="95">
        <v>2002.56</v>
      </c>
      <c r="BI152" s="95">
        <v>2034.48</v>
      </c>
      <c r="BJ152" s="95">
        <v>2066.4</v>
      </c>
      <c r="BK152" s="32">
        <v>66.78</v>
      </c>
      <c r="BL152" s="32">
        <v>76.32</v>
      </c>
      <c r="BM152" s="32">
        <v>78.9</v>
      </c>
      <c r="BN152" t="s">
        <v>152</v>
      </c>
      <c r="BO152">
        <v>9</v>
      </c>
    </row>
    <row r="153" spans="1:67">
      <c r="A153" s="94" t="s">
        <v>153</v>
      </c>
      <c r="B153" s="94">
        <v>9</v>
      </c>
      <c r="C153" s="95">
        <v>353.1</v>
      </c>
      <c r="D153" s="95">
        <v>431.7</v>
      </c>
      <c r="E153" s="95">
        <v>510.3</v>
      </c>
      <c r="F153" s="95">
        <v>588.9</v>
      </c>
      <c r="G153" s="95">
        <v>667.5</v>
      </c>
      <c r="H153" s="95">
        <v>745.8</v>
      </c>
      <c r="I153" s="95">
        <v>824.1</v>
      </c>
      <c r="J153" s="95">
        <v>902.4</v>
      </c>
      <c r="K153" s="95">
        <v>980.7</v>
      </c>
      <c r="L153" s="95">
        <v>1059</v>
      </c>
      <c r="M153" s="95">
        <v>1129.5</v>
      </c>
      <c r="N153" s="95">
        <v>1200</v>
      </c>
      <c r="O153" s="95">
        <v>1270.5</v>
      </c>
      <c r="P153" s="95">
        <v>1341</v>
      </c>
      <c r="Q153" s="95">
        <v>1411.5</v>
      </c>
      <c r="R153" s="95">
        <v>1482</v>
      </c>
      <c r="S153" s="95">
        <v>1552.5</v>
      </c>
      <c r="T153" s="95">
        <v>1623</v>
      </c>
      <c r="U153" s="95">
        <v>1693.5</v>
      </c>
      <c r="V153" s="95">
        <v>1764</v>
      </c>
      <c r="W153" s="95">
        <v>1828.8</v>
      </c>
      <c r="X153" s="95">
        <v>1893.6</v>
      </c>
      <c r="Y153" s="95">
        <v>1958.4</v>
      </c>
      <c r="Z153" s="95">
        <v>2023.2</v>
      </c>
      <c r="AA153" s="95">
        <v>2088</v>
      </c>
      <c r="AB153" s="95">
        <v>2152.8</v>
      </c>
      <c r="AC153" s="95">
        <v>2217.6</v>
      </c>
      <c r="AD153" s="95">
        <v>2282.4</v>
      </c>
      <c r="AE153" s="95">
        <v>2347.2</v>
      </c>
      <c r="AF153" s="95">
        <v>2412</v>
      </c>
      <c r="AG153" s="95">
        <v>2476.8</v>
      </c>
      <c r="AH153" s="95">
        <v>2541.6</v>
      </c>
      <c r="AI153" s="95">
        <v>2606.4</v>
      </c>
      <c r="AJ153" s="95">
        <v>2671.2</v>
      </c>
      <c r="AK153" s="95">
        <v>2736</v>
      </c>
      <c r="AL153" s="95">
        <v>2800.8</v>
      </c>
      <c r="AM153" s="95">
        <v>2865.6</v>
      </c>
      <c r="AN153" s="95">
        <v>2930.4</v>
      </c>
      <c r="AO153" s="95">
        <v>2995.2</v>
      </c>
      <c r="AP153" s="95">
        <v>3060</v>
      </c>
      <c r="AQ153" s="95">
        <v>1459.92</v>
      </c>
      <c r="AR153" s="95">
        <v>1491.84</v>
      </c>
      <c r="AS153" s="95">
        <v>1523.76</v>
      </c>
      <c r="AT153" s="95">
        <v>1555.68</v>
      </c>
      <c r="AU153" s="95">
        <v>1587.6</v>
      </c>
      <c r="AV153" s="95">
        <v>1619.52</v>
      </c>
      <c r="AW153" s="95">
        <v>1651.44</v>
      </c>
      <c r="AX153" s="95">
        <v>1683.36</v>
      </c>
      <c r="AY153" s="95">
        <v>1715.28</v>
      </c>
      <c r="AZ153" s="95">
        <v>1747.2</v>
      </c>
      <c r="BA153" s="95">
        <v>1779.12</v>
      </c>
      <c r="BB153" s="95">
        <v>1811.04</v>
      </c>
      <c r="BC153" s="95">
        <v>1842.96</v>
      </c>
      <c r="BD153" s="95">
        <v>1874.88</v>
      </c>
      <c r="BE153" s="95">
        <v>1906.8</v>
      </c>
      <c r="BF153" s="95">
        <v>1938.72</v>
      </c>
      <c r="BG153" s="95">
        <v>1970.64</v>
      </c>
      <c r="BH153" s="95">
        <v>2002.56</v>
      </c>
      <c r="BI153" s="95">
        <v>2034.48</v>
      </c>
      <c r="BJ153" s="95">
        <v>2066.4</v>
      </c>
      <c r="BK153" s="32">
        <v>66.78</v>
      </c>
      <c r="BL153" s="32">
        <v>76.32</v>
      </c>
      <c r="BM153" s="32">
        <v>78.9</v>
      </c>
      <c r="BN153" t="s">
        <v>153</v>
      </c>
      <c r="BO153">
        <v>9</v>
      </c>
    </row>
    <row r="154" spans="1:67">
      <c r="A154" s="94" t="s">
        <v>154</v>
      </c>
      <c r="B154" s="94">
        <v>9</v>
      </c>
      <c r="C154" s="95">
        <v>353.1</v>
      </c>
      <c r="D154" s="95">
        <v>431.7</v>
      </c>
      <c r="E154" s="95">
        <v>510.3</v>
      </c>
      <c r="F154" s="95">
        <v>588.9</v>
      </c>
      <c r="G154" s="95">
        <v>667.5</v>
      </c>
      <c r="H154" s="95">
        <v>745.8</v>
      </c>
      <c r="I154" s="95">
        <v>824.1</v>
      </c>
      <c r="J154" s="95">
        <v>902.4</v>
      </c>
      <c r="K154" s="95">
        <v>980.7</v>
      </c>
      <c r="L154" s="95">
        <v>1059</v>
      </c>
      <c r="M154" s="95">
        <v>1129.5</v>
      </c>
      <c r="N154" s="95">
        <v>1200</v>
      </c>
      <c r="O154" s="95">
        <v>1270.5</v>
      </c>
      <c r="P154" s="95">
        <v>1341</v>
      </c>
      <c r="Q154" s="95">
        <v>1411.5</v>
      </c>
      <c r="R154" s="95">
        <v>1482</v>
      </c>
      <c r="S154" s="95">
        <v>1552.5</v>
      </c>
      <c r="T154" s="95">
        <v>1623</v>
      </c>
      <c r="U154" s="95">
        <v>1693.5</v>
      </c>
      <c r="V154" s="95">
        <v>1764</v>
      </c>
      <c r="W154" s="95">
        <v>1828.8</v>
      </c>
      <c r="X154" s="95">
        <v>1893.6</v>
      </c>
      <c r="Y154" s="95">
        <v>1958.4</v>
      </c>
      <c r="Z154" s="95">
        <v>2023.2</v>
      </c>
      <c r="AA154" s="95">
        <v>2088</v>
      </c>
      <c r="AB154" s="95">
        <v>2152.8</v>
      </c>
      <c r="AC154" s="95">
        <v>2217.6</v>
      </c>
      <c r="AD154" s="95">
        <v>2282.4</v>
      </c>
      <c r="AE154" s="95">
        <v>2347.2</v>
      </c>
      <c r="AF154" s="95">
        <v>2412</v>
      </c>
      <c r="AG154" s="95">
        <v>2476.8</v>
      </c>
      <c r="AH154" s="95">
        <v>2541.6</v>
      </c>
      <c r="AI154" s="95">
        <v>2606.4</v>
      </c>
      <c r="AJ154" s="95">
        <v>2671.2</v>
      </c>
      <c r="AK154" s="95">
        <v>2736</v>
      </c>
      <c r="AL154" s="95">
        <v>2800.8</v>
      </c>
      <c r="AM154" s="95">
        <v>2865.6</v>
      </c>
      <c r="AN154" s="95">
        <v>2930.4</v>
      </c>
      <c r="AO154" s="95">
        <v>2995.2</v>
      </c>
      <c r="AP154" s="95">
        <v>3060</v>
      </c>
      <c r="AQ154" s="95">
        <v>1459.92</v>
      </c>
      <c r="AR154" s="95">
        <v>1491.84</v>
      </c>
      <c r="AS154" s="95">
        <v>1523.76</v>
      </c>
      <c r="AT154" s="95">
        <v>1555.68</v>
      </c>
      <c r="AU154" s="95">
        <v>1587.6</v>
      </c>
      <c r="AV154" s="95">
        <v>1619.52</v>
      </c>
      <c r="AW154" s="95">
        <v>1651.44</v>
      </c>
      <c r="AX154" s="95">
        <v>1683.36</v>
      </c>
      <c r="AY154" s="95">
        <v>1715.28</v>
      </c>
      <c r="AZ154" s="95">
        <v>1747.2</v>
      </c>
      <c r="BA154" s="95">
        <v>1779.12</v>
      </c>
      <c r="BB154" s="95">
        <v>1811.04</v>
      </c>
      <c r="BC154" s="95">
        <v>1842.96</v>
      </c>
      <c r="BD154" s="95">
        <v>1874.88</v>
      </c>
      <c r="BE154" s="95">
        <v>1906.8</v>
      </c>
      <c r="BF154" s="95">
        <v>1938.72</v>
      </c>
      <c r="BG154" s="95">
        <v>1970.64</v>
      </c>
      <c r="BH154" s="95">
        <v>2002.56</v>
      </c>
      <c r="BI154" s="95">
        <v>2034.48</v>
      </c>
      <c r="BJ154" s="95">
        <v>2066.4</v>
      </c>
      <c r="BK154" s="32">
        <v>66.78</v>
      </c>
      <c r="BL154" s="32">
        <v>76.32</v>
      </c>
      <c r="BM154" s="32">
        <v>78.9</v>
      </c>
      <c r="BN154" t="s">
        <v>154</v>
      </c>
      <c r="BO154">
        <v>9</v>
      </c>
    </row>
    <row r="155" spans="1:67">
      <c r="A155" s="94" t="s">
        <v>155</v>
      </c>
      <c r="B155" s="94">
        <v>9</v>
      </c>
      <c r="C155" s="95">
        <v>353.1</v>
      </c>
      <c r="D155" s="95">
        <v>431.7</v>
      </c>
      <c r="E155" s="95">
        <v>510.3</v>
      </c>
      <c r="F155" s="95">
        <v>588.9</v>
      </c>
      <c r="G155" s="95">
        <v>667.5</v>
      </c>
      <c r="H155" s="95">
        <v>745.8</v>
      </c>
      <c r="I155" s="95">
        <v>824.1</v>
      </c>
      <c r="J155" s="95">
        <v>902.4</v>
      </c>
      <c r="K155" s="95">
        <v>980.7</v>
      </c>
      <c r="L155" s="95">
        <v>1059</v>
      </c>
      <c r="M155" s="95">
        <v>1129.5</v>
      </c>
      <c r="N155" s="95">
        <v>1200</v>
      </c>
      <c r="O155" s="95">
        <v>1270.5</v>
      </c>
      <c r="P155" s="95">
        <v>1341</v>
      </c>
      <c r="Q155" s="95">
        <v>1411.5</v>
      </c>
      <c r="R155" s="95">
        <v>1482</v>
      </c>
      <c r="S155" s="95">
        <v>1552.5</v>
      </c>
      <c r="T155" s="95">
        <v>1623</v>
      </c>
      <c r="U155" s="95">
        <v>1693.5</v>
      </c>
      <c r="V155" s="95">
        <v>1764</v>
      </c>
      <c r="W155" s="95">
        <v>1828.8</v>
      </c>
      <c r="X155" s="95">
        <v>1893.6</v>
      </c>
      <c r="Y155" s="95">
        <v>1958.4</v>
      </c>
      <c r="Z155" s="95">
        <v>2023.2</v>
      </c>
      <c r="AA155" s="95">
        <v>2088</v>
      </c>
      <c r="AB155" s="95">
        <v>2152.8</v>
      </c>
      <c r="AC155" s="95">
        <v>2217.6</v>
      </c>
      <c r="AD155" s="95">
        <v>2282.4</v>
      </c>
      <c r="AE155" s="95">
        <v>2347.2</v>
      </c>
      <c r="AF155" s="95">
        <v>2412</v>
      </c>
      <c r="AG155" s="95">
        <v>2476.8</v>
      </c>
      <c r="AH155" s="95">
        <v>2541.6</v>
      </c>
      <c r="AI155" s="95">
        <v>2606.4</v>
      </c>
      <c r="AJ155" s="95">
        <v>2671.2</v>
      </c>
      <c r="AK155" s="95">
        <v>2736</v>
      </c>
      <c r="AL155" s="95">
        <v>2800.8</v>
      </c>
      <c r="AM155" s="95">
        <v>2865.6</v>
      </c>
      <c r="AN155" s="95">
        <v>2930.4</v>
      </c>
      <c r="AO155" s="95">
        <v>2995.2</v>
      </c>
      <c r="AP155" s="95">
        <v>3060</v>
      </c>
      <c r="AQ155" s="95">
        <v>1459.92</v>
      </c>
      <c r="AR155" s="95">
        <v>1491.84</v>
      </c>
      <c r="AS155" s="95">
        <v>1523.76</v>
      </c>
      <c r="AT155" s="95">
        <v>1555.68</v>
      </c>
      <c r="AU155" s="95">
        <v>1587.6</v>
      </c>
      <c r="AV155" s="95">
        <v>1619.52</v>
      </c>
      <c r="AW155" s="95">
        <v>1651.44</v>
      </c>
      <c r="AX155" s="95">
        <v>1683.36</v>
      </c>
      <c r="AY155" s="95">
        <v>1715.28</v>
      </c>
      <c r="AZ155" s="95">
        <v>1747.2</v>
      </c>
      <c r="BA155" s="95">
        <v>1779.12</v>
      </c>
      <c r="BB155" s="95">
        <v>1811.04</v>
      </c>
      <c r="BC155" s="95">
        <v>1842.96</v>
      </c>
      <c r="BD155" s="95">
        <v>1874.88</v>
      </c>
      <c r="BE155" s="95">
        <v>1906.8</v>
      </c>
      <c r="BF155" s="95">
        <v>1938.72</v>
      </c>
      <c r="BG155" s="95">
        <v>1970.64</v>
      </c>
      <c r="BH155" s="95">
        <v>2002.56</v>
      </c>
      <c r="BI155" s="95">
        <v>2034.48</v>
      </c>
      <c r="BJ155" s="95">
        <v>2066.4</v>
      </c>
      <c r="BK155" s="32">
        <v>66.78</v>
      </c>
      <c r="BL155" s="32">
        <v>76.32</v>
      </c>
      <c r="BM155" s="32">
        <v>78.9</v>
      </c>
      <c r="BN155" t="s">
        <v>155</v>
      </c>
      <c r="BO155">
        <v>9</v>
      </c>
    </row>
    <row r="156" spans="1:67">
      <c r="A156" s="94" t="s">
        <v>156</v>
      </c>
      <c r="B156" s="94">
        <v>9</v>
      </c>
      <c r="C156" s="95">
        <v>353.1</v>
      </c>
      <c r="D156" s="95">
        <v>431.7</v>
      </c>
      <c r="E156" s="95">
        <v>510.3</v>
      </c>
      <c r="F156" s="95">
        <v>588.9</v>
      </c>
      <c r="G156" s="95">
        <v>667.5</v>
      </c>
      <c r="H156" s="95">
        <v>745.8</v>
      </c>
      <c r="I156" s="95">
        <v>824.1</v>
      </c>
      <c r="J156" s="95">
        <v>902.4</v>
      </c>
      <c r="K156" s="95">
        <v>980.7</v>
      </c>
      <c r="L156" s="95">
        <v>1059</v>
      </c>
      <c r="M156" s="95">
        <v>1129.5</v>
      </c>
      <c r="N156" s="95">
        <v>1200</v>
      </c>
      <c r="O156" s="95">
        <v>1270.5</v>
      </c>
      <c r="P156" s="95">
        <v>1341</v>
      </c>
      <c r="Q156" s="95">
        <v>1411.5</v>
      </c>
      <c r="R156" s="95">
        <v>1482</v>
      </c>
      <c r="S156" s="95">
        <v>1552.5</v>
      </c>
      <c r="T156" s="95">
        <v>1623</v>
      </c>
      <c r="U156" s="95">
        <v>1693.5</v>
      </c>
      <c r="V156" s="95">
        <v>1764</v>
      </c>
      <c r="W156" s="95">
        <v>1828.8</v>
      </c>
      <c r="X156" s="95">
        <v>1893.6</v>
      </c>
      <c r="Y156" s="95">
        <v>1958.4</v>
      </c>
      <c r="Z156" s="95">
        <v>2023.2</v>
      </c>
      <c r="AA156" s="95">
        <v>2088</v>
      </c>
      <c r="AB156" s="95">
        <v>2152.8</v>
      </c>
      <c r="AC156" s="95">
        <v>2217.6</v>
      </c>
      <c r="AD156" s="95">
        <v>2282.4</v>
      </c>
      <c r="AE156" s="95">
        <v>2347.2</v>
      </c>
      <c r="AF156" s="95">
        <v>2412</v>
      </c>
      <c r="AG156" s="95">
        <v>2476.8</v>
      </c>
      <c r="AH156" s="95">
        <v>2541.6</v>
      </c>
      <c r="AI156" s="95">
        <v>2606.4</v>
      </c>
      <c r="AJ156" s="95">
        <v>2671.2</v>
      </c>
      <c r="AK156" s="95">
        <v>2736</v>
      </c>
      <c r="AL156" s="95">
        <v>2800.8</v>
      </c>
      <c r="AM156" s="95">
        <v>2865.6</v>
      </c>
      <c r="AN156" s="95">
        <v>2930.4</v>
      </c>
      <c r="AO156" s="95">
        <v>2995.2</v>
      </c>
      <c r="AP156" s="95">
        <v>3060</v>
      </c>
      <c r="AQ156" s="95">
        <v>1459.92</v>
      </c>
      <c r="AR156" s="95">
        <v>1491.84</v>
      </c>
      <c r="AS156" s="95">
        <v>1523.76</v>
      </c>
      <c r="AT156" s="95">
        <v>1555.68</v>
      </c>
      <c r="AU156" s="95">
        <v>1587.6</v>
      </c>
      <c r="AV156" s="95">
        <v>1619.52</v>
      </c>
      <c r="AW156" s="95">
        <v>1651.44</v>
      </c>
      <c r="AX156" s="95">
        <v>1683.36</v>
      </c>
      <c r="AY156" s="95">
        <v>1715.28</v>
      </c>
      <c r="AZ156" s="95">
        <v>1747.2</v>
      </c>
      <c r="BA156" s="95">
        <v>1779.12</v>
      </c>
      <c r="BB156" s="95">
        <v>1811.04</v>
      </c>
      <c r="BC156" s="95">
        <v>1842.96</v>
      </c>
      <c r="BD156" s="95">
        <v>1874.88</v>
      </c>
      <c r="BE156" s="95">
        <v>1906.8</v>
      </c>
      <c r="BF156" s="95">
        <v>1938.72</v>
      </c>
      <c r="BG156" s="95">
        <v>1970.64</v>
      </c>
      <c r="BH156" s="95">
        <v>2002.56</v>
      </c>
      <c r="BI156" s="95">
        <v>2034.48</v>
      </c>
      <c r="BJ156" s="95">
        <v>2066.4</v>
      </c>
      <c r="BK156" s="32">
        <v>66.78</v>
      </c>
      <c r="BL156" s="32">
        <v>76.32</v>
      </c>
      <c r="BM156" s="32">
        <v>78.9</v>
      </c>
      <c r="BN156" t="s">
        <v>156</v>
      </c>
      <c r="BO156">
        <v>9</v>
      </c>
    </row>
    <row r="157" spans="1:67">
      <c r="A157" s="94" t="s">
        <v>157</v>
      </c>
      <c r="B157" s="94">
        <v>9</v>
      </c>
      <c r="C157" s="95">
        <v>353.1</v>
      </c>
      <c r="D157" s="95">
        <v>431.7</v>
      </c>
      <c r="E157" s="95">
        <v>510.3</v>
      </c>
      <c r="F157" s="95">
        <v>588.9</v>
      </c>
      <c r="G157" s="95">
        <v>667.5</v>
      </c>
      <c r="H157" s="95">
        <v>745.8</v>
      </c>
      <c r="I157" s="95">
        <v>824.1</v>
      </c>
      <c r="J157" s="95">
        <v>902.4</v>
      </c>
      <c r="K157" s="95">
        <v>980.7</v>
      </c>
      <c r="L157" s="95">
        <v>1059</v>
      </c>
      <c r="M157" s="95">
        <v>1129.5</v>
      </c>
      <c r="N157" s="95">
        <v>1200</v>
      </c>
      <c r="O157" s="95">
        <v>1270.5</v>
      </c>
      <c r="P157" s="95">
        <v>1341</v>
      </c>
      <c r="Q157" s="95">
        <v>1411.5</v>
      </c>
      <c r="R157" s="95">
        <v>1482</v>
      </c>
      <c r="S157" s="95">
        <v>1552.5</v>
      </c>
      <c r="T157" s="95">
        <v>1623</v>
      </c>
      <c r="U157" s="95">
        <v>1693.5</v>
      </c>
      <c r="V157" s="95">
        <v>1764</v>
      </c>
      <c r="W157" s="95">
        <v>1828.8</v>
      </c>
      <c r="X157" s="95">
        <v>1893.6</v>
      </c>
      <c r="Y157" s="95">
        <v>1958.4</v>
      </c>
      <c r="Z157" s="95">
        <v>2023.2</v>
      </c>
      <c r="AA157" s="95">
        <v>2088</v>
      </c>
      <c r="AB157" s="95">
        <v>2152.8</v>
      </c>
      <c r="AC157" s="95">
        <v>2217.6</v>
      </c>
      <c r="AD157" s="95">
        <v>2282.4</v>
      </c>
      <c r="AE157" s="95">
        <v>2347.2</v>
      </c>
      <c r="AF157" s="95">
        <v>2412</v>
      </c>
      <c r="AG157" s="95">
        <v>2476.8</v>
      </c>
      <c r="AH157" s="95">
        <v>2541.6</v>
      </c>
      <c r="AI157" s="95">
        <v>2606.4</v>
      </c>
      <c r="AJ157" s="95">
        <v>2671.2</v>
      </c>
      <c r="AK157" s="95">
        <v>2736</v>
      </c>
      <c r="AL157" s="95">
        <v>2800.8</v>
      </c>
      <c r="AM157" s="95">
        <v>2865.6</v>
      </c>
      <c r="AN157" s="95">
        <v>2930.4</v>
      </c>
      <c r="AO157" s="95">
        <v>2995.2</v>
      </c>
      <c r="AP157" s="95">
        <v>3060</v>
      </c>
      <c r="AQ157" s="95">
        <v>1459.92</v>
      </c>
      <c r="AR157" s="95">
        <v>1491.84</v>
      </c>
      <c r="AS157" s="95">
        <v>1523.76</v>
      </c>
      <c r="AT157" s="95">
        <v>1555.68</v>
      </c>
      <c r="AU157" s="95">
        <v>1587.6</v>
      </c>
      <c r="AV157" s="95">
        <v>1619.52</v>
      </c>
      <c r="AW157" s="95">
        <v>1651.44</v>
      </c>
      <c r="AX157" s="95">
        <v>1683.36</v>
      </c>
      <c r="AY157" s="95">
        <v>1715.28</v>
      </c>
      <c r="AZ157" s="95">
        <v>1747.2</v>
      </c>
      <c r="BA157" s="95">
        <v>1779.12</v>
      </c>
      <c r="BB157" s="95">
        <v>1811.04</v>
      </c>
      <c r="BC157" s="95">
        <v>1842.96</v>
      </c>
      <c r="BD157" s="95">
        <v>1874.88</v>
      </c>
      <c r="BE157" s="95">
        <v>1906.8</v>
      </c>
      <c r="BF157" s="95">
        <v>1938.72</v>
      </c>
      <c r="BG157" s="95">
        <v>1970.64</v>
      </c>
      <c r="BH157" s="95">
        <v>2002.56</v>
      </c>
      <c r="BI157" s="95">
        <v>2034.48</v>
      </c>
      <c r="BJ157" s="95">
        <v>2066.4</v>
      </c>
      <c r="BK157" s="32">
        <v>66.78</v>
      </c>
      <c r="BL157" s="32">
        <v>76.32</v>
      </c>
      <c r="BM157" s="32">
        <v>78.9</v>
      </c>
      <c r="BN157" t="s">
        <v>157</v>
      </c>
      <c r="BO157">
        <v>9</v>
      </c>
    </row>
    <row r="158" spans="1:67">
      <c r="A158" s="94" t="s">
        <v>158</v>
      </c>
      <c r="B158" s="94">
        <v>9</v>
      </c>
      <c r="C158" s="95">
        <v>353.1</v>
      </c>
      <c r="D158" s="95">
        <v>431.7</v>
      </c>
      <c r="E158" s="95">
        <v>510.3</v>
      </c>
      <c r="F158" s="95">
        <v>588.9</v>
      </c>
      <c r="G158" s="95">
        <v>667.5</v>
      </c>
      <c r="H158" s="95">
        <v>745.8</v>
      </c>
      <c r="I158" s="95">
        <v>824.1</v>
      </c>
      <c r="J158" s="95">
        <v>902.4</v>
      </c>
      <c r="K158" s="95">
        <v>980.7</v>
      </c>
      <c r="L158" s="95">
        <v>1059</v>
      </c>
      <c r="M158" s="95">
        <v>1129.5</v>
      </c>
      <c r="N158" s="95">
        <v>1200</v>
      </c>
      <c r="O158" s="95">
        <v>1270.5</v>
      </c>
      <c r="P158" s="95">
        <v>1341</v>
      </c>
      <c r="Q158" s="95">
        <v>1411.5</v>
      </c>
      <c r="R158" s="95">
        <v>1482</v>
      </c>
      <c r="S158" s="95">
        <v>1552.5</v>
      </c>
      <c r="T158" s="95">
        <v>1623</v>
      </c>
      <c r="U158" s="95">
        <v>1693.5</v>
      </c>
      <c r="V158" s="95">
        <v>1764</v>
      </c>
      <c r="W158" s="95">
        <v>1828.8</v>
      </c>
      <c r="X158" s="95">
        <v>1893.6</v>
      </c>
      <c r="Y158" s="95">
        <v>1958.4</v>
      </c>
      <c r="Z158" s="95">
        <v>2023.2</v>
      </c>
      <c r="AA158" s="95">
        <v>2088</v>
      </c>
      <c r="AB158" s="95">
        <v>2152.8</v>
      </c>
      <c r="AC158" s="95">
        <v>2217.6</v>
      </c>
      <c r="AD158" s="95">
        <v>2282.4</v>
      </c>
      <c r="AE158" s="95">
        <v>2347.2</v>
      </c>
      <c r="AF158" s="95">
        <v>2412</v>
      </c>
      <c r="AG158" s="95">
        <v>2476.8</v>
      </c>
      <c r="AH158" s="95">
        <v>2541.6</v>
      </c>
      <c r="AI158" s="95">
        <v>2606.4</v>
      </c>
      <c r="AJ158" s="95">
        <v>2671.2</v>
      </c>
      <c r="AK158" s="95">
        <v>2736</v>
      </c>
      <c r="AL158" s="95">
        <v>2800.8</v>
      </c>
      <c r="AM158" s="95">
        <v>2865.6</v>
      </c>
      <c r="AN158" s="95">
        <v>2930.4</v>
      </c>
      <c r="AO158" s="95">
        <v>2995.2</v>
      </c>
      <c r="AP158" s="95">
        <v>3060</v>
      </c>
      <c r="AQ158" s="95">
        <v>1459.92</v>
      </c>
      <c r="AR158" s="95">
        <v>1491.84</v>
      </c>
      <c r="AS158" s="95">
        <v>1523.76</v>
      </c>
      <c r="AT158" s="95">
        <v>1555.68</v>
      </c>
      <c r="AU158" s="95">
        <v>1587.6</v>
      </c>
      <c r="AV158" s="95">
        <v>1619.52</v>
      </c>
      <c r="AW158" s="95">
        <v>1651.44</v>
      </c>
      <c r="AX158" s="95">
        <v>1683.36</v>
      </c>
      <c r="AY158" s="95">
        <v>1715.28</v>
      </c>
      <c r="AZ158" s="95">
        <v>1747.2</v>
      </c>
      <c r="BA158" s="95">
        <v>1779.12</v>
      </c>
      <c r="BB158" s="95">
        <v>1811.04</v>
      </c>
      <c r="BC158" s="95">
        <v>1842.96</v>
      </c>
      <c r="BD158" s="95">
        <v>1874.88</v>
      </c>
      <c r="BE158" s="95">
        <v>1906.8</v>
      </c>
      <c r="BF158" s="95">
        <v>1938.72</v>
      </c>
      <c r="BG158" s="95">
        <v>1970.64</v>
      </c>
      <c r="BH158" s="95">
        <v>2002.56</v>
      </c>
      <c r="BI158" s="95">
        <v>2034.48</v>
      </c>
      <c r="BJ158" s="95">
        <v>2066.4</v>
      </c>
      <c r="BK158" s="32">
        <v>66.78</v>
      </c>
      <c r="BL158" s="32">
        <v>76.32</v>
      </c>
      <c r="BM158" s="32">
        <v>78.9</v>
      </c>
      <c r="BN158" t="s">
        <v>158</v>
      </c>
      <c r="BO158">
        <v>9</v>
      </c>
    </row>
    <row r="159" spans="1:67">
      <c r="A159" s="94" t="s">
        <v>159</v>
      </c>
      <c r="B159" s="94">
        <v>9</v>
      </c>
      <c r="C159" s="95">
        <v>353.1</v>
      </c>
      <c r="D159" s="95">
        <v>431.7</v>
      </c>
      <c r="E159" s="95">
        <v>510.3</v>
      </c>
      <c r="F159" s="95">
        <v>588.9</v>
      </c>
      <c r="G159" s="95">
        <v>667.5</v>
      </c>
      <c r="H159" s="95">
        <v>745.8</v>
      </c>
      <c r="I159" s="95">
        <v>824.1</v>
      </c>
      <c r="J159" s="95">
        <v>902.4</v>
      </c>
      <c r="K159" s="95">
        <v>980.7</v>
      </c>
      <c r="L159" s="95">
        <v>1059</v>
      </c>
      <c r="M159" s="95">
        <v>1129.5</v>
      </c>
      <c r="N159" s="95">
        <v>1200</v>
      </c>
      <c r="O159" s="95">
        <v>1270.5</v>
      </c>
      <c r="P159" s="95">
        <v>1341</v>
      </c>
      <c r="Q159" s="95">
        <v>1411.5</v>
      </c>
      <c r="R159" s="95">
        <v>1482</v>
      </c>
      <c r="S159" s="95">
        <v>1552.5</v>
      </c>
      <c r="T159" s="95">
        <v>1623</v>
      </c>
      <c r="U159" s="95">
        <v>1693.5</v>
      </c>
      <c r="V159" s="95">
        <v>1764</v>
      </c>
      <c r="W159" s="95">
        <v>1828.8</v>
      </c>
      <c r="X159" s="95">
        <v>1893.6</v>
      </c>
      <c r="Y159" s="95">
        <v>1958.4</v>
      </c>
      <c r="Z159" s="95">
        <v>2023.2</v>
      </c>
      <c r="AA159" s="95">
        <v>2088</v>
      </c>
      <c r="AB159" s="95">
        <v>2152.8</v>
      </c>
      <c r="AC159" s="95">
        <v>2217.6</v>
      </c>
      <c r="AD159" s="95">
        <v>2282.4</v>
      </c>
      <c r="AE159" s="95">
        <v>2347.2</v>
      </c>
      <c r="AF159" s="95">
        <v>2412</v>
      </c>
      <c r="AG159" s="95">
        <v>2476.8</v>
      </c>
      <c r="AH159" s="95">
        <v>2541.6</v>
      </c>
      <c r="AI159" s="95">
        <v>2606.4</v>
      </c>
      <c r="AJ159" s="95">
        <v>2671.2</v>
      </c>
      <c r="AK159" s="95">
        <v>2736</v>
      </c>
      <c r="AL159" s="95">
        <v>2800.8</v>
      </c>
      <c r="AM159" s="95">
        <v>2865.6</v>
      </c>
      <c r="AN159" s="95">
        <v>2930.4</v>
      </c>
      <c r="AO159" s="95">
        <v>2995.2</v>
      </c>
      <c r="AP159" s="95">
        <v>3060</v>
      </c>
      <c r="AQ159" s="95">
        <v>1459.92</v>
      </c>
      <c r="AR159" s="95">
        <v>1491.84</v>
      </c>
      <c r="AS159" s="95">
        <v>1523.76</v>
      </c>
      <c r="AT159" s="95">
        <v>1555.68</v>
      </c>
      <c r="AU159" s="95">
        <v>1587.6</v>
      </c>
      <c r="AV159" s="95">
        <v>1619.52</v>
      </c>
      <c r="AW159" s="95">
        <v>1651.44</v>
      </c>
      <c r="AX159" s="95">
        <v>1683.36</v>
      </c>
      <c r="AY159" s="95">
        <v>1715.28</v>
      </c>
      <c r="AZ159" s="95">
        <v>1747.2</v>
      </c>
      <c r="BA159" s="95">
        <v>1779.12</v>
      </c>
      <c r="BB159" s="95">
        <v>1811.04</v>
      </c>
      <c r="BC159" s="95">
        <v>1842.96</v>
      </c>
      <c r="BD159" s="95">
        <v>1874.88</v>
      </c>
      <c r="BE159" s="95">
        <v>1906.8</v>
      </c>
      <c r="BF159" s="95">
        <v>1938.72</v>
      </c>
      <c r="BG159" s="95">
        <v>1970.64</v>
      </c>
      <c r="BH159" s="95">
        <v>2002.56</v>
      </c>
      <c r="BI159" s="95">
        <v>2034.48</v>
      </c>
      <c r="BJ159" s="95">
        <v>2066.4</v>
      </c>
      <c r="BK159" s="32">
        <v>66.78</v>
      </c>
      <c r="BL159" s="32">
        <v>76.32</v>
      </c>
      <c r="BM159" s="32">
        <v>78.9</v>
      </c>
      <c r="BN159" t="s">
        <v>159</v>
      </c>
      <c r="BO159">
        <v>9</v>
      </c>
    </row>
    <row r="160" spans="1:67">
      <c r="A160" s="94" t="s">
        <v>160</v>
      </c>
      <c r="B160" s="94">
        <v>9</v>
      </c>
      <c r="C160" s="95">
        <v>353.1</v>
      </c>
      <c r="D160" s="95">
        <v>431.7</v>
      </c>
      <c r="E160" s="95">
        <v>510.3</v>
      </c>
      <c r="F160" s="95">
        <v>588.9</v>
      </c>
      <c r="G160" s="95">
        <v>667.5</v>
      </c>
      <c r="H160" s="95">
        <v>745.8</v>
      </c>
      <c r="I160" s="95">
        <v>824.1</v>
      </c>
      <c r="J160" s="95">
        <v>902.4</v>
      </c>
      <c r="K160" s="95">
        <v>980.7</v>
      </c>
      <c r="L160" s="95">
        <v>1059</v>
      </c>
      <c r="M160" s="95">
        <v>1129.5</v>
      </c>
      <c r="N160" s="95">
        <v>1200</v>
      </c>
      <c r="O160" s="95">
        <v>1270.5</v>
      </c>
      <c r="P160" s="95">
        <v>1341</v>
      </c>
      <c r="Q160" s="95">
        <v>1411.5</v>
      </c>
      <c r="R160" s="95">
        <v>1482</v>
      </c>
      <c r="S160" s="95">
        <v>1552.5</v>
      </c>
      <c r="T160" s="95">
        <v>1623</v>
      </c>
      <c r="U160" s="95">
        <v>1693.5</v>
      </c>
      <c r="V160" s="95">
        <v>1764</v>
      </c>
      <c r="W160" s="95">
        <v>1828.8</v>
      </c>
      <c r="X160" s="95">
        <v>1893.6</v>
      </c>
      <c r="Y160" s="95">
        <v>1958.4</v>
      </c>
      <c r="Z160" s="95">
        <v>2023.2</v>
      </c>
      <c r="AA160" s="95">
        <v>2088</v>
      </c>
      <c r="AB160" s="95">
        <v>2152.8</v>
      </c>
      <c r="AC160" s="95">
        <v>2217.6</v>
      </c>
      <c r="AD160" s="95">
        <v>2282.4</v>
      </c>
      <c r="AE160" s="95">
        <v>2347.2</v>
      </c>
      <c r="AF160" s="95">
        <v>2412</v>
      </c>
      <c r="AG160" s="95">
        <v>2476.8</v>
      </c>
      <c r="AH160" s="95">
        <v>2541.6</v>
      </c>
      <c r="AI160" s="95">
        <v>2606.4</v>
      </c>
      <c r="AJ160" s="95">
        <v>2671.2</v>
      </c>
      <c r="AK160" s="95">
        <v>2736</v>
      </c>
      <c r="AL160" s="95">
        <v>2800.8</v>
      </c>
      <c r="AM160" s="95">
        <v>2865.6</v>
      </c>
      <c r="AN160" s="95">
        <v>2930.4</v>
      </c>
      <c r="AO160" s="95">
        <v>2995.2</v>
      </c>
      <c r="AP160" s="95">
        <v>3060</v>
      </c>
      <c r="AQ160" s="95">
        <v>1459.92</v>
      </c>
      <c r="AR160" s="95">
        <v>1491.84</v>
      </c>
      <c r="AS160" s="95">
        <v>1523.76</v>
      </c>
      <c r="AT160" s="95">
        <v>1555.68</v>
      </c>
      <c r="AU160" s="95">
        <v>1587.6</v>
      </c>
      <c r="AV160" s="95">
        <v>1619.52</v>
      </c>
      <c r="AW160" s="95">
        <v>1651.44</v>
      </c>
      <c r="AX160" s="95">
        <v>1683.36</v>
      </c>
      <c r="AY160" s="95">
        <v>1715.28</v>
      </c>
      <c r="AZ160" s="95">
        <v>1747.2</v>
      </c>
      <c r="BA160" s="95">
        <v>1779.12</v>
      </c>
      <c r="BB160" s="95">
        <v>1811.04</v>
      </c>
      <c r="BC160" s="95">
        <v>1842.96</v>
      </c>
      <c r="BD160" s="95">
        <v>1874.88</v>
      </c>
      <c r="BE160" s="95">
        <v>1906.8</v>
      </c>
      <c r="BF160" s="95">
        <v>1938.72</v>
      </c>
      <c r="BG160" s="95">
        <v>1970.64</v>
      </c>
      <c r="BH160" s="95">
        <v>2002.56</v>
      </c>
      <c r="BI160" s="95">
        <v>2034.48</v>
      </c>
      <c r="BJ160" s="95">
        <v>2066.4</v>
      </c>
      <c r="BK160" s="32">
        <v>66.78</v>
      </c>
      <c r="BL160" s="32">
        <v>76.32</v>
      </c>
      <c r="BM160" s="32">
        <v>78.9</v>
      </c>
      <c r="BN160" t="s">
        <v>160</v>
      </c>
      <c r="BO160">
        <v>9</v>
      </c>
    </row>
    <row r="161" spans="1:67">
      <c r="A161" s="94" t="s">
        <v>161</v>
      </c>
      <c r="B161" s="94">
        <v>9</v>
      </c>
      <c r="C161" s="95">
        <v>353.1</v>
      </c>
      <c r="D161" s="95">
        <v>431.7</v>
      </c>
      <c r="E161" s="95">
        <v>510.3</v>
      </c>
      <c r="F161" s="95">
        <v>588.9</v>
      </c>
      <c r="G161" s="95">
        <v>667.5</v>
      </c>
      <c r="H161" s="95">
        <v>745.8</v>
      </c>
      <c r="I161" s="95">
        <v>824.1</v>
      </c>
      <c r="J161" s="95">
        <v>902.4</v>
      </c>
      <c r="K161" s="95">
        <v>980.7</v>
      </c>
      <c r="L161" s="95">
        <v>1059</v>
      </c>
      <c r="M161" s="95">
        <v>1129.5</v>
      </c>
      <c r="N161" s="95">
        <v>1200</v>
      </c>
      <c r="O161" s="95">
        <v>1270.5</v>
      </c>
      <c r="P161" s="95">
        <v>1341</v>
      </c>
      <c r="Q161" s="95">
        <v>1411.5</v>
      </c>
      <c r="R161" s="95">
        <v>1482</v>
      </c>
      <c r="S161" s="95">
        <v>1552.5</v>
      </c>
      <c r="T161" s="95">
        <v>1623</v>
      </c>
      <c r="U161" s="95">
        <v>1693.5</v>
      </c>
      <c r="V161" s="95">
        <v>1764</v>
      </c>
      <c r="W161" s="95">
        <v>1828.8</v>
      </c>
      <c r="X161" s="95">
        <v>1893.6</v>
      </c>
      <c r="Y161" s="95">
        <v>1958.4</v>
      </c>
      <c r="Z161" s="95">
        <v>2023.2</v>
      </c>
      <c r="AA161" s="95">
        <v>2088</v>
      </c>
      <c r="AB161" s="95">
        <v>2152.8</v>
      </c>
      <c r="AC161" s="95">
        <v>2217.6</v>
      </c>
      <c r="AD161" s="95">
        <v>2282.4</v>
      </c>
      <c r="AE161" s="95">
        <v>2347.2</v>
      </c>
      <c r="AF161" s="95">
        <v>2412</v>
      </c>
      <c r="AG161" s="95">
        <v>2476.8</v>
      </c>
      <c r="AH161" s="95">
        <v>2541.6</v>
      </c>
      <c r="AI161" s="95">
        <v>2606.4</v>
      </c>
      <c r="AJ161" s="95">
        <v>2671.2</v>
      </c>
      <c r="AK161" s="95">
        <v>2736</v>
      </c>
      <c r="AL161" s="95">
        <v>2800.8</v>
      </c>
      <c r="AM161" s="95">
        <v>2865.6</v>
      </c>
      <c r="AN161" s="95">
        <v>2930.4</v>
      </c>
      <c r="AO161" s="95">
        <v>2995.2</v>
      </c>
      <c r="AP161" s="95">
        <v>3060</v>
      </c>
      <c r="AQ161" s="95">
        <v>1459.92</v>
      </c>
      <c r="AR161" s="95">
        <v>1491.84</v>
      </c>
      <c r="AS161" s="95">
        <v>1523.76</v>
      </c>
      <c r="AT161" s="95">
        <v>1555.68</v>
      </c>
      <c r="AU161" s="95">
        <v>1587.6</v>
      </c>
      <c r="AV161" s="95">
        <v>1619.52</v>
      </c>
      <c r="AW161" s="95">
        <v>1651.44</v>
      </c>
      <c r="AX161" s="95">
        <v>1683.36</v>
      </c>
      <c r="AY161" s="95">
        <v>1715.28</v>
      </c>
      <c r="AZ161" s="95">
        <v>1747.2</v>
      </c>
      <c r="BA161" s="95">
        <v>1779.12</v>
      </c>
      <c r="BB161" s="95">
        <v>1811.04</v>
      </c>
      <c r="BC161" s="95">
        <v>1842.96</v>
      </c>
      <c r="BD161" s="95">
        <v>1874.88</v>
      </c>
      <c r="BE161" s="95">
        <v>1906.8</v>
      </c>
      <c r="BF161" s="95">
        <v>1938.72</v>
      </c>
      <c r="BG161" s="95">
        <v>1970.64</v>
      </c>
      <c r="BH161" s="95">
        <v>2002.56</v>
      </c>
      <c r="BI161" s="95">
        <v>2034.48</v>
      </c>
      <c r="BJ161" s="95">
        <v>2066.4</v>
      </c>
      <c r="BK161" s="32">
        <v>66.78</v>
      </c>
      <c r="BL161" s="32">
        <v>76.32</v>
      </c>
      <c r="BM161" s="32">
        <v>78.9</v>
      </c>
      <c r="BN161" t="s">
        <v>161</v>
      </c>
      <c r="BO161">
        <v>9</v>
      </c>
    </row>
    <row r="162" spans="1:67">
      <c r="A162" s="94" t="s">
        <v>162</v>
      </c>
      <c r="B162" s="94">
        <v>9</v>
      </c>
      <c r="C162" s="95">
        <v>353.1</v>
      </c>
      <c r="D162" s="95">
        <v>431.7</v>
      </c>
      <c r="E162" s="95">
        <v>510.3</v>
      </c>
      <c r="F162" s="95">
        <v>588.9</v>
      </c>
      <c r="G162" s="95">
        <v>667.5</v>
      </c>
      <c r="H162" s="95">
        <v>745.8</v>
      </c>
      <c r="I162" s="95">
        <v>824.1</v>
      </c>
      <c r="J162" s="95">
        <v>902.4</v>
      </c>
      <c r="K162" s="95">
        <v>980.7</v>
      </c>
      <c r="L162" s="95">
        <v>1059</v>
      </c>
      <c r="M162" s="95">
        <v>1129.5</v>
      </c>
      <c r="N162" s="95">
        <v>1200</v>
      </c>
      <c r="O162" s="95">
        <v>1270.5</v>
      </c>
      <c r="P162" s="95">
        <v>1341</v>
      </c>
      <c r="Q162" s="95">
        <v>1411.5</v>
      </c>
      <c r="R162" s="95">
        <v>1482</v>
      </c>
      <c r="S162" s="95">
        <v>1552.5</v>
      </c>
      <c r="T162" s="95">
        <v>1623</v>
      </c>
      <c r="U162" s="95">
        <v>1693.5</v>
      </c>
      <c r="V162" s="95">
        <v>1764</v>
      </c>
      <c r="W162" s="95">
        <v>1828.8</v>
      </c>
      <c r="X162" s="95">
        <v>1893.6</v>
      </c>
      <c r="Y162" s="95">
        <v>1958.4</v>
      </c>
      <c r="Z162" s="95">
        <v>2023.2</v>
      </c>
      <c r="AA162" s="95">
        <v>2088</v>
      </c>
      <c r="AB162" s="95">
        <v>2152.8</v>
      </c>
      <c r="AC162" s="95">
        <v>2217.6</v>
      </c>
      <c r="AD162" s="95">
        <v>2282.4</v>
      </c>
      <c r="AE162" s="95">
        <v>2347.2</v>
      </c>
      <c r="AF162" s="95">
        <v>2412</v>
      </c>
      <c r="AG162" s="95">
        <v>2476.8</v>
      </c>
      <c r="AH162" s="95">
        <v>2541.6</v>
      </c>
      <c r="AI162" s="95">
        <v>2606.4</v>
      </c>
      <c r="AJ162" s="95">
        <v>2671.2</v>
      </c>
      <c r="AK162" s="95">
        <v>2736</v>
      </c>
      <c r="AL162" s="95">
        <v>2800.8</v>
      </c>
      <c r="AM162" s="95">
        <v>2865.6</v>
      </c>
      <c r="AN162" s="95">
        <v>2930.4</v>
      </c>
      <c r="AO162" s="95">
        <v>2995.2</v>
      </c>
      <c r="AP162" s="95">
        <v>3060</v>
      </c>
      <c r="AQ162" s="95">
        <v>1459.92</v>
      </c>
      <c r="AR162" s="95">
        <v>1491.84</v>
      </c>
      <c r="AS162" s="95">
        <v>1523.76</v>
      </c>
      <c r="AT162" s="95">
        <v>1555.68</v>
      </c>
      <c r="AU162" s="95">
        <v>1587.6</v>
      </c>
      <c r="AV162" s="95">
        <v>1619.52</v>
      </c>
      <c r="AW162" s="95">
        <v>1651.44</v>
      </c>
      <c r="AX162" s="95">
        <v>1683.36</v>
      </c>
      <c r="AY162" s="95">
        <v>1715.28</v>
      </c>
      <c r="AZ162" s="95">
        <v>1747.2</v>
      </c>
      <c r="BA162" s="95">
        <v>1779.12</v>
      </c>
      <c r="BB162" s="95">
        <v>1811.04</v>
      </c>
      <c r="BC162" s="95">
        <v>1842.96</v>
      </c>
      <c r="BD162" s="95">
        <v>1874.88</v>
      </c>
      <c r="BE162" s="95">
        <v>1906.8</v>
      </c>
      <c r="BF162" s="95">
        <v>1938.72</v>
      </c>
      <c r="BG162" s="95">
        <v>1970.64</v>
      </c>
      <c r="BH162" s="95">
        <v>2002.56</v>
      </c>
      <c r="BI162" s="95">
        <v>2034.48</v>
      </c>
      <c r="BJ162" s="95">
        <v>2066.4</v>
      </c>
      <c r="BK162" s="32">
        <v>66.78</v>
      </c>
      <c r="BL162" s="32">
        <v>76.32</v>
      </c>
      <c r="BM162" s="32">
        <v>78.9</v>
      </c>
      <c r="BN162" t="s">
        <v>162</v>
      </c>
      <c r="BO162">
        <v>9</v>
      </c>
    </row>
    <row r="163" spans="1:67">
      <c r="A163" s="94" t="s">
        <v>163</v>
      </c>
      <c r="B163" s="94">
        <v>9</v>
      </c>
      <c r="C163" s="95">
        <v>353.1</v>
      </c>
      <c r="D163" s="95">
        <v>431.7</v>
      </c>
      <c r="E163" s="95">
        <v>510.3</v>
      </c>
      <c r="F163" s="95">
        <v>588.9</v>
      </c>
      <c r="G163" s="95">
        <v>667.5</v>
      </c>
      <c r="H163" s="95">
        <v>745.8</v>
      </c>
      <c r="I163" s="95">
        <v>824.1</v>
      </c>
      <c r="J163" s="95">
        <v>902.4</v>
      </c>
      <c r="K163" s="95">
        <v>980.7</v>
      </c>
      <c r="L163" s="95">
        <v>1059</v>
      </c>
      <c r="M163" s="95">
        <v>1129.5</v>
      </c>
      <c r="N163" s="95">
        <v>1200</v>
      </c>
      <c r="O163" s="95">
        <v>1270.5</v>
      </c>
      <c r="P163" s="95">
        <v>1341</v>
      </c>
      <c r="Q163" s="95">
        <v>1411.5</v>
      </c>
      <c r="R163" s="95">
        <v>1482</v>
      </c>
      <c r="S163" s="95">
        <v>1552.5</v>
      </c>
      <c r="T163" s="95">
        <v>1623</v>
      </c>
      <c r="U163" s="95">
        <v>1693.5</v>
      </c>
      <c r="V163" s="95">
        <v>1764</v>
      </c>
      <c r="W163" s="95">
        <v>1828.8</v>
      </c>
      <c r="X163" s="95">
        <v>1893.6</v>
      </c>
      <c r="Y163" s="95">
        <v>1958.4</v>
      </c>
      <c r="Z163" s="95">
        <v>2023.2</v>
      </c>
      <c r="AA163" s="95">
        <v>2088</v>
      </c>
      <c r="AB163" s="95">
        <v>2152.8</v>
      </c>
      <c r="AC163" s="95">
        <v>2217.6</v>
      </c>
      <c r="AD163" s="95">
        <v>2282.4</v>
      </c>
      <c r="AE163" s="95">
        <v>2347.2</v>
      </c>
      <c r="AF163" s="95">
        <v>2412</v>
      </c>
      <c r="AG163" s="95">
        <v>2476.8</v>
      </c>
      <c r="AH163" s="95">
        <v>2541.6</v>
      </c>
      <c r="AI163" s="95">
        <v>2606.4</v>
      </c>
      <c r="AJ163" s="95">
        <v>2671.2</v>
      </c>
      <c r="AK163" s="95">
        <v>2736</v>
      </c>
      <c r="AL163" s="95">
        <v>2800.8</v>
      </c>
      <c r="AM163" s="95">
        <v>2865.6</v>
      </c>
      <c r="AN163" s="95">
        <v>2930.4</v>
      </c>
      <c r="AO163" s="95">
        <v>2995.2</v>
      </c>
      <c r="AP163" s="95">
        <v>3060</v>
      </c>
      <c r="AQ163" s="95">
        <v>1459.92</v>
      </c>
      <c r="AR163" s="95">
        <v>1491.84</v>
      </c>
      <c r="AS163" s="95">
        <v>1523.76</v>
      </c>
      <c r="AT163" s="95">
        <v>1555.68</v>
      </c>
      <c r="AU163" s="95">
        <v>1587.6</v>
      </c>
      <c r="AV163" s="95">
        <v>1619.52</v>
      </c>
      <c r="AW163" s="95">
        <v>1651.44</v>
      </c>
      <c r="AX163" s="95">
        <v>1683.36</v>
      </c>
      <c r="AY163" s="95">
        <v>1715.28</v>
      </c>
      <c r="AZ163" s="95">
        <v>1747.2</v>
      </c>
      <c r="BA163" s="95">
        <v>1779.12</v>
      </c>
      <c r="BB163" s="95">
        <v>1811.04</v>
      </c>
      <c r="BC163" s="95">
        <v>1842.96</v>
      </c>
      <c r="BD163" s="95">
        <v>1874.88</v>
      </c>
      <c r="BE163" s="95">
        <v>1906.8</v>
      </c>
      <c r="BF163" s="95">
        <v>1938.72</v>
      </c>
      <c r="BG163" s="95">
        <v>1970.64</v>
      </c>
      <c r="BH163" s="95">
        <v>2002.56</v>
      </c>
      <c r="BI163" s="95">
        <v>2034.48</v>
      </c>
      <c r="BJ163" s="95">
        <v>2066.4</v>
      </c>
      <c r="BK163" s="32">
        <v>66.78</v>
      </c>
      <c r="BL163" s="32">
        <v>76.32</v>
      </c>
      <c r="BM163" s="32">
        <v>78.9</v>
      </c>
      <c r="BN163" t="s">
        <v>163</v>
      </c>
      <c r="BO163">
        <v>9</v>
      </c>
    </row>
    <row r="164" spans="1:67">
      <c r="A164" s="94" t="s">
        <v>164</v>
      </c>
      <c r="B164" s="94">
        <v>9</v>
      </c>
      <c r="C164" s="95">
        <v>353.1</v>
      </c>
      <c r="D164" s="95">
        <v>431.7</v>
      </c>
      <c r="E164" s="95">
        <v>510.3</v>
      </c>
      <c r="F164" s="95">
        <v>588.9</v>
      </c>
      <c r="G164" s="95">
        <v>667.5</v>
      </c>
      <c r="H164" s="95">
        <v>745.8</v>
      </c>
      <c r="I164" s="95">
        <v>824.1</v>
      </c>
      <c r="J164" s="95">
        <v>902.4</v>
      </c>
      <c r="K164" s="95">
        <v>980.7</v>
      </c>
      <c r="L164" s="95">
        <v>1059</v>
      </c>
      <c r="M164" s="95">
        <v>1129.5</v>
      </c>
      <c r="N164" s="95">
        <v>1200</v>
      </c>
      <c r="O164" s="95">
        <v>1270.5</v>
      </c>
      <c r="P164" s="95">
        <v>1341</v>
      </c>
      <c r="Q164" s="95">
        <v>1411.5</v>
      </c>
      <c r="R164" s="95">
        <v>1482</v>
      </c>
      <c r="S164" s="95">
        <v>1552.5</v>
      </c>
      <c r="T164" s="95">
        <v>1623</v>
      </c>
      <c r="U164" s="95">
        <v>1693.5</v>
      </c>
      <c r="V164" s="95">
        <v>1764</v>
      </c>
      <c r="W164" s="95">
        <v>1828.8</v>
      </c>
      <c r="X164" s="95">
        <v>1893.6</v>
      </c>
      <c r="Y164" s="95">
        <v>1958.4</v>
      </c>
      <c r="Z164" s="95">
        <v>2023.2</v>
      </c>
      <c r="AA164" s="95">
        <v>2088</v>
      </c>
      <c r="AB164" s="95">
        <v>2152.8</v>
      </c>
      <c r="AC164" s="95">
        <v>2217.6</v>
      </c>
      <c r="AD164" s="95">
        <v>2282.4</v>
      </c>
      <c r="AE164" s="95">
        <v>2347.2</v>
      </c>
      <c r="AF164" s="95">
        <v>2412</v>
      </c>
      <c r="AG164" s="95">
        <v>2476.8</v>
      </c>
      <c r="AH164" s="95">
        <v>2541.6</v>
      </c>
      <c r="AI164" s="95">
        <v>2606.4</v>
      </c>
      <c r="AJ164" s="95">
        <v>2671.2</v>
      </c>
      <c r="AK164" s="95">
        <v>2736</v>
      </c>
      <c r="AL164" s="95">
        <v>2800.8</v>
      </c>
      <c r="AM164" s="95">
        <v>2865.6</v>
      </c>
      <c r="AN164" s="95">
        <v>2930.4</v>
      </c>
      <c r="AO164" s="95">
        <v>2995.2</v>
      </c>
      <c r="AP164" s="95">
        <v>3060</v>
      </c>
      <c r="AQ164" s="95">
        <v>1459.92</v>
      </c>
      <c r="AR164" s="95">
        <v>1491.84</v>
      </c>
      <c r="AS164" s="95">
        <v>1523.76</v>
      </c>
      <c r="AT164" s="95">
        <v>1555.68</v>
      </c>
      <c r="AU164" s="95">
        <v>1587.6</v>
      </c>
      <c r="AV164" s="95">
        <v>1619.52</v>
      </c>
      <c r="AW164" s="95">
        <v>1651.44</v>
      </c>
      <c r="AX164" s="95">
        <v>1683.36</v>
      </c>
      <c r="AY164" s="95">
        <v>1715.28</v>
      </c>
      <c r="AZ164" s="95">
        <v>1747.2</v>
      </c>
      <c r="BA164" s="95">
        <v>1779.12</v>
      </c>
      <c r="BB164" s="95">
        <v>1811.04</v>
      </c>
      <c r="BC164" s="95">
        <v>1842.96</v>
      </c>
      <c r="BD164" s="95">
        <v>1874.88</v>
      </c>
      <c r="BE164" s="95">
        <v>1906.8</v>
      </c>
      <c r="BF164" s="95">
        <v>1938.72</v>
      </c>
      <c r="BG164" s="95">
        <v>1970.64</v>
      </c>
      <c r="BH164" s="95">
        <v>2002.56</v>
      </c>
      <c r="BI164" s="95">
        <v>2034.48</v>
      </c>
      <c r="BJ164" s="95">
        <v>2066.4</v>
      </c>
      <c r="BK164" s="32">
        <v>66.78</v>
      </c>
      <c r="BL164" s="32">
        <v>76.32</v>
      </c>
      <c r="BM164" s="32">
        <v>78.9</v>
      </c>
      <c r="BN164" t="s">
        <v>164</v>
      </c>
      <c r="BO164">
        <v>9</v>
      </c>
    </row>
    <row r="165" spans="1:67">
      <c r="A165" s="94" t="s">
        <v>165</v>
      </c>
      <c r="B165" s="94">
        <v>9</v>
      </c>
      <c r="C165" s="95">
        <v>353.1</v>
      </c>
      <c r="D165" s="95">
        <v>431.7</v>
      </c>
      <c r="E165" s="95">
        <v>510.3</v>
      </c>
      <c r="F165" s="95">
        <v>588.9</v>
      </c>
      <c r="G165" s="95">
        <v>667.5</v>
      </c>
      <c r="H165" s="95">
        <v>745.8</v>
      </c>
      <c r="I165" s="95">
        <v>824.1</v>
      </c>
      <c r="J165" s="95">
        <v>902.4</v>
      </c>
      <c r="K165" s="95">
        <v>980.7</v>
      </c>
      <c r="L165" s="95">
        <v>1059</v>
      </c>
      <c r="M165" s="95">
        <v>1129.5</v>
      </c>
      <c r="N165" s="95">
        <v>1200</v>
      </c>
      <c r="O165" s="95">
        <v>1270.5</v>
      </c>
      <c r="P165" s="95">
        <v>1341</v>
      </c>
      <c r="Q165" s="95">
        <v>1411.5</v>
      </c>
      <c r="R165" s="95">
        <v>1482</v>
      </c>
      <c r="S165" s="95">
        <v>1552.5</v>
      </c>
      <c r="T165" s="95">
        <v>1623</v>
      </c>
      <c r="U165" s="95">
        <v>1693.5</v>
      </c>
      <c r="V165" s="95">
        <v>1764</v>
      </c>
      <c r="W165" s="95">
        <v>1828.8</v>
      </c>
      <c r="X165" s="95">
        <v>1893.6</v>
      </c>
      <c r="Y165" s="95">
        <v>1958.4</v>
      </c>
      <c r="Z165" s="95">
        <v>2023.2</v>
      </c>
      <c r="AA165" s="95">
        <v>2088</v>
      </c>
      <c r="AB165" s="95">
        <v>2152.8</v>
      </c>
      <c r="AC165" s="95">
        <v>2217.6</v>
      </c>
      <c r="AD165" s="95">
        <v>2282.4</v>
      </c>
      <c r="AE165" s="95">
        <v>2347.2</v>
      </c>
      <c r="AF165" s="95">
        <v>2412</v>
      </c>
      <c r="AG165" s="95">
        <v>2476.8</v>
      </c>
      <c r="AH165" s="95">
        <v>2541.6</v>
      </c>
      <c r="AI165" s="95">
        <v>2606.4</v>
      </c>
      <c r="AJ165" s="95">
        <v>2671.2</v>
      </c>
      <c r="AK165" s="95">
        <v>2736</v>
      </c>
      <c r="AL165" s="95">
        <v>2800.8</v>
      </c>
      <c r="AM165" s="95">
        <v>2865.6</v>
      </c>
      <c r="AN165" s="95">
        <v>2930.4</v>
      </c>
      <c r="AO165" s="95">
        <v>2995.2</v>
      </c>
      <c r="AP165" s="95">
        <v>3060</v>
      </c>
      <c r="AQ165" s="95">
        <v>1459.92</v>
      </c>
      <c r="AR165" s="95">
        <v>1491.84</v>
      </c>
      <c r="AS165" s="95">
        <v>1523.76</v>
      </c>
      <c r="AT165" s="95">
        <v>1555.68</v>
      </c>
      <c r="AU165" s="95">
        <v>1587.6</v>
      </c>
      <c r="AV165" s="95">
        <v>1619.52</v>
      </c>
      <c r="AW165" s="95">
        <v>1651.44</v>
      </c>
      <c r="AX165" s="95">
        <v>1683.36</v>
      </c>
      <c r="AY165" s="95">
        <v>1715.28</v>
      </c>
      <c r="AZ165" s="95">
        <v>1747.2</v>
      </c>
      <c r="BA165" s="95">
        <v>1779.12</v>
      </c>
      <c r="BB165" s="95">
        <v>1811.04</v>
      </c>
      <c r="BC165" s="95">
        <v>1842.96</v>
      </c>
      <c r="BD165" s="95">
        <v>1874.88</v>
      </c>
      <c r="BE165" s="95">
        <v>1906.8</v>
      </c>
      <c r="BF165" s="95">
        <v>1938.72</v>
      </c>
      <c r="BG165" s="95">
        <v>1970.64</v>
      </c>
      <c r="BH165" s="95">
        <v>2002.56</v>
      </c>
      <c r="BI165" s="95">
        <v>2034.48</v>
      </c>
      <c r="BJ165" s="95">
        <v>2066.4</v>
      </c>
      <c r="BK165" s="32">
        <v>66.78</v>
      </c>
      <c r="BL165" s="32">
        <v>76.32</v>
      </c>
      <c r="BM165" s="32">
        <v>78.9</v>
      </c>
      <c r="BN165" t="s">
        <v>165</v>
      </c>
      <c r="BO165">
        <v>9</v>
      </c>
    </row>
    <row r="166" spans="1:67">
      <c r="A166" s="94" t="s">
        <v>166</v>
      </c>
      <c r="B166" s="94">
        <v>9</v>
      </c>
      <c r="C166" s="95">
        <v>353.1</v>
      </c>
      <c r="D166" s="95">
        <v>431.7</v>
      </c>
      <c r="E166" s="95">
        <v>510.3</v>
      </c>
      <c r="F166" s="95">
        <v>588.9</v>
      </c>
      <c r="G166" s="95">
        <v>667.5</v>
      </c>
      <c r="H166" s="95">
        <v>745.8</v>
      </c>
      <c r="I166" s="95">
        <v>824.1</v>
      </c>
      <c r="J166" s="95">
        <v>902.4</v>
      </c>
      <c r="K166" s="95">
        <v>980.7</v>
      </c>
      <c r="L166" s="95">
        <v>1059</v>
      </c>
      <c r="M166" s="95">
        <v>1129.5</v>
      </c>
      <c r="N166" s="95">
        <v>1200</v>
      </c>
      <c r="O166" s="95">
        <v>1270.5</v>
      </c>
      <c r="P166" s="95">
        <v>1341</v>
      </c>
      <c r="Q166" s="95">
        <v>1411.5</v>
      </c>
      <c r="R166" s="95">
        <v>1482</v>
      </c>
      <c r="S166" s="95">
        <v>1552.5</v>
      </c>
      <c r="T166" s="95">
        <v>1623</v>
      </c>
      <c r="U166" s="95">
        <v>1693.5</v>
      </c>
      <c r="V166" s="95">
        <v>1764</v>
      </c>
      <c r="W166" s="95">
        <v>1828.8</v>
      </c>
      <c r="X166" s="95">
        <v>1893.6</v>
      </c>
      <c r="Y166" s="95">
        <v>1958.4</v>
      </c>
      <c r="Z166" s="95">
        <v>2023.2</v>
      </c>
      <c r="AA166" s="95">
        <v>2088</v>
      </c>
      <c r="AB166" s="95">
        <v>2152.8</v>
      </c>
      <c r="AC166" s="95">
        <v>2217.6</v>
      </c>
      <c r="AD166" s="95">
        <v>2282.4</v>
      </c>
      <c r="AE166" s="95">
        <v>2347.2</v>
      </c>
      <c r="AF166" s="95">
        <v>2412</v>
      </c>
      <c r="AG166" s="95">
        <v>2476.8</v>
      </c>
      <c r="AH166" s="95">
        <v>2541.6</v>
      </c>
      <c r="AI166" s="95">
        <v>2606.4</v>
      </c>
      <c r="AJ166" s="95">
        <v>2671.2</v>
      </c>
      <c r="AK166" s="95">
        <v>2736</v>
      </c>
      <c r="AL166" s="95">
        <v>2800.8</v>
      </c>
      <c r="AM166" s="95">
        <v>2865.6</v>
      </c>
      <c r="AN166" s="95">
        <v>2930.4</v>
      </c>
      <c r="AO166" s="95">
        <v>2995.2</v>
      </c>
      <c r="AP166" s="95">
        <v>3060</v>
      </c>
      <c r="AQ166" s="95">
        <v>1459.92</v>
      </c>
      <c r="AR166" s="95">
        <v>1491.84</v>
      </c>
      <c r="AS166" s="95">
        <v>1523.76</v>
      </c>
      <c r="AT166" s="95">
        <v>1555.68</v>
      </c>
      <c r="AU166" s="95">
        <v>1587.6</v>
      </c>
      <c r="AV166" s="95">
        <v>1619.52</v>
      </c>
      <c r="AW166" s="95">
        <v>1651.44</v>
      </c>
      <c r="AX166" s="95">
        <v>1683.36</v>
      </c>
      <c r="AY166" s="95">
        <v>1715.28</v>
      </c>
      <c r="AZ166" s="95">
        <v>1747.2</v>
      </c>
      <c r="BA166" s="95">
        <v>1779.12</v>
      </c>
      <c r="BB166" s="95">
        <v>1811.04</v>
      </c>
      <c r="BC166" s="95">
        <v>1842.96</v>
      </c>
      <c r="BD166" s="95">
        <v>1874.88</v>
      </c>
      <c r="BE166" s="95">
        <v>1906.8</v>
      </c>
      <c r="BF166" s="95">
        <v>1938.72</v>
      </c>
      <c r="BG166" s="95">
        <v>1970.64</v>
      </c>
      <c r="BH166" s="95">
        <v>2002.56</v>
      </c>
      <c r="BI166" s="95">
        <v>2034.48</v>
      </c>
      <c r="BJ166" s="95">
        <v>2066.4</v>
      </c>
      <c r="BK166" s="32">
        <v>66.78</v>
      </c>
      <c r="BL166" s="32">
        <v>76.32</v>
      </c>
      <c r="BM166" s="32">
        <v>78.9</v>
      </c>
      <c r="BN166" t="s">
        <v>166</v>
      </c>
      <c r="BO166">
        <v>9</v>
      </c>
    </row>
    <row r="167" spans="1:67">
      <c r="A167" s="94" t="s">
        <v>167</v>
      </c>
      <c r="B167" s="94">
        <v>9</v>
      </c>
      <c r="C167" s="95">
        <v>353.1</v>
      </c>
      <c r="D167" s="95">
        <v>431.7</v>
      </c>
      <c r="E167" s="95">
        <v>510.3</v>
      </c>
      <c r="F167" s="95">
        <v>588.9</v>
      </c>
      <c r="G167" s="95">
        <v>667.5</v>
      </c>
      <c r="H167" s="95">
        <v>745.8</v>
      </c>
      <c r="I167" s="95">
        <v>824.1</v>
      </c>
      <c r="J167" s="95">
        <v>902.4</v>
      </c>
      <c r="K167" s="95">
        <v>980.7</v>
      </c>
      <c r="L167" s="95">
        <v>1059</v>
      </c>
      <c r="M167" s="95">
        <v>1129.5</v>
      </c>
      <c r="N167" s="95">
        <v>1200</v>
      </c>
      <c r="O167" s="95">
        <v>1270.5</v>
      </c>
      <c r="P167" s="95">
        <v>1341</v>
      </c>
      <c r="Q167" s="95">
        <v>1411.5</v>
      </c>
      <c r="R167" s="95">
        <v>1482</v>
      </c>
      <c r="S167" s="95">
        <v>1552.5</v>
      </c>
      <c r="T167" s="95">
        <v>1623</v>
      </c>
      <c r="U167" s="95">
        <v>1693.5</v>
      </c>
      <c r="V167" s="95">
        <v>1764</v>
      </c>
      <c r="W167" s="95">
        <v>1828.8</v>
      </c>
      <c r="X167" s="95">
        <v>1893.6</v>
      </c>
      <c r="Y167" s="95">
        <v>1958.4</v>
      </c>
      <c r="Z167" s="95">
        <v>2023.2</v>
      </c>
      <c r="AA167" s="95">
        <v>2088</v>
      </c>
      <c r="AB167" s="95">
        <v>2152.8</v>
      </c>
      <c r="AC167" s="95">
        <v>2217.6</v>
      </c>
      <c r="AD167" s="95">
        <v>2282.4</v>
      </c>
      <c r="AE167" s="95">
        <v>2347.2</v>
      </c>
      <c r="AF167" s="95">
        <v>2412</v>
      </c>
      <c r="AG167" s="95">
        <v>2476.8</v>
      </c>
      <c r="AH167" s="95">
        <v>2541.6</v>
      </c>
      <c r="AI167" s="95">
        <v>2606.4</v>
      </c>
      <c r="AJ167" s="95">
        <v>2671.2</v>
      </c>
      <c r="AK167" s="95">
        <v>2736</v>
      </c>
      <c r="AL167" s="95">
        <v>2800.8</v>
      </c>
      <c r="AM167" s="95">
        <v>2865.6</v>
      </c>
      <c r="AN167" s="95">
        <v>2930.4</v>
      </c>
      <c r="AO167" s="95">
        <v>2995.2</v>
      </c>
      <c r="AP167" s="95">
        <v>3060</v>
      </c>
      <c r="AQ167" s="95">
        <v>1459.92</v>
      </c>
      <c r="AR167" s="95">
        <v>1491.84</v>
      </c>
      <c r="AS167" s="95">
        <v>1523.76</v>
      </c>
      <c r="AT167" s="95">
        <v>1555.68</v>
      </c>
      <c r="AU167" s="95">
        <v>1587.6</v>
      </c>
      <c r="AV167" s="95">
        <v>1619.52</v>
      </c>
      <c r="AW167" s="95">
        <v>1651.44</v>
      </c>
      <c r="AX167" s="95">
        <v>1683.36</v>
      </c>
      <c r="AY167" s="95">
        <v>1715.28</v>
      </c>
      <c r="AZ167" s="95">
        <v>1747.2</v>
      </c>
      <c r="BA167" s="95">
        <v>1779.12</v>
      </c>
      <c r="BB167" s="95">
        <v>1811.04</v>
      </c>
      <c r="BC167" s="95">
        <v>1842.96</v>
      </c>
      <c r="BD167" s="95">
        <v>1874.88</v>
      </c>
      <c r="BE167" s="95">
        <v>1906.8</v>
      </c>
      <c r="BF167" s="95">
        <v>1938.72</v>
      </c>
      <c r="BG167" s="95">
        <v>1970.64</v>
      </c>
      <c r="BH167" s="95">
        <v>2002.56</v>
      </c>
      <c r="BI167" s="95">
        <v>2034.48</v>
      </c>
      <c r="BJ167" s="95">
        <v>2066.4</v>
      </c>
      <c r="BK167" s="32">
        <v>66.78</v>
      </c>
      <c r="BL167" s="32">
        <v>76.32</v>
      </c>
      <c r="BM167" s="32">
        <v>78.9</v>
      </c>
      <c r="BN167" t="s">
        <v>167</v>
      </c>
      <c r="BO167">
        <v>9</v>
      </c>
    </row>
    <row r="168" spans="1:67">
      <c r="A168" s="94" t="s">
        <v>168</v>
      </c>
      <c r="B168" s="94">
        <v>9</v>
      </c>
      <c r="C168" s="95">
        <v>353.1</v>
      </c>
      <c r="D168" s="95">
        <v>431.7</v>
      </c>
      <c r="E168" s="95">
        <v>510.3</v>
      </c>
      <c r="F168" s="95">
        <v>588.9</v>
      </c>
      <c r="G168" s="95">
        <v>667.5</v>
      </c>
      <c r="H168" s="95">
        <v>745.8</v>
      </c>
      <c r="I168" s="95">
        <v>824.1</v>
      </c>
      <c r="J168" s="95">
        <v>902.4</v>
      </c>
      <c r="K168" s="95">
        <v>980.7</v>
      </c>
      <c r="L168" s="95">
        <v>1059</v>
      </c>
      <c r="M168" s="95">
        <v>1129.5</v>
      </c>
      <c r="N168" s="95">
        <v>1200</v>
      </c>
      <c r="O168" s="95">
        <v>1270.5</v>
      </c>
      <c r="P168" s="95">
        <v>1341</v>
      </c>
      <c r="Q168" s="95">
        <v>1411.5</v>
      </c>
      <c r="R168" s="95">
        <v>1482</v>
      </c>
      <c r="S168" s="95">
        <v>1552.5</v>
      </c>
      <c r="T168" s="95">
        <v>1623</v>
      </c>
      <c r="U168" s="95">
        <v>1693.5</v>
      </c>
      <c r="V168" s="95">
        <v>1764</v>
      </c>
      <c r="W168" s="95">
        <v>1828.8</v>
      </c>
      <c r="X168" s="95">
        <v>1893.6</v>
      </c>
      <c r="Y168" s="95">
        <v>1958.4</v>
      </c>
      <c r="Z168" s="95">
        <v>2023.2</v>
      </c>
      <c r="AA168" s="95">
        <v>2088</v>
      </c>
      <c r="AB168" s="95">
        <v>2152.8</v>
      </c>
      <c r="AC168" s="95">
        <v>2217.6</v>
      </c>
      <c r="AD168" s="95">
        <v>2282.4</v>
      </c>
      <c r="AE168" s="95">
        <v>2347.2</v>
      </c>
      <c r="AF168" s="95">
        <v>2412</v>
      </c>
      <c r="AG168" s="95">
        <v>2476.8</v>
      </c>
      <c r="AH168" s="95">
        <v>2541.6</v>
      </c>
      <c r="AI168" s="95">
        <v>2606.4</v>
      </c>
      <c r="AJ168" s="95">
        <v>2671.2</v>
      </c>
      <c r="AK168" s="95">
        <v>2736</v>
      </c>
      <c r="AL168" s="95">
        <v>2800.8</v>
      </c>
      <c r="AM168" s="95">
        <v>2865.6</v>
      </c>
      <c r="AN168" s="95">
        <v>2930.4</v>
      </c>
      <c r="AO168" s="95">
        <v>2995.2</v>
      </c>
      <c r="AP168" s="95">
        <v>3060</v>
      </c>
      <c r="AQ168" s="95">
        <v>1459.92</v>
      </c>
      <c r="AR168" s="95">
        <v>1491.84</v>
      </c>
      <c r="AS168" s="95">
        <v>1523.76</v>
      </c>
      <c r="AT168" s="95">
        <v>1555.68</v>
      </c>
      <c r="AU168" s="95">
        <v>1587.6</v>
      </c>
      <c r="AV168" s="95">
        <v>1619.52</v>
      </c>
      <c r="AW168" s="95">
        <v>1651.44</v>
      </c>
      <c r="AX168" s="95">
        <v>1683.36</v>
      </c>
      <c r="AY168" s="95">
        <v>1715.28</v>
      </c>
      <c r="AZ168" s="95">
        <v>1747.2</v>
      </c>
      <c r="BA168" s="95">
        <v>1779.12</v>
      </c>
      <c r="BB168" s="95">
        <v>1811.04</v>
      </c>
      <c r="BC168" s="95">
        <v>1842.96</v>
      </c>
      <c r="BD168" s="95">
        <v>1874.88</v>
      </c>
      <c r="BE168" s="95">
        <v>1906.8</v>
      </c>
      <c r="BF168" s="95">
        <v>1938.72</v>
      </c>
      <c r="BG168" s="95">
        <v>1970.64</v>
      </c>
      <c r="BH168" s="95">
        <v>2002.56</v>
      </c>
      <c r="BI168" s="95">
        <v>2034.48</v>
      </c>
      <c r="BJ168" s="95">
        <v>2066.4</v>
      </c>
      <c r="BK168" s="32">
        <v>66.78</v>
      </c>
      <c r="BL168" s="32">
        <v>76.32</v>
      </c>
      <c r="BM168" s="32">
        <v>78.9</v>
      </c>
      <c r="BN168" t="s">
        <v>168</v>
      </c>
      <c r="BO168">
        <v>9</v>
      </c>
    </row>
    <row r="169" spans="1:67">
      <c r="A169" s="94" t="s">
        <v>169</v>
      </c>
      <c r="B169" s="94">
        <v>9</v>
      </c>
      <c r="C169" s="95">
        <v>353.1</v>
      </c>
      <c r="D169" s="95">
        <v>431.7</v>
      </c>
      <c r="E169" s="95">
        <v>510.3</v>
      </c>
      <c r="F169" s="95">
        <v>588.9</v>
      </c>
      <c r="G169" s="95">
        <v>667.5</v>
      </c>
      <c r="H169" s="95">
        <v>745.8</v>
      </c>
      <c r="I169" s="95">
        <v>824.1</v>
      </c>
      <c r="J169" s="95">
        <v>902.4</v>
      </c>
      <c r="K169" s="95">
        <v>980.7</v>
      </c>
      <c r="L169" s="95">
        <v>1059</v>
      </c>
      <c r="M169" s="95">
        <v>1129.5</v>
      </c>
      <c r="N169" s="95">
        <v>1200</v>
      </c>
      <c r="O169" s="95">
        <v>1270.5</v>
      </c>
      <c r="P169" s="95">
        <v>1341</v>
      </c>
      <c r="Q169" s="95">
        <v>1411.5</v>
      </c>
      <c r="R169" s="95">
        <v>1482</v>
      </c>
      <c r="S169" s="95">
        <v>1552.5</v>
      </c>
      <c r="T169" s="95">
        <v>1623</v>
      </c>
      <c r="U169" s="95">
        <v>1693.5</v>
      </c>
      <c r="V169" s="95">
        <v>1764</v>
      </c>
      <c r="W169" s="95">
        <v>1828.8</v>
      </c>
      <c r="X169" s="95">
        <v>1893.6</v>
      </c>
      <c r="Y169" s="95">
        <v>1958.4</v>
      </c>
      <c r="Z169" s="95">
        <v>2023.2</v>
      </c>
      <c r="AA169" s="95">
        <v>2088</v>
      </c>
      <c r="AB169" s="95">
        <v>2152.8</v>
      </c>
      <c r="AC169" s="95">
        <v>2217.6</v>
      </c>
      <c r="AD169" s="95">
        <v>2282.4</v>
      </c>
      <c r="AE169" s="95">
        <v>2347.2</v>
      </c>
      <c r="AF169" s="95">
        <v>2412</v>
      </c>
      <c r="AG169" s="95">
        <v>2476.8</v>
      </c>
      <c r="AH169" s="95">
        <v>2541.6</v>
      </c>
      <c r="AI169" s="95">
        <v>2606.4</v>
      </c>
      <c r="AJ169" s="95">
        <v>2671.2</v>
      </c>
      <c r="AK169" s="95">
        <v>2736</v>
      </c>
      <c r="AL169" s="95">
        <v>2800.8</v>
      </c>
      <c r="AM169" s="95">
        <v>2865.6</v>
      </c>
      <c r="AN169" s="95">
        <v>2930.4</v>
      </c>
      <c r="AO169" s="95">
        <v>2995.2</v>
      </c>
      <c r="AP169" s="95">
        <v>3060</v>
      </c>
      <c r="AQ169" s="95">
        <v>1459.92</v>
      </c>
      <c r="AR169" s="95">
        <v>1491.84</v>
      </c>
      <c r="AS169" s="95">
        <v>1523.76</v>
      </c>
      <c r="AT169" s="95">
        <v>1555.68</v>
      </c>
      <c r="AU169" s="95">
        <v>1587.6</v>
      </c>
      <c r="AV169" s="95">
        <v>1619.52</v>
      </c>
      <c r="AW169" s="95">
        <v>1651.44</v>
      </c>
      <c r="AX169" s="95">
        <v>1683.36</v>
      </c>
      <c r="AY169" s="95">
        <v>1715.28</v>
      </c>
      <c r="AZ169" s="95">
        <v>1747.2</v>
      </c>
      <c r="BA169" s="95">
        <v>1779.12</v>
      </c>
      <c r="BB169" s="95">
        <v>1811.04</v>
      </c>
      <c r="BC169" s="95">
        <v>1842.96</v>
      </c>
      <c r="BD169" s="95">
        <v>1874.88</v>
      </c>
      <c r="BE169" s="95">
        <v>1906.8</v>
      </c>
      <c r="BF169" s="95">
        <v>1938.72</v>
      </c>
      <c r="BG169" s="95">
        <v>1970.64</v>
      </c>
      <c r="BH169" s="95">
        <v>2002.56</v>
      </c>
      <c r="BI169" s="95">
        <v>2034.48</v>
      </c>
      <c r="BJ169" s="95">
        <v>2066.4</v>
      </c>
      <c r="BK169" s="32">
        <v>66.78</v>
      </c>
      <c r="BL169" s="32">
        <v>76.32</v>
      </c>
      <c r="BM169" s="32">
        <v>78.9</v>
      </c>
      <c r="BN169" t="s">
        <v>169</v>
      </c>
      <c r="BO169">
        <v>9</v>
      </c>
    </row>
    <row r="170" spans="1:67">
      <c r="A170" s="94" t="s">
        <v>170</v>
      </c>
      <c r="B170" s="94">
        <v>9</v>
      </c>
      <c r="C170" s="95">
        <v>353.1</v>
      </c>
      <c r="D170" s="95">
        <v>431.7</v>
      </c>
      <c r="E170" s="95">
        <v>510.3</v>
      </c>
      <c r="F170" s="95">
        <v>588.9</v>
      </c>
      <c r="G170" s="95">
        <v>667.5</v>
      </c>
      <c r="H170" s="95">
        <v>745.8</v>
      </c>
      <c r="I170" s="95">
        <v>824.1</v>
      </c>
      <c r="J170" s="95">
        <v>902.4</v>
      </c>
      <c r="K170" s="95">
        <v>980.7</v>
      </c>
      <c r="L170" s="95">
        <v>1059</v>
      </c>
      <c r="M170" s="95">
        <v>1129.5</v>
      </c>
      <c r="N170" s="95">
        <v>1200</v>
      </c>
      <c r="O170" s="95">
        <v>1270.5</v>
      </c>
      <c r="P170" s="95">
        <v>1341</v>
      </c>
      <c r="Q170" s="95">
        <v>1411.5</v>
      </c>
      <c r="R170" s="95">
        <v>1482</v>
      </c>
      <c r="S170" s="95">
        <v>1552.5</v>
      </c>
      <c r="T170" s="95">
        <v>1623</v>
      </c>
      <c r="U170" s="95">
        <v>1693.5</v>
      </c>
      <c r="V170" s="95">
        <v>1764</v>
      </c>
      <c r="W170" s="95">
        <v>1828.8</v>
      </c>
      <c r="X170" s="95">
        <v>1893.6</v>
      </c>
      <c r="Y170" s="95">
        <v>1958.4</v>
      </c>
      <c r="Z170" s="95">
        <v>2023.2</v>
      </c>
      <c r="AA170" s="95">
        <v>2088</v>
      </c>
      <c r="AB170" s="95">
        <v>2152.8</v>
      </c>
      <c r="AC170" s="95">
        <v>2217.6</v>
      </c>
      <c r="AD170" s="95">
        <v>2282.4</v>
      </c>
      <c r="AE170" s="95">
        <v>2347.2</v>
      </c>
      <c r="AF170" s="95">
        <v>2412</v>
      </c>
      <c r="AG170" s="95">
        <v>2476.8</v>
      </c>
      <c r="AH170" s="95">
        <v>2541.6</v>
      </c>
      <c r="AI170" s="95">
        <v>2606.4</v>
      </c>
      <c r="AJ170" s="95">
        <v>2671.2</v>
      </c>
      <c r="AK170" s="95">
        <v>2736</v>
      </c>
      <c r="AL170" s="95">
        <v>2800.8</v>
      </c>
      <c r="AM170" s="95">
        <v>2865.6</v>
      </c>
      <c r="AN170" s="95">
        <v>2930.4</v>
      </c>
      <c r="AO170" s="95">
        <v>2995.2</v>
      </c>
      <c r="AP170" s="95">
        <v>3060</v>
      </c>
      <c r="AQ170" s="95">
        <v>1459.92</v>
      </c>
      <c r="AR170" s="95">
        <v>1491.84</v>
      </c>
      <c r="AS170" s="95">
        <v>1523.76</v>
      </c>
      <c r="AT170" s="95">
        <v>1555.68</v>
      </c>
      <c r="AU170" s="95">
        <v>1587.6</v>
      </c>
      <c r="AV170" s="95">
        <v>1619.52</v>
      </c>
      <c r="AW170" s="95">
        <v>1651.44</v>
      </c>
      <c r="AX170" s="95">
        <v>1683.36</v>
      </c>
      <c r="AY170" s="95">
        <v>1715.28</v>
      </c>
      <c r="AZ170" s="95">
        <v>1747.2</v>
      </c>
      <c r="BA170" s="95">
        <v>1779.12</v>
      </c>
      <c r="BB170" s="95">
        <v>1811.04</v>
      </c>
      <c r="BC170" s="95">
        <v>1842.96</v>
      </c>
      <c r="BD170" s="95">
        <v>1874.88</v>
      </c>
      <c r="BE170" s="95">
        <v>1906.8</v>
      </c>
      <c r="BF170" s="95">
        <v>1938.72</v>
      </c>
      <c r="BG170" s="95">
        <v>1970.64</v>
      </c>
      <c r="BH170" s="95">
        <v>2002.56</v>
      </c>
      <c r="BI170" s="95">
        <v>2034.48</v>
      </c>
      <c r="BJ170" s="95">
        <v>2066.4</v>
      </c>
      <c r="BK170" s="32">
        <v>66.78</v>
      </c>
      <c r="BL170" s="32">
        <v>76.32</v>
      </c>
      <c r="BM170" s="32">
        <v>78.9</v>
      </c>
      <c r="BN170" t="s">
        <v>170</v>
      </c>
      <c r="BO170">
        <v>9</v>
      </c>
    </row>
    <row r="171" spans="1:67">
      <c r="A171" s="94" t="s">
        <v>171</v>
      </c>
      <c r="B171" s="94">
        <v>9</v>
      </c>
      <c r="C171" s="95">
        <v>353.1</v>
      </c>
      <c r="D171" s="95">
        <v>431.7</v>
      </c>
      <c r="E171" s="95">
        <v>510.3</v>
      </c>
      <c r="F171" s="95">
        <v>588.9</v>
      </c>
      <c r="G171" s="95">
        <v>667.5</v>
      </c>
      <c r="H171" s="95">
        <v>745.8</v>
      </c>
      <c r="I171" s="95">
        <v>824.1</v>
      </c>
      <c r="J171" s="95">
        <v>902.4</v>
      </c>
      <c r="K171" s="95">
        <v>980.7</v>
      </c>
      <c r="L171" s="95">
        <v>1059</v>
      </c>
      <c r="M171" s="95">
        <v>1129.5</v>
      </c>
      <c r="N171" s="95">
        <v>1200</v>
      </c>
      <c r="O171" s="95">
        <v>1270.5</v>
      </c>
      <c r="P171" s="95">
        <v>1341</v>
      </c>
      <c r="Q171" s="95">
        <v>1411.5</v>
      </c>
      <c r="R171" s="95">
        <v>1482</v>
      </c>
      <c r="S171" s="95">
        <v>1552.5</v>
      </c>
      <c r="T171" s="95">
        <v>1623</v>
      </c>
      <c r="U171" s="95">
        <v>1693.5</v>
      </c>
      <c r="V171" s="95">
        <v>1764</v>
      </c>
      <c r="W171" s="95">
        <v>1828.8</v>
      </c>
      <c r="X171" s="95">
        <v>1893.6</v>
      </c>
      <c r="Y171" s="95">
        <v>1958.4</v>
      </c>
      <c r="Z171" s="95">
        <v>2023.2</v>
      </c>
      <c r="AA171" s="95">
        <v>2088</v>
      </c>
      <c r="AB171" s="95">
        <v>2152.8</v>
      </c>
      <c r="AC171" s="95">
        <v>2217.6</v>
      </c>
      <c r="AD171" s="95">
        <v>2282.4</v>
      </c>
      <c r="AE171" s="95">
        <v>2347.2</v>
      </c>
      <c r="AF171" s="95">
        <v>2412</v>
      </c>
      <c r="AG171" s="95">
        <v>2476.8</v>
      </c>
      <c r="AH171" s="95">
        <v>2541.6</v>
      </c>
      <c r="AI171" s="95">
        <v>2606.4</v>
      </c>
      <c r="AJ171" s="95">
        <v>2671.2</v>
      </c>
      <c r="AK171" s="95">
        <v>2736</v>
      </c>
      <c r="AL171" s="95">
        <v>2800.8</v>
      </c>
      <c r="AM171" s="95">
        <v>2865.6</v>
      </c>
      <c r="AN171" s="95">
        <v>2930.4</v>
      </c>
      <c r="AO171" s="95">
        <v>2995.2</v>
      </c>
      <c r="AP171" s="95">
        <v>3060</v>
      </c>
      <c r="AQ171" s="95">
        <v>1459.92</v>
      </c>
      <c r="AR171" s="95">
        <v>1491.84</v>
      </c>
      <c r="AS171" s="95">
        <v>1523.76</v>
      </c>
      <c r="AT171" s="95">
        <v>1555.68</v>
      </c>
      <c r="AU171" s="95">
        <v>1587.6</v>
      </c>
      <c r="AV171" s="95">
        <v>1619.52</v>
      </c>
      <c r="AW171" s="95">
        <v>1651.44</v>
      </c>
      <c r="AX171" s="95">
        <v>1683.36</v>
      </c>
      <c r="AY171" s="95">
        <v>1715.28</v>
      </c>
      <c r="AZ171" s="95">
        <v>1747.2</v>
      </c>
      <c r="BA171" s="95">
        <v>1779.12</v>
      </c>
      <c r="BB171" s="95">
        <v>1811.04</v>
      </c>
      <c r="BC171" s="95">
        <v>1842.96</v>
      </c>
      <c r="BD171" s="95">
        <v>1874.88</v>
      </c>
      <c r="BE171" s="95">
        <v>1906.8</v>
      </c>
      <c r="BF171" s="95">
        <v>1938.72</v>
      </c>
      <c r="BG171" s="95">
        <v>1970.64</v>
      </c>
      <c r="BH171" s="95">
        <v>2002.56</v>
      </c>
      <c r="BI171" s="95">
        <v>2034.48</v>
      </c>
      <c r="BJ171" s="95">
        <v>2066.4</v>
      </c>
      <c r="BK171" s="32">
        <v>66.78</v>
      </c>
      <c r="BL171" s="32">
        <v>76.32</v>
      </c>
      <c r="BM171" s="32">
        <v>78.9</v>
      </c>
      <c r="BN171" t="s">
        <v>171</v>
      </c>
      <c r="BO171">
        <v>9</v>
      </c>
    </row>
    <row r="172" spans="1:67">
      <c r="A172" s="94" t="s">
        <v>172</v>
      </c>
      <c r="B172" s="94">
        <v>9</v>
      </c>
      <c r="C172" s="95">
        <v>353.1</v>
      </c>
      <c r="D172" s="95">
        <v>431.7</v>
      </c>
      <c r="E172" s="95">
        <v>510.3</v>
      </c>
      <c r="F172" s="95">
        <v>588.9</v>
      </c>
      <c r="G172" s="95">
        <v>667.5</v>
      </c>
      <c r="H172" s="95">
        <v>745.8</v>
      </c>
      <c r="I172" s="95">
        <v>824.1</v>
      </c>
      <c r="J172" s="95">
        <v>902.4</v>
      </c>
      <c r="K172" s="95">
        <v>980.7</v>
      </c>
      <c r="L172" s="95">
        <v>1059</v>
      </c>
      <c r="M172" s="95">
        <v>1129.5</v>
      </c>
      <c r="N172" s="95">
        <v>1200</v>
      </c>
      <c r="O172" s="95">
        <v>1270.5</v>
      </c>
      <c r="P172" s="95">
        <v>1341</v>
      </c>
      <c r="Q172" s="95">
        <v>1411.5</v>
      </c>
      <c r="R172" s="95">
        <v>1482</v>
      </c>
      <c r="S172" s="95">
        <v>1552.5</v>
      </c>
      <c r="T172" s="95">
        <v>1623</v>
      </c>
      <c r="U172" s="95">
        <v>1693.5</v>
      </c>
      <c r="V172" s="95">
        <v>1764</v>
      </c>
      <c r="W172" s="95">
        <v>1828.8</v>
      </c>
      <c r="X172" s="95">
        <v>1893.6</v>
      </c>
      <c r="Y172" s="95">
        <v>1958.4</v>
      </c>
      <c r="Z172" s="95">
        <v>2023.2</v>
      </c>
      <c r="AA172" s="95">
        <v>2088</v>
      </c>
      <c r="AB172" s="95">
        <v>2152.8</v>
      </c>
      <c r="AC172" s="95">
        <v>2217.6</v>
      </c>
      <c r="AD172" s="95">
        <v>2282.4</v>
      </c>
      <c r="AE172" s="95">
        <v>2347.2</v>
      </c>
      <c r="AF172" s="95">
        <v>2412</v>
      </c>
      <c r="AG172" s="95">
        <v>2476.8</v>
      </c>
      <c r="AH172" s="95">
        <v>2541.6</v>
      </c>
      <c r="AI172" s="95">
        <v>2606.4</v>
      </c>
      <c r="AJ172" s="95">
        <v>2671.2</v>
      </c>
      <c r="AK172" s="95">
        <v>2736</v>
      </c>
      <c r="AL172" s="95">
        <v>2800.8</v>
      </c>
      <c r="AM172" s="95">
        <v>2865.6</v>
      </c>
      <c r="AN172" s="95">
        <v>2930.4</v>
      </c>
      <c r="AO172" s="95">
        <v>2995.2</v>
      </c>
      <c r="AP172" s="95">
        <v>3060</v>
      </c>
      <c r="AQ172" s="95">
        <v>1459.92</v>
      </c>
      <c r="AR172" s="95">
        <v>1491.84</v>
      </c>
      <c r="AS172" s="95">
        <v>1523.76</v>
      </c>
      <c r="AT172" s="95">
        <v>1555.68</v>
      </c>
      <c r="AU172" s="95">
        <v>1587.6</v>
      </c>
      <c r="AV172" s="95">
        <v>1619.52</v>
      </c>
      <c r="AW172" s="95">
        <v>1651.44</v>
      </c>
      <c r="AX172" s="95">
        <v>1683.36</v>
      </c>
      <c r="AY172" s="95">
        <v>1715.28</v>
      </c>
      <c r="AZ172" s="95">
        <v>1747.2</v>
      </c>
      <c r="BA172" s="95">
        <v>1779.12</v>
      </c>
      <c r="BB172" s="95">
        <v>1811.04</v>
      </c>
      <c r="BC172" s="95">
        <v>1842.96</v>
      </c>
      <c r="BD172" s="95">
        <v>1874.88</v>
      </c>
      <c r="BE172" s="95">
        <v>1906.8</v>
      </c>
      <c r="BF172" s="95">
        <v>1938.72</v>
      </c>
      <c r="BG172" s="95">
        <v>1970.64</v>
      </c>
      <c r="BH172" s="95">
        <v>2002.56</v>
      </c>
      <c r="BI172" s="95">
        <v>2034.48</v>
      </c>
      <c r="BJ172" s="95">
        <v>2066.4</v>
      </c>
      <c r="BK172" s="32">
        <v>66.78</v>
      </c>
      <c r="BL172" s="32">
        <v>76.32</v>
      </c>
      <c r="BM172" s="32">
        <v>78.9</v>
      </c>
      <c r="BN172" t="s">
        <v>172</v>
      </c>
      <c r="BO172">
        <v>9</v>
      </c>
    </row>
    <row r="173" spans="1:67">
      <c r="A173" s="94" t="s">
        <v>173</v>
      </c>
      <c r="B173" s="94">
        <v>9</v>
      </c>
      <c r="C173" s="95">
        <v>353.1</v>
      </c>
      <c r="D173" s="95">
        <v>431.7</v>
      </c>
      <c r="E173" s="95">
        <v>510.3</v>
      </c>
      <c r="F173" s="95">
        <v>588.9</v>
      </c>
      <c r="G173" s="95">
        <v>667.5</v>
      </c>
      <c r="H173" s="95">
        <v>745.8</v>
      </c>
      <c r="I173" s="95">
        <v>824.1</v>
      </c>
      <c r="J173" s="95">
        <v>902.4</v>
      </c>
      <c r="K173" s="95">
        <v>980.7</v>
      </c>
      <c r="L173" s="95">
        <v>1059</v>
      </c>
      <c r="M173" s="95">
        <v>1129.5</v>
      </c>
      <c r="N173" s="95">
        <v>1200</v>
      </c>
      <c r="O173" s="95">
        <v>1270.5</v>
      </c>
      <c r="P173" s="95">
        <v>1341</v>
      </c>
      <c r="Q173" s="95">
        <v>1411.5</v>
      </c>
      <c r="R173" s="95">
        <v>1482</v>
      </c>
      <c r="S173" s="95">
        <v>1552.5</v>
      </c>
      <c r="T173" s="95">
        <v>1623</v>
      </c>
      <c r="U173" s="95">
        <v>1693.5</v>
      </c>
      <c r="V173" s="95">
        <v>1764</v>
      </c>
      <c r="W173" s="95">
        <v>1828.8</v>
      </c>
      <c r="X173" s="95">
        <v>1893.6</v>
      </c>
      <c r="Y173" s="95">
        <v>1958.4</v>
      </c>
      <c r="Z173" s="95">
        <v>2023.2</v>
      </c>
      <c r="AA173" s="95">
        <v>2088</v>
      </c>
      <c r="AB173" s="95">
        <v>2152.8</v>
      </c>
      <c r="AC173" s="95">
        <v>2217.6</v>
      </c>
      <c r="AD173" s="95">
        <v>2282.4</v>
      </c>
      <c r="AE173" s="95">
        <v>2347.2</v>
      </c>
      <c r="AF173" s="95">
        <v>2412</v>
      </c>
      <c r="AG173" s="95">
        <v>2476.8</v>
      </c>
      <c r="AH173" s="95">
        <v>2541.6</v>
      </c>
      <c r="AI173" s="95">
        <v>2606.4</v>
      </c>
      <c r="AJ173" s="95">
        <v>2671.2</v>
      </c>
      <c r="AK173" s="95">
        <v>2736</v>
      </c>
      <c r="AL173" s="95">
        <v>2800.8</v>
      </c>
      <c r="AM173" s="95">
        <v>2865.6</v>
      </c>
      <c r="AN173" s="95">
        <v>2930.4</v>
      </c>
      <c r="AO173" s="95">
        <v>2995.2</v>
      </c>
      <c r="AP173" s="95">
        <v>3060</v>
      </c>
      <c r="AQ173" s="95">
        <v>1459.92</v>
      </c>
      <c r="AR173" s="95">
        <v>1491.84</v>
      </c>
      <c r="AS173" s="95">
        <v>1523.76</v>
      </c>
      <c r="AT173" s="95">
        <v>1555.68</v>
      </c>
      <c r="AU173" s="95">
        <v>1587.6</v>
      </c>
      <c r="AV173" s="95">
        <v>1619.52</v>
      </c>
      <c r="AW173" s="95">
        <v>1651.44</v>
      </c>
      <c r="AX173" s="95">
        <v>1683.36</v>
      </c>
      <c r="AY173" s="95">
        <v>1715.28</v>
      </c>
      <c r="AZ173" s="95">
        <v>1747.2</v>
      </c>
      <c r="BA173" s="95">
        <v>1779.12</v>
      </c>
      <c r="BB173" s="95">
        <v>1811.04</v>
      </c>
      <c r="BC173" s="95">
        <v>1842.96</v>
      </c>
      <c r="BD173" s="95">
        <v>1874.88</v>
      </c>
      <c r="BE173" s="95">
        <v>1906.8</v>
      </c>
      <c r="BF173" s="95">
        <v>1938.72</v>
      </c>
      <c r="BG173" s="95">
        <v>1970.64</v>
      </c>
      <c r="BH173" s="95">
        <v>2002.56</v>
      </c>
      <c r="BI173" s="95">
        <v>2034.48</v>
      </c>
      <c r="BJ173" s="95">
        <v>2066.4</v>
      </c>
      <c r="BK173" s="32">
        <v>66.78</v>
      </c>
      <c r="BL173" s="32">
        <v>76.32</v>
      </c>
      <c r="BM173" s="32">
        <v>78.9</v>
      </c>
      <c r="BN173" t="s">
        <v>173</v>
      </c>
      <c r="BO173">
        <v>9</v>
      </c>
    </row>
    <row r="174" spans="1:67">
      <c r="A174" s="94" t="s">
        <v>174</v>
      </c>
      <c r="B174" s="94">
        <v>9</v>
      </c>
      <c r="C174" s="95">
        <v>353.1</v>
      </c>
      <c r="D174" s="95">
        <v>431.7</v>
      </c>
      <c r="E174" s="95">
        <v>510.3</v>
      </c>
      <c r="F174" s="95">
        <v>588.9</v>
      </c>
      <c r="G174" s="95">
        <v>667.5</v>
      </c>
      <c r="H174" s="95">
        <v>745.8</v>
      </c>
      <c r="I174" s="95">
        <v>824.1</v>
      </c>
      <c r="J174" s="95">
        <v>902.4</v>
      </c>
      <c r="K174" s="95">
        <v>980.7</v>
      </c>
      <c r="L174" s="95">
        <v>1059</v>
      </c>
      <c r="M174" s="95">
        <v>1129.5</v>
      </c>
      <c r="N174" s="95">
        <v>1200</v>
      </c>
      <c r="O174" s="95">
        <v>1270.5</v>
      </c>
      <c r="P174" s="95">
        <v>1341</v>
      </c>
      <c r="Q174" s="95">
        <v>1411.5</v>
      </c>
      <c r="R174" s="95">
        <v>1482</v>
      </c>
      <c r="S174" s="95">
        <v>1552.5</v>
      </c>
      <c r="T174" s="95">
        <v>1623</v>
      </c>
      <c r="U174" s="95">
        <v>1693.5</v>
      </c>
      <c r="V174" s="95">
        <v>1764</v>
      </c>
      <c r="W174" s="95">
        <v>1828.8</v>
      </c>
      <c r="X174" s="95">
        <v>1893.6</v>
      </c>
      <c r="Y174" s="95">
        <v>1958.4</v>
      </c>
      <c r="Z174" s="95">
        <v>2023.2</v>
      </c>
      <c r="AA174" s="95">
        <v>2088</v>
      </c>
      <c r="AB174" s="95">
        <v>2152.8</v>
      </c>
      <c r="AC174" s="95">
        <v>2217.6</v>
      </c>
      <c r="AD174" s="95">
        <v>2282.4</v>
      </c>
      <c r="AE174" s="95">
        <v>2347.2</v>
      </c>
      <c r="AF174" s="95">
        <v>2412</v>
      </c>
      <c r="AG174" s="95">
        <v>2476.8</v>
      </c>
      <c r="AH174" s="95">
        <v>2541.6</v>
      </c>
      <c r="AI174" s="95">
        <v>2606.4</v>
      </c>
      <c r="AJ174" s="95">
        <v>2671.2</v>
      </c>
      <c r="AK174" s="95">
        <v>2736</v>
      </c>
      <c r="AL174" s="95">
        <v>2800.8</v>
      </c>
      <c r="AM174" s="95">
        <v>2865.6</v>
      </c>
      <c r="AN174" s="95">
        <v>2930.4</v>
      </c>
      <c r="AO174" s="95">
        <v>2995.2</v>
      </c>
      <c r="AP174" s="95">
        <v>3060</v>
      </c>
      <c r="AQ174" s="95">
        <v>1459.92</v>
      </c>
      <c r="AR174" s="95">
        <v>1491.84</v>
      </c>
      <c r="AS174" s="95">
        <v>1523.76</v>
      </c>
      <c r="AT174" s="95">
        <v>1555.68</v>
      </c>
      <c r="AU174" s="95">
        <v>1587.6</v>
      </c>
      <c r="AV174" s="95">
        <v>1619.52</v>
      </c>
      <c r="AW174" s="95">
        <v>1651.44</v>
      </c>
      <c r="AX174" s="95">
        <v>1683.36</v>
      </c>
      <c r="AY174" s="95">
        <v>1715.28</v>
      </c>
      <c r="AZ174" s="95">
        <v>1747.2</v>
      </c>
      <c r="BA174" s="95">
        <v>1779.12</v>
      </c>
      <c r="BB174" s="95">
        <v>1811.04</v>
      </c>
      <c r="BC174" s="95">
        <v>1842.96</v>
      </c>
      <c r="BD174" s="95">
        <v>1874.88</v>
      </c>
      <c r="BE174" s="95">
        <v>1906.8</v>
      </c>
      <c r="BF174" s="95">
        <v>1938.72</v>
      </c>
      <c r="BG174" s="95">
        <v>1970.64</v>
      </c>
      <c r="BH174" s="95">
        <v>2002.56</v>
      </c>
      <c r="BI174" s="95">
        <v>2034.48</v>
      </c>
      <c r="BJ174" s="95">
        <v>2066.4</v>
      </c>
      <c r="BK174" s="32">
        <v>66.78</v>
      </c>
      <c r="BL174" s="32">
        <v>76.32</v>
      </c>
      <c r="BM174" s="32">
        <v>78.9</v>
      </c>
      <c r="BN174" t="s">
        <v>174</v>
      </c>
      <c r="BO174">
        <v>9</v>
      </c>
    </row>
    <row r="175" spans="1:67">
      <c r="A175" s="94" t="s">
        <v>175</v>
      </c>
      <c r="B175" s="94">
        <v>9</v>
      </c>
      <c r="C175" s="95">
        <v>353.1</v>
      </c>
      <c r="D175" s="95">
        <v>431.7</v>
      </c>
      <c r="E175" s="95">
        <v>510.3</v>
      </c>
      <c r="F175" s="95">
        <v>588.9</v>
      </c>
      <c r="G175" s="95">
        <v>667.5</v>
      </c>
      <c r="H175" s="95">
        <v>745.8</v>
      </c>
      <c r="I175" s="95">
        <v>824.1</v>
      </c>
      <c r="J175" s="95">
        <v>902.4</v>
      </c>
      <c r="K175" s="95">
        <v>980.7</v>
      </c>
      <c r="L175" s="95">
        <v>1059</v>
      </c>
      <c r="M175" s="95">
        <v>1129.5</v>
      </c>
      <c r="N175" s="95">
        <v>1200</v>
      </c>
      <c r="O175" s="95">
        <v>1270.5</v>
      </c>
      <c r="P175" s="95">
        <v>1341</v>
      </c>
      <c r="Q175" s="95">
        <v>1411.5</v>
      </c>
      <c r="R175" s="95">
        <v>1482</v>
      </c>
      <c r="S175" s="95">
        <v>1552.5</v>
      </c>
      <c r="T175" s="95">
        <v>1623</v>
      </c>
      <c r="U175" s="95">
        <v>1693.5</v>
      </c>
      <c r="V175" s="95">
        <v>1764</v>
      </c>
      <c r="W175" s="95">
        <v>1828.8</v>
      </c>
      <c r="X175" s="95">
        <v>1893.6</v>
      </c>
      <c r="Y175" s="95">
        <v>1958.4</v>
      </c>
      <c r="Z175" s="95">
        <v>2023.2</v>
      </c>
      <c r="AA175" s="95">
        <v>2088</v>
      </c>
      <c r="AB175" s="95">
        <v>2152.8</v>
      </c>
      <c r="AC175" s="95">
        <v>2217.6</v>
      </c>
      <c r="AD175" s="95">
        <v>2282.4</v>
      </c>
      <c r="AE175" s="95">
        <v>2347.2</v>
      </c>
      <c r="AF175" s="95">
        <v>2412</v>
      </c>
      <c r="AG175" s="95">
        <v>2476.8</v>
      </c>
      <c r="AH175" s="95">
        <v>2541.6</v>
      </c>
      <c r="AI175" s="95">
        <v>2606.4</v>
      </c>
      <c r="AJ175" s="95">
        <v>2671.2</v>
      </c>
      <c r="AK175" s="95">
        <v>2736</v>
      </c>
      <c r="AL175" s="95">
        <v>2800.8</v>
      </c>
      <c r="AM175" s="95">
        <v>2865.6</v>
      </c>
      <c r="AN175" s="95">
        <v>2930.4</v>
      </c>
      <c r="AO175" s="95">
        <v>2995.2</v>
      </c>
      <c r="AP175" s="95">
        <v>3060</v>
      </c>
      <c r="AQ175" s="95">
        <v>1459.92</v>
      </c>
      <c r="AR175" s="95">
        <v>1491.84</v>
      </c>
      <c r="AS175" s="95">
        <v>1523.76</v>
      </c>
      <c r="AT175" s="95">
        <v>1555.68</v>
      </c>
      <c r="AU175" s="95">
        <v>1587.6</v>
      </c>
      <c r="AV175" s="95">
        <v>1619.52</v>
      </c>
      <c r="AW175" s="95">
        <v>1651.44</v>
      </c>
      <c r="AX175" s="95">
        <v>1683.36</v>
      </c>
      <c r="AY175" s="95">
        <v>1715.28</v>
      </c>
      <c r="AZ175" s="95">
        <v>1747.2</v>
      </c>
      <c r="BA175" s="95">
        <v>1779.12</v>
      </c>
      <c r="BB175" s="95">
        <v>1811.04</v>
      </c>
      <c r="BC175" s="95">
        <v>1842.96</v>
      </c>
      <c r="BD175" s="95">
        <v>1874.88</v>
      </c>
      <c r="BE175" s="95">
        <v>1906.8</v>
      </c>
      <c r="BF175" s="95">
        <v>1938.72</v>
      </c>
      <c r="BG175" s="95">
        <v>1970.64</v>
      </c>
      <c r="BH175" s="95">
        <v>2002.56</v>
      </c>
      <c r="BI175" s="95">
        <v>2034.48</v>
      </c>
      <c r="BJ175" s="95">
        <v>2066.4</v>
      </c>
      <c r="BK175" s="32">
        <v>66.78</v>
      </c>
      <c r="BL175" s="32">
        <v>76.32</v>
      </c>
      <c r="BM175" s="32">
        <v>78.9</v>
      </c>
      <c r="BN175" t="s">
        <v>175</v>
      </c>
      <c r="BO175">
        <v>9</v>
      </c>
    </row>
    <row r="176" spans="1:67">
      <c r="A176" s="94" t="s">
        <v>176</v>
      </c>
      <c r="B176" s="94">
        <v>9</v>
      </c>
      <c r="C176" s="95">
        <v>353.1</v>
      </c>
      <c r="D176" s="95">
        <v>431.7</v>
      </c>
      <c r="E176" s="95">
        <v>510.3</v>
      </c>
      <c r="F176" s="95">
        <v>588.9</v>
      </c>
      <c r="G176" s="95">
        <v>667.5</v>
      </c>
      <c r="H176" s="95">
        <v>745.8</v>
      </c>
      <c r="I176" s="95">
        <v>824.1</v>
      </c>
      <c r="J176" s="95">
        <v>902.4</v>
      </c>
      <c r="K176" s="95">
        <v>980.7</v>
      </c>
      <c r="L176" s="95">
        <v>1059</v>
      </c>
      <c r="M176" s="95">
        <v>1129.5</v>
      </c>
      <c r="N176" s="95">
        <v>1200</v>
      </c>
      <c r="O176" s="95">
        <v>1270.5</v>
      </c>
      <c r="P176" s="95">
        <v>1341</v>
      </c>
      <c r="Q176" s="95">
        <v>1411.5</v>
      </c>
      <c r="R176" s="95">
        <v>1482</v>
      </c>
      <c r="S176" s="95">
        <v>1552.5</v>
      </c>
      <c r="T176" s="95">
        <v>1623</v>
      </c>
      <c r="U176" s="95">
        <v>1693.5</v>
      </c>
      <c r="V176" s="95">
        <v>1764</v>
      </c>
      <c r="W176" s="95">
        <v>1828.8</v>
      </c>
      <c r="X176" s="95">
        <v>1893.6</v>
      </c>
      <c r="Y176" s="95">
        <v>1958.4</v>
      </c>
      <c r="Z176" s="95">
        <v>2023.2</v>
      </c>
      <c r="AA176" s="95">
        <v>2088</v>
      </c>
      <c r="AB176" s="95">
        <v>2152.8</v>
      </c>
      <c r="AC176" s="95">
        <v>2217.6</v>
      </c>
      <c r="AD176" s="95">
        <v>2282.4</v>
      </c>
      <c r="AE176" s="95">
        <v>2347.2</v>
      </c>
      <c r="AF176" s="95">
        <v>2412</v>
      </c>
      <c r="AG176" s="95">
        <v>2476.8</v>
      </c>
      <c r="AH176" s="95">
        <v>2541.6</v>
      </c>
      <c r="AI176" s="95">
        <v>2606.4</v>
      </c>
      <c r="AJ176" s="95">
        <v>2671.2</v>
      </c>
      <c r="AK176" s="95">
        <v>2736</v>
      </c>
      <c r="AL176" s="95">
        <v>2800.8</v>
      </c>
      <c r="AM176" s="95">
        <v>2865.6</v>
      </c>
      <c r="AN176" s="95">
        <v>2930.4</v>
      </c>
      <c r="AO176" s="95">
        <v>2995.2</v>
      </c>
      <c r="AP176" s="95">
        <v>3060</v>
      </c>
      <c r="AQ176" s="95">
        <v>1459.92</v>
      </c>
      <c r="AR176" s="95">
        <v>1491.84</v>
      </c>
      <c r="AS176" s="95">
        <v>1523.76</v>
      </c>
      <c r="AT176" s="95">
        <v>1555.68</v>
      </c>
      <c r="AU176" s="95">
        <v>1587.6</v>
      </c>
      <c r="AV176" s="95">
        <v>1619.52</v>
      </c>
      <c r="AW176" s="95">
        <v>1651.44</v>
      </c>
      <c r="AX176" s="95">
        <v>1683.36</v>
      </c>
      <c r="AY176" s="95">
        <v>1715.28</v>
      </c>
      <c r="AZ176" s="95">
        <v>1747.2</v>
      </c>
      <c r="BA176" s="95">
        <v>1779.12</v>
      </c>
      <c r="BB176" s="95">
        <v>1811.04</v>
      </c>
      <c r="BC176" s="95">
        <v>1842.96</v>
      </c>
      <c r="BD176" s="95">
        <v>1874.88</v>
      </c>
      <c r="BE176" s="95">
        <v>1906.8</v>
      </c>
      <c r="BF176" s="95">
        <v>1938.72</v>
      </c>
      <c r="BG176" s="95">
        <v>1970.64</v>
      </c>
      <c r="BH176" s="95">
        <v>2002.56</v>
      </c>
      <c r="BI176" s="95">
        <v>2034.48</v>
      </c>
      <c r="BJ176" s="95">
        <v>2066.4</v>
      </c>
      <c r="BK176" s="32">
        <v>66.78</v>
      </c>
      <c r="BL176" s="32">
        <v>76.32</v>
      </c>
      <c r="BM176" s="32">
        <v>78.9</v>
      </c>
      <c r="BN176" t="s">
        <v>176</v>
      </c>
      <c r="BO176">
        <v>9</v>
      </c>
    </row>
    <row r="177" spans="1:67">
      <c r="A177" s="94" t="s">
        <v>177</v>
      </c>
      <c r="B177" s="94">
        <v>9</v>
      </c>
      <c r="C177" s="95">
        <v>353.1</v>
      </c>
      <c r="D177" s="95">
        <v>431.7</v>
      </c>
      <c r="E177" s="95">
        <v>510.3</v>
      </c>
      <c r="F177" s="95">
        <v>588.9</v>
      </c>
      <c r="G177" s="95">
        <v>667.5</v>
      </c>
      <c r="H177" s="95">
        <v>745.8</v>
      </c>
      <c r="I177" s="95">
        <v>824.1</v>
      </c>
      <c r="J177" s="95">
        <v>902.4</v>
      </c>
      <c r="K177" s="95">
        <v>980.7</v>
      </c>
      <c r="L177" s="95">
        <v>1059</v>
      </c>
      <c r="M177" s="95">
        <v>1129.5</v>
      </c>
      <c r="N177" s="95">
        <v>1200</v>
      </c>
      <c r="O177" s="95">
        <v>1270.5</v>
      </c>
      <c r="P177" s="95">
        <v>1341</v>
      </c>
      <c r="Q177" s="95">
        <v>1411.5</v>
      </c>
      <c r="R177" s="95">
        <v>1482</v>
      </c>
      <c r="S177" s="95">
        <v>1552.5</v>
      </c>
      <c r="T177" s="95">
        <v>1623</v>
      </c>
      <c r="U177" s="95">
        <v>1693.5</v>
      </c>
      <c r="V177" s="95">
        <v>1764</v>
      </c>
      <c r="W177" s="95">
        <v>1828.8</v>
      </c>
      <c r="X177" s="95">
        <v>1893.6</v>
      </c>
      <c r="Y177" s="95">
        <v>1958.4</v>
      </c>
      <c r="Z177" s="95">
        <v>2023.2</v>
      </c>
      <c r="AA177" s="95">
        <v>2088</v>
      </c>
      <c r="AB177" s="95">
        <v>2152.8</v>
      </c>
      <c r="AC177" s="95">
        <v>2217.6</v>
      </c>
      <c r="AD177" s="95">
        <v>2282.4</v>
      </c>
      <c r="AE177" s="95">
        <v>2347.2</v>
      </c>
      <c r="AF177" s="95">
        <v>2412</v>
      </c>
      <c r="AG177" s="95">
        <v>2476.8</v>
      </c>
      <c r="AH177" s="95">
        <v>2541.6</v>
      </c>
      <c r="AI177" s="95">
        <v>2606.4</v>
      </c>
      <c r="AJ177" s="95">
        <v>2671.2</v>
      </c>
      <c r="AK177" s="95">
        <v>2736</v>
      </c>
      <c r="AL177" s="95">
        <v>2800.8</v>
      </c>
      <c r="AM177" s="95">
        <v>2865.6</v>
      </c>
      <c r="AN177" s="95">
        <v>2930.4</v>
      </c>
      <c r="AO177" s="95">
        <v>2995.2</v>
      </c>
      <c r="AP177" s="95">
        <v>3060</v>
      </c>
      <c r="AQ177" s="95">
        <v>1459.92</v>
      </c>
      <c r="AR177" s="95">
        <v>1491.84</v>
      </c>
      <c r="AS177" s="95">
        <v>1523.76</v>
      </c>
      <c r="AT177" s="95">
        <v>1555.68</v>
      </c>
      <c r="AU177" s="95">
        <v>1587.6</v>
      </c>
      <c r="AV177" s="95">
        <v>1619.52</v>
      </c>
      <c r="AW177" s="95">
        <v>1651.44</v>
      </c>
      <c r="AX177" s="95">
        <v>1683.36</v>
      </c>
      <c r="AY177" s="95">
        <v>1715.28</v>
      </c>
      <c r="AZ177" s="95">
        <v>1747.2</v>
      </c>
      <c r="BA177" s="95">
        <v>1779.12</v>
      </c>
      <c r="BB177" s="95">
        <v>1811.04</v>
      </c>
      <c r="BC177" s="95">
        <v>1842.96</v>
      </c>
      <c r="BD177" s="95">
        <v>1874.88</v>
      </c>
      <c r="BE177" s="95">
        <v>1906.8</v>
      </c>
      <c r="BF177" s="95">
        <v>1938.72</v>
      </c>
      <c r="BG177" s="95">
        <v>1970.64</v>
      </c>
      <c r="BH177" s="95">
        <v>2002.56</v>
      </c>
      <c r="BI177" s="95">
        <v>2034.48</v>
      </c>
      <c r="BJ177" s="95">
        <v>2066.4</v>
      </c>
      <c r="BK177" s="32">
        <v>66.78</v>
      </c>
      <c r="BL177" s="32">
        <v>76.32</v>
      </c>
      <c r="BM177" s="32">
        <v>78.9</v>
      </c>
      <c r="BN177" t="s">
        <v>177</v>
      </c>
      <c r="BO177">
        <v>9</v>
      </c>
    </row>
    <row r="178" spans="1:67">
      <c r="A178" s="94" t="s">
        <v>178</v>
      </c>
      <c r="B178" s="94">
        <v>9</v>
      </c>
      <c r="C178" s="95">
        <v>353.1</v>
      </c>
      <c r="D178" s="95">
        <v>431.7</v>
      </c>
      <c r="E178" s="95">
        <v>510.3</v>
      </c>
      <c r="F178" s="95">
        <v>588.9</v>
      </c>
      <c r="G178" s="95">
        <v>667.5</v>
      </c>
      <c r="H178" s="95">
        <v>745.8</v>
      </c>
      <c r="I178" s="95">
        <v>824.1</v>
      </c>
      <c r="J178" s="95">
        <v>902.4</v>
      </c>
      <c r="K178" s="95">
        <v>980.7</v>
      </c>
      <c r="L178" s="95">
        <v>1059</v>
      </c>
      <c r="M178" s="95">
        <v>1129.5</v>
      </c>
      <c r="N178" s="95">
        <v>1200</v>
      </c>
      <c r="O178" s="95">
        <v>1270.5</v>
      </c>
      <c r="P178" s="95">
        <v>1341</v>
      </c>
      <c r="Q178" s="95">
        <v>1411.5</v>
      </c>
      <c r="R178" s="95">
        <v>1482</v>
      </c>
      <c r="S178" s="95">
        <v>1552.5</v>
      </c>
      <c r="T178" s="95">
        <v>1623</v>
      </c>
      <c r="U178" s="95">
        <v>1693.5</v>
      </c>
      <c r="V178" s="95">
        <v>1764</v>
      </c>
      <c r="W178" s="95">
        <v>1828.8</v>
      </c>
      <c r="X178" s="95">
        <v>1893.6</v>
      </c>
      <c r="Y178" s="95">
        <v>1958.4</v>
      </c>
      <c r="Z178" s="95">
        <v>2023.2</v>
      </c>
      <c r="AA178" s="95">
        <v>2088</v>
      </c>
      <c r="AB178" s="95">
        <v>2152.8</v>
      </c>
      <c r="AC178" s="95">
        <v>2217.6</v>
      </c>
      <c r="AD178" s="95">
        <v>2282.4</v>
      </c>
      <c r="AE178" s="95">
        <v>2347.2</v>
      </c>
      <c r="AF178" s="95">
        <v>2412</v>
      </c>
      <c r="AG178" s="95">
        <v>2476.8</v>
      </c>
      <c r="AH178" s="95">
        <v>2541.6</v>
      </c>
      <c r="AI178" s="95">
        <v>2606.4</v>
      </c>
      <c r="AJ178" s="95">
        <v>2671.2</v>
      </c>
      <c r="AK178" s="95">
        <v>2736</v>
      </c>
      <c r="AL178" s="95">
        <v>2800.8</v>
      </c>
      <c r="AM178" s="95">
        <v>2865.6</v>
      </c>
      <c r="AN178" s="95">
        <v>2930.4</v>
      </c>
      <c r="AO178" s="95">
        <v>2995.2</v>
      </c>
      <c r="AP178" s="95">
        <v>3060</v>
      </c>
      <c r="AQ178" s="95">
        <v>1459.92</v>
      </c>
      <c r="AR178" s="95">
        <v>1491.84</v>
      </c>
      <c r="AS178" s="95">
        <v>1523.76</v>
      </c>
      <c r="AT178" s="95">
        <v>1555.68</v>
      </c>
      <c r="AU178" s="95">
        <v>1587.6</v>
      </c>
      <c r="AV178" s="95">
        <v>1619.52</v>
      </c>
      <c r="AW178" s="95">
        <v>1651.44</v>
      </c>
      <c r="AX178" s="95">
        <v>1683.36</v>
      </c>
      <c r="AY178" s="95">
        <v>1715.28</v>
      </c>
      <c r="AZ178" s="95">
        <v>1747.2</v>
      </c>
      <c r="BA178" s="95">
        <v>1779.12</v>
      </c>
      <c r="BB178" s="95">
        <v>1811.04</v>
      </c>
      <c r="BC178" s="95">
        <v>1842.96</v>
      </c>
      <c r="BD178" s="95">
        <v>1874.88</v>
      </c>
      <c r="BE178" s="95">
        <v>1906.8</v>
      </c>
      <c r="BF178" s="95">
        <v>1938.72</v>
      </c>
      <c r="BG178" s="95">
        <v>1970.64</v>
      </c>
      <c r="BH178" s="95">
        <v>2002.56</v>
      </c>
      <c r="BI178" s="95">
        <v>2034.48</v>
      </c>
      <c r="BJ178" s="95">
        <v>2066.4</v>
      </c>
      <c r="BK178" s="32">
        <v>66.78</v>
      </c>
      <c r="BL178" s="32">
        <v>76.32</v>
      </c>
      <c r="BM178" s="32">
        <v>78.9</v>
      </c>
      <c r="BN178" t="s">
        <v>178</v>
      </c>
      <c r="BO178">
        <v>9</v>
      </c>
    </row>
    <row r="179" spans="1:67">
      <c r="A179" s="94" t="s">
        <v>179</v>
      </c>
      <c r="B179" s="94">
        <v>9</v>
      </c>
      <c r="C179" s="95">
        <v>353.1</v>
      </c>
      <c r="D179" s="95">
        <v>431.7</v>
      </c>
      <c r="E179" s="95">
        <v>510.3</v>
      </c>
      <c r="F179" s="95">
        <v>588.9</v>
      </c>
      <c r="G179" s="95">
        <v>667.5</v>
      </c>
      <c r="H179" s="95">
        <v>745.8</v>
      </c>
      <c r="I179" s="95">
        <v>824.1</v>
      </c>
      <c r="J179" s="95">
        <v>902.4</v>
      </c>
      <c r="K179" s="95">
        <v>980.7</v>
      </c>
      <c r="L179" s="95">
        <v>1059</v>
      </c>
      <c r="M179" s="95">
        <v>1129.5</v>
      </c>
      <c r="N179" s="95">
        <v>1200</v>
      </c>
      <c r="O179" s="95">
        <v>1270.5</v>
      </c>
      <c r="P179" s="95">
        <v>1341</v>
      </c>
      <c r="Q179" s="95">
        <v>1411.5</v>
      </c>
      <c r="R179" s="95">
        <v>1482</v>
      </c>
      <c r="S179" s="95">
        <v>1552.5</v>
      </c>
      <c r="T179" s="95">
        <v>1623</v>
      </c>
      <c r="U179" s="95">
        <v>1693.5</v>
      </c>
      <c r="V179" s="95">
        <v>1764</v>
      </c>
      <c r="W179" s="95">
        <v>1828.8</v>
      </c>
      <c r="X179" s="95">
        <v>1893.6</v>
      </c>
      <c r="Y179" s="95">
        <v>1958.4</v>
      </c>
      <c r="Z179" s="95">
        <v>2023.2</v>
      </c>
      <c r="AA179" s="95">
        <v>2088</v>
      </c>
      <c r="AB179" s="95">
        <v>2152.8</v>
      </c>
      <c r="AC179" s="95">
        <v>2217.6</v>
      </c>
      <c r="AD179" s="95">
        <v>2282.4</v>
      </c>
      <c r="AE179" s="95">
        <v>2347.2</v>
      </c>
      <c r="AF179" s="95">
        <v>2412</v>
      </c>
      <c r="AG179" s="95">
        <v>2476.8</v>
      </c>
      <c r="AH179" s="95">
        <v>2541.6</v>
      </c>
      <c r="AI179" s="95">
        <v>2606.4</v>
      </c>
      <c r="AJ179" s="95">
        <v>2671.2</v>
      </c>
      <c r="AK179" s="95">
        <v>2736</v>
      </c>
      <c r="AL179" s="95">
        <v>2800.8</v>
      </c>
      <c r="AM179" s="95">
        <v>2865.6</v>
      </c>
      <c r="AN179" s="95">
        <v>2930.4</v>
      </c>
      <c r="AO179" s="95">
        <v>2995.2</v>
      </c>
      <c r="AP179" s="95">
        <v>3060</v>
      </c>
      <c r="AQ179" s="95">
        <v>1459.92</v>
      </c>
      <c r="AR179" s="95">
        <v>1491.84</v>
      </c>
      <c r="AS179" s="95">
        <v>1523.76</v>
      </c>
      <c r="AT179" s="95">
        <v>1555.68</v>
      </c>
      <c r="AU179" s="95">
        <v>1587.6</v>
      </c>
      <c r="AV179" s="95">
        <v>1619.52</v>
      </c>
      <c r="AW179" s="95">
        <v>1651.44</v>
      </c>
      <c r="AX179" s="95">
        <v>1683.36</v>
      </c>
      <c r="AY179" s="95">
        <v>1715.28</v>
      </c>
      <c r="AZ179" s="95">
        <v>1747.2</v>
      </c>
      <c r="BA179" s="95">
        <v>1779.12</v>
      </c>
      <c r="BB179" s="95">
        <v>1811.04</v>
      </c>
      <c r="BC179" s="95">
        <v>1842.96</v>
      </c>
      <c r="BD179" s="95">
        <v>1874.88</v>
      </c>
      <c r="BE179" s="95">
        <v>1906.8</v>
      </c>
      <c r="BF179" s="95">
        <v>1938.72</v>
      </c>
      <c r="BG179" s="95">
        <v>1970.64</v>
      </c>
      <c r="BH179" s="95">
        <v>2002.56</v>
      </c>
      <c r="BI179" s="95">
        <v>2034.48</v>
      </c>
      <c r="BJ179" s="95">
        <v>2066.4</v>
      </c>
      <c r="BK179" s="32">
        <v>66.78</v>
      </c>
      <c r="BL179" s="32">
        <v>76.32</v>
      </c>
      <c r="BM179" s="32">
        <v>78.9</v>
      </c>
      <c r="BN179" t="s">
        <v>179</v>
      </c>
      <c r="BO179">
        <v>9</v>
      </c>
    </row>
    <row r="180" spans="1:67">
      <c r="A180" s="94" t="s">
        <v>180</v>
      </c>
      <c r="B180" s="94">
        <v>9</v>
      </c>
      <c r="C180" s="95">
        <v>353.1</v>
      </c>
      <c r="D180" s="95">
        <v>431.7</v>
      </c>
      <c r="E180" s="95">
        <v>510.3</v>
      </c>
      <c r="F180" s="95">
        <v>588.9</v>
      </c>
      <c r="G180" s="95">
        <v>667.5</v>
      </c>
      <c r="H180" s="95">
        <v>745.8</v>
      </c>
      <c r="I180" s="95">
        <v>824.1</v>
      </c>
      <c r="J180" s="95">
        <v>902.4</v>
      </c>
      <c r="K180" s="95">
        <v>980.7</v>
      </c>
      <c r="L180" s="95">
        <v>1059</v>
      </c>
      <c r="M180" s="95">
        <v>1129.5</v>
      </c>
      <c r="N180" s="95">
        <v>1200</v>
      </c>
      <c r="O180" s="95">
        <v>1270.5</v>
      </c>
      <c r="P180" s="95">
        <v>1341</v>
      </c>
      <c r="Q180" s="95">
        <v>1411.5</v>
      </c>
      <c r="R180" s="95">
        <v>1482</v>
      </c>
      <c r="S180" s="95">
        <v>1552.5</v>
      </c>
      <c r="T180" s="95">
        <v>1623</v>
      </c>
      <c r="U180" s="95">
        <v>1693.5</v>
      </c>
      <c r="V180" s="95">
        <v>1764</v>
      </c>
      <c r="W180" s="95">
        <v>1828.8</v>
      </c>
      <c r="X180" s="95">
        <v>1893.6</v>
      </c>
      <c r="Y180" s="95">
        <v>1958.4</v>
      </c>
      <c r="Z180" s="95">
        <v>2023.2</v>
      </c>
      <c r="AA180" s="95">
        <v>2088</v>
      </c>
      <c r="AB180" s="95">
        <v>2152.8</v>
      </c>
      <c r="AC180" s="95">
        <v>2217.6</v>
      </c>
      <c r="AD180" s="95">
        <v>2282.4</v>
      </c>
      <c r="AE180" s="95">
        <v>2347.2</v>
      </c>
      <c r="AF180" s="95">
        <v>2412</v>
      </c>
      <c r="AG180" s="95">
        <v>2476.8</v>
      </c>
      <c r="AH180" s="95">
        <v>2541.6</v>
      </c>
      <c r="AI180" s="95">
        <v>2606.4</v>
      </c>
      <c r="AJ180" s="95">
        <v>2671.2</v>
      </c>
      <c r="AK180" s="95">
        <v>2736</v>
      </c>
      <c r="AL180" s="95">
        <v>2800.8</v>
      </c>
      <c r="AM180" s="95">
        <v>2865.6</v>
      </c>
      <c r="AN180" s="95">
        <v>2930.4</v>
      </c>
      <c r="AO180" s="95">
        <v>2995.2</v>
      </c>
      <c r="AP180" s="95">
        <v>3060</v>
      </c>
      <c r="AQ180" s="95">
        <v>1459.92</v>
      </c>
      <c r="AR180" s="95">
        <v>1491.84</v>
      </c>
      <c r="AS180" s="95">
        <v>1523.76</v>
      </c>
      <c r="AT180" s="95">
        <v>1555.68</v>
      </c>
      <c r="AU180" s="95">
        <v>1587.6</v>
      </c>
      <c r="AV180" s="95">
        <v>1619.52</v>
      </c>
      <c r="AW180" s="95">
        <v>1651.44</v>
      </c>
      <c r="AX180" s="95">
        <v>1683.36</v>
      </c>
      <c r="AY180" s="95">
        <v>1715.28</v>
      </c>
      <c r="AZ180" s="95">
        <v>1747.2</v>
      </c>
      <c r="BA180" s="95">
        <v>1779.12</v>
      </c>
      <c r="BB180" s="95">
        <v>1811.04</v>
      </c>
      <c r="BC180" s="95">
        <v>1842.96</v>
      </c>
      <c r="BD180" s="95">
        <v>1874.88</v>
      </c>
      <c r="BE180" s="95">
        <v>1906.8</v>
      </c>
      <c r="BF180" s="95">
        <v>1938.72</v>
      </c>
      <c r="BG180" s="95">
        <v>1970.64</v>
      </c>
      <c r="BH180" s="95">
        <v>2002.56</v>
      </c>
      <c r="BI180" s="95">
        <v>2034.48</v>
      </c>
      <c r="BJ180" s="95">
        <v>2066.4</v>
      </c>
      <c r="BK180" s="32">
        <v>66.78</v>
      </c>
      <c r="BL180" s="32">
        <v>76.32</v>
      </c>
      <c r="BM180" s="32">
        <v>78.9</v>
      </c>
      <c r="BN180" t="s">
        <v>180</v>
      </c>
      <c r="BO180">
        <v>9</v>
      </c>
    </row>
    <row r="181" spans="1:67">
      <c r="A181" s="94" t="s">
        <v>181</v>
      </c>
      <c r="B181" s="94">
        <v>9</v>
      </c>
      <c r="C181" s="95">
        <v>353.1</v>
      </c>
      <c r="D181" s="95">
        <v>431.7</v>
      </c>
      <c r="E181" s="95">
        <v>510.3</v>
      </c>
      <c r="F181" s="95">
        <v>588.9</v>
      </c>
      <c r="G181" s="95">
        <v>667.5</v>
      </c>
      <c r="H181" s="95">
        <v>745.8</v>
      </c>
      <c r="I181" s="95">
        <v>824.1</v>
      </c>
      <c r="J181" s="95">
        <v>902.4</v>
      </c>
      <c r="K181" s="95">
        <v>980.7</v>
      </c>
      <c r="L181" s="95">
        <v>1059</v>
      </c>
      <c r="M181" s="95">
        <v>1129.5</v>
      </c>
      <c r="N181" s="95">
        <v>1200</v>
      </c>
      <c r="O181" s="95">
        <v>1270.5</v>
      </c>
      <c r="P181" s="95">
        <v>1341</v>
      </c>
      <c r="Q181" s="95">
        <v>1411.5</v>
      </c>
      <c r="R181" s="95">
        <v>1482</v>
      </c>
      <c r="S181" s="95">
        <v>1552.5</v>
      </c>
      <c r="T181" s="95">
        <v>1623</v>
      </c>
      <c r="U181" s="95">
        <v>1693.5</v>
      </c>
      <c r="V181" s="95">
        <v>1764</v>
      </c>
      <c r="W181" s="95">
        <v>1828.8</v>
      </c>
      <c r="X181" s="95">
        <v>1893.6</v>
      </c>
      <c r="Y181" s="95">
        <v>1958.4</v>
      </c>
      <c r="Z181" s="95">
        <v>2023.2</v>
      </c>
      <c r="AA181" s="95">
        <v>2088</v>
      </c>
      <c r="AB181" s="95">
        <v>2152.8</v>
      </c>
      <c r="AC181" s="95">
        <v>2217.6</v>
      </c>
      <c r="AD181" s="95">
        <v>2282.4</v>
      </c>
      <c r="AE181" s="95">
        <v>2347.2</v>
      </c>
      <c r="AF181" s="95">
        <v>2412</v>
      </c>
      <c r="AG181" s="95">
        <v>2476.8</v>
      </c>
      <c r="AH181" s="95">
        <v>2541.6</v>
      </c>
      <c r="AI181" s="95">
        <v>2606.4</v>
      </c>
      <c r="AJ181" s="95">
        <v>2671.2</v>
      </c>
      <c r="AK181" s="95">
        <v>2736</v>
      </c>
      <c r="AL181" s="95">
        <v>2800.8</v>
      </c>
      <c r="AM181" s="95">
        <v>2865.6</v>
      </c>
      <c r="AN181" s="95">
        <v>2930.4</v>
      </c>
      <c r="AO181" s="95">
        <v>2995.2</v>
      </c>
      <c r="AP181" s="95">
        <v>3060</v>
      </c>
      <c r="AQ181" s="95">
        <v>1459.92</v>
      </c>
      <c r="AR181" s="95">
        <v>1491.84</v>
      </c>
      <c r="AS181" s="95">
        <v>1523.76</v>
      </c>
      <c r="AT181" s="95">
        <v>1555.68</v>
      </c>
      <c r="AU181" s="95">
        <v>1587.6</v>
      </c>
      <c r="AV181" s="95">
        <v>1619.52</v>
      </c>
      <c r="AW181" s="95">
        <v>1651.44</v>
      </c>
      <c r="AX181" s="95">
        <v>1683.36</v>
      </c>
      <c r="AY181" s="95">
        <v>1715.28</v>
      </c>
      <c r="AZ181" s="95">
        <v>1747.2</v>
      </c>
      <c r="BA181" s="95">
        <v>1779.12</v>
      </c>
      <c r="BB181" s="95">
        <v>1811.04</v>
      </c>
      <c r="BC181" s="95">
        <v>1842.96</v>
      </c>
      <c r="BD181" s="95">
        <v>1874.88</v>
      </c>
      <c r="BE181" s="95">
        <v>1906.8</v>
      </c>
      <c r="BF181" s="95">
        <v>1938.72</v>
      </c>
      <c r="BG181" s="95">
        <v>1970.64</v>
      </c>
      <c r="BH181" s="95">
        <v>2002.56</v>
      </c>
      <c r="BI181" s="95">
        <v>2034.48</v>
      </c>
      <c r="BJ181" s="95">
        <v>2066.4</v>
      </c>
      <c r="BK181" s="32">
        <v>66.78</v>
      </c>
      <c r="BL181" s="32">
        <v>76.32</v>
      </c>
      <c r="BM181" s="32">
        <v>78.9</v>
      </c>
      <c r="BN181" t="s">
        <v>181</v>
      </c>
      <c r="BO181">
        <v>9</v>
      </c>
    </row>
    <row r="182" spans="1:67">
      <c r="A182" s="94" t="s">
        <v>182</v>
      </c>
      <c r="B182" s="94">
        <v>9</v>
      </c>
      <c r="C182" s="95">
        <v>353.1</v>
      </c>
      <c r="D182" s="95">
        <v>431.7</v>
      </c>
      <c r="E182" s="95">
        <v>510.3</v>
      </c>
      <c r="F182" s="95">
        <v>588.9</v>
      </c>
      <c r="G182" s="95">
        <v>667.5</v>
      </c>
      <c r="H182" s="95">
        <v>745.8</v>
      </c>
      <c r="I182" s="95">
        <v>824.1</v>
      </c>
      <c r="J182" s="95">
        <v>902.4</v>
      </c>
      <c r="K182" s="95">
        <v>980.7</v>
      </c>
      <c r="L182" s="95">
        <v>1059</v>
      </c>
      <c r="M182" s="95">
        <v>1129.5</v>
      </c>
      <c r="N182" s="95">
        <v>1200</v>
      </c>
      <c r="O182" s="95">
        <v>1270.5</v>
      </c>
      <c r="P182" s="95">
        <v>1341</v>
      </c>
      <c r="Q182" s="95">
        <v>1411.5</v>
      </c>
      <c r="R182" s="95">
        <v>1482</v>
      </c>
      <c r="S182" s="95">
        <v>1552.5</v>
      </c>
      <c r="T182" s="95">
        <v>1623</v>
      </c>
      <c r="U182" s="95">
        <v>1693.5</v>
      </c>
      <c r="V182" s="95">
        <v>1764</v>
      </c>
      <c r="W182" s="95">
        <v>1828.8</v>
      </c>
      <c r="X182" s="95">
        <v>1893.6</v>
      </c>
      <c r="Y182" s="95">
        <v>1958.4</v>
      </c>
      <c r="Z182" s="95">
        <v>2023.2</v>
      </c>
      <c r="AA182" s="95">
        <v>2088</v>
      </c>
      <c r="AB182" s="95">
        <v>2152.8</v>
      </c>
      <c r="AC182" s="95">
        <v>2217.6</v>
      </c>
      <c r="AD182" s="95">
        <v>2282.4</v>
      </c>
      <c r="AE182" s="95">
        <v>2347.2</v>
      </c>
      <c r="AF182" s="95">
        <v>2412</v>
      </c>
      <c r="AG182" s="95">
        <v>2476.8</v>
      </c>
      <c r="AH182" s="95">
        <v>2541.6</v>
      </c>
      <c r="AI182" s="95">
        <v>2606.4</v>
      </c>
      <c r="AJ182" s="95">
        <v>2671.2</v>
      </c>
      <c r="AK182" s="95">
        <v>2736</v>
      </c>
      <c r="AL182" s="95">
        <v>2800.8</v>
      </c>
      <c r="AM182" s="95">
        <v>2865.6</v>
      </c>
      <c r="AN182" s="95">
        <v>2930.4</v>
      </c>
      <c r="AO182" s="95">
        <v>2995.2</v>
      </c>
      <c r="AP182" s="95">
        <v>3060</v>
      </c>
      <c r="AQ182" s="95">
        <v>1459.92</v>
      </c>
      <c r="AR182" s="95">
        <v>1491.84</v>
      </c>
      <c r="AS182" s="95">
        <v>1523.76</v>
      </c>
      <c r="AT182" s="95">
        <v>1555.68</v>
      </c>
      <c r="AU182" s="95">
        <v>1587.6</v>
      </c>
      <c r="AV182" s="95">
        <v>1619.52</v>
      </c>
      <c r="AW182" s="95">
        <v>1651.44</v>
      </c>
      <c r="AX182" s="95">
        <v>1683.36</v>
      </c>
      <c r="AY182" s="95">
        <v>1715.28</v>
      </c>
      <c r="AZ182" s="95">
        <v>1747.2</v>
      </c>
      <c r="BA182" s="95">
        <v>1779.12</v>
      </c>
      <c r="BB182" s="95">
        <v>1811.04</v>
      </c>
      <c r="BC182" s="95">
        <v>1842.96</v>
      </c>
      <c r="BD182" s="95">
        <v>1874.88</v>
      </c>
      <c r="BE182" s="95">
        <v>1906.8</v>
      </c>
      <c r="BF182" s="95">
        <v>1938.72</v>
      </c>
      <c r="BG182" s="95">
        <v>1970.64</v>
      </c>
      <c r="BH182" s="95">
        <v>2002.56</v>
      </c>
      <c r="BI182" s="95">
        <v>2034.48</v>
      </c>
      <c r="BJ182" s="95">
        <v>2066.4</v>
      </c>
      <c r="BK182" s="32">
        <v>66.78</v>
      </c>
      <c r="BL182" s="32">
        <v>76.32</v>
      </c>
      <c r="BM182" s="32">
        <v>78.9</v>
      </c>
      <c r="BN182" t="s">
        <v>182</v>
      </c>
      <c r="BO182">
        <v>9</v>
      </c>
    </row>
    <row r="183" spans="1:67">
      <c r="A183" s="94" t="s">
        <v>183</v>
      </c>
      <c r="B183" s="94">
        <v>9</v>
      </c>
      <c r="C183" s="95">
        <v>353.1</v>
      </c>
      <c r="D183" s="95">
        <v>431.7</v>
      </c>
      <c r="E183" s="95">
        <v>510.3</v>
      </c>
      <c r="F183" s="95">
        <v>588.9</v>
      </c>
      <c r="G183" s="95">
        <v>667.5</v>
      </c>
      <c r="H183" s="95">
        <v>745.8</v>
      </c>
      <c r="I183" s="95">
        <v>824.1</v>
      </c>
      <c r="J183" s="95">
        <v>902.4</v>
      </c>
      <c r="K183" s="95">
        <v>980.7</v>
      </c>
      <c r="L183" s="95">
        <v>1059</v>
      </c>
      <c r="M183" s="95">
        <v>1129.5</v>
      </c>
      <c r="N183" s="95">
        <v>1200</v>
      </c>
      <c r="O183" s="95">
        <v>1270.5</v>
      </c>
      <c r="P183" s="95">
        <v>1341</v>
      </c>
      <c r="Q183" s="95">
        <v>1411.5</v>
      </c>
      <c r="R183" s="95">
        <v>1482</v>
      </c>
      <c r="S183" s="95">
        <v>1552.5</v>
      </c>
      <c r="T183" s="95">
        <v>1623</v>
      </c>
      <c r="U183" s="95">
        <v>1693.5</v>
      </c>
      <c r="V183" s="95">
        <v>1764</v>
      </c>
      <c r="W183" s="95">
        <v>1828.8</v>
      </c>
      <c r="X183" s="95">
        <v>1893.6</v>
      </c>
      <c r="Y183" s="95">
        <v>1958.4</v>
      </c>
      <c r="Z183" s="95">
        <v>2023.2</v>
      </c>
      <c r="AA183" s="95">
        <v>2088</v>
      </c>
      <c r="AB183" s="95">
        <v>2152.8</v>
      </c>
      <c r="AC183" s="95">
        <v>2217.6</v>
      </c>
      <c r="AD183" s="95">
        <v>2282.4</v>
      </c>
      <c r="AE183" s="95">
        <v>2347.2</v>
      </c>
      <c r="AF183" s="95">
        <v>2412</v>
      </c>
      <c r="AG183" s="95">
        <v>2476.8</v>
      </c>
      <c r="AH183" s="95">
        <v>2541.6</v>
      </c>
      <c r="AI183" s="95">
        <v>2606.4</v>
      </c>
      <c r="AJ183" s="95">
        <v>2671.2</v>
      </c>
      <c r="AK183" s="95">
        <v>2736</v>
      </c>
      <c r="AL183" s="95">
        <v>2800.8</v>
      </c>
      <c r="AM183" s="95">
        <v>2865.6</v>
      </c>
      <c r="AN183" s="95">
        <v>2930.4</v>
      </c>
      <c r="AO183" s="95">
        <v>2995.2</v>
      </c>
      <c r="AP183" s="95">
        <v>3060</v>
      </c>
      <c r="AQ183" s="95">
        <v>1459.92</v>
      </c>
      <c r="AR183" s="95">
        <v>1491.84</v>
      </c>
      <c r="AS183" s="95">
        <v>1523.76</v>
      </c>
      <c r="AT183" s="95">
        <v>1555.68</v>
      </c>
      <c r="AU183" s="95">
        <v>1587.6</v>
      </c>
      <c r="AV183" s="95">
        <v>1619.52</v>
      </c>
      <c r="AW183" s="95">
        <v>1651.44</v>
      </c>
      <c r="AX183" s="95">
        <v>1683.36</v>
      </c>
      <c r="AY183" s="95">
        <v>1715.28</v>
      </c>
      <c r="AZ183" s="95">
        <v>1747.2</v>
      </c>
      <c r="BA183" s="95">
        <v>1779.12</v>
      </c>
      <c r="BB183" s="95">
        <v>1811.04</v>
      </c>
      <c r="BC183" s="95">
        <v>1842.96</v>
      </c>
      <c r="BD183" s="95">
        <v>1874.88</v>
      </c>
      <c r="BE183" s="95">
        <v>1906.8</v>
      </c>
      <c r="BF183" s="95">
        <v>1938.72</v>
      </c>
      <c r="BG183" s="95">
        <v>1970.64</v>
      </c>
      <c r="BH183" s="95">
        <v>2002.56</v>
      </c>
      <c r="BI183" s="95">
        <v>2034.48</v>
      </c>
      <c r="BJ183" s="95">
        <v>2066.4</v>
      </c>
      <c r="BK183" s="32">
        <v>66.78</v>
      </c>
      <c r="BL183" s="32">
        <v>76.32</v>
      </c>
      <c r="BM183" s="32">
        <v>78.9</v>
      </c>
      <c r="BN183" t="s">
        <v>183</v>
      </c>
      <c r="BO183">
        <v>9</v>
      </c>
    </row>
    <row r="184" spans="1:67">
      <c r="A184" s="94" t="s">
        <v>184</v>
      </c>
      <c r="B184" s="94">
        <v>9</v>
      </c>
      <c r="C184" s="95">
        <v>353.1</v>
      </c>
      <c r="D184" s="95">
        <v>431.7</v>
      </c>
      <c r="E184" s="95">
        <v>510.3</v>
      </c>
      <c r="F184" s="95">
        <v>588.9</v>
      </c>
      <c r="G184" s="95">
        <v>667.5</v>
      </c>
      <c r="H184" s="95">
        <v>745.8</v>
      </c>
      <c r="I184" s="95">
        <v>824.1</v>
      </c>
      <c r="J184" s="95">
        <v>902.4</v>
      </c>
      <c r="K184" s="95">
        <v>980.7</v>
      </c>
      <c r="L184" s="95">
        <v>1059</v>
      </c>
      <c r="M184" s="95">
        <v>1129.5</v>
      </c>
      <c r="N184" s="95">
        <v>1200</v>
      </c>
      <c r="O184" s="95">
        <v>1270.5</v>
      </c>
      <c r="P184" s="95">
        <v>1341</v>
      </c>
      <c r="Q184" s="95">
        <v>1411.5</v>
      </c>
      <c r="R184" s="95">
        <v>1482</v>
      </c>
      <c r="S184" s="95">
        <v>1552.5</v>
      </c>
      <c r="T184" s="95">
        <v>1623</v>
      </c>
      <c r="U184" s="95">
        <v>1693.5</v>
      </c>
      <c r="V184" s="95">
        <v>1764</v>
      </c>
      <c r="W184" s="95">
        <v>1828.8</v>
      </c>
      <c r="X184" s="95">
        <v>1893.6</v>
      </c>
      <c r="Y184" s="95">
        <v>1958.4</v>
      </c>
      <c r="Z184" s="95">
        <v>2023.2</v>
      </c>
      <c r="AA184" s="95">
        <v>2088</v>
      </c>
      <c r="AB184" s="95">
        <v>2152.8</v>
      </c>
      <c r="AC184" s="95">
        <v>2217.6</v>
      </c>
      <c r="AD184" s="95">
        <v>2282.4</v>
      </c>
      <c r="AE184" s="95">
        <v>2347.2</v>
      </c>
      <c r="AF184" s="95">
        <v>2412</v>
      </c>
      <c r="AG184" s="95">
        <v>2476.8</v>
      </c>
      <c r="AH184" s="95">
        <v>2541.6</v>
      </c>
      <c r="AI184" s="95">
        <v>2606.4</v>
      </c>
      <c r="AJ184" s="95">
        <v>2671.2</v>
      </c>
      <c r="AK184" s="95">
        <v>2736</v>
      </c>
      <c r="AL184" s="95">
        <v>2800.8</v>
      </c>
      <c r="AM184" s="95">
        <v>2865.6</v>
      </c>
      <c r="AN184" s="95">
        <v>2930.4</v>
      </c>
      <c r="AO184" s="95">
        <v>2995.2</v>
      </c>
      <c r="AP184" s="95">
        <v>3060</v>
      </c>
      <c r="AQ184" s="95">
        <v>1459.92</v>
      </c>
      <c r="AR184" s="95">
        <v>1491.84</v>
      </c>
      <c r="AS184" s="95">
        <v>1523.76</v>
      </c>
      <c r="AT184" s="95">
        <v>1555.68</v>
      </c>
      <c r="AU184" s="95">
        <v>1587.6</v>
      </c>
      <c r="AV184" s="95">
        <v>1619.52</v>
      </c>
      <c r="AW184" s="95">
        <v>1651.44</v>
      </c>
      <c r="AX184" s="95">
        <v>1683.36</v>
      </c>
      <c r="AY184" s="95">
        <v>1715.28</v>
      </c>
      <c r="AZ184" s="95">
        <v>1747.2</v>
      </c>
      <c r="BA184" s="95">
        <v>1779.12</v>
      </c>
      <c r="BB184" s="95">
        <v>1811.04</v>
      </c>
      <c r="BC184" s="95">
        <v>1842.96</v>
      </c>
      <c r="BD184" s="95">
        <v>1874.88</v>
      </c>
      <c r="BE184" s="95">
        <v>1906.8</v>
      </c>
      <c r="BF184" s="95">
        <v>1938.72</v>
      </c>
      <c r="BG184" s="95">
        <v>1970.64</v>
      </c>
      <c r="BH184" s="95">
        <v>2002.56</v>
      </c>
      <c r="BI184" s="95">
        <v>2034.48</v>
      </c>
      <c r="BJ184" s="95">
        <v>2066.4</v>
      </c>
      <c r="BK184" s="32">
        <v>66.78</v>
      </c>
      <c r="BL184" s="32">
        <v>76.32</v>
      </c>
      <c r="BM184" s="32">
        <v>78.9</v>
      </c>
      <c r="BN184" t="s">
        <v>184</v>
      </c>
      <c r="BO184">
        <v>9</v>
      </c>
    </row>
    <row r="185" spans="1:67">
      <c r="A185" s="94" t="s">
        <v>185</v>
      </c>
      <c r="B185" s="94">
        <v>9</v>
      </c>
      <c r="C185" s="95">
        <v>353.1</v>
      </c>
      <c r="D185" s="95">
        <v>431.7</v>
      </c>
      <c r="E185" s="95">
        <v>510.3</v>
      </c>
      <c r="F185" s="95">
        <v>588.9</v>
      </c>
      <c r="G185" s="95">
        <v>667.5</v>
      </c>
      <c r="H185" s="95">
        <v>745.8</v>
      </c>
      <c r="I185" s="95">
        <v>824.1</v>
      </c>
      <c r="J185" s="95">
        <v>902.4</v>
      </c>
      <c r="K185" s="95">
        <v>980.7</v>
      </c>
      <c r="L185" s="95">
        <v>1059</v>
      </c>
      <c r="M185" s="95">
        <v>1129.5</v>
      </c>
      <c r="N185" s="95">
        <v>1200</v>
      </c>
      <c r="O185" s="95">
        <v>1270.5</v>
      </c>
      <c r="P185" s="95">
        <v>1341</v>
      </c>
      <c r="Q185" s="95">
        <v>1411.5</v>
      </c>
      <c r="R185" s="95">
        <v>1482</v>
      </c>
      <c r="S185" s="95">
        <v>1552.5</v>
      </c>
      <c r="T185" s="95">
        <v>1623</v>
      </c>
      <c r="U185" s="95">
        <v>1693.5</v>
      </c>
      <c r="V185" s="95">
        <v>1764</v>
      </c>
      <c r="W185" s="95">
        <v>1828.8</v>
      </c>
      <c r="X185" s="95">
        <v>1893.6</v>
      </c>
      <c r="Y185" s="95">
        <v>1958.4</v>
      </c>
      <c r="Z185" s="95">
        <v>2023.2</v>
      </c>
      <c r="AA185" s="95">
        <v>2088</v>
      </c>
      <c r="AB185" s="95">
        <v>2152.8</v>
      </c>
      <c r="AC185" s="95">
        <v>2217.6</v>
      </c>
      <c r="AD185" s="95">
        <v>2282.4</v>
      </c>
      <c r="AE185" s="95">
        <v>2347.2</v>
      </c>
      <c r="AF185" s="95">
        <v>2412</v>
      </c>
      <c r="AG185" s="95">
        <v>2476.8</v>
      </c>
      <c r="AH185" s="95">
        <v>2541.6</v>
      </c>
      <c r="AI185" s="95">
        <v>2606.4</v>
      </c>
      <c r="AJ185" s="95">
        <v>2671.2</v>
      </c>
      <c r="AK185" s="95">
        <v>2736</v>
      </c>
      <c r="AL185" s="95">
        <v>2800.8</v>
      </c>
      <c r="AM185" s="95">
        <v>2865.6</v>
      </c>
      <c r="AN185" s="95">
        <v>2930.4</v>
      </c>
      <c r="AO185" s="95">
        <v>2995.2</v>
      </c>
      <c r="AP185" s="95">
        <v>3060</v>
      </c>
      <c r="AQ185" s="95">
        <v>1459.92</v>
      </c>
      <c r="AR185" s="95">
        <v>1491.84</v>
      </c>
      <c r="AS185" s="95">
        <v>1523.76</v>
      </c>
      <c r="AT185" s="95">
        <v>1555.68</v>
      </c>
      <c r="AU185" s="95">
        <v>1587.6</v>
      </c>
      <c r="AV185" s="95">
        <v>1619.52</v>
      </c>
      <c r="AW185" s="95">
        <v>1651.44</v>
      </c>
      <c r="AX185" s="95">
        <v>1683.36</v>
      </c>
      <c r="AY185" s="95">
        <v>1715.28</v>
      </c>
      <c r="AZ185" s="95">
        <v>1747.2</v>
      </c>
      <c r="BA185" s="95">
        <v>1779.12</v>
      </c>
      <c r="BB185" s="95">
        <v>1811.04</v>
      </c>
      <c r="BC185" s="95">
        <v>1842.96</v>
      </c>
      <c r="BD185" s="95">
        <v>1874.88</v>
      </c>
      <c r="BE185" s="95">
        <v>1906.8</v>
      </c>
      <c r="BF185" s="95">
        <v>1938.72</v>
      </c>
      <c r="BG185" s="95">
        <v>1970.64</v>
      </c>
      <c r="BH185" s="95">
        <v>2002.56</v>
      </c>
      <c r="BI185" s="95">
        <v>2034.48</v>
      </c>
      <c r="BJ185" s="95">
        <v>2066.4</v>
      </c>
      <c r="BK185" s="32">
        <v>66.78</v>
      </c>
      <c r="BL185" s="32">
        <v>76.32</v>
      </c>
      <c r="BM185" s="32">
        <v>78.9</v>
      </c>
      <c r="BN185" t="s">
        <v>185</v>
      </c>
      <c r="BO185">
        <v>9</v>
      </c>
    </row>
    <row r="186" spans="1:67">
      <c r="A186" s="94" t="s">
        <v>186</v>
      </c>
      <c r="B186" s="94">
        <v>9</v>
      </c>
      <c r="C186" s="95">
        <v>353.1</v>
      </c>
      <c r="D186" s="95">
        <v>431.7</v>
      </c>
      <c r="E186" s="95">
        <v>510.3</v>
      </c>
      <c r="F186" s="95">
        <v>588.9</v>
      </c>
      <c r="G186" s="95">
        <v>667.5</v>
      </c>
      <c r="H186" s="95">
        <v>745.8</v>
      </c>
      <c r="I186" s="95">
        <v>824.1</v>
      </c>
      <c r="J186" s="95">
        <v>902.4</v>
      </c>
      <c r="K186" s="95">
        <v>980.7</v>
      </c>
      <c r="L186" s="95">
        <v>1059</v>
      </c>
      <c r="M186" s="95">
        <v>1129.5</v>
      </c>
      <c r="N186" s="95">
        <v>1200</v>
      </c>
      <c r="O186" s="95">
        <v>1270.5</v>
      </c>
      <c r="P186" s="95">
        <v>1341</v>
      </c>
      <c r="Q186" s="95">
        <v>1411.5</v>
      </c>
      <c r="R186" s="95">
        <v>1482</v>
      </c>
      <c r="S186" s="95">
        <v>1552.5</v>
      </c>
      <c r="T186" s="95">
        <v>1623</v>
      </c>
      <c r="U186" s="95">
        <v>1693.5</v>
      </c>
      <c r="V186" s="95">
        <v>1764</v>
      </c>
      <c r="W186" s="95">
        <v>1828.8</v>
      </c>
      <c r="X186" s="95">
        <v>1893.6</v>
      </c>
      <c r="Y186" s="95">
        <v>1958.4</v>
      </c>
      <c r="Z186" s="95">
        <v>2023.2</v>
      </c>
      <c r="AA186" s="95">
        <v>2088</v>
      </c>
      <c r="AB186" s="95">
        <v>2152.8</v>
      </c>
      <c r="AC186" s="95">
        <v>2217.6</v>
      </c>
      <c r="AD186" s="95">
        <v>2282.4</v>
      </c>
      <c r="AE186" s="95">
        <v>2347.2</v>
      </c>
      <c r="AF186" s="95">
        <v>2412</v>
      </c>
      <c r="AG186" s="95">
        <v>2476.8</v>
      </c>
      <c r="AH186" s="95">
        <v>2541.6</v>
      </c>
      <c r="AI186" s="95">
        <v>2606.4</v>
      </c>
      <c r="AJ186" s="95">
        <v>2671.2</v>
      </c>
      <c r="AK186" s="95">
        <v>2736</v>
      </c>
      <c r="AL186" s="95">
        <v>2800.8</v>
      </c>
      <c r="AM186" s="95">
        <v>2865.6</v>
      </c>
      <c r="AN186" s="95">
        <v>2930.4</v>
      </c>
      <c r="AO186" s="95">
        <v>2995.2</v>
      </c>
      <c r="AP186" s="95">
        <v>3060</v>
      </c>
      <c r="AQ186" s="95">
        <v>1459.92</v>
      </c>
      <c r="AR186" s="95">
        <v>1491.84</v>
      </c>
      <c r="AS186" s="95">
        <v>1523.76</v>
      </c>
      <c r="AT186" s="95">
        <v>1555.68</v>
      </c>
      <c r="AU186" s="95">
        <v>1587.6</v>
      </c>
      <c r="AV186" s="95">
        <v>1619.52</v>
      </c>
      <c r="AW186" s="95">
        <v>1651.44</v>
      </c>
      <c r="AX186" s="95">
        <v>1683.36</v>
      </c>
      <c r="AY186" s="95">
        <v>1715.28</v>
      </c>
      <c r="AZ186" s="95">
        <v>1747.2</v>
      </c>
      <c r="BA186" s="95">
        <v>1779.12</v>
      </c>
      <c r="BB186" s="95">
        <v>1811.04</v>
      </c>
      <c r="BC186" s="95">
        <v>1842.96</v>
      </c>
      <c r="BD186" s="95">
        <v>1874.88</v>
      </c>
      <c r="BE186" s="95">
        <v>1906.8</v>
      </c>
      <c r="BF186" s="95">
        <v>1938.72</v>
      </c>
      <c r="BG186" s="95">
        <v>1970.64</v>
      </c>
      <c r="BH186" s="95">
        <v>2002.56</v>
      </c>
      <c r="BI186" s="95">
        <v>2034.48</v>
      </c>
      <c r="BJ186" s="95">
        <v>2066.4</v>
      </c>
      <c r="BK186" s="32">
        <v>66.78</v>
      </c>
      <c r="BL186" s="32">
        <v>76.32</v>
      </c>
      <c r="BM186" s="32">
        <v>78.9</v>
      </c>
      <c r="BN186" t="s">
        <v>186</v>
      </c>
      <c r="BO186">
        <v>9</v>
      </c>
    </row>
    <row r="187" spans="1:67">
      <c r="A187" s="94" t="s">
        <v>187</v>
      </c>
      <c r="B187" s="94">
        <v>9</v>
      </c>
      <c r="C187" s="95">
        <v>353.1</v>
      </c>
      <c r="D187" s="95">
        <v>431.7</v>
      </c>
      <c r="E187" s="95">
        <v>510.3</v>
      </c>
      <c r="F187" s="95">
        <v>588.9</v>
      </c>
      <c r="G187" s="95">
        <v>667.5</v>
      </c>
      <c r="H187" s="95">
        <v>745.8</v>
      </c>
      <c r="I187" s="95">
        <v>824.1</v>
      </c>
      <c r="J187" s="95">
        <v>902.4</v>
      </c>
      <c r="K187" s="95">
        <v>980.7</v>
      </c>
      <c r="L187" s="95">
        <v>1059</v>
      </c>
      <c r="M187" s="95">
        <v>1129.5</v>
      </c>
      <c r="N187" s="95">
        <v>1200</v>
      </c>
      <c r="O187" s="95">
        <v>1270.5</v>
      </c>
      <c r="P187" s="95">
        <v>1341</v>
      </c>
      <c r="Q187" s="95">
        <v>1411.5</v>
      </c>
      <c r="R187" s="95">
        <v>1482</v>
      </c>
      <c r="S187" s="95">
        <v>1552.5</v>
      </c>
      <c r="T187" s="95">
        <v>1623</v>
      </c>
      <c r="U187" s="95">
        <v>1693.5</v>
      </c>
      <c r="V187" s="95">
        <v>1764</v>
      </c>
      <c r="W187" s="95">
        <v>1828.8</v>
      </c>
      <c r="X187" s="95">
        <v>1893.6</v>
      </c>
      <c r="Y187" s="95">
        <v>1958.4</v>
      </c>
      <c r="Z187" s="95">
        <v>2023.2</v>
      </c>
      <c r="AA187" s="95">
        <v>2088</v>
      </c>
      <c r="AB187" s="95">
        <v>2152.8</v>
      </c>
      <c r="AC187" s="95">
        <v>2217.6</v>
      </c>
      <c r="AD187" s="95">
        <v>2282.4</v>
      </c>
      <c r="AE187" s="95">
        <v>2347.2</v>
      </c>
      <c r="AF187" s="95">
        <v>2412</v>
      </c>
      <c r="AG187" s="95">
        <v>2476.8</v>
      </c>
      <c r="AH187" s="95">
        <v>2541.6</v>
      </c>
      <c r="AI187" s="95">
        <v>2606.4</v>
      </c>
      <c r="AJ187" s="95">
        <v>2671.2</v>
      </c>
      <c r="AK187" s="95">
        <v>2736</v>
      </c>
      <c r="AL187" s="95">
        <v>2800.8</v>
      </c>
      <c r="AM187" s="95">
        <v>2865.6</v>
      </c>
      <c r="AN187" s="95">
        <v>2930.4</v>
      </c>
      <c r="AO187" s="95">
        <v>2995.2</v>
      </c>
      <c r="AP187" s="95">
        <v>3060</v>
      </c>
      <c r="AQ187" s="95">
        <v>1459.92</v>
      </c>
      <c r="AR187" s="95">
        <v>1491.84</v>
      </c>
      <c r="AS187" s="95">
        <v>1523.76</v>
      </c>
      <c r="AT187" s="95">
        <v>1555.68</v>
      </c>
      <c r="AU187" s="95">
        <v>1587.6</v>
      </c>
      <c r="AV187" s="95">
        <v>1619.52</v>
      </c>
      <c r="AW187" s="95">
        <v>1651.44</v>
      </c>
      <c r="AX187" s="95">
        <v>1683.36</v>
      </c>
      <c r="AY187" s="95">
        <v>1715.28</v>
      </c>
      <c r="AZ187" s="95">
        <v>1747.2</v>
      </c>
      <c r="BA187" s="95">
        <v>1779.12</v>
      </c>
      <c r="BB187" s="95">
        <v>1811.04</v>
      </c>
      <c r="BC187" s="95">
        <v>1842.96</v>
      </c>
      <c r="BD187" s="95">
        <v>1874.88</v>
      </c>
      <c r="BE187" s="95">
        <v>1906.8</v>
      </c>
      <c r="BF187" s="95">
        <v>1938.72</v>
      </c>
      <c r="BG187" s="95">
        <v>1970.64</v>
      </c>
      <c r="BH187" s="95">
        <v>2002.56</v>
      </c>
      <c r="BI187" s="95">
        <v>2034.48</v>
      </c>
      <c r="BJ187" s="95">
        <v>2066.4</v>
      </c>
      <c r="BK187" s="32">
        <v>66.78</v>
      </c>
      <c r="BL187" s="32">
        <v>76.32</v>
      </c>
      <c r="BM187" s="32">
        <v>78.9</v>
      </c>
      <c r="BN187" t="s">
        <v>187</v>
      </c>
      <c r="BO187">
        <v>9</v>
      </c>
    </row>
    <row r="188" spans="1:67">
      <c r="A188" s="94" t="s">
        <v>188</v>
      </c>
      <c r="B188" s="94">
        <v>9</v>
      </c>
      <c r="C188" s="95">
        <v>353.1</v>
      </c>
      <c r="D188" s="95">
        <v>431.7</v>
      </c>
      <c r="E188" s="95">
        <v>510.3</v>
      </c>
      <c r="F188" s="95">
        <v>588.9</v>
      </c>
      <c r="G188" s="95">
        <v>667.5</v>
      </c>
      <c r="H188" s="95">
        <v>745.8</v>
      </c>
      <c r="I188" s="95">
        <v>824.1</v>
      </c>
      <c r="J188" s="95">
        <v>902.4</v>
      </c>
      <c r="K188" s="95">
        <v>980.7</v>
      </c>
      <c r="L188" s="95">
        <v>1059</v>
      </c>
      <c r="M188" s="95">
        <v>1129.5</v>
      </c>
      <c r="N188" s="95">
        <v>1200</v>
      </c>
      <c r="O188" s="95">
        <v>1270.5</v>
      </c>
      <c r="P188" s="95">
        <v>1341</v>
      </c>
      <c r="Q188" s="95">
        <v>1411.5</v>
      </c>
      <c r="R188" s="95">
        <v>1482</v>
      </c>
      <c r="S188" s="95">
        <v>1552.5</v>
      </c>
      <c r="T188" s="95">
        <v>1623</v>
      </c>
      <c r="U188" s="95">
        <v>1693.5</v>
      </c>
      <c r="V188" s="95">
        <v>1764</v>
      </c>
      <c r="W188" s="95">
        <v>1828.8</v>
      </c>
      <c r="X188" s="95">
        <v>1893.6</v>
      </c>
      <c r="Y188" s="95">
        <v>1958.4</v>
      </c>
      <c r="Z188" s="95">
        <v>2023.2</v>
      </c>
      <c r="AA188" s="95">
        <v>2088</v>
      </c>
      <c r="AB188" s="95">
        <v>2152.8</v>
      </c>
      <c r="AC188" s="95">
        <v>2217.6</v>
      </c>
      <c r="AD188" s="95">
        <v>2282.4</v>
      </c>
      <c r="AE188" s="95">
        <v>2347.2</v>
      </c>
      <c r="AF188" s="95">
        <v>2412</v>
      </c>
      <c r="AG188" s="95">
        <v>2476.8</v>
      </c>
      <c r="AH188" s="95">
        <v>2541.6</v>
      </c>
      <c r="AI188" s="95">
        <v>2606.4</v>
      </c>
      <c r="AJ188" s="95">
        <v>2671.2</v>
      </c>
      <c r="AK188" s="95">
        <v>2736</v>
      </c>
      <c r="AL188" s="95">
        <v>2800.8</v>
      </c>
      <c r="AM188" s="95">
        <v>2865.6</v>
      </c>
      <c r="AN188" s="95">
        <v>2930.4</v>
      </c>
      <c r="AO188" s="95">
        <v>2995.2</v>
      </c>
      <c r="AP188" s="95">
        <v>3060</v>
      </c>
      <c r="AQ188" s="95">
        <v>1459.92</v>
      </c>
      <c r="AR188" s="95">
        <v>1491.84</v>
      </c>
      <c r="AS188" s="95">
        <v>1523.76</v>
      </c>
      <c r="AT188" s="95">
        <v>1555.68</v>
      </c>
      <c r="AU188" s="95">
        <v>1587.6</v>
      </c>
      <c r="AV188" s="95">
        <v>1619.52</v>
      </c>
      <c r="AW188" s="95">
        <v>1651.44</v>
      </c>
      <c r="AX188" s="95">
        <v>1683.36</v>
      </c>
      <c r="AY188" s="95">
        <v>1715.28</v>
      </c>
      <c r="AZ188" s="95">
        <v>1747.2</v>
      </c>
      <c r="BA188" s="95">
        <v>1779.12</v>
      </c>
      <c r="BB188" s="95">
        <v>1811.04</v>
      </c>
      <c r="BC188" s="95">
        <v>1842.96</v>
      </c>
      <c r="BD188" s="95">
        <v>1874.88</v>
      </c>
      <c r="BE188" s="95">
        <v>1906.8</v>
      </c>
      <c r="BF188" s="95">
        <v>1938.72</v>
      </c>
      <c r="BG188" s="95">
        <v>1970.64</v>
      </c>
      <c r="BH188" s="95">
        <v>2002.56</v>
      </c>
      <c r="BI188" s="95">
        <v>2034.48</v>
      </c>
      <c r="BJ188" s="95">
        <v>2066.4</v>
      </c>
      <c r="BK188" s="32">
        <v>66.78</v>
      </c>
      <c r="BL188" s="32">
        <v>76.32</v>
      </c>
      <c r="BM188" s="32">
        <v>78.9</v>
      </c>
      <c r="BN188" t="s">
        <v>188</v>
      </c>
      <c r="BO188">
        <v>9</v>
      </c>
    </row>
    <row r="189" spans="1:67">
      <c r="A189" s="94" t="s">
        <v>189</v>
      </c>
      <c r="B189" s="94">
        <v>9</v>
      </c>
      <c r="C189" s="95">
        <v>353.1</v>
      </c>
      <c r="D189" s="95">
        <v>431.7</v>
      </c>
      <c r="E189" s="95">
        <v>510.3</v>
      </c>
      <c r="F189" s="95">
        <v>588.9</v>
      </c>
      <c r="G189" s="95">
        <v>667.5</v>
      </c>
      <c r="H189" s="95">
        <v>745.8</v>
      </c>
      <c r="I189" s="95">
        <v>824.1</v>
      </c>
      <c r="J189" s="95">
        <v>902.4</v>
      </c>
      <c r="K189" s="95">
        <v>980.7</v>
      </c>
      <c r="L189" s="95">
        <v>1059</v>
      </c>
      <c r="M189" s="95">
        <v>1129.5</v>
      </c>
      <c r="N189" s="95">
        <v>1200</v>
      </c>
      <c r="O189" s="95">
        <v>1270.5</v>
      </c>
      <c r="P189" s="95">
        <v>1341</v>
      </c>
      <c r="Q189" s="95">
        <v>1411.5</v>
      </c>
      <c r="R189" s="95">
        <v>1482</v>
      </c>
      <c r="S189" s="95">
        <v>1552.5</v>
      </c>
      <c r="T189" s="95">
        <v>1623</v>
      </c>
      <c r="U189" s="95">
        <v>1693.5</v>
      </c>
      <c r="V189" s="95">
        <v>1764</v>
      </c>
      <c r="W189" s="95">
        <v>1828.8</v>
      </c>
      <c r="X189" s="95">
        <v>1893.6</v>
      </c>
      <c r="Y189" s="95">
        <v>1958.4</v>
      </c>
      <c r="Z189" s="95">
        <v>2023.2</v>
      </c>
      <c r="AA189" s="95">
        <v>2088</v>
      </c>
      <c r="AB189" s="95">
        <v>2152.8</v>
      </c>
      <c r="AC189" s="95">
        <v>2217.6</v>
      </c>
      <c r="AD189" s="95">
        <v>2282.4</v>
      </c>
      <c r="AE189" s="95">
        <v>2347.2</v>
      </c>
      <c r="AF189" s="95">
        <v>2412</v>
      </c>
      <c r="AG189" s="95">
        <v>2476.8</v>
      </c>
      <c r="AH189" s="95">
        <v>2541.6</v>
      </c>
      <c r="AI189" s="95">
        <v>2606.4</v>
      </c>
      <c r="AJ189" s="95">
        <v>2671.2</v>
      </c>
      <c r="AK189" s="95">
        <v>2736</v>
      </c>
      <c r="AL189" s="95">
        <v>2800.8</v>
      </c>
      <c r="AM189" s="95">
        <v>2865.6</v>
      </c>
      <c r="AN189" s="95">
        <v>2930.4</v>
      </c>
      <c r="AO189" s="95">
        <v>2995.2</v>
      </c>
      <c r="AP189" s="95">
        <v>3060</v>
      </c>
      <c r="AQ189" s="95">
        <v>1459.92</v>
      </c>
      <c r="AR189" s="95">
        <v>1491.84</v>
      </c>
      <c r="AS189" s="95">
        <v>1523.76</v>
      </c>
      <c r="AT189" s="95">
        <v>1555.68</v>
      </c>
      <c r="AU189" s="95">
        <v>1587.6</v>
      </c>
      <c r="AV189" s="95">
        <v>1619.52</v>
      </c>
      <c r="AW189" s="95">
        <v>1651.44</v>
      </c>
      <c r="AX189" s="95">
        <v>1683.36</v>
      </c>
      <c r="AY189" s="95">
        <v>1715.28</v>
      </c>
      <c r="AZ189" s="95">
        <v>1747.2</v>
      </c>
      <c r="BA189" s="95">
        <v>1779.12</v>
      </c>
      <c r="BB189" s="95">
        <v>1811.04</v>
      </c>
      <c r="BC189" s="95">
        <v>1842.96</v>
      </c>
      <c r="BD189" s="95">
        <v>1874.88</v>
      </c>
      <c r="BE189" s="95">
        <v>1906.8</v>
      </c>
      <c r="BF189" s="95">
        <v>1938.72</v>
      </c>
      <c r="BG189" s="95">
        <v>1970.64</v>
      </c>
      <c r="BH189" s="95">
        <v>2002.56</v>
      </c>
      <c r="BI189" s="95">
        <v>2034.48</v>
      </c>
      <c r="BJ189" s="95">
        <v>2066.4</v>
      </c>
      <c r="BK189" s="32">
        <v>66.78</v>
      </c>
      <c r="BL189" s="32">
        <v>76.32</v>
      </c>
      <c r="BM189" s="32">
        <v>78.9</v>
      </c>
      <c r="BN189" t="s">
        <v>189</v>
      </c>
      <c r="BO189">
        <v>9</v>
      </c>
    </row>
    <row r="190" spans="1:67">
      <c r="A190" s="94" t="s">
        <v>190</v>
      </c>
      <c r="B190" s="94">
        <v>9</v>
      </c>
      <c r="C190" s="95">
        <v>353.1</v>
      </c>
      <c r="D190" s="95">
        <v>431.7</v>
      </c>
      <c r="E190" s="95">
        <v>510.3</v>
      </c>
      <c r="F190" s="95">
        <v>588.9</v>
      </c>
      <c r="G190" s="95">
        <v>667.5</v>
      </c>
      <c r="H190" s="95">
        <v>745.8</v>
      </c>
      <c r="I190" s="95">
        <v>824.1</v>
      </c>
      <c r="J190" s="95">
        <v>902.4</v>
      </c>
      <c r="K190" s="95">
        <v>980.7</v>
      </c>
      <c r="L190" s="95">
        <v>1059</v>
      </c>
      <c r="M190" s="95">
        <v>1129.5</v>
      </c>
      <c r="N190" s="95">
        <v>1200</v>
      </c>
      <c r="O190" s="95">
        <v>1270.5</v>
      </c>
      <c r="P190" s="95">
        <v>1341</v>
      </c>
      <c r="Q190" s="95">
        <v>1411.5</v>
      </c>
      <c r="R190" s="95">
        <v>1482</v>
      </c>
      <c r="S190" s="95">
        <v>1552.5</v>
      </c>
      <c r="T190" s="95">
        <v>1623</v>
      </c>
      <c r="U190" s="95">
        <v>1693.5</v>
      </c>
      <c r="V190" s="95">
        <v>1764</v>
      </c>
      <c r="W190" s="95">
        <v>1828.8</v>
      </c>
      <c r="X190" s="95">
        <v>1893.6</v>
      </c>
      <c r="Y190" s="95">
        <v>1958.4</v>
      </c>
      <c r="Z190" s="95">
        <v>2023.2</v>
      </c>
      <c r="AA190" s="95">
        <v>2088</v>
      </c>
      <c r="AB190" s="95">
        <v>2152.8</v>
      </c>
      <c r="AC190" s="95">
        <v>2217.6</v>
      </c>
      <c r="AD190" s="95">
        <v>2282.4</v>
      </c>
      <c r="AE190" s="95">
        <v>2347.2</v>
      </c>
      <c r="AF190" s="95">
        <v>2412</v>
      </c>
      <c r="AG190" s="95">
        <v>2476.8</v>
      </c>
      <c r="AH190" s="95">
        <v>2541.6</v>
      </c>
      <c r="AI190" s="95">
        <v>2606.4</v>
      </c>
      <c r="AJ190" s="95">
        <v>2671.2</v>
      </c>
      <c r="AK190" s="95">
        <v>2736</v>
      </c>
      <c r="AL190" s="95">
        <v>2800.8</v>
      </c>
      <c r="AM190" s="95">
        <v>2865.6</v>
      </c>
      <c r="AN190" s="95">
        <v>2930.4</v>
      </c>
      <c r="AO190" s="95">
        <v>2995.2</v>
      </c>
      <c r="AP190" s="95">
        <v>3060</v>
      </c>
      <c r="AQ190" s="95">
        <v>1459.92</v>
      </c>
      <c r="AR190" s="95">
        <v>1491.84</v>
      </c>
      <c r="AS190" s="95">
        <v>1523.76</v>
      </c>
      <c r="AT190" s="95">
        <v>1555.68</v>
      </c>
      <c r="AU190" s="95">
        <v>1587.6</v>
      </c>
      <c r="AV190" s="95">
        <v>1619.52</v>
      </c>
      <c r="AW190" s="95">
        <v>1651.44</v>
      </c>
      <c r="AX190" s="95">
        <v>1683.36</v>
      </c>
      <c r="AY190" s="95">
        <v>1715.28</v>
      </c>
      <c r="AZ190" s="95">
        <v>1747.2</v>
      </c>
      <c r="BA190" s="95">
        <v>1779.12</v>
      </c>
      <c r="BB190" s="95">
        <v>1811.04</v>
      </c>
      <c r="BC190" s="95">
        <v>1842.96</v>
      </c>
      <c r="BD190" s="95">
        <v>1874.88</v>
      </c>
      <c r="BE190" s="95">
        <v>1906.8</v>
      </c>
      <c r="BF190" s="95">
        <v>1938.72</v>
      </c>
      <c r="BG190" s="95">
        <v>1970.64</v>
      </c>
      <c r="BH190" s="95">
        <v>2002.56</v>
      </c>
      <c r="BI190" s="95">
        <v>2034.48</v>
      </c>
      <c r="BJ190" s="95">
        <v>2066.4</v>
      </c>
      <c r="BK190" s="32">
        <v>66.78</v>
      </c>
      <c r="BL190" s="32">
        <v>76.32</v>
      </c>
      <c r="BM190" s="32">
        <v>78.9</v>
      </c>
      <c r="BN190" t="s">
        <v>190</v>
      </c>
      <c r="BO190">
        <v>9</v>
      </c>
    </row>
    <row r="191" spans="1:67">
      <c r="A191" s="94" t="s">
        <v>191</v>
      </c>
      <c r="B191" s="94">
        <v>9</v>
      </c>
      <c r="C191" s="95">
        <v>353.1</v>
      </c>
      <c r="D191" s="95">
        <v>431.7</v>
      </c>
      <c r="E191" s="95">
        <v>510.3</v>
      </c>
      <c r="F191" s="95">
        <v>588.9</v>
      </c>
      <c r="G191" s="95">
        <v>667.5</v>
      </c>
      <c r="H191" s="95">
        <v>745.8</v>
      </c>
      <c r="I191" s="95">
        <v>824.1</v>
      </c>
      <c r="J191" s="95">
        <v>902.4</v>
      </c>
      <c r="K191" s="95">
        <v>980.7</v>
      </c>
      <c r="L191" s="95">
        <v>1059</v>
      </c>
      <c r="M191" s="95">
        <v>1129.5</v>
      </c>
      <c r="N191" s="95">
        <v>1200</v>
      </c>
      <c r="O191" s="95">
        <v>1270.5</v>
      </c>
      <c r="P191" s="95">
        <v>1341</v>
      </c>
      <c r="Q191" s="95">
        <v>1411.5</v>
      </c>
      <c r="R191" s="95">
        <v>1482</v>
      </c>
      <c r="S191" s="95">
        <v>1552.5</v>
      </c>
      <c r="T191" s="95">
        <v>1623</v>
      </c>
      <c r="U191" s="95">
        <v>1693.5</v>
      </c>
      <c r="V191" s="95">
        <v>1764</v>
      </c>
      <c r="W191" s="95">
        <v>1828.8</v>
      </c>
      <c r="X191" s="95">
        <v>1893.6</v>
      </c>
      <c r="Y191" s="95">
        <v>1958.4</v>
      </c>
      <c r="Z191" s="95">
        <v>2023.2</v>
      </c>
      <c r="AA191" s="95">
        <v>2088</v>
      </c>
      <c r="AB191" s="95">
        <v>2152.8</v>
      </c>
      <c r="AC191" s="95">
        <v>2217.6</v>
      </c>
      <c r="AD191" s="95">
        <v>2282.4</v>
      </c>
      <c r="AE191" s="95">
        <v>2347.2</v>
      </c>
      <c r="AF191" s="95">
        <v>2412</v>
      </c>
      <c r="AG191" s="95">
        <v>2476.8</v>
      </c>
      <c r="AH191" s="95">
        <v>2541.6</v>
      </c>
      <c r="AI191" s="95">
        <v>2606.4</v>
      </c>
      <c r="AJ191" s="95">
        <v>2671.2</v>
      </c>
      <c r="AK191" s="95">
        <v>2736</v>
      </c>
      <c r="AL191" s="95">
        <v>2800.8</v>
      </c>
      <c r="AM191" s="95">
        <v>2865.6</v>
      </c>
      <c r="AN191" s="95">
        <v>2930.4</v>
      </c>
      <c r="AO191" s="95">
        <v>2995.2</v>
      </c>
      <c r="AP191" s="95">
        <v>3060</v>
      </c>
      <c r="AQ191" s="95">
        <v>1459.92</v>
      </c>
      <c r="AR191" s="95">
        <v>1491.84</v>
      </c>
      <c r="AS191" s="95">
        <v>1523.76</v>
      </c>
      <c r="AT191" s="95">
        <v>1555.68</v>
      </c>
      <c r="AU191" s="95">
        <v>1587.6</v>
      </c>
      <c r="AV191" s="95">
        <v>1619.52</v>
      </c>
      <c r="AW191" s="95">
        <v>1651.44</v>
      </c>
      <c r="AX191" s="95">
        <v>1683.36</v>
      </c>
      <c r="AY191" s="95">
        <v>1715.28</v>
      </c>
      <c r="AZ191" s="95">
        <v>1747.2</v>
      </c>
      <c r="BA191" s="95">
        <v>1779.12</v>
      </c>
      <c r="BB191" s="95">
        <v>1811.04</v>
      </c>
      <c r="BC191" s="95">
        <v>1842.96</v>
      </c>
      <c r="BD191" s="95">
        <v>1874.88</v>
      </c>
      <c r="BE191" s="95">
        <v>1906.8</v>
      </c>
      <c r="BF191" s="95">
        <v>1938.72</v>
      </c>
      <c r="BG191" s="95">
        <v>1970.64</v>
      </c>
      <c r="BH191" s="95">
        <v>2002.56</v>
      </c>
      <c r="BI191" s="95">
        <v>2034.48</v>
      </c>
      <c r="BJ191" s="95">
        <v>2066.4</v>
      </c>
      <c r="BK191" s="32">
        <v>66.78</v>
      </c>
      <c r="BL191" s="32">
        <v>76.32</v>
      </c>
      <c r="BM191" s="32">
        <v>78.9</v>
      </c>
      <c r="BN191" t="s">
        <v>191</v>
      </c>
      <c r="BO191">
        <v>9</v>
      </c>
    </row>
    <row r="192" spans="1:67">
      <c r="A192" s="94" t="s">
        <v>192</v>
      </c>
      <c r="B192" s="94">
        <v>9</v>
      </c>
      <c r="C192" s="95">
        <v>353.1</v>
      </c>
      <c r="D192" s="95">
        <v>431.7</v>
      </c>
      <c r="E192" s="95">
        <v>510.3</v>
      </c>
      <c r="F192" s="95">
        <v>588.9</v>
      </c>
      <c r="G192" s="95">
        <v>667.5</v>
      </c>
      <c r="H192" s="95">
        <v>745.8</v>
      </c>
      <c r="I192" s="95">
        <v>824.1</v>
      </c>
      <c r="J192" s="95">
        <v>902.4</v>
      </c>
      <c r="K192" s="95">
        <v>980.7</v>
      </c>
      <c r="L192" s="95">
        <v>1059</v>
      </c>
      <c r="M192" s="95">
        <v>1129.5</v>
      </c>
      <c r="N192" s="95">
        <v>1200</v>
      </c>
      <c r="O192" s="95">
        <v>1270.5</v>
      </c>
      <c r="P192" s="95">
        <v>1341</v>
      </c>
      <c r="Q192" s="95">
        <v>1411.5</v>
      </c>
      <c r="R192" s="95">
        <v>1482</v>
      </c>
      <c r="S192" s="95">
        <v>1552.5</v>
      </c>
      <c r="T192" s="95">
        <v>1623</v>
      </c>
      <c r="U192" s="95">
        <v>1693.5</v>
      </c>
      <c r="V192" s="95">
        <v>1764</v>
      </c>
      <c r="W192" s="95">
        <v>1828.8</v>
      </c>
      <c r="X192" s="95">
        <v>1893.6</v>
      </c>
      <c r="Y192" s="95">
        <v>1958.4</v>
      </c>
      <c r="Z192" s="95">
        <v>2023.2</v>
      </c>
      <c r="AA192" s="95">
        <v>2088</v>
      </c>
      <c r="AB192" s="95">
        <v>2152.8</v>
      </c>
      <c r="AC192" s="95">
        <v>2217.6</v>
      </c>
      <c r="AD192" s="95">
        <v>2282.4</v>
      </c>
      <c r="AE192" s="95">
        <v>2347.2</v>
      </c>
      <c r="AF192" s="95">
        <v>2412</v>
      </c>
      <c r="AG192" s="95">
        <v>2476.8</v>
      </c>
      <c r="AH192" s="95">
        <v>2541.6</v>
      </c>
      <c r="AI192" s="95">
        <v>2606.4</v>
      </c>
      <c r="AJ192" s="95">
        <v>2671.2</v>
      </c>
      <c r="AK192" s="95">
        <v>2736</v>
      </c>
      <c r="AL192" s="95">
        <v>2800.8</v>
      </c>
      <c r="AM192" s="95">
        <v>2865.6</v>
      </c>
      <c r="AN192" s="95">
        <v>2930.4</v>
      </c>
      <c r="AO192" s="95">
        <v>2995.2</v>
      </c>
      <c r="AP192" s="95">
        <v>3060</v>
      </c>
      <c r="AQ192" s="95">
        <v>1459.92</v>
      </c>
      <c r="AR192" s="95">
        <v>1491.84</v>
      </c>
      <c r="AS192" s="95">
        <v>1523.76</v>
      </c>
      <c r="AT192" s="95">
        <v>1555.68</v>
      </c>
      <c r="AU192" s="95">
        <v>1587.6</v>
      </c>
      <c r="AV192" s="95">
        <v>1619.52</v>
      </c>
      <c r="AW192" s="95">
        <v>1651.44</v>
      </c>
      <c r="AX192" s="95">
        <v>1683.36</v>
      </c>
      <c r="AY192" s="95">
        <v>1715.28</v>
      </c>
      <c r="AZ192" s="95">
        <v>1747.2</v>
      </c>
      <c r="BA192" s="95">
        <v>1779.12</v>
      </c>
      <c r="BB192" s="95">
        <v>1811.04</v>
      </c>
      <c r="BC192" s="95">
        <v>1842.96</v>
      </c>
      <c r="BD192" s="95">
        <v>1874.88</v>
      </c>
      <c r="BE192" s="95">
        <v>1906.8</v>
      </c>
      <c r="BF192" s="95">
        <v>1938.72</v>
      </c>
      <c r="BG192" s="95">
        <v>1970.64</v>
      </c>
      <c r="BH192" s="95">
        <v>2002.56</v>
      </c>
      <c r="BI192" s="95">
        <v>2034.48</v>
      </c>
      <c r="BJ192" s="95">
        <v>2066.4</v>
      </c>
      <c r="BK192" s="32">
        <v>66.78</v>
      </c>
      <c r="BL192" s="32">
        <v>76.32</v>
      </c>
      <c r="BM192" s="32">
        <v>78.9</v>
      </c>
      <c r="BN192" t="s">
        <v>192</v>
      </c>
      <c r="BO192">
        <v>9</v>
      </c>
    </row>
    <row r="193" spans="1:67">
      <c r="A193" s="94" t="s">
        <v>193</v>
      </c>
      <c r="B193" s="94">
        <v>9</v>
      </c>
      <c r="C193" s="95">
        <v>353.1</v>
      </c>
      <c r="D193" s="95">
        <v>431.7</v>
      </c>
      <c r="E193" s="95">
        <v>510.3</v>
      </c>
      <c r="F193" s="95">
        <v>588.9</v>
      </c>
      <c r="G193" s="95">
        <v>667.5</v>
      </c>
      <c r="H193" s="95">
        <v>745.8</v>
      </c>
      <c r="I193" s="95">
        <v>824.1</v>
      </c>
      <c r="J193" s="95">
        <v>902.4</v>
      </c>
      <c r="K193" s="95">
        <v>980.7</v>
      </c>
      <c r="L193" s="95">
        <v>1059</v>
      </c>
      <c r="M193" s="95">
        <v>1129.5</v>
      </c>
      <c r="N193" s="95">
        <v>1200</v>
      </c>
      <c r="O193" s="95">
        <v>1270.5</v>
      </c>
      <c r="P193" s="95">
        <v>1341</v>
      </c>
      <c r="Q193" s="95">
        <v>1411.5</v>
      </c>
      <c r="R193" s="95">
        <v>1482</v>
      </c>
      <c r="S193" s="95">
        <v>1552.5</v>
      </c>
      <c r="T193" s="95">
        <v>1623</v>
      </c>
      <c r="U193" s="95">
        <v>1693.5</v>
      </c>
      <c r="V193" s="95">
        <v>1764</v>
      </c>
      <c r="W193" s="95">
        <v>1828.8</v>
      </c>
      <c r="X193" s="95">
        <v>1893.6</v>
      </c>
      <c r="Y193" s="95">
        <v>1958.4</v>
      </c>
      <c r="Z193" s="95">
        <v>2023.2</v>
      </c>
      <c r="AA193" s="95">
        <v>2088</v>
      </c>
      <c r="AB193" s="95">
        <v>2152.8</v>
      </c>
      <c r="AC193" s="95">
        <v>2217.6</v>
      </c>
      <c r="AD193" s="95">
        <v>2282.4</v>
      </c>
      <c r="AE193" s="95">
        <v>2347.2</v>
      </c>
      <c r="AF193" s="95">
        <v>2412</v>
      </c>
      <c r="AG193" s="95">
        <v>2476.8</v>
      </c>
      <c r="AH193" s="95">
        <v>2541.6</v>
      </c>
      <c r="AI193" s="95">
        <v>2606.4</v>
      </c>
      <c r="AJ193" s="95">
        <v>2671.2</v>
      </c>
      <c r="AK193" s="95">
        <v>2736</v>
      </c>
      <c r="AL193" s="95">
        <v>2800.8</v>
      </c>
      <c r="AM193" s="95">
        <v>2865.6</v>
      </c>
      <c r="AN193" s="95">
        <v>2930.4</v>
      </c>
      <c r="AO193" s="95">
        <v>2995.2</v>
      </c>
      <c r="AP193" s="95">
        <v>3060</v>
      </c>
      <c r="AQ193" s="95">
        <v>1459.92</v>
      </c>
      <c r="AR193" s="95">
        <v>1491.84</v>
      </c>
      <c r="AS193" s="95">
        <v>1523.76</v>
      </c>
      <c r="AT193" s="95">
        <v>1555.68</v>
      </c>
      <c r="AU193" s="95">
        <v>1587.6</v>
      </c>
      <c r="AV193" s="95">
        <v>1619.52</v>
      </c>
      <c r="AW193" s="95">
        <v>1651.44</v>
      </c>
      <c r="AX193" s="95">
        <v>1683.36</v>
      </c>
      <c r="AY193" s="95">
        <v>1715.28</v>
      </c>
      <c r="AZ193" s="95">
        <v>1747.2</v>
      </c>
      <c r="BA193" s="95">
        <v>1779.12</v>
      </c>
      <c r="BB193" s="95">
        <v>1811.04</v>
      </c>
      <c r="BC193" s="95">
        <v>1842.96</v>
      </c>
      <c r="BD193" s="95">
        <v>1874.88</v>
      </c>
      <c r="BE193" s="95">
        <v>1906.8</v>
      </c>
      <c r="BF193" s="95">
        <v>1938.72</v>
      </c>
      <c r="BG193" s="95">
        <v>1970.64</v>
      </c>
      <c r="BH193" s="95">
        <v>2002.56</v>
      </c>
      <c r="BI193" s="95">
        <v>2034.48</v>
      </c>
      <c r="BJ193" s="95">
        <v>2066.4</v>
      </c>
      <c r="BK193" s="32">
        <v>66.78</v>
      </c>
      <c r="BL193" s="32">
        <v>76.32</v>
      </c>
      <c r="BM193" s="32">
        <v>78.9</v>
      </c>
      <c r="BN193" t="s">
        <v>193</v>
      </c>
      <c r="BO193">
        <v>9</v>
      </c>
    </row>
    <row r="194" spans="1:67">
      <c r="A194" s="94" t="s">
        <v>194</v>
      </c>
      <c r="B194" s="94">
        <v>9</v>
      </c>
      <c r="C194" s="95">
        <v>353.1</v>
      </c>
      <c r="D194" s="95">
        <v>431.7</v>
      </c>
      <c r="E194" s="95">
        <v>510.3</v>
      </c>
      <c r="F194" s="95">
        <v>588.9</v>
      </c>
      <c r="G194" s="95">
        <v>667.5</v>
      </c>
      <c r="H194" s="95">
        <v>745.8</v>
      </c>
      <c r="I194" s="95">
        <v>824.1</v>
      </c>
      <c r="J194" s="95">
        <v>902.4</v>
      </c>
      <c r="K194" s="95">
        <v>980.7</v>
      </c>
      <c r="L194" s="95">
        <v>1059</v>
      </c>
      <c r="M194" s="95">
        <v>1129.5</v>
      </c>
      <c r="N194" s="95">
        <v>1200</v>
      </c>
      <c r="O194" s="95">
        <v>1270.5</v>
      </c>
      <c r="P194" s="95">
        <v>1341</v>
      </c>
      <c r="Q194" s="95">
        <v>1411.5</v>
      </c>
      <c r="R194" s="95">
        <v>1482</v>
      </c>
      <c r="S194" s="95">
        <v>1552.5</v>
      </c>
      <c r="T194" s="95">
        <v>1623</v>
      </c>
      <c r="U194" s="95">
        <v>1693.5</v>
      </c>
      <c r="V194" s="95">
        <v>1764</v>
      </c>
      <c r="W194" s="95">
        <v>1828.8</v>
      </c>
      <c r="X194" s="95">
        <v>1893.6</v>
      </c>
      <c r="Y194" s="95">
        <v>1958.4</v>
      </c>
      <c r="Z194" s="95">
        <v>2023.2</v>
      </c>
      <c r="AA194" s="95">
        <v>2088</v>
      </c>
      <c r="AB194" s="95">
        <v>2152.8</v>
      </c>
      <c r="AC194" s="95">
        <v>2217.6</v>
      </c>
      <c r="AD194" s="95">
        <v>2282.4</v>
      </c>
      <c r="AE194" s="95">
        <v>2347.2</v>
      </c>
      <c r="AF194" s="95">
        <v>2412</v>
      </c>
      <c r="AG194" s="95">
        <v>2476.8</v>
      </c>
      <c r="AH194" s="95">
        <v>2541.6</v>
      </c>
      <c r="AI194" s="95">
        <v>2606.4</v>
      </c>
      <c r="AJ194" s="95">
        <v>2671.2</v>
      </c>
      <c r="AK194" s="95">
        <v>2736</v>
      </c>
      <c r="AL194" s="95">
        <v>2800.8</v>
      </c>
      <c r="AM194" s="95">
        <v>2865.6</v>
      </c>
      <c r="AN194" s="95">
        <v>2930.4</v>
      </c>
      <c r="AO194" s="95">
        <v>2995.2</v>
      </c>
      <c r="AP194" s="95">
        <v>3060</v>
      </c>
      <c r="AQ194" s="95">
        <v>1459.92</v>
      </c>
      <c r="AR194" s="95">
        <v>1491.84</v>
      </c>
      <c r="AS194" s="95">
        <v>1523.76</v>
      </c>
      <c r="AT194" s="95">
        <v>1555.68</v>
      </c>
      <c r="AU194" s="95">
        <v>1587.6</v>
      </c>
      <c r="AV194" s="95">
        <v>1619.52</v>
      </c>
      <c r="AW194" s="95">
        <v>1651.44</v>
      </c>
      <c r="AX194" s="95">
        <v>1683.36</v>
      </c>
      <c r="AY194" s="95">
        <v>1715.28</v>
      </c>
      <c r="AZ194" s="95">
        <v>1747.2</v>
      </c>
      <c r="BA194" s="95">
        <v>1779.12</v>
      </c>
      <c r="BB194" s="95">
        <v>1811.04</v>
      </c>
      <c r="BC194" s="95">
        <v>1842.96</v>
      </c>
      <c r="BD194" s="95">
        <v>1874.88</v>
      </c>
      <c r="BE194" s="95">
        <v>1906.8</v>
      </c>
      <c r="BF194" s="95">
        <v>1938.72</v>
      </c>
      <c r="BG194" s="95">
        <v>1970.64</v>
      </c>
      <c r="BH194" s="95">
        <v>2002.56</v>
      </c>
      <c r="BI194" s="95">
        <v>2034.48</v>
      </c>
      <c r="BJ194" s="95">
        <v>2066.4</v>
      </c>
      <c r="BK194" s="32">
        <v>66.78</v>
      </c>
      <c r="BL194" s="32">
        <v>76.32</v>
      </c>
      <c r="BM194" s="32">
        <v>78.9</v>
      </c>
      <c r="BN194" t="s">
        <v>194</v>
      </c>
      <c r="BO194">
        <v>9</v>
      </c>
    </row>
    <row r="195" spans="1:67">
      <c r="A195" s="94" t="s">
        <v>195</v>
      </c>
      <c r="B195" s="94">
        <v>9</v>
      </c>
      <c r="C195" s="95">
        <v>353.1</v>
      </c>
      <c r="D195" s="95">
        <v>431.7</v>
      </c>
      <c r="E195" s="95">
        <v>510.3</v>
      </c>
      <c r="F195" s="95">
        <v>588.9</v>
      </c>
      <c r="G195" s="95">
        <v>667.5</v>
      </c>
      <c r="H195" s="95">
        <v>745.8</v>
      </c>
      <c r="I195" s="95">
        <v>824.1</v>
      </c>
      <c r="J195" s="95">
        <v>902.4</v>
      </c>
      <c r="K195" s="95">
        <v>980.7</v>
      </c>
      <c r="L195" s="95">
        <v>1059</v>
      </c>
      <c r="M195" s="95">
        <v>1129.5</v>
      </c>
      <c r="N195" s="95">
        <v>1200</v>
      </c>
      <c r="O195" s="95">
        <v>1270.5</v>
      </c>
      <c r="P195" s="95">
        <v>1341</v>
      </c>
      <c r="Q195" s="95">
        <v>1411.5</v>
      </c>
      <c r="R195" s="95">
        <v>1482</v>
      </c>
      <c r="S195" s="95">
        <v>1552.5</v>
      </c>
      <c r="T195" s="95">
        <v>1623</v>
      </c>
      <c r="U195" s="95">
        <v>1693.5</v>
      </c>
      <c r="V195" s="95">
        <v>1764</v>
      </c>
      <c r="W195" s="95">
        <v>1828.8</v>
      </c>
      <c r="X195" s="95">
        <v>1893.6</v>
      </c>
      <c r="Y195" s="95">
        <v>1958.4</v>
      </c>
      <c r="Z195" s="95">
        <v>2023.2</v>
      </c>
      <c r="AA195" s="95">
        <v>2088</v>
      </c>
      <c r="AB195" s="95">
        <v>2152.8</v>
      </c>
      <c r="AC195" s="95">
        <v>2217.6</v>
      </c>
      <c r="AD195" s="95">
        <v>2282.4</v>
      </c>
      <c r="AE195" s="95">
        <v>2347.2</v>
      </c>
      <c r="AF195" s="95">
        <v>2412</v>
      </c>
      <c r="AG195" s="95">
        <v>2476.8</v>
      </c>
      <c r="AH195" s="95">
        <v>2541.6</v>
      </c>
      <c r="AI195" s="95">
        <v>2606.4</v>
      </c>
      <c r="AJ195" s="95">
        <v>2671.2</v>
      </c>
      <c r="AK195" s="95">
        <v>2736</v>
      </c>
      <c r="AL195" s="95">
        <v>2800.8</v>
      </c>
      <c r="AM195" s="95">
        <v>2865.6</v>
      </c>
      <c r="AN195" s="95">
        <v>2930.4</v>
      </c>
      <c r="AO195" s="95">
        <v>2995.2</v>
      </c>
      <c r="AP195" s="95">
        <v>3060</v>
      </c>
      <c r="AQ195" s="95">
        <v>1459.92</v>
      </c>
      <c r="AR195" s="95">
        <v>1491.84</v>
      </c>
      <c r="AS195" s="95">
        <v>1523.76</v>
      </c>
      <c r="AT195" s="95">
        <v>1555.68</v>
      </c>
      <c r="AU195" s="95">
        <v>1587.6</v>
      </c>
      <c r="AV195" s="95">
        <v>1619.52</v>
      </c>
      <c r="AW195" s="95">
        <v>1651.44</v>
      </c>
      <c r="AX195" s="95">
        <v>1683.36</v>
      </c>
      <c r="AY195" s="95">
        <v>1715.28</v>
      </c>
      <c r="AZ195" s="95">
        <v>1747.2</v>
      </c>
      <c r="BA195" s="95">
        <v>1779.12</v>
      </c>
      <c r="BB195" s="95">
        <v>1811.04</v>
      </c>
      <c r="BC195" s="95">
        <v>1842.96</v>
      </c>
      <c r="BD195" s="95">
        <v>1874.88</v>
      </c>
      <c r="BE195" s="95">
        <v>1906.8</v>
      </c>
      <c r="BF195" s="95">
        <v>1938.72</v>
      </c>
      <c r="BG195" s="95">
        <v>1970.64</v>
      </c>
      <c r="BH195" s="95">
        <v>2002.56</v>
      </c>
      <c r="BI195" s="95">
        <v>2034.48</v>
      </c>
      <c r="BJ195" s="95">
        <v>2066.4</v>
      </c>
      <c r="BK195" s="32">
        <v>66.78</v>
      </c>
      <c r="BL195" s="32">
        <v>76.32</v>
      </c>
      <c r="BM195" s="32">
        <v>78.9</v>
      </c>
      <c r="BN195" t="s">
        <v>195</v>
      </c>
      <c r="BO195">
        <v>9</v>
      </c>
    </row>
    <row r="196" spans="1:67">
      <c r="A196" s="94" t="s">
        <v>196</v>
      </c>
      <c r="B196" s="94">
        <v>9</v>
      </c>
      <c r="C196" s="95">
        <v>353.1</v>
      </c>
      <c r="D196" s="95">
        <v>431.7</v>
      </c>
      <c r="E196" s="95">
        <v>510.3</v>
      </c>
      <c r="F196" s="95">
        <v>588.9</v>
      </c>
      <c r="G196" s="95">
        <v>667.5</v>
      </c>
      <c r="H196" s="95">
        <v>745.8</v>
      </c>
      <c r="I196" s="95">
        <v>824.1</v>
      </c>
      <c r="J196" s="95">
        <v>902.4</v>
      </c>
      <c r="K196" s="95">
        <v>980.7</v>
      </c>
      <c r="L196" s="95">
        <v>1059</v>
      </c>
      <c r="M196" s="95">
        <v>1129.5</v>
      </c>
      <c r="N196" s="95">
        <v>1200</v>
      </c>
      <c r="O196" s="95">
        <v>1270.5</v>
      </c>
      <c r="P196" s="95">
        <v>1341</v>
      </c>
      <c r="Q196" s="95">
        <v>1411.5</v>
      </c>
      <c r="R196" s="95">
        <v>1482</v>
      </c>
      <c r="S196" s="95">
        <v>1552.5</v>
      </c>
      <c r="T196" s="95">
        <v>1623</v>
      </c>
      <c r="U196" s="95">
        <v>1693.5</v>
      </c>
      <c r="V196" s="95">
        <v>1764</v>
      </c>
      <c r="W196" s="95">
        <v>1828.8</v>
      </c>
      <c r="X196" s="95">
        <v>1893.6</v>
      </c>
      <c r="Y196" s="95">
        <v>1958.4</v>
      </c>
      <c r="Z196" s="95">
        <v>2023.2</v>
      </c>
      <c r="AA196" s="95">
        <v>2088</v>
      </c>
      <c r="AB196" s="95">
        <v>2152.8</v>
      </c>
      <c r="AC196" s="95">
        <v>2217.6</v>
      </c>
      <c r="AD196" s="95">
        <v>2282.4</v>
      </c>
      <c r="AE196" s="95">
        <v>2347.2</v>
      </c>
      <c r="AF196" s="95">
        <v>2412</v>
      </c>
      <c r="AG196" s="95">
        <v>2476.8</v>
      </c>
      <c r="AH196" s="95">
        <v>2541.6</v>
      </c>
      <c r="AI196" s="95">
        <v>2606.4</v>
      </c>
      <c r="AJ196" s="95">
        <v>2671.2</v>
      </c>
      <c r="AK196" s="95">
        <v>2736</v>
      </c>
      <c r="AL196" s="95">
        <v>2800.8</v>
      </c>
      <c r="AM196" s="95">
        <v>2865.6</v>
      </c>
      <c r="AN196" s="95">
        <v>2930.4</v>
      </c>
      <c r="AO196" s="95">
        <v>2995.2</v>
      </c>
      <c r="AP196" s="95">
        <v>3060</v>
      </c>
      <c r="AQ196" s="95">
        <v>1459.92</v>
      </c>
      <c r="AR196" s="95">
        <v>1491.84</v>
      </c>
      <c r="AS196" s="95">
        <v>1523.76</v>
      </c>
      <c r="AT196" s="95">
        <v>1555.68</v>
      </c>
      <c r="AU196" s="95">
        <v>1587.6</v>
      </c>
      <c r="AV196" s="95">
        <v>1619.52</v>
      </c>
      <c r="AW196" s="95">
        <v>1651.44</v>
      </c>
      <c r="AX196" s="95">
        <v>1683.36</v>
      </c>
      <c r="AY196" s="95">
        <v>1715.28</v>
      </c>
      <c r="AZ196" s="95">
        <v>1747.2</v>
      </c>
      <c r="BA196" s="95">
        <v>1779.12</v>
      </c>
      <c r="BB196" s="95">
        <v>1811.04</v>
      </c>
      <c r="BC196" s="95">
        <v>1842.96</v>
      </c>
      <c r="BD196" s="95">
        <v>1874.88</v>
      </c>
      <c r="BE196" s="95">
        <v>1906.8</v>
      </c>
      <c r="BF196" s="95">
        <v>1938.72</v>
      </c>
      <c r="BG196" s="95">
        <v>1970.64</v>
      </c>
      <c r="BH196" s="95">
        <v>2002.56</v>
      </c>
      <c r="BI196" s="95">
        <v>2034.48</v>
      </c>
      <c r="BJ196" s="95">
        <v>2066.4</v>
      </c>
      <c r="BK196" s="32">
        <v>66.78</v>
      </c>
      <c r="BL196" s="32">
        <v>76.32</v>
      </c>
      <c r="BM196" s="32">
        <v>78.9</v>
      </c>
      <c r="BN196" t="s">
        <v>196</v>
      </c>
      <c r="BO196">
        <v>9</v>
      </c>
    </row>
    <row r="197" spans="1:67">
      <c r="A197" s="94" t="s">
        <v>197</v>
      </c>
      <c r="B197" s="94">
        <v>9</v>
      </c>
      <c r="C197" s="95">
        <v>353.1</v>
      </c>
      <c r="D197" s="95">
        <v>431.7</v>
      </c>
      <c r="E197" s="95">
        <v>510.3</v>
      </c>
      <c r="F197" s="95">
        <v>588.9</v>
      </c>
      <c r="G197" s="95">
        <v>667.5</v>
      </c>
      <c r="H197" s="95">
        <v>745.8</v>
      </c>
      <c r="I197" s="95">
        <v>824.1</v>
      </c>
      <c r="J197" s="95">
        <v>902.4</v>
      </c>
      <c r="K197" s="95">
        <v>980.7</v>
      </c>
      <c r="L197" s="95">
        <v>1059</v>
      </c>
      <c r="M197" s="95">
        <v>1129.5</v>
      </c>
      <c r="N197" s="95">
        <v>1200</v>
      </c>
      <c r="O197" s="95">
        <v>1270.5</v>
      </c>
      <c r="P197" s="95">
        <v>1341</v>
      </c>
      <c r="Q197" s="95">
        <v>1411.5</v>
      </c>
      <c r="R197" s="95">
        <v>1482</v>
      </c>
      <c r="S197" s="95">
        <v>1552.5</v>
      </c>
      <c r="T197" s="95">
        <v>1623</v>
      </c>
      <c r="U197" s="95">
        <v>1693.5</v>
      </c>
      <c r="V197" s="95">
        <v>1764</v>
      </c>
      <c r="W197" s="95">
        <v>1828.8</v>
      </c>
      <c r="X197" s="95">
        <v>1893.6</v>
      </c>
      <c r="Y197" s="95">
        <v>1958.4</v>
      </c>
      <c r="Z197" s="95">
        <v>2023.2</v>
      </c>
      <c r="AA197" s="95">
        <v>2088</v>
      </c>
      <c r="AB197" s="95">
        <v>2152.8</v>
      </c>
      <c r="AC197" s="95">
        <v>2217.6</v>
      </c>
      <c r="AD197" s="95">
        <v>2282.4</v>
      </c>
      <c r="AE197" s="95">
        <v>2347.2</v>
      </c>
      <c r="AF197" s="95">
        <v>2412</v>
      </c>
      <c r="AG197" s="95">
        <v>2476.8</v>
      </c>
      <c r="AH197" s="95">
        <v>2541.6</v>
      </c>
      <c r="AI197" s="95">
        <v>2606.4</v>
      </c>
      <c r="AJ197" s="95">
        <v>2671.2</v>
      </c>
      <c r="AK197" s="95">
        <v>2736</v>
      </c>
      <c r="AL197" s="95">
        <v>2800.8</v>
      </c>
      <c r="AM197" s="95">
        <v>2865.6</v>
      </c>
      <c r="AN197" s="95">
        <v>2930.4</v>
      </c>
      <c r="AO197" s="95">
        <v>2995.2</v>
      </c>
      <c r="AP197" s="95">
        <v>3060</v>
      </c>
      <c r="AQ197" s="95">
        <v>1459.92</v>
      </c>
      <c r="AR197" s="95">
        <v>1491.84</v>
      </c>
      <c r="AS197" s="95">
        <v>1523.76</v>
      </c>
      <c r="AT197" s="95">
        <v>1555.68</v>
      </c>
      <c r="AU197" s="95">
        <v>1587.6</v>
      </c>
      <c r="AV197" s="95">
        <v>1619.52</v>
      </c>
      <c r="AW197" s="95">
        <v>1651.44</v>
      </c>
      <c r="AX197" s="95">
        <v>1683.36</v>
      </c>
      <c r="AY197" s="95">
        <v>1715.28</v>
      </c>
      <c r="AZ197" s="95">
        <v>1747.2</v>
      </c>
      <c r="BA197" s="95">
        <v>1779.12</v>
      </c>
      <c r="BB197" s="95">
        <v>1811.04</v>
      </c>
      <c r="BC197" s="95">
        <v>1842.96</v>
      </c>
      <c r="BD197" s="95">
        <v>1874.88</v>
      </c>
      <c r="BE197" s="95">
        <v>1906.8</v>
      </c>
      <c r="BF197" s="95">
        <v>1938.72</v>
      </c>
      <c r="BG197" s="95">
        <v>1970.64</v>
      </c>
      <c r="BH197" s="95">
        <v>2002.56</v>
      </c>
      <c r="BI197" s="95">
        <v>2034.48</v>
      </c>
      <c r="BJ197" s="95">
        <v>2066.4</v>
      </c>
      <c r="BK197" s="32">
        <v>66.78</v>
      </c>
      <c r="BL197" s="32">
        <v>76.32</v>
      </c>
      <c r="BM197" s="32">
        <v>78.9</v>
      </c>
      <c r="BN197" t="s">
        <v>197</v>
      </c>
      <c r="BO197">
        <v>9</v>
      </c>
    </row>
    <row r="198" spans="1:67">
      <c r="A198" s="94" t="s">
        <v>198</v>
      </c>
      <c r="B198" s="94">
        <v>9</v>
      </c>
      <c r="C198" s="95">
        <v>353.1</v>
      </c>
      <c r="D198" s="95">
        <v>431.7</v>
      </c>
      <c r="E198" s="95">
        <v>510.3</v>
      </c>
      <c r="F198" s="95">
        <v>588.9</v>
      </c>
      <c r="G198" s="95">
        <v>667.5</v>
      </c>
      <c r="H198" s="95">
        <v>745.8</v>
      </c>
      <c r="I198" s="95">
        <v>824.1</v>
      </c>
      <c r="J198" s="95">
        <v>902.4</v>
      </c>
      <c r="K198" s="95">
        <v>980.7</v>
      </c>
      <c r="L198" s="95">
        <v>1059</v>
      </c>
      <c r="M198" s="95">
        <v>1129.5</v>
      </c>
      <c r="N198" s="95">
        <v>1200</v>
      </c>
      <c r="O198" s="95">
        <v>1270.5</v>
      </c>
      <c r="P198" s="95">
        <v>1341</v>
      </c>
      <c r="Q198" s="95">
        <v>1411.5</v>
      </c>
      <c r="R198" s="95">
        <v>1482</v>
      </c>
      <c r="S198" s="95">
        <v>1552.5</v>
      </c>
      <c r="T198" s="95">
        <v>1623</v>
      </c>
      <c r="U198" s="95">
        <v>1693.5</v>
      </c>
      <c r="V198" s="95">
        <v>1764</v>
      </c>
      <c r="W198" s="95">
        <v>1828.8</v>
      </c>
      <c r="X198" s="95">
        <v>1893.6</v>
      </c>
      <c r="Y198" s="95">
        <v>1958.4</v>
      </c>
      <c r="Z198" s="95">
        <v>2023.2</v>
      </c>
      <c r="AA198" s="95">
        <v>2088</v>
      </c>
      <c r="AB198" s="95">
        <v>2152.8</v>
      </c>
      <c r="AC198" s="95">
        <v>2217.6</v>
      </c>
      <c r="AD198" s="95">
        <v>2282.4</v>
      </c>
      <c r="AE198" s="95">
        <v>2347.2</v>
      </c>
      <c r="AF198" s="95">
        <v>2412</v>
      </c>
      <c r="AG198" s="95">
        <v>2476.8</v>
      </c>
      <c r="AH198" s="95">
        <v>2541.6</v>
      </c>
      <c r="AI198" s="95">
        <v>2606.4</v>
      </c>
      <c r="AJ198" s="95">
        <v>2671.2</v>
      </c>
      <c r="AK198" s="95">
        <v>2736</v>
      </c>
      <c r="AL198" s="95">
        <v>2800.8</v>
      </c>
      <c r="AM198" s="95">
        <v>2865.6</v>
      </c>
      <c r="AN198" s="95">
        <v>2930.4</v>
      </c>
      <c r="AO198" s="95">
        <v>2995.2</v>
      </c>
      <c r="AP198" s="95">
        <v>3060</v>
      </c>
      <c r="AQ198" s="95">
        <v>1459.92</v>
      </c>
      <c r="AR198" s="95">
        <v>1491.84</v>
      </c>
      <c r="AS198" s="95">
        <v>1523.76</v>
      </c>
      <c r="AT198" s="95">
        <v>1555.68</v>
      </c>
      <c r="AU198" s="95">
        <v>1587.6</v>
      </c>
      <c r="AV198" s="95">
        <v>1619.52</v>
      </c>
      <c r="AW198" s="95">
        <v>1651.44</v>
      </c>
      <c r="AX198" s="95">
        <v>1683.36</v>
      </c>
      <c r="AY198" s="95">
        <v>1715.28</v>
      </c>
      <c r="AZ198" s="95">
        <v>1747.2</v>
      </c>
      <c r="BA198" s="95">
        <v>1779.12</v>
      </c>
      <c r="BB198" s="95">
        <v>1811.04</v>
      </c>
      <c r="BC198" s="95">
        <v>1842.96</v>
      </c>
      <c r="BD198" s="95">
        <v>1874.88</v>
      </c>
      <c r="BE198" s="95">
        <v>1906.8</v>
      </c>
      <c r="BF198" s="95">
        <v>1938.72</v>
      </c>
      <c r="BG198" s="95">
        <v>1970.64</v>
      </c>
      <c r="BH198" s="95">
        <v>2002.56</v>
      </c>
      <c r="BI198" s="95">
        <v>2034.48</v>
      </c>
      <c r="BJ198" s="95">
        <v>2066.4</v>
      </c>
      <c r="BK198" s="32">
        <v>66.78</v>
      </c>
      <c r="BL198" s="32">
        <v>76.32</v>
      </c>
      <c r="BM198" s="32">
        <v>78.9</v>
      </c>
      <c r="BN198" t="s">
        <v>198</v>
      </c>
      <c r="BO198">
        <v>9</v>
      </c>
    </row>
    <row r="199" spans="1:67">
      <c r="A199" s="94" t="s">
        <v>199</v>
      </c>
      <c r="B199" s="94">
        <v>9</v>
      </c>
      <c r="C199" s="95">
        <v>353.1</v>
      </c>
      <c r="D199" s="95">
        <v>431.7</v>
      </c>
      <c r="E199" s="95">
        <v>510.3</v>
      </c>
      <c r="F199" s="95">
        <v>588.9</v>
      </c>
      <c r="G199" s="95">
        <v>667.5</v>
      </c>
      <c r="H199" s="95">
        <v>745.8</v>
      </c>
      <c r="I199" s="95">
        <v>824.1</v>
      </c>
      <c r="J199" s="95">
        <v>902.4</v>
      </c>
      <c r="K199" s="95">
        <v>980.7</v>
      </c>
      <c r="L199" s="95">
        <v>1059</v>
      </c>
      <c r="M199" s="95">
        <v>1129.5</v>
      </c>
      <c r="N199" s="95">
        <v>1200</v>
      </c>
      <c r="O199" s="95">
        <v>1270.5</v>
      </c>
      <c r="P199" s="95">
        <v>1341</v>
      </c>
      <c r="Q199" s="95">
        <v>1411.5</v>
      </c>
      <c r="R199" s="95">
        <v>1482</v>
      </c>
      <c r="S199" s="95">
        <v>1552.5</v>
      </c>
      <c r="T199" s="95">
        <v>1623</v>
      </c>
      <c r="U199" s="95">
        <v>1693.5</v>
      </c>
      <c r="V199" s="95">
        <v>1764</v>
      </c>
      <c r="W199" s="95">
        <v>1828.8</v>
      </c>
      <c r="X199" s="95">
        <v>1893.6</v>
      </c>
      <c r="Y199" s="95">
        <v>1958.4</v>
      </c>
      <c r="Z199" s="95">
        <v>2023.2</v>
      </c>
      <c r="AA199" s="95">
        <v>2088</v>
      </c>
      <c r="AB199" s="95">
        <v>2152.8</v>
      </c>
      <c r="AC199" s="95">
        <v>2217.6</v>
      </c>
      <c r="AD199" s="95">
        <v>2282.4</v>
      </c>
      <c r="AE199" s="95">
        <v>2347.2</v>
      </c>
      <c r="AF199" s="95">
        <v>2412</v>
      </c>
      <c r="AG199" s="95">
        <v>2476.8</v>
      </c>
      <c r="AH199" s="95">
        <v>2541.6</v>
      </c>
      <c r="AI199" s="95">
        <v>2606.4</v>
      </c>
      <c r="AJ199" s="95">
        <v>2671.2</v>
      </c>
      <c r="AK199" s="95">
        <v>2736</v>
      </c>
      <c r="AL199" s="95">
        <v>2800.8</v>
      </c>
      <c r="AM199" s="95">
        <v>2865.6</v>
      </c>
      <c r="AN199" s="95">
        <v>2930.4</v>
      </c>
      <c r="AO199" s="95">
        <v>2995.2</v>
      </c>
      <c r="AP199" s="95">
        <v>3060</v>
      </c>
      <c r="AQ199" s="95">
        <v>1459.92</v>
      </c>
      <c r="AR199" s="95">
        <v>1491.84</v>
      </c>
      <c r="AS199" s="95">
        <v>1523.76</v>
      </c>
      <c r="AT199" s="95">
        <v>1555.68</v>
      </c>
      <c r="AU199" s="95">
        <v>1587.6</v>
      </c>
      <c r="AV199" s="95">
        <v>1619.52</v>
      </c>
      <c r="AW199" s="95">
        <v>1651.44</v>
      </c>
      <c r="AX199" s="95">
        <v>1683.36</v>
      </c>
      <c r="AY199" s="95">
        <v>1715.28</v>
      </c>
      <c r="AZ199" s="95">
        <v>1747.2</v>
      </c>
      <c r="BA199" s="95">
        <v>1779.12</v>
      </c>
      <c r="BB199" s="95">
        <v>1811.04</v>
      </c>
      <c r="BC199" s="95">
        <v>1842.96</v>
      </c>
      <c r="BD199" s="95">
        <v>1874.88</v>
      </c>
      <c r="BE199" s="95">
        <v>1906.8</v>
      </c>
      <c r="BF199" s="95">
        <v>1938.72</v>
      </c>
      <c r="BG199" s="95">
        <v>1970.64</v>
      </c>
      <c r="BH199" s="95">
        <v>2002.56</v>
      </c>
      <c r="BI199" s="95">
        <v>2034.48</v>
      </c>
      <c r="BJ199" s="95">
        <v>2066.4</v>
      </c>
      <c r="BK199" s="32">
        <v>66.78</v>
      </c>
      <c r="BL199" s="32">
        <v>76.32</v>
      </c>
      <c r="BM199" s="32">
        <v>78.9</v>
      </c>
      <c r="BN199" t="s">
        <v>199</v>
      </c>
      <c r="BO199">
        <v>9</v>
      </c>
    </row>
    <row r="200" spans="1:67">
      <c r="A200" s="94" t="s">
        <v>200</v>
      </c>
      <c r="B200" s="94">
        <v>9</v>
      </c>
      <c r="C200" s="95">
        <v>353.1</v>
      </c>
      <c r="D200" s="95">
        <v>431.7</v>
      </c>
      <c r="E200" s="95">
        <v>510.3</v>
      </c>
      <c r="F200" s="95">
        <v>588.9</v>
      </c>
      <c r="G200" s="95">
        <v>667.5</v>
      </c>
      <c r="H200" s="95">
        <v>745.8</v>
      </c>
      <c r="I200" s="95">
        <v>824.1</v>
      </c>
      <c r="J200" s="95">
        <v>902.4</v>
      </c>
      <c r="K200" s="95">
        <v>980.7</v>
      </c>
      <c r="L200" s="95">
        <v>1059</v>
      </c>
      <c r="M200" s="95">
        <v>1129.5</v>
      </c>
      <c r="N200" s="95">
        <v>1200</v>
      </c>
      <c r="O200" s="95">
        <v>1270.5</v>
      </c>
      <c r="P200" s="95">
        <v>1341</v>
      </c>
      <c r="Q200" s="95">
        <v>1411.5</v>
      </c>
      <c r="R200" s="95">
        <v>1482</v>
      </c>
      <c r="S200" s="95">
        <v>1552.5</v>
      </c>
      <c r="T200" s="95">
        <v>1623</v>
      </c>
      <c r="U200" s="95">
        <v>1693.5</v>
      </c>
      <c r="V200" s="95">
        <v>1764</v>
      </c>
      <c r="W200" s="95">
        <v>1828.8</v>
      </c>
      <c r="X200" s="95">
        <v>1893.6</v>
      </c>
      <c r="Y200" s="95">
        <v>1958.4</v>
      </c>
      <c r="Z200" s="95">
        <v>2023.2</v>
      </c>
      <c r="AA200" s="95">
        <v>2088</v>
      </c>
      <c r="AB200" s="95">
        <v>2152.8</v>
      </c>
      <c r="AC200" s="95">
        <v>2217.6</v>
      </c>
      <c r="AD200" s="95">
        <v>2282.4</v>
      </c>
      <c r="AE200" s="95">
        <v>2347.2</v>
      </c>
      <c r="AF200" s="95">
        <v>2412</v>
      </c>
      <c r="AG200" s="95">
        <v>2476.8</v>
      </c>
      <c r="AH200" s="95">
        <v>2541.6</v>
      </c>
      <c r="AI200" s="95">
        <v>2606.4</v>
      </c>
      <c r="AJ200" s="95">
        <v>2671.2</v>
      </c>
      <c r="AK200" s="95">
        <v>2736</v>
      </c>
      <c r="AL200" s="95">
        <v>2800.8</v>
      </c>
      <c r="AM200" s="95">
        <v>2865.6</v>
      </c>
      <c r="AN200" s="95">
        <v>2930.4</v>
      </c>
      <c r="AO200" s="95">
        <v>2995.2</v>
      </c>
      <c r="AP200" s="95">
        <v>3060</v>
      </c>
      <c r="AQ200" s="95">
        <v>1459.92</v>
      </c>
      <c r="AR200" s="95">
        <v>1491.84</v>
      </c>
      <c r="AS200" s="95">
        <v>1523.76</v>
      </c>
      <c r="AT200" s="95">
        <v>1555.68</v>
      </c>
      <c r="AU200" s="95">
        <v>1587.6</v>
      </c>
      <c r="AV200" s="95">
        <v>1619.52</v>
      </c>
      <c r="AW200" s="95">
        <v>1651.44</v>
      </c>
      <c r="AX200" s="95">
        <v>1683.36</v>
      </c>
      <c r="AY200" s="95">
        <v>1715.28</v>
      </c>
      <c r="AZ200" s="95">
        <v>1747.2</v>
      </c>
      <c r="BA200" s="95">
        <v>1779.12</v>
      </c>
      <c r="BB200" s="95">
        <v>1811.04</v>
      </c>
      <c r="BC200" s="95">
        <v>1842.96</v>
      </c>
      <c r="BD200" s="95">
        <v>1874.88</v>
      </c>
      <c r="BE200" s="95">
        <v>1906.8</v>
      </c>
      <c r="BF200" s="95">
        <v>1938.72</v>
      </c>
      <c r="BG200" s="95">
        <v>1970.64</v>
      </c>
      <c r="BH200" s="95">
        <v>2002.56</v>
      </c>
      <c r="BI200" s="95">
        <v>2034.48</v>
      </c>
      <c r="BJ200" s="95">
        <v>2066.4</v>
      </c>
      <c r="BK200" s="32">
        <v>66.78</v>
      </c>
      <c r="BL200" s="32">
        <v>76.32</v>
      </c>
      <c r="BM200" s="32">
        <v>78.9</v>
      </c>
      <c r="BN200" t="s">
        <v>200</v>
      </c>
      <c r="BO200">
        <v>9</v>
      </c>
    </row>
    <row r="201" spans="1:67">
      <c r="A201" s="94" t="s">
        <v>201</v>
      </c>
      <c r="B201" s="94">
        <v>9</v>
      </c>
      <c r="C201" s="95">
        <v>353.1</v>
      </c>
      <c r="D201" s="95">
        <v>431.7</v>
      </c>
      <c r="E201" s="95">
        <v>510.3</v>
      </c>
      <c r="F201" s="95">
        <v>588.9</v>
      </c>
      <c r="G201" s="95">
        <v>667.5</v>
      </c>
      <c r="H201" s="95">
        <v>745.8</v>
      </c>
      <c r="I201" s="95">
        <v>824.1</v>
      </c>
      <c r="J201" s="95">
        <v>902.4</v>
      </c>
      <c r="K201" s="95">
        <v>980.7</v>
      </c>
      <c r="L201" s="95">
        <v>1059</v>
      </c>
      <c r="M201" s="95">
        <v>1129.5</v>
      </c>
      <c r="N201" s="95">
        <v>1200</v>
      </c>
      <c r="O201" s="95">
        <v>1270.5</v>
      </c>
      <c r="P201" s="95">
        <v>1341</v>
      </c>
      <c r="Q201" s="95">
        <v>1411.5</v>
      </c>
      <c r="R201" s="95">
        <v>1482</v>
      </c>
      <c r="S201" s="95">
        <v>1552.5</v>
      </c>
      <c r="T201" s="95">
        <v>1623</v>
      </c>
      <c r="U201" s="95">
        <v>1693.5</v>
      </c>
      <c r="V201" s="95">
        <v>1764</v>
      </c>
      <c r="W201" s="95">
        <v>1828.8</v>
      </c>
      <c r="X201" s="95">
        <v>1893.6</v>
      </c>
      <c r="Y201" s="95">
        <v>1958.4</v>
      </c>
      <c r="Z201" s="95">
        <v>2023.2</v>
      </c>
      <c r="AA201" s="95">
        <v>2088</v>
      </c>
      <c r="AB201" s="95">
        <v>2152.8</v>
      </c>
      <c r="AC201" s="95">
        <v>2217.6</v>
      </c>
      <c r="AD201" s="95">
        <v>2282.4</v>
      </c>
      <c r="AE201" s="95">
        <v>2347.2</v>
      </c>
      <c r="AF201" s="95">
        <v>2412</v>
      </c>
      <c r="AG201" s="95">
        <v>2476.8</v>
      </c>
      <c r="AH201" s="95">
        <v>2541.6</v>
      </c>
      <c r="AI201" s="95">
        <v>2606.4</v>
      </c>
      <c r="AJ201" s="95">
        <v>2671.2</v>
      </c>
      <c r="AK201" s="95">
        <v>2736</v>
      </c>
      <c r="AL201" s="95">
        <v>2800.8</v>
      </c>
      <c r="AM201" s="95">
        <v>2865.6</v>
      </c>
      <c r="AN201" s="95">
        <v>2930.4</v>
      </c>
      <c r="AO201" s="95">
        <v>2995.2</v>
      </c>
      <c r="AP201" s="95">
        <v>3060</v>
      </c>
      <c r="AQ201" s="95">
        <v>1459.92</v>
      </c>
      <c r="AR201" s="95">
        <v>1491.84</v>
      </c>
      <c r="AS201" s="95">
        <v>1523.76</v>
      </c>
      <c r="AT201" s="95">
        <v>1555.68</v>
      </c>
      <c r="AU201" s="95">
        <v>1587.6</v>
      </c>
      <c r="AV201" s="95">
        <v>1619.52</v>
      </c>
      <c r="AW201" s="95">
        <v>1651.44</v>
      </c>
      <c r="AX201" s="95">
        <v>1683.36</v>
      </c>
      <c r="AY201" s="95">
        <v>1715.28</v>
      </c>
      <c r="AZ201" s="95">
        <v>1747.2</v>
      </c>
      <c r="BA201" s="95">
        <v>1779.12</v>
      </c>
      <c r="BB201" s="95">
        <v>1811.04</v>
      </c>
      <c r="BC201" s="95">
        <v>1842.96</v>
      </c>
      <c r="BD201" s="95">
        <v>1874.88</v>
      </c>
      <c r="BE201" s="95">
        <v>1906.8</v>
      </c>
      <c r="BF201" s="95">
        <v>1938.72</v>
      </c>
      <c r="BG201" s="95">
        <v>1970.64</v>
      </c>
      <c r="BH201" s="95">
        <v>2002.56</v>
      </c>
      <c r="BI201" s="95">
        <v>2034.48</v>
      </c>
      <c r="BJ201" s="95">
        <v>2066.4</v>
      </c>
      <c r="BK201" s="32">
        <v>66.78</v>
      </c>
      <c r="BL201" s="32">
        <v>76.32</v>
      </c>
      <c r="BM201" s="32">
        <v>78.9</v>
      </c>
      <c r="BN201" t="s">
        <v>201</v>
      </c>
      <c r="BO201">
        <v>9</v>
      </c>
    </row>
    <row r="202" spans="1:67">
      <c r="A202" s="94" t="s">
        <v>202</v>
      </c>
      <c r="B202" s="94">
        <v>9</v>
      </c>
      <c r="C202" s="95">
        <v>353.1</v>
      </c>
      <c r="D202" s="95">
        <v>431.7</v>
      </c>
      <c r="E202" s="95">
        <v>510.3</v>
      </c>
      <c r="F202" s="95">
        <v>588.9</v>
      </c>
      <c r="G202" s="95">
        <v>667.5</v>
      </c>
      <c r="H202" s="95">
        <v>745.8</v>
      </c>
      <c r="I202" s="95">
        <v>824.1</v>
      </c>
      <c r="J202" s="95">
        <v>902.4</v>
      </c>
      <c r="K202" s="95">
        <v>980.7</v>
      </c>
      <c r="L202" s="95">
        <v>1059</v>
      </c>
      <c r="M202" s="95">
        <v>1129.5</v>
      </c>
      <c r="N202" s="95">
        <v>1200</v>
      </c>
      <c r="O202" s="95">
        <v>1270.5</v>
      </c>
      <c r="P202" s="95">
        <v>1341</v>
      </c>
      <c r="Q202" s="95">
        <v>1411.5</v>
      </c>
      <c r="R202" s="95">
        <v>1482</v>
      </c>
      <c r="S202" s="95">
        <v>1552.5</v>
      </c>
      <c r="T202" s="95">
        <v>1623</v>
      </c>
      <c r="U202" s="95">
        <v>1693.5</v>
      </c>
      <c r="V202" s="95">
        <v>1764</v>
      </c>
      <c r="W202" s="95">
        <v>1828.8</v>
      </c>
      <c r="X202" s="95">
        <v>1893.6</v>
      </c>
      <c r="Y202" s="95">
        <v>1958.4</v>
      </c>
      <c r="Z202" s="95">
        <v>2023.2</v>
      </c>
      <c r="AA202" s="95">
        <v>2088</v>
      </c>
      <c r="AB202" s="95">
        <v>2152.8</v>
      </c>
      <c r="AC202" s="95">
        <v>2217.6</v>
      </c>
      <c r="AD202" s="95">
        <v>2282.4</v>
      </c>
      <c r="AE202" s="95">
        <v>2347.2</v>
      </c>
      <c r="AF202" s="95">
        <v>2412</v>
      </c>
      <c r="AG202" s="95">
        <v>2476.8</v>
      </c>
      <c r="AH202" s="95">
        <v>2541.6</v>
      </c>
      <c r="AI202" s="95">
        <v>2606.4</v>
      </c>
      <c r="AJ202" s="95">
        <v>2671.2</v>
      </c>
      <c r="AK202" s="95">
        <v>2736</v>
      </c>
      <c r="AL202" s="95">
        <v>2800.8</v>
      </c>
      <c r="AM202" s="95">
        <v>2865.6</v>
      </c>
      <c r="AN202" s="95">
        <v>2930.4</v>
      </c>
      <c r="AO202" s="95">
        <v>2995.2</v>
      </c>
      <c r="AP202" s="95">
        <v>3060</v>
      </c>
      <c r="AQ202" s="95">
        <v>1459.92</v>
      </c>
      <c r="AR202" s="95">
        <v>1491.84</v>
      </c>
      <c r="AS202" s="95">
        <v>1523.76</v>
      </c>
      <c r="AT202" s="95">
        <v>1555.68</v>
      </c>
      <c r="AU202" s="95">
        <v>1587.6</v>
      </c>
      <c r="AV202" s="95">
        <v>1619.52</v>
      </c>
      <c r="AW202" s="95">
        <v>1651.44</v>
      </c>
      <c r="AX202" s="95">
        <v>1683.36</v>
      </c>
      <c r="AY202" s="95">
        <v>1715.28</v>
      </c>
      <c r="AZ202" s="95">
        <v>1747.2</v>
      </c>
      <c r="BA202" s="95">
        <v>1779.12</v>
      </c>
      <c r="BB202" s="95">
        <v>1811.04</v>
      </c>
      <c r="BC202" s="95">
        <v>1842.96</v>
      </c>
      <c r="BD202" s="95">
        <v>1874.88</v>
      </c>
      <c r="BE202" s="95">
        <v>1906.8</v>
      </c>
      <c r="BF202" s="95">
        <v>1938.72</v>
      </c>
      <c r="BG202" s="95">
        <v>1970.64</v>
      </c>
      <c r="BH202" s="95">
        <v>2002.56</v>
      </c>
      <c r="BI202" s="95">
        <v>2034.48</v>
      </c>
      <c r="BJ202" s="95">
        <v>2066.4</v>
      </c>
      <c r="BK202" s="32">
        <v>66.78</v>
      </c>
      <c r="BL202" s="32">
        <v>76.32</v>
      </c>
      <c r="BM202" s="32">
        <v>78.9</v>
      </c>
      <c r="BN202" t="s">
        <v>202</v>
      </c>
      <c r="BO202">
        <v>9</v>
      </c>
    </row>
    <row r="203" spans="1:67">
      <c r="A203" s="94" t="s">
        <v>203</v>
      </c>
      <c r="B203" s="94">
        <v>9</v>
      </c>
      <c r="C203" s="95">
        <v>353.1</v>
      </c>
      <c r="D203" s="95">
        <v>431.7</v>
      </c>
      <c r="E203" s="95">
        <v>510.3</v>
      </c>
      <c r="F203" s="95">
        <v>588.9</v>
      </c>
      <c r="G203" s="95">
        <v>667.5</v>
      </c>
      <c r="H203" s="95">
        <v>745.8</v>
      </c>
      <c r="I203" s="95">
        <v>824.1</v>
      </c>
      <c r="J203" s="95">
        <v>902.4</v>
      </c>
      <c r="K203" s="95">
        <v>980.7</v>
      </c>
      <c r="L203" s="95">
        <v>1059</v>
      </c>
      <c r="M203" s="95">
        <v>1129.5</v>
      </c>
      <c r="N203" s="95">
        <v>1200</v>
      </c>
      <c r="O203" s="95">
        <v>1270.5</v>
      </c>
      <c r="P203" s="95">
        <v>1341</v>
      </c>
      <c r="Q203" s="95">
        <v>1411.5</v>
      </c>
      <c r="R203" s="95">
        <v>1482</v>
      </c>
      <c r="S203" s="95">
        <v>1552.5</v>
      </c>
      <c r="T203" s="95">
        <v>1623</v>
      </c>
      <c r="U203" s="95">
        <v>1693.5</v>
      </c>
      <c r="V203" s="95">
        <v>1764</v>
      </c>
      <c r="W203" s="95">
        <v>1828.8</v>
      </c>
      <c r="X203" s="95">
        <v>1893.6</v>
      </c>
      <c r="Y203" s="95">
        <v>1958.4</v>
      </c>
      <c r="Z203" s="95">
        <v>2023.2</v>
      </c>
      <c r="AA203" s="95">
        <v>2088</v>
      </c>
      <c r="AB203" s="95">
        <v>2152.8</v>
      </c>
      <c r="AC203" s="95">
        <v>2217.6</v>
      </c>
      <c r="AD203" s="95">
        <v>2282.4</v>
      </c>
      <c r="AE203" s="95">
        <v>2347.2</v>
      </c>
      <c r="AF203" s="95">
        <v>2412</v>
      </c>
      <c r="AG203" s="95">
        <v>2476.8</v>
      </c>
      <c r="AH203" s="95">
        <v>2541.6</v>
      </c>
      <c r="AI203" s="95">
        <v>2606.4</v>
      </c>
      <c r="AJ203" s="95">
        <v>2671.2</v>
      </c>
      <c r="AK203" s="95">
        <v>2736</v>
      </c>
      <c r="AL203" s="95">
        <v>2800.8</v>
      </c>
      <c r="AM203" s="95">
        <v>2865.6</v>
      </c>
      <c r="AN203" s="95">
        <v>2930.4</v>
      </c>
      <c r="AO203" s="95">
        <v>2995.2</v>
      </c>
      <c r="AP203" s="95">
        <v>3060</v>
      </c>
      <c r="AQ203" s="95">
        <v>1459.92</v>
      </c>
      <c r="AR203" s="95">
        <v>1491.84</v>
      </c>
      <c r="AS203" s="95">
        <v>1523.76</v>
      </c>
      <c r="AT203" s="95">
        <v>1555.68</v>
      </c>
      <c r="AU203" s="95">
        <v>1587.6</v>
      </c>
      <c r="AV203" s="95">
        <v>1619.52</v>
      </c>
      <c r="AW203" s="95">
        <v>1651.44</v>
      </c>
      <c r="AX203" s="95">
        <v>1683.36</v>
      </c>
      <c r="AY203" s="95">
        <v>1715.28</v>
      </c>
      <c r="AZ203" s="95">
        <v>1747.2</v>
      </c>
      <c r="BA203" s="95">
        <v>1779.12</v>
      </c>
      <c r="BB203" s="95">
        <v>1811.04</v>
      </c>
      <c r="BC203" s="95">
        <v>1842.96</v>
      </c>
      <c r="BD203" s="95">
        <v>1874.88</v>
      </c>
      <c r="BE203" s="95">
        <v>1906.8</v>
      </c>
      <c r="BF203" s="95">
        <v>1938.72</v>
      </c>
      <c r="BG203" s="95">
        <v>1970.64</v>
      </c>
      <c r="BH203" s="95">
        <v>2002.56</v>
      </c>
      <c r="BI203" s="95">
        <v>2034.48</v>
      </c>
      <c r="BJ203" s="95">
        <v>2066.4</v>
      </c>
      <c r="BK203" s="32">
        <v>66.78</v>
      </c>
      <c r="BL203" s="32">
        <v>76.32</v>
      </c>
      <c r="BM203" s="32">
        <v>78.9</v>
      </c>
      <c r="BN203" t="s">
        <v>203</v>
      </c>
      <c r="BO203">
        <v>9</v>
      </c>
    </row>
    <row r="204" spans="1:67">
      <c r="A204" s="94" t="s">
        <v>204</v>
      </c>
      <c r="B204" s="94">
        <v>9</v>
      </c>
      <c r="C204" s="95">
        <v>353.1</v>
      </c>
      <c r="D204" s="95">
        <v>431.7</v>
      </c>
      <c r="E204" s="95">
        <v>510.3</v>
      </c>
      <c r="F204" s="95">
        <v>588.9</v>
      </c>
      <c r="G204" s="95">
        <v>667.5</v>
      </c>
      <c r="H204" s="95">
        <v>745.8</v>
      </c>
      <c r="I204" s="95">
        <v>824.1</v>
      </c>
      <c r="J204" s="95">
        <v>902.4</v>
      </c>
      <c r="K204" s="95">
        <v>980.7</v>
      </c>
      <c r="L204" s="95">
        <v>1059</v>
      </c>
      <c r="M204" s="95">
        <v>1129.5</v>
      </c>
      <c r="N204" s="95">
        <v>1200</v>
      </c>
      <c r="O204" s="95">
        <v>1270.5</v>
      </c>
      <c r="P204" s="95">
        <v>1341</v>
      </c>
      <c r="Q204" s="95">
        <v>1411.5</v>
      </c>
      <c r="R204" s="95">
        <v>1482</v>
      </c>
      <c r="S204" s="95">
        <v>1552.5</v>
      </c>
      <c r="T204" s="95">
        <v>1623</v>
      </c>
      <c r="U204" s="95">
        <v>1693.5</v>
      </c>
      <c r="V204" s="95">
        <v>1764</v>
      </c>
      <c r="W204" s="95">
        <v>1828.8</v>
      </c>
      <c r="X204" s="95">
        <v>1893.6</v>
      </c>
      <c r="Y204" s="95">
        <v>1958.4</v>
      </c>
      <c r="Z204" s="95">
        <v>2023.2</v>
      </c>
      <c r="AA204" s="95">
        <v>2088</v>
      </c>
      <c r="AB204" s="95">
        <v>2152.8</v>
      </c>
      <c r="AC204" s="95">
        <v>2217.6</v>
      </c>
      <c r="AD204" s="95">
        <v>2282.4</v>
      </c>
      <c r="AE204" s="95">
        <v>2347.2</v>
      </c>
      <c r="AF204" s="95">
        <v>2412</v>
      </c>
      <c r="AG204" s="95">
        <v>2476.8</v>
      </c>
      <c r="AH204" s="95">
        <v>2541.6</v>
      </c>
      <c r="AI204" s="95">
        <v>2606.4</v>
      </c>
      <c r="AJ204" s="95">
        <v>2671.2</v>
      </c>
      <c r="AK204" s="95">
        <v>2736</v>
      </c>
      <c r="AL204" s="95">
        <v>2800.8</v>
      </c>
      <c r="AM204" s="95">
        <v>2865.6</v>
      </c>
      <c r="AN204" s="95">
        <v>2930.4</v>
      </c>
      <c r="AO204" s="95">
        <v>2995.2</v>
      </c>
      <c r="AP204" s="95">
        <v>3060</v>
      </c>
      <c r="AQ204" s="95">
        <v>1459.92</v>
      </c>
      <c r="AR204" s="95">
        <v>1491.84</v>
      </c>
      <c r="AS204" s="95">
        <v>1523.76</v>
      </c>
      <c r="AT204" s="95">
        <v>1555.68</v>
      </c>
      <c r="AU204" s="95">
        <v>1587.6</v>
      </c>
      <c r="AV204" s="95">
        <v>1619.52</v>
      </c>
      <c r="AW204" s="95">
        <v>1651.44</v>
      </c>
      <c r="AX204" s="95">
        <v>1683.36</v>
      </c>
      <c r="AY204" s="95">
        <v>1715.28</v>
      </c>
      <c r="AZ204" s="95">
        <v>1747.2</v>
      </c>
      <c r="BA204" s="95">
        <v>1779.12</v>
      </c>
      <c r="BB204" s="95">
        <v>1811.04</v>
      </c>
      <c r="BC204" s="95">
        <v>1842.96</v>
      </c>
      <c r="BD204" s="95">
        <v>1874.88</v>
      </c>
      <c r="BE204" s="95">
        <v>1906.8</v>
      </c>
      <c r="BF204" s="95">
        <v>1938.72</v>
      </c>
      <c r="BG204" s="95">
        <v>1970.64</v>
      </c>
      <c r="BH204" s="95">
        <v>2002.56</v>
      </c>
      <c r="BI204" s="95">
        <v>2034.48</v>
      </c>
      <c r="BJ204" s="95">
        <v>2066.4</v>
      </c>
      <c r="BK204" s="32">
        <v>66.78</v>
      </c>
      <c r="BL204" s="32">
        <v>76.32</v>
      </c>
      <c r="BM204" s="32">
        <v>78.9</v>
      </c>
      <c r="BN204" t="s">
        <v>204</v>
      </c>
      <c r="BO204">
        <v>9</v>
      </c>
    </row>
    <row r="205" spans="1:67">
      <c r="A205" s="94" t="s">
        <v>205</v>
      </c>
      <c r="B205" s="94">
        <v>9</v>
      </c>
      <c r="C205" s="95">
        <v>353.1</v>
      </c>
      <c r="D205" s="95">
        <v>431.7</v>
      </c>
      <c r="E205" s="95">
        <v>510.3</v>
      </c>
      <c r="F205" s="95">
        <v>588.9</v>
      </c>
      <c r="G205" s="95">
        <v>667.5</v>
      </c>
      <c r="H205" s="95">
        <v>745.8</v>
      </c>
      <c r="I205" s="95">
        <v>824.1</v>
      </c>
      <c r="J205" s="95">
        <v>902.4</v>
      </c>
      <c r="K205" s="95">
        <v>980.7</v>
      </c>
      <c r="L205" s="95">
        <v>1059</v>
      </c>
      <c r="M205" s="95">
        <v>1129.5</v>
      </c>
      <c r="N205" s="95">
        <v>1200</v>
      </c>
      <c r="O205" s="95">
        <v>1270.5</v>
      </c>
      <c r="P205" s="95">
        <v>1341</v>
      </c>
      <c r="Q205" s="95">
        <v>1411.5</v>
      </c>
      <c r="R205" s="95">
        <v>1482</v>
      </c>
      <c r="S205" s="95">
        <v>1552.5</v>
      </c>
      <c r="T205" s="95">
        <v>1623</v>
      </c>
      <c r="U205" s="95">
        <v>1693.5</v>
      </c>
      <c r="V205" s="95">
        <v>1764</v>
      </c>
      <c r="W205" s="95">
        <v>1828.8</v>
      </c>
      <c r="X205" s="95">
        <v>1893.6</v>
      </c>
      <c r="Y205" s="95">
        <v>1958.4</v>
      </c>
      <c r="Z205" s="95">
        <v>2023.2</v>
      </c>
      <c r="AA205" s="95">
        <v>2088</v>
      </c>
      <c r="AB205" s="95">
        <v>2152.8</v>
      </c>
      <c r="AC205" s="95">
        <v>2217.6</v>
      </c>
      <c r="AD205" s="95">
        <v>2282.4</v>
      </c>
      <c r="AE205" s="95">
        <v>2347.2</v>
      </c>
      <c r="AF205" s="95">
        <v>2412</v>
      </c>
      <c r="AG205" s="95">
        <v>2476.8</v>
      </c>
      <c r="AH205" s="95">
        <v>2541.6</v>
      </c>
      <c r="AI205" s="95">
        <v>2606.4</v>
      </c>
      <c r="AJ205" s="95">
        <v>2671.2</v>
      </c>
      <c r="AK205" s="95">
        <v>2736</v>
      </c>
      <c r="AL205" s="95">
        <v>2800.8</v>
      </c>
      <c r="AM205" s="95">
        <v>2865.6</v>
      </c>
      <c r="AN205" s="95">
        <v>2930.4</v>
      </c>
      <c r="AO205" s="95">
        <v>2995.2</v>
      </c>
      <c r="AP205" s="95">
        <v>3060</v>
      </c>
      <c r="AQ205" s="95">
        <v>1459.92</v>
      </c>
      <c r="AR205" s="95">
        <v>1491.84</v>
      </c>
      <c r="AS205" s="95">
        <v>1523.76</v>
      </c>
      <c r="AT205" s="95">
        <v>1555.68</v>
      </c>
      <c r="AU205" s="95">
        <v>1587.6</v>
      </c>
      <c r="AV205" s="95">
        <v>1619.52</v>
      </c>
      <c r="AW205" s="95">
        <v>1651.44</v>
      </c>
      <c r="AX205" s="95">
        <v>1683.36</v>
      </c>
      <c r="AY205" s="95">
        <v>1715.28</v>
      </c>
      <c r="AZ205" s="95">
        <v>1747.2</v>
      </c>
      <c r="BA205" s="95">
        <v>1779.12</v>
      </c>
      <c r="BB205" s="95">
        <v>1811.04</v>
      </c>
      <c r="BC205" s="95">
        <v>1842.96</v>
      </c>
      <c r="BD205" s="95">
        <v>1874.88</v>
      </c>
      <c r="BE205" s="95">
        <v>1906.8</v>
      </c>
      <c r="BF205" s="95">
        <v>1938.72</v>
      </c>
      <c r="BG205" s="95">
        <v>1970.64</v>
      </c>
      <c r="BH205" s="95">
        <v>2002.56</v>
      </c>
      <c r="BI205" s="95">
        <v>2034.48</v>
      </c>
      <c r="BJ205" s="95">
        <v>2066.4</v>
      </c>
      <c r="BK205" s="32">
        <v>66.78</v>
      </c>
      <c r="BL205" s="32">
        <v>76.32</v>
      </c>
      <c r="BM205" s="32">
        <v>78.9</v>
      </c>
      <c r="BN205" t="s">
        <v>205</v>
      </c>
      <c r="BO205">
        <v>9</v>
      </c>
    </row>
    <row r="206" spans="1:67">
      <c r="A206" s="94" t="s">
        <v>206</v>
      </c>
      <c r="B206" s="94">
        <v>9</v>
      </c>
      <c r="C206" s="95">
        <v>353.1</v>
      </c>
      <c r="D206" s="95">
        <v>431.7</v>
      </c>
      <c r="E206" s="95">
        <v>510.3</v>
      </c>
      <c r="F206" s="95">
        <v>588.9</v>
      </c>
      <c r="G206" s="95">
        <v>667.5</v>
      </c>
      <c r="H206" s="95">
        <v>745.8</v>
      </c>
      <c r="I206" s="95">
        <v>824.1</v>
      </c>
      <c r="J206" s="95">
        <v>902.4</v>
      </c>
      <c r="K206" s="95">
        <v>980.7</v>
      </c>
      <c r="L206" s="95">
        <v>1059</v>
      </c>
      <c r="M206" s="95">
        <v>1129.5</v>
      </c>
      <c r="N206" s="95">
        <v>1200</v>
      </c>
      <c r="O206" s="95">
        <v>1270.5</v>
      </c>
      <c r="P206" s="95">
        <v>1341</v>
      </c>
      <c r="Q206" s="95">
        <v>1411.5</v>
      </c>
      <c r="R206" s="95">
        <v>1482</v>
      </c>
      <c r="S206" s="95">
        <v>1552.5</v>
      </c>
      <c r="T206" s="95">
        <v>1623</v>
      </c>
      <c r="U206" s="95">
        <v>1693.5</v>
      </c>
      <c r="V206" s="95">
        <v>1764</v>
      </c>
      <c r="W206" s="95">
        <v>1828.8</v>
      </c>
      <c r="X206" s="95">
        <v>1893.6</v>
      </c>
      <c r="Y206" s="95">
        <v>1958.4</v>
      </c>
      <c r="Z206" s="95">
        <v>2023.2</v>
      </c>
      <c r="AA206" s="95">
        <v>2088</v>
      </c>
      <c r="AB206" s="95">
        <v>2152.8</v>
      </c>
      <c r="AC206" s="95">
        <v>2217.6</v>
      </c>
      <c r="AD206" s="95">
        <v>2282.4</v>
      </c>
      <c r="AE206" s="95">
        <v>2347.2</v>
      </c>
      <c r="AF206" s="95">
        <v>2412</v>
      </c>
      <c r="AG206" s="95">
        <v>2476.8</v>
      </c>
      <c r="AH206" s="95">
        <v>2541.6</v>
      </c>
      <c r="AI206" s="95">
        <v>2606.4</v>
      </c>
      <c r="AJ206" s="95">
        <v>2671.2</v>
      </c>
      <c r="AK206" s="95">
        <v>2736</v>
      </c>
      <c r="AL206" s="95">
        <v>2800.8</v>
      </c>
      <c r="AM206" s="95">
        <v>2865.6</v>
      </c>
      <c r="AN206" s="95">
        <v>2930.4</v>
      </c>
      <c r="AO206" s="95">
        <v>2995.2</v>
      </c>
      <c r="AP206" s="95">
        <v>3060</v>
      </c>
      <c r="AQ206" s="95">
        <v>1459.92</v>
      </c>
      <c r="AR206" s="95">
        <v>1491.84</v>
      </c>
      <c r="AS206" s="95">
        <v>1523.76</v>
      </c>
      <c r="AT206" s="95">
        <v>1555.68</v>
      </c>
      <c r="AU206" s="95">
        <v>1587.6</v>
      </c>
      <c r="AV206" s="95">
        <v>1619.52</v>
      </c>
      <c r="AW206" s="95">
        <v>1651.44</v>
      </c>
      <c r="AX206" s="95">
        <v>1683.36</v>
      </c>
      <c r="AY206" s="95">
        <v>1715.28</v>
      </c>
      <c r="AZ206" s="95">
        <v>1747.2</v>
      </c>
      <c r="BA206" s="95">
        <v>1779.12</v>
      </c>
      <c r="BB206" s="95">
        <v>1811.04</v>
      </c>
      <c r="BC206" s="95">
        <v>1842.96</v>
      </c>
      <c r="BD206" s="95">
        <v>1874.88</v>
      </c>
      <c r="BE206" s="95">
        <v>1906.8</v>
      </c>
      <c r="BF206" s="95">
        <v>1938.72</v>
      </c>
      <c r="BG206" s="95">
        <v>1970.64</v>
      </c>
      <c r="BH206" s="95">
        <v>2002.56</v>
      </c>
      <c r="BI206" s="95">
        <v>2034.48</v>
      </c>
      <c r="BJ206" s="95">
        <v>2066.4</v>
      </c>
      <c r="BK206" s="32">
        <v>66.78</v>
      </c>
      <c r="BL206" s="32">
        <v>76.32</v>
      </c>
      <c r="BM206" s="32">
        <v>78.9</v>
      </c>
      <c r="BN206" t="s">
        <v>206</v>
      </c>
      <c r="BO206">
        <v>9</v>
      </c>
    </row>
    <row r="207" spans="1:67">
      <c r="A207" s="94" t="s">
        <v>207</v>
      </c>
      <c r="B207" s="94">
        <v>9</v>
      </c>
      <c r="C207" s="95">
        <v>353.1</v>
      </c>
      <c r="D207" s="95">
        <v>431.7</v>
      </c>
      <c r="E207" s="95">
        <v>510.3</v>
      </c>
      <c r="F207" s="95">
        <v>588.9</v>
      </c>
      <c r="G207" s="95">
        <v>667.5</v>
      </c>
      <c r="H207" s="95">
        <v>745.8</v>
      </c>
      <c r="I207" s="95">
        <v>824.1</v>
      </c>
      <c r="J207" s="95">
        <v>902.4</v>
      </c>
      <c r="K207" s="95">
        <v>980.7</v>
      </c>
      <c r="L207" s="95">
        <v>1059</v>
      </c>
      <c r="M207" s="95">
        <v>1129.5</v>
      </c>
      <c r="N207" s="95">
        <v>1200</v>
      </c>
      <c r="O207" s="95">
        <v>1270.5</v>
      </c>
      <c r="P207" s="95">
        <v>1341</v>
      </c>
      <c r="Q207" s="95">
        <v>1411.5</v>
      </c>
      <c r="R207" s="95">
        <v>1482</v>
      </c>
      <c r="S207" s="95">
        <v>1552.5</v>
      </c>
      <c r="T207" s="95">
        <v>1623</v>
      </c>
      <c r="U207" s="95">
        <v>1693.5</v>
      </c>
      <c r="V207" s="95">
        <v>1764</v>
      </c>
      <c r="W207" s="95">
        <v>1828.8</v>
      </c>
      <c r="X207" s="95">
        <v>1893.6</v>
      </c>
      <c r="Y207" s="95">
        <v>1958.4</v>
      </c>
      <c r="Z207" s="95">
        <v>2023.2</v>
      </c>
      <c r="AA207" s="95">
        <v>2088</v>
      </c>
      <c r="AB207" s="95">
        <v>2152.8</v>
      </c>
      <c r="AC207" s="95">
        <v>2217.6</v>
      </c>
      <c r="AD207" s="95">
        <v>2282.4</v>
      </c>
      <c r="AE207" s="95">
        <v>2347.2</v>
      </c>
      <c r="AF207" s="95">
        <v>2412</v>
      </c>
      <c r="AG207" s="95">
        <v>2476.8</v>
      </c>
      <c r="AH207" s="95">
        <v>2541.6</v>
      </c>
      <c r="AI207" s="95">
        <v>2606.4</v>
      </c>
      <c r="AJ207" s="95">
        <v>2671.2</v>
      </c>
      <c r="AK207" s="95">
        <v>2736</v>
      </c>
      <c r="AL207" s="95">
        <v>2800.8</v>
      </c>
      <c r="AM207" s="95">
        <v>2865.6</v>
      </c>
      <c r="AN207" s="95">
        <v>2930.4</v>
      </c>
      <c r="AO207" s="95">
        <v>2995.2</v>
      </c>
      <c r="AP207" s="95">
        <v>3060</v>
      </c>
      <c r="AQ207" s="95">
        <v>1459.92</v>
      </c>
      <c r="AR207" s="95">
        <v>1491.84</v>
      </c>
      <c r="AS207" s="95">
        <v>1523.76</v>
      </c>
      <c r="AT207" s="95">
        <v>1555.68</v>
      </c>
      <c r="AU207" s="95">
        <v>1587.6</v>
      </c>
      <c r="AV207" s="95">
        <v>1619.52</v>
      </c>
      <c r="AW207" s="95">
        <v>1651.44</v>
      </c>
      <c r="AX207" s="95">
        <v>1683.36</v>
      </c>
      <c r="AY207" s="95">
        <v>1715.28</v>
      </c>
      <c r="AZ207" s="95">
        <v>1747.2</v>
      </c>
      <c r="BA207" s="95">
        <v>1779.12</v>
      </c>
      <c r="BB207" s="95">
        <v>1811.04</v>
      </c>
      <c r="BC207" s="95">
        <v>1842.96</v>
      </c>
      <c r="BD207" s="95">
        <v>1874.88</v>
      </c>
      <c r="BE207" s="95">
        <v>1906.8</v>
      </c>
      <c r="BF207" s="95">
        <v>1938.72</v>
      </c>
      <c r="BG207" s="95">
        <v>1970.64</v>
      </c>
      <c r="BH207" s="95">
        <v>2002.56</v>
      </c>
      <c r="BI207" s="95">
        <v>2034.48</v>
      </c>
      <c r="BJ207" s="95">
        <v>2066.4</v>
      </c>
      <c r="BK207" s="32">
        <v>66.78</v>
      </c>
      <c r="BL207" s="32">
        <v>76.32</v>
      </c>
      <c r="BM207" s="32">
        <v>78.9</v>
      </c>
      <c r="BN207" t="s">
        <v>207</v>
      </c>
      <c r="BO207">
        <v>9</v>
      </c>
    </row>
    <row r="208" spans="1:67">
      <c r="A208" s="94" t="s">
        <v>208</v>
      </c>
      <c r="B208" s="94">
        <v>9</v>
      </c>
      <c r="C208" s="95">
        <v>353.1</v>
      </c>
      <c r="D208" s="95">
        <v>431.7</v>
      </c>
      <c r="E208" s="95">
        <v>510.3</v>
      </c>
      <c r="F208" s="95">
        <v>588.9</v>
      </c>
      <c r="G208" s="95">
        <v>667.5</v>
      </c>
      <c r="H208" s="95">
        <v>745.8</v>
      </c>
      <c r="I208" s="95">
        <v>824.1</v>
      </c>
      <c r="J208" s="95">
        <v>902.4</v>
      </c>
      <c r="K208" s="95">
        <v>980.7</v>
      </c>
      <c r="L208" s="95">
        <v>1059</v>
      </c>
      <c r="M208" s="95">
        <v>1129.5</v>
      </c>
      <c r="N208" s="95">
        <v>1200</v>
      </c>
      <c r="O208" s="95">
        <v>1270.5</v>
      </c>
      <c r="P208" s="95">
        <v>1341</v>
      </c>
      <c r="Q208" s="95">
        <v>1411.5</v>
      </c>
      <c r="R208" s="95">
        <v>1482</v>
      </c>
      <c r="S208" s="95">
        <v>1552.5</v>
      </c>
      <c r="T208" s="95">
        <v>1623</v>
      </c>
      <c r="U208" s="95">
        <v>1693.5</v>
      </c>
      <c r="V208" s="95">
        <v>1764</v>
      </c>
      <c r="W208" s="95">
        <v>1828.8</v>
      </c>
      <c r="X208" s="95">
        <v>1893.6</v>
      </c>
      <c r="Y208" s="95">
        <v>1958.4</v>
      </c>
      <c r="Z208" s="95">
        <v>2023.2</v>
      </c>
      <c r="AA208" s="95">
        <v>2088</v>
      </c>
      <c r="AB208" s="95">
        <v>2152.8</v>
      </c>
      <c r="AC208" s="95">
        <v>2217.6</v>
      </c>
      <c r="AD208" s="95">
        <v>2282.4</v>
      </c>
      <c r="AE208" s="95">
        <v>2347.2</v>
      </c>
      <c r="AF208" s="95">
        <v>2412</v>
      </c>
      <c r="AG208" s="95">
        <v>2476.8</v>
      </c>
      <c r="AH208" s="95">
        <v>2541.6</v>
      </c>
      <c r="AI208" s="95">
        <v>2606.4</v>
      </c>
      <c r="AJ208" s="95">
        <v>2671.2</v>
      </c>
      <c r="AK208" s="95">
        <v>2736</v>
      </c>
      <c r="AL208" s="95">
        <v>2800.8</v>
      </c>
      <c r="AM208" s="95">
        <v>2865.6</v>
      </c>
      <c r="AN208" s="95">
        <v>2930.4</v>
      </c>
      <c r="AO208" s="95">
        <v>2995.2</v>
      </c>
      <c r="AP208" s="95">
        <v>3060</v>
      </c>
      <c r="AQ208" s="95">
        <v>1459.92</v>
      </c>
      <c r="AR208" s="95">
        <v>1491.84</v>
      </c>
      <c r="AS208" s="95">
        <v>1523.76</v>
      </c>
      <c r="AT208" s="95">
        <v>1555.68</v>
      </c>
      <c r="AU208" s="95">
        <v>1587.6</v>
      </c>
      <c r="AV208" s="95">
        <v>1619.52</v>
      </c>
      <c r="AW208" s="95">
        <v>1651.44</v>
      </c>
      <c r="AX208" s="95">
        <v>1683.36</v>
      </c>
      <c r="AY208" s="95">
        <v>1715.28</v>
      </c>
      <c r="AZ208" s="95">
        <v>1747.2</v>
      </c>
      <c r="BA208" s="95">
        <v>1779.12</v>
      </c>
      <c r="BB208" s="95">
        <v>1811.04</v>
      </c>
      <c r="BC208" s="95">
        <v>1842.96</v>
      </c>
      <c r="BD208" s="95">
        <v>1874.88</v>
      </c>
      <c r="BE208" s="95">
        <v>1906.8</v>
      </c>
      <c r="BF208" s="95">
        <v>1938.72</v>
      </c>
      <c r="BG208" s="95">
        <v>1970.64</v>
      </c>
      <c r="BH208" s="95">
        <v>2002.56</v>
      </c>
      <c r="BI208" s="95">
        <v>2034.48</v>
      </c>
      <c r="BJ208" s="95">
        <v>2066.4</v>
      </c>
      <c r="BK208" s="32">
        <v>66.78</v>
      </c>
      <c r="BL208" s="32">
        <v>76.32</v>
      </c>
      <c r="BM208" s="32">
        <v>78.9</v>
      </c>
      <c r="BN208" t="s">
        <v>208</v>
      </c>
      <c r="BO208">
        <v>9</v>
      </c>
    </row>
    <row r="209" spans="1:67">
      <c r="A209" s="94" t="s">
        <v>209</v>
      </c>
      <c r="B209" s="94">
        <v>9</v>
      </c>
      <c r="C209" s="95">
        <v>353.1</v>
      </c>
      <c r="D209" s="95">
        <v>431.7</v>
      </c>
      <c r="E209" s="95">
        <v>510.3</v>
      </c>
      <c r="F209" s="95">
        <v>588.9</v>
      </c>
      <c r="G209" s="95">
        <v>667.5</v>
      </c>
      <c r="H209" s="95">
        <v>745.8</v>
      </c>
      <c r="I209" s="95">
        <v>824.1</v>
      </c>
      <c r="J209" s="95">
        <v>902.4</v>
      </c>
      <c r="K209" s="95">
        <v>980.7</v>
      </c>
      <c r="L209" s="95">
        <v>1059</v>
      </c>
      <c r="M209" s="95">
        <v>1129.5</v>
      </c>
      <c r="N209" s="95">
        <v>1200</v>
      </c>
      <c r="O209" s="95">
        <v>1270.5</v>
      </c>
      <c r="P209" s="95">
        <v>1341</v>
      </c>
      <c r="Q209" s="95">
        <v>1411.5</v>
      </c>
      <c r="R209" s="95">
        <v>1482</v>
      </c>
      <c r="S209" s="95">
        <v>1552.5</v>
      </c>
      <c r="T209" s="95">
        <v>1623</v>
      </c>
      <c r="U209" s="95">
        <v>1693.5</v>
      </c>
      <c r="V209" s="95">
        <v>1764</v>
      </c>
      <c r="W209" s="95">
        <v>1828.8</v>
      </c>
      <c r="X209" s="95">
        <v>1893.6</v>
      </c>
      <c r="Y209" s="95">
        <v>1958.4</v>
      </c>
      <c r="Z209" s="95">
        <v>2023.2</v>
      </c>
      <c r="AA209" s="95">
        <v>2088</v>
      </c>
      <c r="AB209" s="95">
        <v>2152.8</v>
      </c>
      <c r="AC209" s="95">
        <v>2217.6</v>
      </c>
      <c r="AD209" s="95">
        <v>2282.4</v>
      </c>
      <c r="AE209" s="95">
        <v>2347.2</v>
      </c>
      <c r="AF209" s="95">
        <v>2412</v>
      </c>
      <c r="AG209" s="95">
        <v>2476.8</v>
      </c>
      <c r="AH209" s="95">
        <v>2541.6</v>
      </c>
      <c r="AI209" s="95">
        <v>2606.4</v>
      </c>
      <c r="AJ209" s="95">
        <v>2671.2</v>
      </c>
      <c r="AK209" s="95">
        <v>2736</v>
      </c>
      <c r="AL209" s="95">
        <v>2800.8</v>
      </c>
      <c r="AM209" s="95">
        <v>2865.6</v>
      </c>
      <c r="AN209" s="95">
        <v>2930.4</v>
      </c>
      <c r="AO209" s="95">
        <v>2995.2</v>
      </c>
      <c r="AP209" s="95">
        <v>3060</v>
      </c>
      <c r="AQ209" s="95">
        <v>1459.92</v>
      </c>
      <c r="AR209" s="95">
        <v>1491.84</v>
      </c>
      <c r="AS209" s="95">
        <v>1523.76</v>
      </c>
      <c r="AT209" s="95">
        <v>1555.68</v>
      </c>
      <c r="AU209" s="95">
        <v>1587.6</v>
      </c>
      <c r="AV209" s="95">
        <v>1619.52</v>
      </c>
      <c r="AW209" s="95">
        <v>1651.44</v>
      </c>
      <c r="AX209" s="95">
        <v>1683.36</v>
      </c>
      <c r="AY209" s="95">
        <v>1715.28</v>
      </c>
      <c r="AZ209" s="95">
        <v>1747.2</v>
      </c>
      <c r="BA209" s="95">
        <v>1779.12</v>
      </c>
      <c r="BB209" s="95">
        <v>1811.04</v>
      </c>
      <c r="BC209" s="95">
        <v>1842.96</v>
      </c>
      <c r="BD209" s="95">
        <v>1874.88</v>
      </c>
      <c r="BE209" s="95">
        <v>1906.8</v>
      </c>
      <c r="BF209" s="95">
        <v>1938.72</v>
      </c>
      <c r="BG209" s="95">
        <v>1970.64</v>
      </c>
      <c r="BH209" s="95">
        <v>2002.56</v>
      </c>
      <c r="BI209" s="95">
        <v>2034.48</v>
      </c>
      <c r="BJ209" s="95">
        <v>2066.4</v>
      </c>
      <c r="BK209" s="32">
        <v>66.78</v>
      </c>
      <c r="BL209" s="32">
        <v>76.32</v>
      </c>
      <c r="BM209" s="32">
        <v>78.9</v>
      </c>
      <c r="BN209" t="s">
        <v>209</v>
      </c>
      <c r="BO209">
        <v>9</v>
      </c>
    </row>
    <row r="210" spans="1:67">
      <c r="A210" s="94" t="s">
        <v>210</v>
      </c>
      <c r="B210" s="94">
        <v>9</v>
      </c>
      <c r="C210" s="95">
        <v>353.1</v>
      </c>
      <c r="D210" s="95">
        <v>431.7</v>
      </c>
      <c r="E210" s="95">
        <v>510.3</v>
      </c>
      <c r="F210" s="95">
        <v>588.9</v>
      </c>
      <c r="G210" s="95">
        <v>667.5</v>
      </c>
      <c r="H210" s="95">
        <v>745.8</v>
      </c>
      <c r="I210" s="95">
        <v>824.1</v>
      </c>
      <c r="J210" s="95">
        <v>902.4</v>
      </c>
      <c r="K210" s="95">
        <v>980.7</v>
      </c>
      <c r="L210" s="95">
        <v>1059</v>
      </c>
      <c r="M210" s="95">
        <v>1129.5</v>
      </c>
      <c r="N210" s="95">
        <v>1200</v>
      </c>
      <c r="O210" s="95">
        <v>1270.5</v>
      </c>
      <c r="P210" s="95">
        <v>1341</v>
      </c>
      <c r="Q210" s="95">
        <v>1411.5</v>
      </c>
      <c r="R210" s="95">
        <v>1482</v>
      </c>
      <c r="S210" s="95">
        <v>1552.5</v>
      </c>
      <c r="T210" s="95">
        <v>1623</v>
      </c>
      <c r="U210" s="95">
        <v>1693.5</v>
      </c>
      <c r="V210" s="95">
        <v>1764</v>
      </c>
      <c r="W210" s="95">
        <v>1828.8</v>
      </c>
      <c r="X210" s="95">
        <v>1893.6</v>
      </c>
      <c r="Y210" s="95">
        <v>1958.4</v>
      </c>
      <c r="Z210" s="95">
        <v>2023.2</v>
      </c>
      <c r="AA210" s="95">
        <v>2088</v>
      </c>
      <c r="AB210" s="95">
        <v>2152.8</v>
      </c>
      <c r="AC210" s="95">
        <v>2217.6</v>
      </c>
      <c r="AD210" s="95">
        <v>2282.4</v>
      </c>
      <c r="AE210" s="95">
        <v>2347.2</v>
      </c>
      <c r="AF210" s="95">
        <v>2412</v>
      </c>
      <c r="AG210" s="95">
        <v>2476.8</v>
      </c>
      <c r="AH210" s="95">
        <v>2541.6</v>
      </c>
      <c r="AI210" s="95">
        <v>2606.4</v>
      </c>
      <c r="AJ210" s="95">
        <v>2671.2</v>
      </c>
      <c r="AK210" s="95">
        <v>2736</v>
      </c>
      <c r="AL210" s="95">
        <v>2800.8</v>
      </c>
      <c r="AM210" s="95">
        <v>2865.6</v>
      </c>
      <c r="AN210" s="95">
        <v>2930.4</v>
      </c>
      <c r="AO210" s="95">
        <v>2995.2</v>
      </c>
      <c r="AP210" s="95">
        <v>3060</v>
      </c>
      <c r="AQ210" s="95">
        <v>1459.92</v>
      </c>
      <c r="AR210" s="95">
        <v>1491.84</v>
      </c>
      <c r="AS210" s="95">
        <v>1523.76</v>
      </c>
      <c r="AT210" s="95">
        <v>1555.68</v>
      </c>
      <c r="AU210" s="95">
        <v>1587.6</v>
      </c>
      <c r="AV210" s="95">
        <v>1619.52</v>
      </c>
      <c r="AW210" s="95">
        <v>1651.44</v>
      </c>
      <c r="AX210" s="95">
        <v>1683.36</v>
      </c>
      <c r="AY210" s="95">
        <v>1715.28</v>
      </c>
      <c r="AZ210" s="95">
        <v>1747.2</v>
      </c>
      <c r="BA210" s="95">
        <v>1779.12</v>
      </c>
      <c r="BB210" s="95">
        <v>1811.04</v>
      </c>
      <c r="BC210" s="95">
        <v>1842.96</v>
      </c>
      <c r="BD210" s="95">
        <v>1874.88</v>
      </c>
      <c r="BE210" s="95">
        <v>1906.8</v>
      </c>
      <c r="BF210" s="95">
        <v>1938.72</v>
      </c>
      <c r="BG210" s="95">
        <v>1970.64</v>
      </c>
      <c r="BH210" s="95">
        <v>2002.56</v>
      </c>
      <c r="BI210" s="95">
        <v>2034.48</v>
      </c>
      <c r="BJ210" s="95">
        <v>2066.4</v>
      </c>
      <c r="BK210" s="32">
        <v>66.78</v>
      </c>
      <c r="BL210" s="32">
        <v>76.32</v>
      </c>
      <c r="BM210" s="32">
        <v>78.9</v>
      </c>
      <c r="BN210" t="s">
        <v>210</v>
      </c>
      <c r="BO210">
        <v>9</v>
      </c>
    </row>
    <row r="211" spans="1:67">
      <c r="A211" s="94" t="s">
        <v>211</v>
      </c>
      <c r="B211" s="94">
        <v>9</v>
      </c>
      <c r="C211" s="95">
        <v>353.1</v>
      </c>
      <c r="D211" s="95">
        <v>431.7</v>
      </c>
      <c r="E211" s="95">
        <v>510.3</v>
      </c>
      <c r="F211" s="95">
        <v>588.9</v>
      </c>
      <c r="G211" s="95">
        <v>667.5</v>
      </c>
      <c r="H211" s="95">
        <v>745.8</v>
      </c>
      <c r="I211" s="95">
        <v>824.1</v>
      </c>
      <c r="J211" s="95">
        <v>902.4</v>
      </c>
      <c r="K211" s="95">
        <v>980.7</v>
      </c>
      <c r="L211" s="95">
        <v>1059</v>
      </c>
      <c r="M211" s="95">
        <v>1129.5</v>
      </c>
      <c r="N211" s="95">
        <v>1200</v>
      </c>
      <c r="O211" s="95">
        <v>1270.5</v>
      </c>
      <c r="P211" s="95">
        <v>1341</v>
      </c>
      <c r="Q211" s="95">
        <v>1411.5</v>
      </c>
      <c r="R211" s="95">
        <v>1482</v>
      </c>
      <c r="S211" s="95">
        <v>1552.5</v>
      </c>
      <c r="T211" s="95">
        <v>1623</v>
      </c>
      <c r="U211" s="95">
        <v>1693.5</v>
      </c>
      <c r="V211" s="95">
        <v>1764</v>
      </c>
      <c r="W211" s="95">
        <v>1828.8</v>
      </c>
      <c r="X211" s="95">
        <v>1893.6</v>
      </c>
      <c r="Y211" s="95">
        <v>1958.4</v>
      </c>
      <c r="Z211" s="95">
        <v>2023.2</v>
      </c>
      <c r="AA211" s="95">
        <v>2088</v>
      </c>
      <c r="AB211" s="95">
        <v>2152.8</v>
      </c>
      <c r="AC211" s="95">
        <v>2217.6</v>
      </c>
      <c r="AD211" s="95">
        <v>2282.4</v>
      </c>
      <c r="AE211" s="95">
        <v>2347.2</v>
      </c>
      <c r="AF211" s="95">
        <v>2412</v>
      </c>
      <c r="AG211" s="95">
        <v>2476.8</v>
      </c>
      <c r="AH211" s="95">
        <v>2541.6</v>
      </c>
      <c r="AI211" s="95">
        <v>2606.4</v>
      </c>
      <c r="AJ211" s="95">
        <v>2671.2</v>
      </c>
      <c r="AK211" s="95">
        <v>2736</v>
      </c>
      <c r="AL211" s="95">
        <v>2800.8</v>
      </c>
      <c r="AM211" s="95">
        <v>2865.6</v>
      </c>
      <c r="AN211" s="95">
        <v>2930.4</v>
      </c>
      <c r="AO211" s="95">
        <v>2995.2</v>
      </c>
      <c r="AP211" s="95">
        <v>3060</v>
      </c>
      <c r="AQ211" s="95">
        <v>1459.92</v>
      </c>
      <c r="AR211" s="95">
        <v>1491.84</v>
      </c>
      <c r="AS211" s="95">
        <v>1523.76</v>
      </c>
      <c r="AT211" s="95">
        <v>1555.68</v>
      </c>
      <c r="AU211" s="95">
        <v>1587.6</v>
      </c>
      <c r="AV211" s="95">
        <v>1619.52</v>
      </c>
      <c r="AW211" s="95">
        <v>1651.44</v>
      </c>
      <c r="AX211" s="95">
        <v>1683.36</v>
      </c>
      <c r="AY211" s="95">
        <v>1715.28</v>
      </c>
      <c r="AZ211" s="95">
        <v>1747.2</v>
      </c>
      <c r="BA211" s="95">
        <v>1779.12</v>
      </c>
      <c r="BB211" s="95">
        <v>1811.04</v>
      </c>
      <c r="BC211" s="95">
        <v>1842.96</v>
      </c>
      <c r="BD211" s="95">
        <v>1874.88</v>
      </c>
      <c r="BE211" s="95">
        <v>1906.8</v>
      </c>
      <c r="BF211" s="95">
        <v>1938.72</v>
      </c>
      <c r="BG211" s="95">
        <v>1970.64</v>
      </c>
      <c r="BH211" s="95">
        <v>2002.56</v>
      </c>
      <c r="BI211" s="95">
        <v>2034.48</v>
      </c>
      <c r="BJ211" s="95">
        <v>2066.4</v>
      </c>
      <c r="BK211" s="32">
        <v>66.78</v>
      </c>
      <c r="BL211" s="32">
        <v>76.32</v>
      </c>
      <c r="BM211" s="32">
        <v>78.9</v>
      </c>
      <c r="BN211" t="s">
        <v>211</v>
      </c>
      <c r="BO211">
        <v>9</v>
      </c>
    </row>
    <row r="212" spans="1:67">
      <c r="A212" s="94" t="s">
        <v>212</v>
      </c>
      <c r="B212" s="94">
        <v>9</v>
      </c>
      <c r="C212" s="95">
        <v>353.1</v>
      </c>
      <c r="D212" s="95">
        <v>431.7</v>
      </c>
      <c r="E212" s="95">
        <v>510.3</v>
      </c>
      <c r="F212" s="95">
        <v>588.9</v>
      </c>
      <c r="G212" s="95">
        <v>667.5</v>
      </c>
      <c r="H212" s="95">
        <v>745.8</v>
      </c>
      <c r="I212" s="95">
        <v>824.1</v>
      </c>
      <c r="J212" s="95">
        <v>902.4</v>
      </c>
      <c r="K212" s="95">
        <v>980.7</v>
      </c>
      <c r="L212" s="95">
        <v>1059</v>
      </c>
      <c r="M212" s="95">
        <v>1129.5</v>
      </c>
      <c r="N212" s="95">
        <v>1200</v>
      </c>
      <c r="O212" s="95">
        <v>1270.5</v>
      </c>
      <c r="P212" s="95">
        <v>1341</v>
      </c>
      <c r="Q212" s="95">
        <v>1411.5</v>
      </c>
      <c r="R212" s="95">
        <v>1482</v>
      </c>
      <c r="S212" s="95">
        <v>1552.5</v>
      </c>
      <c r="T212" s="95">
        <v>1623</v>
      </c>
      <c r="U212" s="95">
        <v>1693.5</v>
      </c>
      <c r="V212" s="95">
        <v>1764</v>
      </c>
      <c r="W212" s="95">
        <v>1828.8</v>
      </c>
      <c r="X212" s="95">
        <v>1893.6</v>
      </c>
      <c r="Y212" s="95">
        <v>1958.4</v>
      </c>
      <c r="Z212" s="95">
        <v>2023.2</v>
      </c>
      <c r="AA212" s="95">
        <v>2088</v>
      </c>
      <c r="AB212" s="95">
        <v>2152.8</v>
      </c>
      <c r="AC212" s="95">
        <v>2217.6</v>
      </c>
      <c r="AD212" s="95">
        <v>2282.4</v>
      </c>
      <c r="AE212" s="95">
        <v>2347.2</v>
      </c>
      <c r="AF212" s="95">
        <v>2412</v>
      </c>
      <c r="AG212" s="95">
        <v>2476.8</v>
      </c>
      <c r="AH212" s="95">
        <v>2541.6</v>
      </c>
      <c r="AI212" s="95">
        <v>2606.4</v>
      </c>
      <c r="AJ212" s="95">
        <v>2671.2</v>
      </c>
      <c r="AK212" s="95">
        <v>2736</v>
      </c>
      <c r="AL212" s="95">
        <v>2800.8</v>
      </c>
      <c r="AM212" s="95">
        <v>2865.6</v>
      </c>
      <c r="AN212" s="95">
        <v>2930.4</v>
      </c>
      <c r="AO212" s="95">
        <v>2995.2</v>
      </c>
      <c r="AP212" s="95">
        <v>3060</v>
      </c>
      <c r="AQ212" s="95">
        <v>1459.92</v>
      </c>
      <c r="AR212" s="95">
        <v>1491.84</v>
      </c>
      <c r="AS212" s="95">
        <v>1523.76</v>
      </c>
      <c r="AT212" s="95">
        <v>1555.68</v>
      </c>
      <c r="AU212" s="95">
        <v>1587.6</v>
      </c>
      <c r="AV212" s="95">
        <v>1619.52</v>
      </c>
      <c r="AW212" s="95">
        <v>1651.44</v>
      </c>
      <c r="AX212" s="95">
        <v>1683.36</v>
      </c>
      <c r="AY212" s="95">
        <v>1715.28</v>
      </c>
      <c r="AZ212" s="95">
        <v>1747.2</v>
      </c>
      <c r="BA212" s="95">
        <v>1779.12</v>
      </c>
      <c r="BB212" s="95">
        <v>1811.04</v>
      </c>
      <c r="BC212" s="95">
        <v>1842.96</v>
      </c>
      <c r="BD212" s="95">
        <v>1874.88</v>
      </c>
      <c r="BE212" s="95">
        <v>1906.8</v>
      </c>
      <c r="BF212" s="95">
        <v>1938.72</v>
      </c>
      <c r="BG212" s="95">
        <v>1970.64</v>
      </c>
      <c r="BH212" s="95">
        <v>2002.56</v>
      </c>
      <c r="BI212" s="95">
        <v>2034.48</v>
      </c>
      <c r="BJ212" s="95">
        <v>2066.4</v>
      </c>
      <c r="BK212" s="32">
        <v>66.78</v>
      </c>
      <c r="BL212" s="32">
        <v>76.32</v>
      </c>
      <c r="BM212" s="32">
        <v>78.9</v>
      </c>
      <c r="BN212" t="s">
        <v>212</v>
      </c>
      <c r="BO212">
        <v>9</v>
      </c>
    </row>
    <row r="213" spans="1:67">
      <c r="A213" s="94" t="s">
        <v>213</v>
      </c>
      <c r="B213" s="94">
        <v>9</v>
      </c>
      <c r="C213" s="95">
        <v>353.1</v>
      </c>
      <c r="D213" s="95">
        <v>431.7</v>
      </c>
      <c r="E213" s="95">
        <v>510.3</v>
      </c>
      <c r="F213" s="95">
        <v>588.9</v>
      </c>
      <c r="G213" s="95">
        <v>667.5</v>
      </c>
      <c r="H213" s="95">
        <v>745.8</v>
      </c>
      <c r="I213" s="95">
        <v>824.1</v>
      </c>
      <c r="J213" s="95">
        <v>902.4</v>
      </c>
      <c r="K213" s="95">
        <v>980.7</v>
      </c>
      <c r="L213" s="95">
        <v>1059</v>
      </c>
      <c r="M213" s="95">
        <v>1129.5</v>
      </c>
      <c r="N213" s="95">
        <v>1200</v>
      </c>
      <c r="O213" s="95">
        <v>1270.5</v>
      </c>
      <c r="P213" s="95">
        <v>1341</v>
      </c>
      <c r="Q213" s="95">
        <v>1411.5</v>
      </c>
      <c r="R213" s="95">
        <v>1482</v>
      </c>
      <c r="S213" s="95">
        <v>1552.5</v>
      </c>
      <c r="T213" s="95">
        <v>1623</v>
      </c>
      <c r="U213" s="95">
        <v>1693.5</v>
      </c>
      <c r="V213" s="95">
        <v>1764</v>
      </c>
      <c r="W213" s="95">
        <v>1828.8</v>
      </c>
      <c r="X213" s="95">
        <v>1893.6</v>
      </c>
      <c r="Y213" s="95">
        <v>1958.4</v>
      </c>
      <c r="Z213" s="95">
        <v>2023.2</v>
      </c>
      <c r="AA213" s="95">
        <v>2088</v>
      </c>
      <c r="AB213" s="95">
        <v>2152.8</v>
      </c>
      <c r="AC213" s="95">
        <v>2217.6</v>
      </c>
      <c r="AD213" s="95">
        <v>2282.4</v>
      </c>
      <c r="AE213" s="95">
        <v>2347.2</v>
      </c>
      <c r="AF213" s="95">
        <v>2412</v>
      </c>
      <c r="AG213" s="95">
        <v>2476.8</v>
      </c>
      <c r="AH213" s="95">
        <v>2541.6</v>
      </c>
      <c r="AI213" s="95">
        <v>2606.4</v>
      </c>
      <c r="AJ213" s="95">
        <v>2671.2</v>
      </c>
      <c r="AK213" s="95">
        <v>2736</v>
      </c>
      <c r="AL213" s="95">
        <v>2800.8</v>
      </c>
      <c r="AM213" s="95">
        <v>2865.6</v>
      </c>
      <c r="AN213" s="95">
        <v>2930.4</v>
      </c>
      <c r="AO213" s="95">
        <v>2995.2</v>
      </c>
      <c r="AP213" s="95">
        <v>3060</v>
      </c>
      <c r="AQ213" s="95">
        <v>1459.92</v>
      </c>
      <c r="AR213" s="95">
        <v>1491.84</v>
      </c>
      <c r="AS213" s="95">
        <v>1523.76</v>
      </c>
      <c r="AT213" s="95">
        <v>1555.68</v>
      </c>
      <c r="AU213" s="95">
        <v>1587.6</v>
      </c>
      <c r="AV213" s="95">
        <v>1619.52</v>
      </c>
      <c r="AW213" s="95">
        <v>1651.44</v>
      </c>
      <c r="AX213" s="95">
        <v>1683.36</v>
      </c>
      <c r="AY213" s="95">
        <v>1715.28</v>
      </c>
      <c r="AZ213" s="95">
        <v>1747.2</v>
      </c>
      <c r="BA213" s="95">
        <v>1779.12</v>
      </c>
      <c r="BB213" s="95">
        <v>1811.04</v>
      </c>
      <c r="BC213" s="95">
        <v>1842.96</v>
      </c>
      <c r="BD213" s="95">
        <v>1874.88</v>
      </c>
      <c r="BE213" s="95">
        <v>1906.8</v>
      </c>
      <c r="BF213" s="95">
        <v>1938.72</v>
      </c>
      <c r="BG213" s="95">
        <v>1970.64</v>
      </c>
      <c r="BH213" s="95">
        <v>2002.56</v>
      </c>
      <c r="BI213" s="95">
        <v>2034.48</v>
      </c>
      <c r="BJ213" s="95">
        <v>2066.4</v>
      </c>
      <c r="BK213" s="32">
        <v>66.78</v>
      </c>
      <c r="BL213" s="32">
        <v>76.32</v>
      </c>
      <c r="BM213" s="32">
        <v>78.9</v>
      </c>
      <c r="BN213" t="s">
        <v>213</v>
      </c>
      <c r="BO213">
        <v>9</v>
      </c>
    </row>
    <row r="214" spans="1:67">
      <c r="A214" s="94" t="s">
        <v>214</v>
      </c>
      <c r="B214" s="94">
        <v>9</v>
      </c>
      <c r="C214" s="95">
        <v>353.1</v>
      </c>
      <c r="D214" s="95">
        <v>431.7</v>
      </c>
      <c r="E214" s="95">
        <v>510.3</v>
      </c>
      <c r="F214" s="95">
        <v>588.9</v>
      </c>
      <c r="G214" s="95">
        <v>667.5</v>
      </c>
      <c r="H214" s="95">
        <v>745.8</v>
      </c>
      <c r="I214" s="95">
        <v>824.1</v>
      </c>
      <c r="J214" s="95">
        <v>902.4</v>
      </c>
      <c r="K214" s="95">
        <v>980.7</v>
      </c>
      <c r="L214" s="95">
        <v>1059</v>
      </c>
      <c r="M214" s="95">
        <v>1129.5</v>
      </c>
      <c r="N214" s="95">
        <v>1200</v>
      </c>
      <c r="O214" s="95">
        <v>1270.5</v>
      </c>
      <c r="P214" s="95">
        <v>1341</v>
      </c>
      <c r="Q214" s="95">
        <v>1411.5</v>
      </c>
      <c r="R214" s="95">
        <v>1482</v>
      </c>
      <c r="S214" s="95">
        <v>1552.5</v>
      </c>
      <c r="T214" s="95">
        <v>1623</v>
      </c>
      <c r="U214" s="95">
        <v>1693.5</v>
      </c>
      <c r="V214" s="95">
        <v>1764</v>
      </c>
      <c r="W214" s="95">
        <v>1828.8</v>
      </c>
      <c r="X214" s="95">
        <v>1893.6</v>
      </c>
      <c r="Y214" s="95">
        <v>1958.4</v>
      </c>
      <c r="Z214" s="95">
        <v>2023.2</v>
      </c>
      <c r="AA214" s="95">
        <v>2088</v>
      </c>
      <c r="AB214" s="95">
        <v>2152.8</v>
      </c>
      <c r="AC214" s="95">
        <v>2217.6</v>
      </c>
      <c r="AD214" s="95">
        <v>2282.4</v>
      </c>
      <c r="AE214" s="95">
        <v>2347.2</v>
      </c>
      <c r="AF214" s="95">
        <v>2412</v>
      </c>
      <c r="AG214" s="95">
        <v>2476.8</v>
      </c>
      <c r="AH214" s="95">
        <v>2541.6</v>
      </c>
      <c r="AI214" s="95">
        <v>2606.4</v>
      </c>
      <c r="AJ214" s="95">
        <v>2671.2</v>
      </c>
      <c r="AK214" s="95">
        <v>2736</v>
      </c>
      <c r="AL214" s="95">
        <v>2800.8</v>
      </c>
      <c r="AM214" s="95">
        <v>2865.6</v>
      </c>
      <c r="AN214" s="95">
        <v>2930.4</v>
      </c>
      <c r="AO214" s="95">
        <v>2995.2</v>
      </c>
      <c r="AP214" s="95">
        <v>3060</v>
      </c>
      <c r="AQ214" s="95">
        <v>1459.92</v>
      </c>
      <c r="AR214" s="95">
        <v>1491.84</v>
      </c>
      <c r="AS214" s="95">
        <v>1523.76</v>
      </c>
      <c r="AT214" s="95">
        <v>1555.68</v>
      </c>
      <c r="AU214" s="95">
        <v>1587.6</v>
      </c>
      <c r="AV214" s="95">
        <v>1619.52</v>
      </c>
      <c r="AW214" s="95">
        <v>1651.44</v>
      </c>
      <c r="AX214" s="95">
        <v>1683.36</v>
      </c>
      <c r="AY214" s="95">
        <v>1715.28</v>
      </c>
      <c r="AZ214" s="95">
        <v>1747.2</v>
      </c>
      <c r="BA214" s="95">
        <v>1779.12</v>
      </c>
      <c r="BB214" s="95">
        <v>1811.04</v>
      </c>
      <c r="BC214" s="95">
        <v>1842.96</v>
      </c>
      <c r="BD214" s="95">
        <v>1874.88</v>
      </c>
      <c r="BE214" s="95">
        <v>1906.8</v>
      </c>
      <c r="BF214" s="95">
        <v>1938.72</v>
      </c>
      <c r="BG214" s="95">
        <v>1970.64</v>
      </c>
      <c r="BH214" s="95">
        <v>2002.56</v>
      </c>
      <c r="BI214" s="95">
        <v>2034.48</v>
      </c>
      <c r="BJ214" s="95">
        <v>2066.4</v>
      </c>
      <c r="BK214" s="32">
        <v>66.78</v>
      </c>
      <c r="BL214" s="32">
        <v>76.32</v>
      </c>
      <c r="BM214" s="32">
        <v>78.9</v>
      </c>
      <c r="BN214" t="s">
        <v>214</v>
      </c>
      <c r="BO214">
        <v>9</v>
      </c>
    </row>
    <row r="215" spans="1:67">
      <c r="A215" s="94" t="s">
        <v>215</v>
      </c>
      <c r="B215" s="94">
        <v>9</v>
      </c>
      <c r="C215" s="95">
        <v>353.1</v>
      </c>
      <c r="D215" s="95">
        <v>431.7</v>
      </c>
      <c r="E215" s="95">
        <v>510.3</v>
      </c>
      <c r="F215" s="95">
        <v>588.9</v>
      </c>
      <c r="G215" s="95">
        <v>667.5</v>
      </c>
      <c r="H215" s="95">
        <v>745.8</v>
      </c>
      <c r="I215" s="95">
        <v>824.1</v>
      </c>
      <c r="J215" s="95">
        <v>902.4</v>
      </c>
      <c r="K215" s="95">
        <v>980.7</v>
      </c>
      <c r="L215" s="95">
        <v>1059</v>
      </c>
      <c r="M215" s="95">
        <v>1129.5</v>
      </c>
      <c r="N215" s="95">
        <v>1200</v>
      </c>
      <c r="O215" s="95">
        <v>1270.5</v>
      </c>
      <c r="P215" s="95">
        <v>1341</v>
      </c>
      <c r="Q215" s="95">
        <v>1411.5</v>
      </c>
      <c r="R215" s="95">
        <v>1482</v>
      </c>
      <c r="S215" s="95">
        <v>1552.5</v>
      </c>
      <c r="T215" s="95">
        <v>1623</v>
      </c>
      <c r="U215" s="95">
        <v>1693.5</v>
      </c>
      <c r="V215" s="95">
        <v>1764</v>
      </c>
      <c r="W215" s="95">
        <v>1828.8</v>
      </c>
      <c r="X215" s="95">
        <v>1893.6</v>
      </c>
      <c r="Y215" s="95">
        <v>1958.4</v>
      </c>
      <c r="Z215" s="95">
        <v>2023.2</v>
      </c>
      <c r="AA215" s="95">
        <v>2088</v>
      </c>
      <c r="AB215" s="95">
        <v>2152.8</v>
      </c>
      <c r="AC215" s="95">
        <v>2217.6</v>
      </c>
      <c r="AD215" s="95">
        <v>2282.4</v>
      </c>
      <c r="AE215" s="95">
        <v>2347.2</v>
      </c>
      <c r="AF215" s="95">
        <v>2412</v>
      </c>
      <c r="AG215" s="95">
        <v>2476.8</v>
      </c>
      <c r="AH215" s="95">
        <v>2541.6</v>
      </c>
      <c r="AI215" s="95">
        <v>2606.4</v>
      </c>
      <c r="AJ215" s="95">
        <v>2671.2</v>
      </c>
      <c r="AK215" s="95">
        <v>2736</v>
      </c>
      <c r="AL215" s="95">
        <v>2800.8</v>
      </c>
      <c r="AM215" s="95">
        <v>2865.6</v>
      </c>
      <c r="AN215" s="95">
        <v>2930.4</v>
      </c>
      <c r="AO215" s="95">
        <v>2995.2</v>
      </c>
      <c r="AP215" s="95">
        <v>3060</v>
      </c>
      <c r="AQ215" s="95">
        <v>1459.92</v>
      </c>
      <c r="AR215" s="95">
        <v>1491.84</v>
      </c>
      <c r="AS215" s="95">
        <v>1523.76</v>
      </c>
      <c r="AT215" s="95">
        <v>1555.68</v>
      </c>
      <c r="AU215" s="95">
        <v>1587.6</v>
      </c>
      <c r="AV215" s="95">
        <v>1619.52</v>
      </c>
      <c r="AW215" s="95">
        <v>1651.44</v>
      </c>
      <c r="AX215" s="95">
        <v>1683.36</v>
      </c>
      <c r="AY215" s="95">
        <v>1715.28</v>
      </c>
      <c r="AZ215" s="95">
        <v>1747.2</v>
      </c>
      <c r="BA215" s="95">
        <v>1779.12</v>
      </c>
      <c r="BB215" s="95">
        <v>1811.04</v>
      </c>
      <c r="BC215" s="95">
        <v>1842.96</v>
      </c>
      <c r="BD215" s="95">
        <v>1874.88</v>
      </c>
      <c r="BE215" s="95">
        <v>1906.8</v>
      </c>
      <c r="BF215" s="95">
        <v>1938.72</v>
      </c>
      <c r="BG215" s="95">
        <v>1970.64</v>
      </c>
      <c r="BH215" s="95">
        <v>2002.56</v>
      </c>
      <c r="BI215" s="95">
        <v>2034.48</v>
      </c>
      <c r="BJ215" s="95">
        <v>2066.4</v>
      </c>
      <c r="BK215" s="32">
        <v>66.78</v>
      </c>
      <c r="BL215" s="32">
        <v>76.32</v>
      </c>
      <c r="BM215" s="32">
        <v>78.9</v>
      </c>
      <c r="BN215" t="s">
        <v>215</v>
      </c>
      <c r="BO215">
        <v>9</v>
      </c>
    </row>
    <row r="216" spans="1:67">
      <c r="A216" s="94" t="s">
        <v>216</v>
      </c>
      <c r="B216" s="94">
        <v>9</v>
      </c>
      <c r="C216" s="95">
        <v>353.1</v>
      </c>
      <c r="D216" s="95">
        <v>431.7</v>
      </c>
      <c r="E216" s="95">
        <v>510.3</v>
      </c>
      <c r="F216" s="95">
        <v>588.9</v>
      </c>
      <c r="G216" s="95">
        <v>667.5</v>
      </c>
      <c r="H216" s="95">
        <v>745.8</v>
      </c>
      <c r="I216" s="95">
        <v>824.1</v>
      </c>
      <c r="J216" s="95">
        <v>902.4</v>
      </c>
      <c r="K216" s="95">
        <v>980.7</v>
      </c>
      <c r="L216" s="95">
        <v>1059</v>
      </c>
      <c r="M216" s="95">
        <v>1129.5</v>
      </c>
      <c r="N216" s="95">
        <v>1200</v>
      </c>
      <c r="O216" s="95">
        <v>1270.5</v>
      </c>
      <c r="P216" s="95">
        <v>1341</v>
      </c>
      <c r="Q216" s="95">
        <v>1411.5</v>
      </c>
      <c r="R216" s="95">
        <v>1482</v>
      </c>
      <c r="S216" s="95">
        <v>1552.5</v>
      </c>
      <c r="T216" s="95">
        <v>1623</v>
      </c>
      <c r="U216" s="95">
        <v>1693.5</v>
      </c>
      <c r="V216" s="95">
        <v>1764</v>
      </c>
      <c r="W216" s="95">
        <v>1828.8</v>
      </c>
      <c r="X216" s="95">
        <v>1893.6</v>
      </c>
      <c r="Y216" s="95">
        <v>1958.4</v>
      </c>
      <c r="Z216" s="95">
        <v>2023.2</v>
      </c>
      <c r="AA216" s="95">
        <v>2088</v>
      </c>
      <c r="AB216" s="95">
        <v>2152.8</v>
      </c>
      <c r="AC216" s="95">
        <v>2217.6</v>
      </c>
      <c r="AD216" s="95">
        <v>2282.4</v>
      </c>
      <c r="AE216" s="95">
        <v>2347.2</v>
      </c>
      <c r="AF216" s="95">
        <v>2412</v>
      </c>
      <c r="AG216" s="95">
        <v>2476.8</v>
      </c>
      <c r="AH216" s="95">
        <v>2541.6</v>
      </c>
      <c r="AI216" s="95">
        <v>2606.4</v>
      </c>
      <c r="AJ216" s="95">
        <v>2671.2</v>
      </c>
      <c r="AK216" s="95">
        <v>2736</v>
      </c>
      <c r="AL216" s="95">
        <v>2800.8</v>
      </c>
      <c r="AM216" s="95">
        <v>2865.6</v>
      </c>
      <c r="AN216" s="95">
        <v>2930.4</v>
      </c>
      <c r="AO216" s="95">
        <v>2995.2</v>
      </c>
      <c r="AP216" s="95">
        <v>3060</v>
      </c>
      <c r="AQ216" s="95">
        <v>1459.92</v>
      </c>
      <c r="AR216" s="95">
        <v>1491.84</v>
      </c>
      <c r="AS216" s="95">
        <v>1523.76</v>
      </c>
      <c r="AT216" s="95">
        <v>1555.68</v>
      </c>
      <c r="AU216" s="95">
        <v>1587.6</v>
      </c>
      <c r="AV216" s="95">
        <v>1619.52</v>
      </c>
      <c r="AW216" s="95">
        <v>1651.44</v>
      </c>
      <c r="AX216" s="95">
        <v>1683.36</v>
      </c>
      <c r="AY216" s="95">
        <v>1715.28</v>
      </c>
      <c r="AZ216" s="95">
        <v>1747.2</v>
      </c>
      <c r="BA216" s="95">
        <v>1779.12</v>
      </c>
      <c r="BB216" s="95">
        <v>1811.04</v>
      </c>
      <c r="BC216" s="95">
        <v>1842.96</v>
      </c>
      <c r="BD216" s="95">
        <v>1874.88</v>
      </c>
      <c r="BE216" s="95">
        <v>1906.8</v>
      </c>
      <c r="BF216" s="95">
        <v>1938.72</v>
      </c>
      <c r="BG216" s="95">
        <v>1970.64</v>
      </c>
      <c r="BH216" s="95">
        <v>2002.56</v>
      </c>
      <c r="BI216" s="95">
        <v>2034.48</v>
      </c>
      <c r="BJ216" s="95">
        <v>2066.4</v>
      </c>
      <c r="BK216" s="32">
        <v>66.78</v>
      </c>
      <c r="BL216" s="32">
        <v>76.32</v>
      </c>
      <c r="BM216" s="32">
        <v>78.9</v>
      </c>
      <c r="BN216" t="s">
        <v>216</v>
      </c>
      <c r="BO216">
        <v>9</v>
      </c>
    </row>
    <row r="217" spans="1:67">
      <c r="A217" s="94" t="s">
        <v>217</v>
      </c>
      <c r="B217" s="94">
        <v>9</v>
      </c>
      <c r="C217" s="95">
        <v>353.1</v>
      </c>
      <c r="D217" s="95">
        <v>431.7</v>
      </c>
      <c r="E217" s="95">
        <v>510.3</v>
      </c>
      <c r="F217" s="95">
        <v>588.9</v>
      </c>
      <c r="G217" s="95">
        <v>667.5</v>
      </c>
      <c r="H217" s="95">
        <v>745.8</v>
      </c>
      <c r="I217" s="95">
        <v>824.1</v>
      </c>
      <c r="J217" s="95">
        <v>902.4</v>
      </c>
      <c r="K217" s="95">
        <v>980.7</v>
      </c>
      <c r="L217" s="95">
        <v>1059</v>
      </c>
      <c r="M217" s="95">
        <v>1129.5</v>
      </c>
      <c r="N217" s="95">
        <v>1200</v>
      </c>
      <c r="O217" s="95">
        <v>1270.5</v>
      </c>
      <c r="P217" s="95">
        <v>1341</v>
      </c>
      <c r="Q217" s="95">
        <v>1411.5</v>
      </c>
      <c r="R217" s="95">
        <v>1482</v>
      </c>
      <c r="S217" s="95">
        <v>1552.5</v>
      </c>
      <c r="T217" s="95">
        <v>1623</v>
      </c>
      <c r="U217" s="95">
        <v>1693.5</v>
      </c>
      <c r="V217" s="95">
        <v>1764</v>
      </c>
      <c r="W217" s="95">
        <v>1828.8</v>
      </c>
      <c r="X217" s="95">
        <v>1893.6</v>
      </c>
      <c r="Y217" s="95">
        <v>1958.4</v>
      </c>
      <c r="Z217" s="95">
        <v>2023.2</v>
      </c>
      <c r="AA217" s="95">
        <v>2088</v>
      </c>
      <c r="AB217" s="95">
        <v>2152.8</v>
      </c>
      <c r="AC217" s="95">
        <v>2217.6</v>
      </c>
      <c r="AD217" s="95">
        <v>2282.4</v>
      </c>
      <c r="AE217" s="95">
        <v>2347.2</v>
      </c>
      <c r="AF217" s="95">
        <v>2412</v>
      </c>
      <c r="AG217" s="95">
        <v>2476.8</v>
      </c>
      <c r="AH217" s="95">
        <v>2541.6</v>
      </c>
      <c r="AI217" s="95">
        <v>2606.4</v>
      </c>
      <c r="AJ217" s="95">
        <v>2671.2</v>
      </c>
      <c r="AK217" s="95">
        <v>2736</v>
      </c>
      <c r="AL217" s="95">
        <v>2800.8</v>
      </c>
      <c r="AM217" s="95">
        <v>2865.6</v>
      </c>
      <c r="AN217" s="95">
        <v>2930.4</v>
      </c>
      <c r="AO217" s="95">
        <v>2995.2</v>
      </c>
      <c r="AP217" s="95">
        <v>3060</v>
      </c>
      <c r="AQ217" s="95">
        <v>1459.92</v>
      </c>
      <c r="AR217" s="95">
        <v>1491.84</v>
      </c>
      <c r="AS217" s="95">
        <v>1523.76</v>
      </c>
      <c r="AT217" s="95">
        <v>1555.68</v>
      </c>
      <c r="AU217" s="95">
        <v>1587.6</v>
      </c>
      <c r="AV217" s="95">
        <v>1619.52</v>
      </c>
      <c r="AW217" s="95">
        <v>1651.44</v>
      </c>
      <c r="AX217" s="95">
        <v>1683.36</v>
      </c>
      <c r="AY217" s="95">
        <v>1715.28</v>
      </c>
      <c r="AZ217" s="95">
        <v>1747.2</v>
      </c>
      <c r="BA217" s="95">
        <v>1779.12</v>
      </c>
      <c r="BB217" s="95">
        <v>1811.04</v>
      </c>
      <c r="BC217" s="95">
        <v>1842.96</v>
      </c>
      <c r="BD217" s="95">
        <v>1874.88</v>
      </c>
      <c r="BE217" s="95">
        <v>1906.8</v>
      </c>
      <c r="BF217" s="95">
        <v>1938.72</v>
      </c>
      <c r="BG217" s="95">
        <v>1970.64</v>
      </c>
      <c r="BH217" s="95">
        <v>2002.56</v>
      </c>
      <c r="BI217" s="95">
        <v>2034.48</v>
      </c>
      <c r="BJ217" s="95">
        <v>2066.4</v>
      </c>
      <c r="BK217" s="32">
        <v>66.78</v>
      </c>
      <c r="BL217" s="32">
        <v>76.32</v>
      </c>
      <c r="BM217" s="32">
        <v>78.9</v>
      </c>
      <c r="BN217" t="s">
        <v>217</v>
      </c>
      <c r="BO217">
        <v>9</v>
      </c>
    </row>
    <row r="218" spans="1:67">
      <c r="A218" s="94" t="s">
        <v>218</v>
      </c>
      <c r="B218" s="94">
        <v>9</v>
      </c>
      <c r="C218" s="95">
        <v>353.1</v>
      </c>
      <c r="D218" s="95">
        <v>431.7</v>
      </c>
      <c r="E218" s="95">
        <v>510.3</v>
      </c>
      <c r="F218" s="95">
        <v>588.9</v>
      </c>
      <c r="G218" s="95">
        <v>667.5</v>
      </c>
      <c r="H218" s="95">
        <v>745.8</v>
      </c>
      <c r="I218" s="95">
        <v>824.1</v>
      </c>
      <c r="J218" s="95">
        <v>902.4</v>
      </c>
      <c r="K218" s="95">
        <v>980.7</v>
      </c>
      <c r="L218" s="95">
        <v>1059</v>
      </c>
      <c r="M218" s="95">
        <v>1129.5</v>
      </c>
      <c r="N218" s="95">
        <v>1200</v>
      </c>
      <c r="O218" s="95">
        <v>1270.5</v>
      </c>
      <c r="P218" s="95">
        <v>1341</v>
      </c>
      <c r="Q218" s="95">
        <v>1411.5</v>
      </c>
      <c r="R218" s="95">
        <v>1482</v>
      </c>
      <c r="S218" s="95">
        <v>1552.5</v>
      </c>
      <c r="T218" s="95">
        <v>1623</v>
      </c>
      <c r="U218" s="95">
        <v>1693.5</v>
      </c>
      <c r="V218" s="95">
        <v>1764</v>
      </c>
      <c r="W218" s="95">
        <v>1828.8</v>
      </c>
      <c r="X218" s="95">
        <v>1893.6</v>
      </c>
      <c r="Y218" s="95">
        <v>1958.4</v>
      </c>
      <c r="Z218" s="95">
        <v>2023.2</v>
      </c>
      <c r="AA218" s="95">
        <v>2088</v>
      </c>
      <c r="AB218" s="95">
        <v>2152.8</v>
      </c>
      <c r="AC218" s="95">
        <v>2217.6</v>
      </c>
      <c r="AD218" s="95">
        <v>2282.4</v>
      </c>
      <c r="AE218" s="95">
        <v>2347.2</v>
      </c>
      <c r="AF218" s="95">
        <v>2412</v>
      </c>
      <c r="AG218" s="95">
        <v>2476.8</v>
      </c>
      <c r="AH218" s="95">
        <v>2541.6</v>
      </c>
      <c r="AI218" s="95">
        <v>2606.4</v>
      </c>
      <c r="AJ218" s="95">
        <v>2671.2</v>
      </c>
      <c r="AK218" s="95">
        <v>2736</v>
      </c>
      <c r="AL218" s="95">
        <v>2800.8</v>
      </c>
      <c r="AM218" s="95">
        <v>2865.6</v>
      </c>
      <c r="AN218" s="95">
        <v>2930.4</v>
      </c>
      <c r="AO218" s="95">
        <v>2995.2</v>
      </c>
      <c r="AP218" s="95">
        <v>3060</v>
      </c>
      <c r="AQ218" s="95">
        <v>1459.92</v>
      </c>
      <c r="AR218" s="95">
        <v>1491.84</v>
      </c>
      <c r="AS218" s="95">
        <v>1523.76</v>
      </c>
      <c r="AT218" s="95">
        <v>1555.68</v>
      </c>
      <c r="AU218" s="95">
        <v>1587.6</v>
      </c>
      <c r="AV218" s="95">
        <v>1619.52</v>
      </c>
      <c r="AW218" s="95">
        <v>1651.44</v>
      </c>
      <c r="AX218" s="95">
        <v>1683.36</v>
      </c>
      <c r="AY218" s="95">
        <v>1715.28</v>
      </c>
      <c r="AZ218" s="95">
        <v>1747.2</v>
      </c>
      <c r="BA218" s="95">
        <v>1779.12</v>
      </c>
      <c r="BB218" s="95">
        <v>1811.04</v>
      </c>
      <c r="BC218" s="95">
        <v>1842.96</v>
      </c>
      <c r="BD218" s="95">
        <v>1874.88</v>
      </c>
      <c r="BE218" s="95">
        <v>1906.8</v>
      </c>
      <c r="BF218" s="95">
        <v>1938.72</v>
      </c>
      <c r="BG218" s="95">
        <v>1970.64</v>
      </c>
      <c r="BH218" s="95">
        <v>2002.56</v>
      </c>
      <c r="BI218" s="95">
        <v>2034.48</v>
      </c>
      <c r="BJ218" s="95">
        <v>2066.4</v>
      </c>
      <c r="BK218" s="32">
        <v>66.78</v>
      </c>
      <c r="BL218" s="32">
        <v>76.32</v>
      </c>
      <c r="BM218" s="32">
        <v>78.9</v>
      </c>
      <c r="BN218" t="s">
        <v>218</v>
      </c>
      <c r="BO218">
        <v>9</v>
      </c>
    </row>
    <row r="219" spans="1:67">
      <c r="A219" s="94" t="s">
        <v>219</v>
      </c>
      <c r="B219" s="94">
        <v>9</v>
      </c>
      <c r="C219" s="95">
        <v>353.1</v>
      </c>
      <c r="D219" s="95">
        <v>431.7</v>
      </c>
      <c r="E219" s="95">
        <v>510.3</v>
      </c>
      <c r="F219" s="95">
        <v>588.9</v>
      </c>
      <c r="G219" s="95">
        <v>667.5</v>
      </c>
      <c r="H219" s="95">
        <v>745.8</v>
      </c>
      <c r="I219" s="95">
        <v>824.1</v>
      </c>
      <c r="J219" s="95">
        <v>902.4</v>
      </c>
      <c r="K219" s="95">
        <v>980.7</v>
      </c>
      <c r="L219" s="95">
        <v>1059</v>
      </c>
      <c r="M219" s="95">
        <v>1129.5</v>
      </c>
      <c r="N219" s="95">
        <v>1200</v>
      </c>
      <c r="O219" s="95">
        <v>1270.5</v>
      </c>
      <c r="P219" s="95">
        <v>1341</v>
      </c>
      <c r="Q219" s="95">
        <v>1411.5</v>
      </c>
      <c r="R219" s="95">
        <v>1482</v>
      </c>
      <c r="S219" s="95">
        <v>1552.5</v>
      </c>
      <c r="T219" s="95">
        <v>1623</v>
      </c>
      <c r="U219" s="95">
        <v>1693.5</v>
      </c>
      <c r="V219" s="95">
        <v>1764</v>
      </c>
      <c r="W219" s="95">
        <v>1828.8</v>
      </c>
      <c r="X219" s="95">
        <v>1893.6</v>
      </c>
      <c r="Y219" s="95">
        <v>1958.4</v>
      </c>
      <c r="Z219" s="95">
        <v>2023.2</v>
      </c>
      <c r="AA219" s="95">
        <v>2088</v>
      </c>
      <c r="AB219" s="95">
        <v>2152.8</v>
      </c>
      <c r="AC219" s="95">
        <v>2217.6</v>
      </c>
      <c r="AD219" s="95">
        <v>2282.4</v>
      </c>
      <c r="AE219" s="95">
        <v>2347.2</v>
      </c>
      <c r="AF219" s="95">
        <v>2412</v>
      </c>
      <c r="AG219" s="95">
        <v>2476.8</v>
      </c>
      <c r="AH219" s="95">
        <v>2541.6</v>
      </c>
      <c r="AI219" s="95">
        <v>2606.4</v>
      </c>
      <c r="AJ219" s="95">
        <v>2671.2</v>
      </c>
      <c r="AK219" s="95">
        <v>2736</v>
      </c>
      <c r="AL219" s="95">
        <v>2800.8</v>
      </c>
      <c r="AM219" s="95">
        <v>2865.6</v>
      </c>
      <c r="AN219" s="95">
        <v>2930.4</v>
      </c>
      <c r="AO219" s="95">
        <v>2995.2</v>
      </c>
      <c r="AP219" s="95">
        <v>3060</v>
      </c>
      <c r="AQ219" s="95">
        <v>1459.92</v>
      </c>
      <c r="AR219" s="95">
        <v>1491.84</v>
      </c>
      <c r="AS219" s="95">
        <v>1523.76</v>
      </c>
      <c r="AT219" s="95">
        <v>1555.68</v>
      </c>
      <c r="AU219" s="95">
        <v>1587.6</v>
      </c>
      <c r="AV219" s="95">
        <v>1619.52</v>
      </c>
      <c r="AW219" s="95">
        <v>1651.44</v>
      </c>
      <c r="AX219" s="95">
        <v>1683.36</v>
      </c>
      <c r="AY219" s="95">
        <v>1715.28</v>
      </c>
      <c r="AZ219" s="95">
        <v>1747.2</v>
      </c>
      <c r="BA219" s="95">
        <v>1779.12</v>
      </c>
      <c r="BB219" s="95">
        <v>1811.04</v>
      </c>
      <c r="BC219" s="95">
        <v>1842.96</v>
      </c>
      <c r="BD219" s="95">
        <v>1874.88</v>
      </c>
      <c r="BE219" s="95">
        <v>1906.8</v>
      </c>
      <c r="BF219" s="95">
        <v>1938.72</v>
      </c>
      <c r="BG219" s="95">
        <v>1970.64</v>
      </c>
      <c r="BH219" s="95">
        <v>2002.56</v>
      </c>
      <c r="BI219" s="95">
        <v>2034.48</v>
      </c>
      <c r="BJ219" s="95">
        <v>2066.4</v>
      </c>
      <c r="BK219" s="32">
        <v>66.78</v>
      </c>
      <c r="BL219" s="32">
        <v>76.32</v>
      </c>
      <c r="BM219" s="32">
        <v>78.9</v>
      </c>
      <c r="BN219" t="s">
        <v>219</v>
      </c>
      <c r="BO219">
        <v>9</v>
      </c>
    </row>
    <row r="220" spans="1:67">
      <c r="A220" s="94" t="s">
        <v>220</v>
      </c>
      <c r="B220" s="94">
        <v>9</v>
      </c>
      <c r="C220" s="95">
        <v>353.1</v>
      </c>
      <c r="D220" s="95">
        <v>431.7</v>
      </c>
      <c r="E220" s="95">
        <v>510.3</v>
      </c>
      <c r="F220" s="95">
        <v>588.9</v>
      </c>
      <c r="G220" s="95">
        <v>667.5</v>
      </c>
      <c r="H220" s="95">
        <v>745.8</v>
      </c>
      <c r="I220" s="95">
        <v>824.1</v>
      </c>
      <c r="J220" s="95">
        <v>902.4</v>
      </c>
      <c r="K220" s="95">
        <v>980.7</v>
      </c>
      <c r="L220" s="95">
        <v>1059</v>
      </c>
      <c r="M220" s="95">
        <v>1129.5</v>
      </c>
      <c r="N220" s="95">
        <v>1200</v>
      </c>
      <c r="O220" s="95">
        <v>1270.5</v>
      </c>
      <c r="P220" s="95">
        <v>1341</v>
      </c>
      <c r="Q220" s="95">
        <v>1411.5</v>
      </c>
      <c r="R220" s="95">
        <v>1482</v>
      </c>
      <c r="S220" s="95">
        <v>1552.5</v>
      </c>
      <c r="T220" s="95">
        <v>1623</v>
      </c>
      <c r="U220" s="95">
        <v>1693.5</v>
      </c>
      <c r="V220" s="95">
        <v>1764</v>
      </c>
      <c r="W220" s="95">
        <v>1828.8</v>
      </c>
      <c r="X220" s="95">
        <v>1893.6</v>
      </c>
      <c r="Y220" s="95">
        <v>1958.4</v>
      </c>
      <c r="Z220" s="95">
        <v>2023.2</v>
      </c>
      <c r="AA220" s="95">
        <v>2088</v>
      </c>
      <c r="AB220" s="95">
        <v>2152.8</v>
      </c>
      <c r="AC220" s="95">
        <v>2217.6</v>
      </c>
      <c r="AD220" s="95">
        <v>2282.4</v>
      </c>
      <c r="AE220" s="95">
        <v>2347.2</v>
      </c>
      <c r="AF220" s="95">
        <v>2412</v>
      </c>
      <c r="AG220" s="95">
        <v>2476.8</v>
      </c>
      <c r="AH220" s="95">
        <v>2541.6</v>
      </c>
      <c r="AI220" s="95">
        <v>2606.4</v>
      </c>
      <c r="AJ220" s="95">
        <v>2671.2</v>
      </c>
      <c r="AK220" s="95">
        <v>2736</v>
      </c>
      <c r="AL220" s="95">
        <v>2800.8</v>
      </c>
      <c r="AM220" s="95">
        <v>2865.6</v>
      </c>
      <c r="AN220" s="95">
        <v>2930.4</v>
      </c>
      <c r="AO220" s="95">
        <v>2995.2</v>
      </c>
      <c r="AP220" s="95">
        <v>3060</v>
      </c>
      <c r="AQ220" s="95">
        <v>1459.92</v>
      </c>
      <c r="AR220" s="95">
        <v>1491.84</v>
      </c>
      <c r="AS220" s="95">
        <v>1523.76</v>
      </c>
      <c r="AT220" s="95">
        <v>1555.68</v>
      </c>
      <c r="AU220" s="95">
        <v>1587.6</v>
      </c>
      <c r="AV220" s="95">
        <v>1619.52</v>
      </c>
      <c r="AW220" s="95">
        <v>1651.44</v>
      </c>
      <c r="AX220" s="95">
        <v>1683.36</v>
      </c>
      <c r="AY220" s="95">
        <v>1715.28</v>
      </c>
      <c r="AZ220" s="95">
        <v>1747.2</v>
      </c>
      <c r="BA220" s="95">
        <v>1779.12</v>
      </c>
      <c r="BB220" s="95">
        <v>1811.04</v>
      </c>
      <c r="BC220" s="95">
        <v>1842.96</v>
      </c>
      <c r="BD220" s="95">
        <v>1874.88</v>
      </c>
      <c r="BE220" s="95">
        <v>1906.8</v>
      </c>
      <c r="BF220" s="95">
        <v>1938.72</v>
      </c>
      <c r="BG220" s="95">
        <v>1970.64</v>
      </c>
      <c r="BH220" s="95">
        <v>2002.56</v>
      </c>
      <c r="BI220" s="95">
        <v>2034.48</v>
      </c>
      <c r="BJ220" s="95">
        <v>2066.4</v>
      </c>
      <c r="BK220" s="32">
        <v>66.78</v>
      </c>
      <c r="BL220" s="32">
        <v>76.32</v>
      </c>
      <c r="BM220" s="32">
        <v>78.9</v>
      </c>
      <c r="BN220" t="s">
        <v>220</v>
      </c>
      <c r="BO220">
        <v>9</v>
      </c>
    </row>
    <row r="221" spans="1:67">
      <c r="A221" s="94" t="s">
        <v>221</v>
      </c>
      <c r="B221" s="94">
        <v>9</v>
      </c>
      <c r="C221" s="95">
        <v>353.1</v>
      </c>
      <c r="D221" s="95">
        <v>431.7</v>
      </c>
      <c r="E221" s="95">
        <v>510.3</v>
      </c>
      <c r="F221" s="95">
        <v>588.9</v>
      </c>
      <c r="G221" s="95">
        <v>667.5</v>
      </c>
      <c r="H221" s="95">
        <v>745.8</v>
      </c>
      <c r="I221" s="95">
        <v>824.1</v>
      </c>
      <c r="J221" s="95">
        <v>902.4</v>
      </c>
      <c r="K221" s="95">
        <v>980.7</v>
      </c>
      <c r="L221" s="95">
        <v>1059</v>
      </c>
      <c r="M221" s="95">
        <v>1129.5</v>
      </c>
      <c r="N221" s="95">
        <v>1200</v>
      </c>
      <c r="O221" s="95">
        <v>1270.5</v>
      </c>
      <c r="P221" s="95">
        <v>1341</v>
      </c>
      <c r="Q221" s="95">
        <v>1411.5</v>
      </c>
      <c r="R221" s="95">
        <v>1482</v>
      </c>
      <c r="S221" s="95">
        <v>1552.5</v>
      </c>
      <c r="T221" s="95">
        <v>1623</v>
      </c>
      <c r="U221" s="95">
        <v>1693.5</v>
      </c>
      <c r="V221" s="95">
        <v>1764</v>
      </c>
      <c r="W221" s="95">
        <v>1828.8</v>
      </c>
      <c r="X221" s="95">
        <v>1893.6</v>
      </c>
      <c r="Y221" s="95">
        <v>1958.4</v>
      </c>
      <c r="Z221" s="95">
        <v>2023.2</v>
      </c>
      <c r="AA221" s="95">
        <v>2088</v>
      </c>
      <c r="AB221" s="95">
        <v>2152.8</v>
      </c>
      <c r="AC221" s="95">
        <v>2217.6</v>
      </c>
      <c r="AD221" s="95">
        <v>2282.4</v>
      </c>
      <c r="AE221" s="95">
        <v>2347.2</v>
      </c>
      <c r="AF221" s="95">
        <v>2412</v>
      </c>
      <c r="AG221" s="95">
        <v>2476.8</v>
      </c>
      <c r="AH221" s="95">
        <v>2541.6</v>
      </c>
      <c r="AI221" s="95">
        <v>2606.4</v>
      </c>
      <c r="AJ221" s="95">
        <v>2671.2</v>
      </c>
      <c r="AK221" s="95">
        <v>2736</v>
      </c>
      <c r="AL221" s="95">
        <v>2800.8</v>
      </c>
      <c r="AM221" s="95">
        <v>2865.6</v>
      </c>
      <c r="AN221" s="95">
        <v>2930.4</v>
      </c>
      <c r="AO221" s="95">
        <v>2995.2</v>
      </c>
      <c r="AP221" s="95">
        <v>3060</v>
      </c>
      <c r="AQ221" s="95">
        <v>1459.92</v>
      </c>
      <c r="AR221" s="95">
        <v>1491.84</v>
      </c>
      <c r="AS221" s="95">
        <v>1523.76</v>
      </c>
      <c r="AT221" s="95">
        <v>1555.68</v>
      </c>
      <c r="AU221" s="95">
        <v>1587.6</v>
      </c>
      <c r="AV221" s="95">
        <v>1619.52</v>
      </c>
      <c r="AW221" s="95">
        <v>1651.44</v>
      </c>
      <c r="AX221" s="95">
        <v>1683.36</v>
      </c>
      <c r="AY221" s="95">
        <v>1715.28</v>
      </c>
      <c r="AZ221" s="95">
        <v>1747.2</v>
      </c>
      <c r="BA221" s="95">
        <v>1779.12</v>
      </c>
      <c r="BB221" s="95">
        <v>1811.04</v>
      </c>
      <c r="BC221" s="95">
        <v>1842.96</v>
      </c>
      <c r="BD221" s="95">
        <v>1874.88</v>
      </c>
      <c r="BE221" s="95">
        <v>1906.8</v>
      </c>
      <c r="BF221" s="95">
        <v>1938.72</v>
      </c>
      <c r="BG221" s="95">
        <v>1970.64</v>
      </c>
      <c r="BH221" s="95">
        <v>2002.56</v>
      </c>
      <c r="BI221" s="95">
        <v>2034.48</v>
      </c>
      <c r="BJ221" s="95">
        <v>2066.4</v>
      </c>
      <c r="BK221" s="32">
        <v>66.78</v>
      </c>
      <c r="BL221" s="32">
        <v>76.32</v>
      </c>
      <c r="BM221" s="32">
        <v>78.9</v>
      </c>
      <c r="BN221" t="s">
        <v>221</v>
      </c>
      <c r="BO221">
        <v>9</v>
      </c>
    </row>
    <row r="222" spans="1:67">
      <c r="A222" s="94" t="s">
        <v>222</v>
      </c>
      <c r="B222" s="94">
        <v>9</v>
      </c>
      <c r="C222" s="95">
        <v>353.1</v>
      </c>
      <c r="D222" s="95">
        <v>431.7</v>
      </c>
      <c r="E222" s="95">
        <v>510.3</v>
      </c>
      <c r="F222" s="95">
        <v>588.9</v>
      </c>
      <c r="G222" s="95">
        <v>667.5</v>
      </c>
      <c r="H222" s="95">
        <v>745.8</v>
      </c>
      <c r="I222" s="95">
        <v>824.1</v>
      </c>
      <c r="J222" s="95">
        <v>902.4</v>
      </c>
      <c r="K222" s="95">
        <v>980.7</v>
      </c>
      <c r="L222" s="95">
        <v>1059</v>
      </c>
      <c r="M222" s="95">
        <v>1129.5</v>
      </c>
      <c r="N222" s="95">
        <v>1200</v>
      </c>
      <c r="O222" s="95">
        <v>1270.5</v>
      </c>
      <c r="P222" s="95">
        <v>1341</v>
      </c>
      <c r="Q222" s="95">
        <v>1411.5</v>
      </c>
      <c r="R222" s="95">
        <v>1482</v>
      </c>
      <c r="S222" s="95">
        <v>1552.5</v>
      </c>
      <c r="T222" s="95">
        <v>1623</v>
      </c>
      <c r="U222" s="95">
        <v>1693.5</v>
      </c>
      <c r="V222" s="95">
        <v>1764</v>
      </c>
      <c r="W222" s="95">
        <v>1828.8</v>
      </c>
      <c r="X222" s="95">
        <v>1893.6</v>
      </c>
      <c r="Y222" s="95">
        <v>1958.4</v>
      </c>
      <c r="Z222" s="95">
        <v>2023.2</v>
      </c>
      <c r="AA222" s="95">
        <v>2088</v>
      </c>
      <c r="AB222" s="95">
        <v>2152.8</v>
      </c>
      <c r="AC222" s="95">
        <v>2217.6</v>
      </c>
      <c r="AD222" s="95">
        <v>2282.4</v>
      </c>
      <c r="AE222" s="95">
        <v>2347.2</v>
      </c>
      <c r="AF222" s="95">
        <v>2412</v>
      </c>
      <c r="AG222" s="95">
        <v>2476.8</v>
      </c>
      <c r="AH222" s="95">
        <v>2541.6</v>
      </c>
      <c r="AI222" s="95">
        <v>2606.4</v>
      </c>
      <c r="AJ222" s="95">
        <v>2671.2</v>
      </c>
      <c r="AK222" s="95">
        <v>2736</v>
      </c>
      <c r="AL222" s="95">
        <v>2800.8</v>
      </c>
      <c r="AM222" s="95">
        <v>2865.6</v>
      </c>
      <c r="AN222" s="95">
        <v>2930.4</v>
      </c>
      <c r="AO222" s="95">
        <v>2995.2</v>
      </c>
      <c r="AP222" s="95">
        <v>3060</v>
      </c>
      <c r="AQ222" s="95">
        <v>1459.92</v>
      </c>
      <c r="AR222" s="95">
        <v>1491.84</v>
      </c>
      <c r="AS222" s="95">
        <v>1523.76</v>
      </c>
      <c r="AT222" s="95">
        <v>1555.68</v>
      </c>
      <c r="AU222" s="95">
        <v>1587.6</v>
      </c>
      <c r="AV222" s="95">
        <v>1619.52</v>
      </c>
      <c r="AW222" s="95">
        <v>1651.44</v>
      </c>
      <c r="AX222" s="95">
        <v>1683.36</v>
      </c>
      <c r="AY222" s="95">
        <v>1715.28</v>
      </c>
      <c r="AZ222" s="95">
        <v>1747.2</v>
      </c>
      <c r="BA222" s="95">
        <v>1779.12</v>
      </c>
      <c r="BB222" s="95">
        <v>1811.04</v>
      </c>
      <c r="BC222" s="95">
        <v>1842.96</v>
      </c>
      <c r="BD222" s="95">
        <v>1874.88</v>
      </c>
      <c r="BE222" s="95">
        <v>1906.8</v>
      </c>
      <c r="BF222" s="95">
        <v>1938.72</v>
      </c>
      <c r="BG222" s="95">
        <v>1970.64</v>
      </c>
      <c r="BH222" s="95">
        <v>2002.56</v>
      </c>
      <c r="BI222" s="95">
        <v>2034.48</v>
      </c>
      <c r="BJ222" s="95">
        <v>2066.4</v>
      </c>
      <c r="BK222" s="32">
        <v>66.78</v>
      </c>
      <c r="BL222" s="32">
        <v>76.32</v>
      </c>
      <c r="BM222" s="32">
        <v>78.9</v>
      </c>
      <c r="BN222" t="s">
        <v>222</v>
      </c>
      <c r="BO222">
        <v>9</v>
      </c>
    </row>
    <row r="223" spans="1:67">
      <c r="A223" s="94" t="s">
        <v>223</v>
      </c>
      <c r="B223" s="94">
        <v>9</v>
      </c>
      <c r="C223" s="95">
        <v>353.1</v>
      </c>
      <c r="D223" s="95">
        <v>431.7</v>
      </c>
      <c r="E223" s="95">
        <v>510.3</v>
      </c>
      <c r="F223" s="95">
        <v>588.9</v>
      </c>
      <c r="G223" s="95">
        <v>667.5</v>
      </c>
      <c r="H223" s="95">
        <v>745.8</v>
      </c>
      <c r="I223" s="95">
        <v>824.1</v>
      </c>
      <c r="J223" s="95">
        <v>902.4</v>
      </c>
      <c r="K223" s="95">
        <v>980.7</v>
      </c>
      <c r="L223" s="95">
        <v>1059</v>
      </c>
      <c r="M223" s="95">
        <v>1129.5</v>
      </c>
      <c r="N223" s="95">
        <v>1200</v>
      </c>
      <c r="O223" s="95">
        <v>1270.5</v>
      </c>
      <c r="P223" s="95">
        <v>1341</v>
      </c>
      <c r="Q223" s="95">
        <v>1411.5</v>
      </c>
      <c r="R223" s="95">
        <v>1482</v>
      </c>
      <c r="S223" s="95">
        <v>1552.5</v>
      </c>
      <c r="T223" s="95">
        <v>1623</v>
      </c>
      <c r="U223" s="95">
        <v>1693.5</v>
      </c>
      <c r="V223" s="95">
        <v>1764</v>
      </c>
      <c r="W223" s="95">
        <v>1828.8</v>
      </c>
      <c r="X223" s="95">
        <v>1893.6</v>
      </c>
      <c r="Y223" s="95">
        <v>1958.4</v>
      </c>
      <c r="Z223" s="95">
        <v>2023.2</v>
      </c>
      <c r="AA223" s="95">
        <v>2088</v>
      </c>
      <c r="AB223" s="95">
        <v>2152.8</v>
      </c>
      <c r="AC223" s="95">
        <v>2217.6</v>
      </c>
      <c r="AD223" s="95">
        <v>2282.4</v>
      </c>
      <c r="AE223" s="95">
        <v>2347.2</v>
      </c>
      <c r="AF223" s="95">
        <v>2412</v>
      </c>
      <c r="AG223" s="95">
        <v>2476.8</v>
      </c>
      <c r="AH223" s="95">
        <v>2541.6</v>
      </c>
      <c r="AI223" s="95">
        <v>2606.4</v>
      </c>
      <c r="AJ223" s="95">
        <v>2671.2</v>
      </c>
      <c r="AK223" s="95">
        <v>2736</v>
      </c>
      <c r="AL223" s="95">
        <v>2800.8</v>
      </c>
      <c r="AM223" s="95">
        <v>2865.6</v>
      </c>
      <c r="AN223" s="95">
        <v>2930.4</v>
      </c>
      <c r="AO223" s="95">
        <v>2995.2</v>
      </c>
      <c r="AP223" s="95">
        <v>3060</v>
      </c>
      <c r="AQ223" s="95">
        <v>1459.92</v>
      </c>
      <c r="AR223" s="95">
        <v>1491.84</v>
      </c>
      <c r="AS223" s="95">
        <v>1523.76</v>
      </c>
      <c r="AT223" s="95">
        <v>1555.68</v>
      </c>
      <c r="AU223" s="95">
        <v>1587.6</v>
      </c>
      <c r="AV223" s="95">
        <v>1619.52</v>
      </c>
      <c r="AW223" s="95">
        <v>1651.44</v>
      </c>
      <c r="AX223" s="95">
        <v>1683.36</v>
      </c>
      <c r="AY223" s="95">
        <v>1715.28</v>
      </c>
      <c r="AZ223" s="95">
        <v>1747.2</v>
      </c>
      <c r="BA223" s="95">
        <v>1779.12</v>
      </c>
      <c r="BB223" s="95">
        <v>1811.04</v>
      </c>
      <c r="BC223" s="95">
        <v>1842.96</v>
      </c>
      <c r="BD223" s="95">
        <v>1874.88</v>
      </c>
      <c r="BE223" s="95">
        <v>1906.8</v>
      </c>
      <c r="BF223" s="95">
        <v>1938.72</v>
      </c>
      <c r="BG223" s="95">
        <v>1970.64</v>
      </c>
      <c r="BH223" s="95">
        <v>2002.56</v>
      </c>
      <c r="BI223" s="95">
        <v>2034.48</v>
      </c>
      <c r="BJ223" s="95">
        <v>2066.4</v>
      </c>
      <c r="BK223" s="32">
        <v>66.78</v>
      </c>
      <c r="BL223" s="32">
        <v>76.32</v>
      </c>
      <c r="BM223" s="32">
        <v>78.9</v>
      </c>
      <c r="BN223" t="s">
        <v>223</v>
      </c>
      <c r="BO223">
        <v>9</v>
      </c>
    </row>
    <row r="224" spans="1:67">
      <c r="A224" s="94" t="s">
        <v>224</v>
      </c>
      <c r="B224" s="94">
        <v>9</v>
      </c>
      <c r="C224" s="95">
        <v>353.1</v>
      </c>
      <c r="D224" s="95">
        <v>431.7</v>
      </c>
      <c r="E224" s="95">
        <v>510.3</v>
      </c>
      <c r="F224" s="95">
        <v>588.9</v>
      </c>
      <c r="G224" s="95">
        <v>667.5</v>
      </c>
      <c r="H224" s="95">
        <v>745.8</v>
      </c>
      <c r="I224" s="95">
        <v>824.1</v>
      </c>
      <c r="J224" s="95">
        <v>902.4</v>
      </c>
      <c r="K224" s="95">
        <v>980.7</v>
      </c>
      <c r="L224" s="95">
        <v>1059</v>
      </c>
      <c r="M224" s="95">
        <v>1129.5</v>
      </c>
      <c r="N224" s="95">
        <v>1200</v>
      </c>
      <c r="O224" s="95">
        <v>1270.5</v>
      </c>
      <c r="P224" s="95">
        <v>1341</v>
      </c>
      <c r="Q224" s="95">
        <v>1411.5</v>
      </c>
      <c r="R224" s="95">
        <v>1482</v>
      </c>
      <c r="S224" s="95">
        <v>1552.5</v>
      </c>
      <c r="T224" s="95">
        <v>1623</v>
      </c>
      <c r="U224" s="95">
        <v>1693.5</v>
      </c>
      <c r="V224" s="95">
        <v>1764</v>
      </c>
      <c r="W224" s="95">
        <v>1828.8</v>
      </c>
      <c r="X224" s="95">
        <v>1893.6</v>
      </c>
      <c r="Y224" s="95">
        <v>1958.4</v>
      </c>
      <c r="Z224" s="95">
        <v>2023.2</v>
      </c>
      <c r="AA224" s="95">
        <v>2088</v>
      </c>
      <c r="AB224" s="95">
        <v>2152.8</v>
      </c>
      <c r="AC224" s="95">
        <v>2217.6</v>
      </c>
      <c r="AD224" s="95">
        <v>2282.4</v>
      </c>
      <c r="AE224" s="95">
        <v>2347.2</v>
      </c>
      <c r="AF224" s="95">
        <v>2412</v>
      </c>
      <c r="AG224" s="95">
        <v>2476.8</v>
      </c>
      <c r="AH224" s="95">
        <v>2541.6</v>
      </c>
      <c r="AI224" s="95">
        <v>2606.4</v>
      </c>
      <c r="AJ224" s="95">
        <v>2671.2</v>
      </c>
      <c r="AK224" s="95">
        <v>2736</v>
      </c>
      <c r="AL224" s="95">
        <v>2800.8</v>
      </c>
      <c r="AM224" s="95">
        <v>2865.6</v>
      </c>
      <c r="AN224" s="95">
        <v>2930.4</v>
      </c>
      <c r="AO224" s="95">
        <v>2995.2</v>
      </c>
      <c r="AP224" s="95">
        <v>3060</v>
      </c>
      <c r="AQ224" s="95">
        <v>1459.92</v>
      </c>
      <c r="AR224" s="95">
        <v>1491.84</v>
      </c>
      <c r="AS224" s="95">
        <v>1523.76</v>
      </c>
      <c r="AT224" s="95">
        <v>1555.68</v>
      </c>
      <c r="AU224" s="95">
        <v>1587.6</v>
      </c>
      <c r="AV224" s="95">
        <v>1619.52</v>
      </c>
      <c r="AW224" s="95">
        <v>1651.44</v>
      </c>
      <c r="AX224" s="95">
        <v>1683.36</v>
      </c>
      <c r="AY224" s="95">
        <v>1715.28</v>
      </c>
      <c r="AZ224" s="95">
        <v>1747.2</v>
      </c>
      <c r="BA224" s="95">
        <v>1779.12</v>
      </c>
      <c r="BB224" s="95">
        <v>1811.04</v>
      </c>
      <c r="BC224" s="95">
        <v>1842.96</v>
      </c>
      <c r="BD224" s="95">
        <v>1874.88</v>
      </c>
      <c r="BE224" s="95">
        <v>1906.8</v>
      </c>
      <c r="BF224" s="95">
        <v>1938.72</v>
      </c>
      <c r="BG224" s="95">
        <v>1970.64</v>
      </c>
      <c r="BH224" s="95">
        <v>2002.56</v>
      </c>
      <c r="BI224" s="95">
        <v>2034.48</v>
      </c>
      <c r="BJ224" s="95">
        <v>2066.4</v>
      </c>
      <c r="BK224" s="32">
        <v>66.78</v>
      </c>
      <c r="BL224" s="32">
        <v>76.32</v>
      </c>
      <c r="BM224" s="32">
        <v>78.9</v>
      </c>
      <c r="BN224" t="s">
        <v>224</v>
      </c>
      <c r="BO224">
        <v>9</v>
      </c>
    </row>
    <row r="225" spans="1:67">
      <c r="A225" s="94" t="s">
        <v>225</v>
      </c>
      <c r="B225" s="94">
        <v>9</v>
      </c>
      <c r="C225" s="95">
        <v>353.1</v>
      </c>
      <c r="D225" s="95">
        <v>431.7</v>
      </c>
      <c r="E225" s="95">
        <v>510.3</v>
      </c>
      <c r="F225" s="95">
        <v>588.9</v>
      </c>
      <c r="G225" s="95">
        <v>667.5</v>
      </c>
      <c r="H225" s="95">
        <v>745.8</v>
      </c>
      <c r="I225" s="95">
        <v>824.1</v>
      </c>
      <c r="J225" s="95">
        <v>902.4</v>
      </c>
      <c r="K225" s="95">
        <v>980.7</v>
      </c>
      <c r="L225" s="95">
        <v>1059</v>
      </c>
      <c r="M225" s="95">
        <v>1129.5</v>
      </c>
      <c r="N225" s="95">
        <v>1200</v>
      </c>
      <c r="O225" s="95">
        <v>1270.5</v>
      </c>
      <c r="P225" s="95">
        <v>1341</v>
      </c>
      <c r="Q225" s="95">
        <v>1411.5</v>
      </c>
      <c r="R225" s="95">
        <v>1482</v>
      </c>
      <c r="S225" s="95">
        <v>1552.5</v>
      </c>
      <c r="T225" s="95">
        <v>1623</v>
      </c>
      <c r="U225" s="95">
        <v>1693.5</v>
      </c>
      <c r="V225" s="95">
        <v>1764</v>
      </c>
      <c r="W225" s="95">
        <v>1828.8</v>
      </c>
      <c r="X225" s="95">
        <v>1893.6</v>
      </c>
      <c r="Y225" s="95">
        <v>1958.4</v>
      </c>
      <c r="Z225" s="95">
        <v>2023.2</v>
      </c>
      <c r="AA225" s="95">
        <v>2088</v>
      </c>
      <c r="AB225" s="95">
        <v>2152.8</v>
      </c>
      <c r="AC225" s="95">
        <v>2217.6</v>
      </c>
      <c r="AD225" s="95">
        <v>2282.4</v>
      </c>
      <c r="AE225" s="95">
        <v>2347.2</v>
      </c>
      <c r="AF225" s="95">
        <v>2412</v>
      </c>
      <c r="AG225" s="95">
        <v>2476.8</v>
      </c>
      <c r="AH225" s="95">
        <v>2541.6</v>
      </c>
      <c r="AI225" s="95">
        <v>2606.4</v>
      </c>
      <c r="AJ225" s="95">
        <v>2671.2</v>
      </c>
      <c r="AK225" s="95">
        <v>2736</v>
      </c>
      <c r="AL225" s="95">
        <v>2800.8</v>
      </c>
      <c r="AM225" s="95">
        <v>2865.6</v>
      </c>
      <c r="AN225" s="95">
        <v>2930.4</v>
      </c>
      <c r="AO225" s="95">
        <v>2995.2</v>
      </c>
      <c r="AP225" s="95">
        <v>3060</v>
      </c>
      <c r="AQ225" s="95">
        <v>1459.92</v>
      </c>
      <c r="AR225" s="95">
        <v>1491.84</v>
      </c>
      <c r="AS225" s="95">
        <v>1523.76</v>
      </c>
      <c r="AT225" s="95">
        <v>1555.68</v>
      </c>
      <c r="AU225" s="95">
        <v>1587.6</v>
      </c>
      <c r="AV225" s="95">
        <v>1619.52</v>
      </c>
      <c r="AW225" s="95">
        <v>1651.44</v>
      </c>
      <c r="AX225" s="95">
        <v>1683.36</v>
      </c>
      <c r="AY225" s="95">
        <v>1715.28</v>
      </c>
      <c r="AZ225" s="95">
        <v>1747.2</v>
      </c>
      <c r="BA225" s="95">
        <v>1779.12</v>
      </c>
      <c r="BB225" s="95">
        <v>1811.04</v>
      </c>
      <c r="BC225" s="95">
        <v>1842.96</v>
      </c>
      <c r="BD225" s="95">
        <v>1874.88</v>
      </c>
      <c r="BE225" s="95">
        <v>1906.8</v>
      </c>
      <c r="BF225" s="95">
        <v>1938.72</v>
      </c>
      <c r="BG225" s="95">
        <v>1970.64</v>
      </c>
      <c r="BH225" s="95">
        <v>2002.56</v>
      </c>
      <c r="BI225" s="95">
        <v>2034.48</v>
      </c>
      <c r="BJ225" s="95">
        <v>2066.4</v>
      </c>
      <c r="BK225" s="32">
        <v>66.78</v>
      </c>
      <c r="BL225" s="32">
        <v>76.32</v>
      </c>
      <c r="BM225" s="32">
        <v>78.9</v>
      </c>
      <c r="BN225" t="s">
        <v>225</v>
      </c>
      <c r="BO225">
        <v>9</v>
      </c>
    </row>
    <row r="226" spans="1:67">
      <c r="A226" s="94" t="s">
        <v>226</v>
      </c>
      <c r="B226" s="94">
        <v>9</v>
      </c>
      <c r="C226" s="95">
        <v>353.1</v>
      </c>
      <c r="D226" s="95">
        <v>431.7</v>
      </c>
      <c r="E226" s="95">
        <v>510.3</v>
      </c>
      <c r="F226" s="95">
        <v>588.9</v>
      </c>
      <c r="G226" s="95">
        <v>667.5</v>
      </c>
      <c r="H226" s="95">
        <v>745.8</v>
      </c>
      <c r="I226" s="95">
        <v>824.1</v>
      </c>
      <c r="J226" s="95">
        <v>902.4</v>
      </c>
      <c r="K226" s="95">
        <v>980.7</v>
      </c>
      <c r="L226" s="95">
        <v>1059</v>
      </c>
      <c r="M226" s="95">
        <v>1129.5</v>
      </c>
      <c r="N226" s="95">
        <v>1200</v>
      </c>
      <c r="O226" s="95">
        <v>1270.5</v>
      </c>
      <c r="P226" s="95">
        <v>1341</v>
      </c>
      <c r="Q226" s="95">
        <v>1411.5</v>
      </c>
      <c r="R226" s="95">
        <v>1482</v>
      </c>
      <c r="S226" s="95">
        <v>1552.5</v>
      </c>
      <c r="T226" s="95">
        <v>1623</v>
      </c>
      <c r="U226" s="95">
        <v>1693.5</v>
      </c>
      <c r="V226" s="95">
        <v>1764</v>
      </c>
      <c r="W226" s="95">
        <v>1828.8</v>
      </c>
      <c r="X226" s="95">
        <v>1893.6</v>
      </c>
      <c r="Y226" s="95">
        <v>1958.4</v>
      </c>
      <c r="Z226" s="95">
        <v>2023.2</v>
      </c>
      <c r="AA226" s="95">
        <v>2088</v>
      </c>
      <c r="AB226" s="95">
        <v>2152.8</v>
      </c>
      <c r="AC226" s="95">
        <v>2217.6</v>
      </c>
      <c r="AD226" s="95">
        <v>2282.4</v>
      </c>
      <c r="AE226" s="95">
        <v>2347.2</v>
      </c>
      <c r="AF226" s="95">
        <v>2412</v>
      </c>
      <c r="AG226" s="95">
        <v>2476.8</v>
      </c>
      <c r="AH226" s="95">
        <v>2541.6</v>
      </c>
      <c r="AI226" s="95">
        <v>2606.4</v>
      </c>
      <c r="AJ226" s="95">
        <v>2671.2</v>
      </c>
      <c r="AK226" s="95">
        <v>2736</v>
      </c>
      <c r="AL226" s="95">
        <v>2800.8</v>
      </c>
      <c r="AM226" s="95">
        <v>2865.6</v>
      </c>
      <c r="AN226" s="95">
        <v>2930.4</v>
      </c>
      <c r="AO226" s="95">
        <v>2995.2</v>
      </c>
      <c r="AP226" s="95">
        <v>3060</v>
      </c>
      <c r="AQ226" s="95">
        <v>1459.92</v>
      </c>
      <c r="AR226" s="95">
        <v>1491.84</v>
      </c>
      <c r="AS226" s="95">
        <v>1523.76</v>
      </c>
      <c r="AT226" s="95">
        <v>1555.68</v>
      </c>
      <c r="AU226" s="95">
        <v>1587.6</v>
      </c>
      <c r="AV226" s="95">
        <v>1619.52</v>
      </c>
      <c r="AW226" s="95">
        <v>1651.44</v>
      </c>
      <c r="AX226" s="95">
        <v>1683.36</v>
      </c>
      <c r="AY226" s="95">
        <v>1715.28</v>
      </c>
      <c r="AZ226" s="95">
        <v>1747.2</v>
      </c>
      <c r="BA226" s="95">
        <v>1779.12</v>
      </c>
      <c r="BB226" s="95">
        <v>1811.04</v>
      </c>
      <c r="BC226" s="95">
        <v>1842.96</v>
      </c>
      <c r="BD226" s="95">
        <v>1874.88</v>
      </c>
      <c r="BE226" s="95">
        <v>1906.8</v>
      </c>
      <c r="BF226" s="95">
        <v>1938.72</v>
      </c>
      <c r="BG226" s="95">
        <v>1970.64</v>
      </c>
      <c r="BH226" s="95">
        <v>2002.56</v>
      </c>
      <c r="BI226" s="95">
        <v>2034.48</v>
      </c>
      <c r="BJ226" s="95">
        <v>2066.4</v>
      </c>
      <c r="BK226" s="32">
        <v>66.78</v>
      </c>
      <c r="BL226" s="32">
        <v>76.32</v>
      </c>
      <c r="BM226" s="32">
        <v>78.9</v>
      </c>
      <c r="BN226" t="s">
        <v>226</v>
      </c>
      <c r="BO226">
        <v>9</v>
      </c>
    </row>
    <row r="227" spans="1:67">
      <c r="A227" s="94" t="s">
        <v>227</v>
      </c>
      <c r="B227" s="94">
        <v>9</v>
      </c>
      <c r="C227" s="95">
        <v>353.1</v>
      </c>
      <c r="D227" s="95">
        <v>431.7</v>
      </c>
      <c r="E227" s="95">
        <v>510.3</v>
      </c>
      <c r="F227" s="95">
        <v>588.9</v>
      </c>
      <c r="G227" s="95">
        <v>667.5</v>
      </c>
      <c r="H227" s="95">
        <v>745.8</v>
      </c>
      <c r="I227" s="95">
        <v>824.1</v>
      </c>
      <c r="J227" s="95">
        <v>902.4</v>
      </c>
      <c r="K227" s="95">
        <v>980.7</v>
      </c>
      <c r="L227" s="95">
        <v>1059</v>
      </c>
      <c r="M227" s="95">
        <v>1129.5</v>
      </c>
      <c r="N227" s="95">
        <v>1200</v>
      </c>
      <c r="O227" s="95">
        <v>1270.5</v>
      </c>
      <c r="P227" s="95">
        <v>1341</v>
      </c>
      <c r="Q227" s="95">
        <v>1411.5</v>
      </c>
      <c r="R227" s="95">
        <v>1482</v>
      </c>
      <c r="S227" s="95">
        <v>1552.5</v>
      </c>
      <c r="T227" s="95">
        <v>1623</v>
      </c>
      <c r="U227" s="95">
        <v>1693.5</v>
      </c>
      <c r="V227" s="95">
        <v>1764</v>
      </c>
      <c r="W227" s="95">
        <v>1828.8</v>
      </c>
      <c r="X227" s="95">
        <v>1893.6</v>
      </c>
      <c r="Y227" s="95">
        <v>1958.4</v>
      </c>
      <c r="Z227" s="95">
        <v>2023.2</v>
      </c>
      <c r="AA227" s="95">
        <v>2088</v>
      </c>
      <c r="AB227" s="95">
        <v>2152.8</v>
      </c>
      <c r="AC227" s="95">
        <v>2217.6</v>
      </c>
      <c r="AD227" s="95">
        <v>2282.4</v>
      </c>
      <c r="AE227" s="95">
        <v>2347.2</v>
      </c>
      <c r="AF227" s="95">
        <v>2412</v>
      </c>
      <c r="AG227" s="95">
        <v>2476.8</v>
      </c>
      <c r="AH227" s="95">
        <v>2541.6</v>
      </c>
      <c r="AI227" s="95">
        <v>2606.4</v>
      </c>
      <c r="AJ227" s="95">
        <v>2671.2</v>
      </c>
      <c r="AK227" s="95">
        <v>2736</v>
      </c>
      <c r="AL227" s="95">
        <v>2800.8</v>
      </c>
      <c r="AM227" s="95">
        <v>2865.6</v>
      </c>
      <c r="AN227" s="95">
        <v>2930.4</v>
      </c>
      <c r="AO227" s="95">
        <v>2995.2</v>
      </c>
      <c r="AP227" s="95">
        <v>3060</v>
      </c>
      <c r="AQ227" s="95">
        <v>1459.92</v>
      </c>
      <c r="AR227" s="95">
        <v>1491.84</v>
      </c>
      <c r="AS227" s="95">
        <v>1523.76</v>
      </c>
      <c r="AT227" s="95">
        <v>1555.68</v>
      </c>
      <c r="AU227" s="95">
        <v>1587.6</v>
      </c>
      <c r="AV227" s="95">
        <v>1619.52</v>
      </c>
      <c r="AW227" s="95">
        <v>1651.44</v>
      </c>
      <c r="AX227" s="95">
        <v>1683.36</v>
      </c>
      <c r="AY227" s="95">
        <v>1715.28</v>
      </c>
      <c r="AZ227" s="95">
        <v>1747.2</v>
      </c>
      <c r="BA227" s="95">
        <v>1779.12</v>
      </c>
      <c r="BB227" s="95">
        <v>1811.04</v>
      </c>
      <c r="BC227" s="95">
        <v>1842.96</v>
      </c>
      <c r="BD227" s="95">
        <v>1874.88</v>
      </c>
      <c r="BE227" s="95">
        <v>1906.8</v>
      </c>
      <c r="BF227" s="95">
        <v>1938.72</v>
      </c>
      <c r="BG227" s="95">
        <v>1970.64</v>
      </c>
      <c r="BH227" s="95">
        <v>2002.56</v>
      </c>
      <c r="BI227" s="95">
        <v>2034.48</v>
      </c>
      <c r="BJ227" s="95">
        <v>2066.4</v>
      </c>
      <c r="BK227" s="32">
        <v>66.78</v>
      </c>
      <c r="BL227" s="32">
        <v>76.32</v>
      </c>
      <c r="BM227" s="32">
        <v>78.9</v>
      </c>
      <c r="BN227" t="s">
        <v>227</v>
      </c>
      <c r="BO227">
        <v>9</v>
      </c>
    </row>
    <row r="228" spans="1:67">
      <c r="A228" s="94" t="s">
        <v>228</v>
      </c>
      <c r="B228" s="94">
        <v>9</v>
      </c>
      <c r="C228" s="95">
        <v>353.1</v>
      </c>
      <c r="D228" s="95">
        <v>431.7</v>
      </c>
      <c r="E228" s="95">
        <v>510.3</v>
      </c>
      <c r="F228" s="95">
        <v>588.9</v>
      </c>
      <c r="G228" s="95">
        <v>667.5</v>
      </c>
      <c r="H228" s="95">
        <v>745.8</v>
      </c>
      <c r="I228" s="95">
        <v>824.1</v>
      </c>
      <c r="J228" s="95">
        <v>902.4</v>
      </c>
      <c r="K228" s="95">
        <v>980.7</v>
      </c>
      <c r="L228" s="95">
        <v>1059</v>
      </c>
      <c r="M228" s="95">
        <v>1129.5</v>
      </c>
      <c r="N228" s="95">
        <v>1200</v>
      </c>
      <c r="O228" s="95">
        <v>1270.5</v>
      </c>
      <c r="P228" s="95">
        <v>1341</v>
      </c>
      <c r="Q228" s="95">
        <v>1411.5</v>
      </c>
      <c r="R228" s="95">
        <v>1482</v>
      </c>
      <c r="S228" s="95">
        <v>1552.5</v>
      </c>
      <c r="T228" s="95">
        <v>1623</v>
      </c>
      <c r="U228" s="95">
        <v>1693.5</v>
      </c>
      <c r="V228" s="95">
        <v>1764</v>
      </c>
      <c r="W228" s="95">
        <v>1828.8</v>
      </c>
      <c r="X228" s="95">
        <v>1893.6</v>
      </c>
      <c r="Y228" s="95">
        <v>1958.4</v>
      </c>
      <c r="Z228" s="95">
        <v>2023.2</v>
      </c>
      <c r="AA228" s="95">
        <v>2088</v>
      </c>
      <c r="AB228" s="95">
        <v>2152.8</v>
      </c>
      <c r="AC228" s="95">
        <v>2217.6</v>
      </c>
      <c r="AD228" s="95">
        <v>2282.4</v>
      </c>
      <c r="AE228" s="95">
        <v>2347.2</v>
      </c>
      <c r="AF228" s="95">
        <v>2412</v>
      </c>
      <c r="AG228" s="95">
        <v>2476.8</v>
      </c>
      <c r="AH228" s="95">
        <v>2541.6</v>
      </c>
      <c r="AI228" s="95">
        <v>2606.4</v>
      </c>
      <c r="AJ228" s="95">
        <v>2671.2</v>
      </c>
      <c r="AK228" s="95">
        <v>2736</v>
      </c>
      <c r="AL228" s="95">
        <v>2800.8</v>
      </c>
      <c r="AM228" s="95">
        <v>2865.6</v>
      </c>
      <c r="AN228" s="95">
        <v>2930.4</v>
      </c>
      <c r="AO228" s="95">
        <v>2995.2</v>
      </c>
      <c r="AP228" s="95">
        <v>3060</v>
      </c>
      <c r="AQ228" s="95">
        <v>1459.92</v>
      </c>
      <c r="AR228" s="95">
        <v>1491.84</v>
      </c>
      <c r="AS228" s="95">
        <v>1523.76</v>
      </c>
      <c r="AT228" s="95">
        <v>1555.68</v>
      </c>
      <c r="AU228" s="95">
        <v>1587.6</v>
      </c>
      <c r="AV228" s="95">
        <v>1619.52</v>
      </c>
      <c r="AW228" s="95">
        <v>1651.44</v>
      </c>
      <c r="AX228" s="95">
        <v>1683.36</v>
      </c>
      <c r="AY228" s="95">
        <v>1715.28</v>
      </c>
      <c r="AZ228" s="95">
        <v>1747.2</v>
      </c>
      <c r="BA228" s="95">
        <v>1779.12</v>
      </c>
      <c r="BB228" s="95">
        <v>1811.04</v>
      </c>
      <c r="BC228" s="95">
        <v>1842.96</v>
      </c>
      <c r="BD228" s="95">
        <v>1874.88</v>
      </c>
      <c r="BE228" s="95">
        <v>1906.8</v>
      </c>
      <c r="BF228" s="95">
        <v>1938.72</v>
      </c>
      <c r="BG228" s="95">
        <v>1970.64</v>
      </c>
      <c r="BH228" s="95">
        <v>2002.56</v>
      </c>
      <c r="BI228" s="95">
        <v>2034.48</v>
      </c>
      <c r="BJ228" s="95">
        <v>2066.4</v>
      </c>
      <c r="BK228" s="32">
        <v>66.78</v>
      </c>
      <c r="BL228" s="32">
        <v>76.32</v>
      </c>
      <c r="BM228" s="32">
        <v>78.9</v>
      </c>
      <c r="BN228" t="s">
        <v>228</v>
      </c>
      <c r="BO228">
        <v>9</v>
      </c>
    </row>
    <row r="229" spans="1:67">
      <c r="A229" s="94" t="s">
        <v>229</v>
      </c>
      <c r="B229" s="94">
        <v>9</v>
      </c>
      <c r="C229" s="95">
        <v>353.1</v>
      </c>
      <c r="D229" s="95">
        <v>431.7</v>
      </c>
      <c r="E229" s="95">
        <v>510.3</v>
      </c>
      <c r="F229" s="95">
        <v>588.9</v>
      </c>
      <c r="G229" s="95">
        <v>667.5</v>
      </c>
      <c r="H229" s="95">
        <v>745.8</v>
      </c>
      <c r="I229" s="95">
        <v>824.1</v>
      </c>
      <c r="J229" s="95">
        <v>902.4</v>
      </c>
      <c r="K229" s="95">
        <v>980.7</v>
      </c>
      <c r="L229" s="95">
        <v>1059</v>
      </c>
      <c r="M229" s="95">
        <v>1129.5</v>
      </c>
      <c r="N229" s="95">
        <v>1200</v>
      </c>
      <c r="O229" s="95">
        <v>1270.5</v>
      </c>
      <c r="P229" s="95">
        <v>1341</v>
      </c>
      <c r="Q229" s="95">
        <v>1411.5</v>
      </c>
      <c r="R229" s="95">
        <v>1482</v>
      </c>
      <c r="S229" s="95">
        <v>1552.5</v>
      </c>
      <c r="T229" s="95">
        <v>1623</v>
      </c>
      <c r="U229" s="95">
        <v>1693.5</v>
      </c>
      <c r="V229" s="95">
        <v>1764</v>
      </c>
      <c r="W229" s="95">
        <v>1828.8</v>
      </c>
      <c r="X229" s="95">
        <v>1893.6</v>
      </c>
      <c r="Y229" s="95">
        <v>1958.4</v>
      </c>
      <c r="Z229" s="95">
        <v>2023.2</v>
      </c>
      <c r="AA229" s="95">
        <v>2088</v>
      </c>
      <c r="AB229" s="95">
        <v>2152.8</v>
      </c>
      <c r="AC229" s="95">
        <v>2217.6</v>
      </c>
      <c r="AD229" s="95">
        <v>2282.4</v>
      </c>
      <c r="AE229" s="95">
        <v>2347.2</v>
      </c>
      <c r="AF229" s="95">
        <v>2412</v>
      </c>
      <c r="AG229" s="95">
        <v>2476.8</v>
      </c>
      <c r="AH229" s="95">
        <v>2541.6</v>
      </c>
      <c r="AI229" s="95">
        <v>2606.4</v>
      </c>
      <c r="AJ229" s="95">
        <v>2671.2</v>
      </c>
      <c r="AK229" s="95">
        <v>2736</v>
      </c>
      <c r="AL229" s="95">
        <v>2800.8</v>
      </c>
      <c r="AM229" s="95">
        <v>2865.6</v>
      </c>
      <c r="AN229" s="95">
        <v>2930.4</v>
      </c>
      <c r="AO229" s="95">
        <v>2995.2</v>
      </c>
      <c r="AP229" s="95">
        <v>3060</v>
      </c>
      <c r="AQ229" s="95">
        <v>1459.92</v>
      </c>
      <c r="AR229" s="95">
        <v>1491.84</v>
      </c>
      <c r="AS229" s="95">
        <v>1523.76</v>
      </c>
      <c r="AT229" s="95">
        <v>1555.68</v>
      </c>
      <c r="AU229" s="95">
        <v>1587.6</v>
      </c>
      <c r="AV229" s="95">
        <v>1619.52</v>
      </c>
      <c r="AW229" s="95">
        <v>1651.44</v>
      </c>
      <c r="AX229" s="95">
        <v>1683.36</v>
      </c>
      <c r="AY229" s="95">
        <v>1715.28</v>
      </c>
      <c r="AZ229" s="95">
        <v>1747.2</v>
      </c>
      <c r="BA229" s="95">
        <v>1779.12</v>
      </c>
      <c r="BB229" s="95">
        <v>1811.04</v>
      </c>
      <c r="BC229" s="95">
        <v>1842.96</v>
      </c>
      <c r="BD229" s="95">
        <v>1874.88</v>
      </c>
      <c r="BE229" s="95">
        <v>1906.8</v>
      </c>
      <c r="BF229" s="95">
        <v>1938.72</v>
      </c>
      <c r="BG229" s="95">
        <v>1970.64</v>
      </c>
      <c r="BH229" s="95">
        <v>2002.56</v>
      </c>
      <c r="BI229" s="95">
        <v>2034.48</v>
      </c>
      <c r="BJ229" s="95">
        <v>2066.4</v>
      </c>
      <c r="BK229" s="32">
        <v>66.78</v>
      </c>
      <c r="BL229" s="32">
        <v>76.32</v>
      </c>
      <c r="BM229" s="32">
        <v>78.9</v>
      </c>
      <c r="BN229" t="s">
        <v>229</v>
      </c>
      <c r="BO229">
        <v>9</v>
      </c>
    </row>
    <row r="230" spans="1:67">
      <c r="A230" s="94" t="s">
        <v>230</v>
      </c>
      <c r="B230" s="94">
        <v>9</v>
      </c>
      <c r="C230" s="95">
        <v>353.1</v>
      </c>
      <c r="D230" s="95">
        <v>431.7</v>
      </c>
      <c r="E230" s="95">
        <v>510.3</v>
      </c>
      <c r="F230" s="95">
        <v>588.9</v>
      </c>
      <c r="G230" s="95">
        <v>667.5</v>
      </c>
      <c r="H230" s="95">
        <v>745.8</v>
      </c>
      <c r="I230" s="95">
        <v>824.1</v>
      </c>
      <c r="J230" s="95">
        <v>902.4</v>
      </c>
      <c r="K230" s="95">
        <v>980.7</v>
      </c>
      <c r="L230" s="95">
        <v>1059</v>
      </c>
      <c r="M230" s="95">
        <v>1129.5</v>
      </c>
      <c r="N230" s="95">
        <v>1200</v>
      </c>
      <c r="O230" s="95">
        <v>1270.5</v>
      </c>
      <c r="P230" s="95">
        <v>1341</v>
      </c>
      <c r="Q230" s="95">
        <v>1411.5</v>
      </c>
      <c r="R230" s="95">
        <v>1482</v>
      </c>
      <c r="S230" s="95">
        <v>1552.5</v>
      </c>
      <c r="T230" s="95">
        <v>1623</v>
      </c>
      <c r="U230" s="95">
        <v>1693.5</v>
      </c>
      <c r="V230" s="95">
        <v>1764</v>
      </c>
      <c r="W230" s="95">
        <v>1828.8</v>
      </c>
      <c r="X230" s="95">
        <v>1893.6</v>
      </c>
      <c r="Y230" s="95">
        <v>1958.4</v>
      </c>
      <c r="Z230" s="95">
        <v>2023.2</v>
      </c>
      <c r="AA230" s="95">
        <v>2088</v>
      </c>
      <c r="AB230" s="95">
        <v>2152.8</v>
      </c>
      <c r="AC230" s="95">
        <v>2217.6</v>
      </c>
      <c r="AD230" s="95">
        <v>2282.4</v>
      </c>
      <c r="AE230" s="95">
        <v>2347.2</v>
      </c>
      <c r="AF230" s="95">
        <v>2412</v>
      </c>
      <c r="AG230" s="95">
        <v>2476.8</v>
      </c>
      <c r="AH230" s="95">
        <v>2541.6</v>
      </c>
      <c r="AI230" s="95">
        <v>2606.4</v>
      </c>
      <c r="AJ230" s="95">
        <v>2671.2</v>
      </c>
      <c r="AK230" s="95">
        <v>2736</v>
      </c>
      <c r="AL230" s="95">
        <v>2800.8</v>
      </c>
      <c r="AM230" s="95">
        <v>2865.6</v>
      </c>
      <c r="AN230" s="95">
        <v>2930.4</v>
      </c>
      <c r="AO230" s="95">
        <v>2995.2</v>
      </c>
      <c r="AP230" s="95">
        <v>3060</v>
      </c>
      <c r="AQ230" s="95">
        <v>1459.92</v>
      </c>
      <c r="AR230" s="95">
        <v>1491.84</v>
      </c>
      <c r="AS230" s="95">
        <v>1523.76</v>
      </c>
      <c r="AT230" s="95">
        <v>1555.68</v>
      </c>
      <c r="AU230" s="95">
        <v>1587.6</v>
      </c>
      <c r="AV230" s="95">
        <v>1619.52</v>
      </c>
      <c r="AW230" s="95">
        <v>1651.44</v>
      </c>
      <c r="AX230" s="95">
        <v>1683.36</v>
      </c>
      <c r="AY230" s="95">
        <v>1715.28</v>
      </c>
      <c r="AZ230" s="95">
        <v>1747.2</v>
      </c>
      <c r="BA230" s="95">
        <v>1779.12</v>
      </c>
      <c r="BB230" s="95">
        <v>1811.04</v>
      </c>
      <c r="BC230" s="95">
        <v>1842.96</v>
      </c>
      <c r="BD230" s="95">
        <v>1874.88</v>
      </c>
      <c r="BE230" s="95">
        <v>1906.8</v>
      </c>
      <c r="BF230" s="95">
        <v>1938.72</v>
      </c>
      <c r="BG230" s="95">
        <v>1970.64</v>
      </c>
      <c r="BH230" s="95">
        <v>2002.56</v>
      </c>
      <c r="BI230" s="95">
        <v>2034.48</v>
      </c>
      <c r="BJ230" s="95">
        <v>2066.4</v>
      </c>
      <c r="BK230" s="32">
        <v>66.78</v>
      </c>
      <c r="BL230" s="32">
        <v>76.32</v>
      </c>
      <c r="BM230" s="32">
        <v>78.9</v>
      </c>
      <c r="BN230" t="s">
        <v>230</v>
      </c>
      <c r="BO230">
        <v>9</v>
      </c>
    </row>
    <row r="231" spans="1:67">
      <c r="A231" s="94" t="s">
        <v>231</v>
      </c>
      <c r="B231" s="94">
        <v>9</v>
      </c>
      <c r="C231" s="95">
        <v>353.1</v>
      </c>
      <c r="D231" s="95">
        <v>431.7</v>
      </c>
      <c r="E231" s="95">
        <v>510.3</v>
      </c>
      <c r="F231" s="95">
        <v>588.9</v>
      </c>
      <c r="G231" s="95">
        <v>667.5</v>
      </c>
      <c r="H231" s="95">
        <v>745.8</v>
      </c>
      <c r="I231" s="95">
        <v>824.1</v>
      </c>
      <c r="J231" s="95">
        <v>902.4</v>
      </c>
      <c r="K231" s="95">
        <v>980.7</v>
      </c>
      <c r="L231" s="95">
        <v>1059</v>
      </c>
      <c r="M231" s="95">
        <v>1129.5</v>
      </c>
      <c r="N231" s="95">
        <v>1200</v>
      </c>
      <c r="O231" s="95">
        <v>1270.5</v>
      </c>
      <c r="P231" s="95">
        <v>1341</v>
      </c>
      <c r="Q231" s="95">
        <v>1411.5</v>
      </c>
      <c r="R231" s="95">
        <v>1482</v>
      </c>
      <c r="S231" s="95">
        <v>1552.5</v>
      </c>
      <c r="T231" s="95">
        <v>1623</v>
      </c>
      <c r="U231" s="95">
        <v>1693.5</v>
      </c>
      <c r="V231" s="95">
        <v>1764</v>
      </c>
      <c r="W231" s="95">
        <v>1828.8</v>
      </c>
      <c r="X231" s="95">
        <v>1893.6</v>
      </c>
      <c r="Y231" s="95">
        <v>1958.4</v>
      </c>
      <c r="Z231" s="95">
        <v>2023.2</v>
      </c>
      <c r="AA231" s="95">
        <v>2088</v>
      </c>
      <c r="AB231" s="95">
        <v>2152.8</v>
      </c>
      <c r="AC231" s="95">
        <v>2217.6</v>
      </c>
      <c r="AD231" s="95">
        <v>2282.4</v>
      </c>
      <c r="AE231" s="95">
        <v>2347.2</v>
      </c>
      <c r="AF231" s="95">
        <v>2412</v>
      </c>
      <c r="AG231" s="95">
        <v>2476.8</v>
      </c>
      <c r="AH231" s="95">
        <v>2541.6</v>
      </c>
      <c r="AI231" s="95">
        <v>2606.4</v>
      </c>
      <c r="AJ231" s="95">
        <v>2671.2</v>
      </c>
      <c r="AK231" s="95">
        <v>2736</v>
      </c>
      <c r="AL231" s="95">
        <v>2800.8</v>
      </c>
      <c r="AM231" s="95">
        <v>2865.6</v>
      </c>
      <c r="AN231" s="95">
        <v>2930.4</v>
      </c>
      <c r="AO231" s="95">
        <v>2995.2</v>
      </c>
      <c r="AP231" s="95">
        <v>3060</v>
      </c>
      <c r="AQ231" s="95">
        <v>1459.92</v>
      </c>
      <c r="AR231" s="95">
        <v>1491.84</v>
      </c>
      <c r="AS231" s="95">
        <v>1523.76</v>
      </c>
      <c r="AT231" s="95">
        <v>1555.68</v>
      </c>
      <c r="AU231" s="95">
        <v>1587.6</v>
      </c>
      <c r="AV231" s="95">
        <v>1619.52</v>
      </c>
      <c r="AW231" s="95">
        <v>1651.44</v>
      </c>
      <c r="AX231" s="95">
        <v>1683.36</v>
      </c>
      <c r="AY231" s="95">
        <v>1715.28</v>
      </c>
      <c r="AZ231" s="95">
        <v>1747.2</v>
      </c>
      <c r="BA231" s="95">
        <v>1779.12</v>
      </c>
      <c r="BB231" s="95">
        <v>1811.04</v>
      </c>
      <c r="BC231" s="95">
        <v>1842.96</v>
      </c>
      <c r="BD231" s="95">
        <v>1874.88</v>
      </c>
      <c r="BE231" s="95">
        <v>1906.8</v>
      </c>
      <c r="BF231" s="95">
        <v>1938.72</v>
      </c>
      <c r="BG231" s="95">
        <v>1970.64</v>
      </c>
      <c r="BH231" s="95">
        <v>2002.56</v>
      </c>
      <c r="BI231" s="95">
        <v>2034.48</v>
      </c>
      <c r="BJ231" s="95">
        <v>2066.4</v>
      </c>
      <c r="BK231" s="32">
        <v>66.78</v>
      </c>
      <c r="BL231" s="32">
        <v>76.32</v>
      </c>
      <c r="BM231" s="32">
        <v>78.9</v>
      </c>
      <c r="BN231" t="s">
        <v>231</v>
      </c>
      <c r="BO231">
        <v>9</v>
      </c>
    </row>
    <row r="232" spans="1:67">
      <c r="A232" s="94" t="s">
        <v>232</v>
      </c>
      <c r="B232" s="94">
        <v>9</v>
      </c>
      <c r="C232" s="95">
        <v>353.1</v>
      </c>
      <c r="D232" s="95">
        <v>431.7</v>
      </c>
      <c r="E232" s="95">
        <v>510.3</v>
      </c>
      <c r="F232" s="95">
        <v>588.9</v>
      </c>
      <c r="G232" s="95">
        <v>667.5</v>
      </c>
      <c r="H232" s="95">
        <v>745.8</v>
      </c>
      <c r="I232" s="95">
        <v>824.1</v>
      </c>
      <c r="J232" s="95">
        <v>902.4</v>
      </c>
      <c r="K232" s="95">
        <v>980.7</v>
      </c>
      <c r="L232" s="95">
        <v>1059</v>
      </c>
      <c r="M232" s="95">
        <v>1129.5</v>
      </c>
      <c r="N232" s="95">
        <v>1200</v>
      </c>
      <c r="O232" s="95">
        <v>1270.5</v>
      </c>
      <c r="P232" s="95">
        <v>1341</v>
      </c>
      <c r="Q232" s="95">
        <v>1411.5</v>
      </c>
      <c r="R232" s="95">
        <v>1482</v>
      </c>
      <c r="S232" s="95">
        <v>1552.5</v>
      </c>
      <c r="T232" s="95">
        <v>1623</v>
      </c>
      <c r="U232" s="95">
        <v>1693.5</v>
      </c>
      <c r="V232" s="95">
        <v>1764</v>
      </c>
      <c r="W232" s="95">
        <v>1828.8</v>
      </c>
      <c r="X232" s="95">
        <v>1893.6</v>
      </c>
      <c r="Y232" s="95">
        <v>1958.4</v>
      </c>
      <c r="Z232" s="95">
        <v>2023.2</v>
      </c>
      <c r="AA232" s="95">
        <v>2088</v>
      </c>
      <c r="AB232" s="95">
        <v>2152.8</v>
      </c>
      <c r="AC232" s="95">
        <v>2217.6</v>
      </c>
      <c r="AD232" s="95">
        <v>2282.4</v>
      </c>
      <c r="AE232" s="95">
        <v>2347.2</v>
      </c>
      <c r="AF232" s="95">
        <v>2412</v>
      </c>
      <c r="AG232" s="95">
        <v>2476.8</v>
      </c>
      <c r="AH232" s="95">
        <v>2541.6</v>
      </c>
      <c r="AI232" s="95">
        <v>2606.4</v>
      </c>
      <c r="AJ232" s="95">
        <v>2671.2</v>
      </c>
      <c r="AK232" s="95">
        <v>2736</v>
      </c>
      <c r="AL232" s="95">
        <v>2800.8</v>
      </c>
      <c r="AM232" s="95">
        <v>2865.6</v>
      </c>
      <c r="AN232" s="95">
        <v>2930.4</v>
      </c>
      <c r="AO232" s="95">
        <v>2995.2</v>
      </c>
      <c r="AP232" s="95">
        <v>3060</v>
      </c>
      <c r="AQ232" s="95">
        <v>1459.92</v>
      </c>
      <c r="AR232" s="95">
        <v>1491.84</v>
      </c>
      <c r="AS232" s="95">
        <v>1523.76</v>
      </c>
      <c r="AT232" s="95">
        <v>1555.68</v>
      </c>
      <c r="AU232" s="95">
        <v>1587.6</v>
      </c>
      <c r="AV232" s="95">
        <v>1619.52</v>
      </c>
      <c r="AW232" s="95">
        <v>1651.44</v>
      </c>
      <c r="AX232" s="95">
        <v>1683.36</v>
      </c>
      <c r="AY232" s="95">
        <v>1715.28</v>
      </c>
      <c r="AZ232" s="95">
        <v>1747.2</v>
      </c>
      <c r="BA232" s="95">
        <v>1779.12</v>
      </c>
      <c r="BB232" s="95">
        <v>1811.04</v>
      </c>
      <c r="BC232" s="95">
        <v>1842.96</v>
      </c>
      <c r="BD232" s="95">
        <v>1874.88</v>
      </c>
      <c r="BE232" s="95">
        <v>1906.8</v>
      </c>
      <c r="BF232" s="95">
        <v>1938.72</v>
      </c>
      <c r="BG232" s="95">
        <v>1970.64</v>
      </c>
      <c r="BH232" s="95">
        <v>2002.56</v>
      </c>
      <c r="BI232" s="95">
        <v>2034.48</v>
      </c>
      <c r="BJ232" s="95">
        <v>2066.4</v>
      </c>
      <c r="BK232" s="32">
        <v>66.78</v>
      </c>
      <c r="BL232" s="32">
        <v>76.32</v>
      </c>
      <c r="BM232" s="32">
        <v>78.9</v>
      </c>
      <c r="BN232" t="s">
        <v>232</v>
      </c>
      <c r="BO232">
        <v>9</v>
      </c>
    </row>
    <row r="233" spans="1:67">
      <c r="A233" s="94" t="s">
        <v>233</v>
      </c>
      <c r="B233" s="94">
        <v>9</v>
      </c>
      <c r="C233" s="95">
        <v>353.1</v>
      </c>
      <c r="D233" s="95">
        <v>431.7</v>
      </c>
      <c r="E233" s="95">
        <v>510.3</v>
      </c>
      <c r="F233" s="95">
        <v>588.9</v>
      </c>
      <c r="G233" s="95">
        <v>667.5</v>
      </c>
      <c r="H233" s="95">
        <v>745.8</v>
      </c>
      <c r="I233" s="95">
        <v>824.1</v>
      </c>
      <c r="J233" s="95">
        <v>902.4</v>
      </c>
      <c r="K233" s="95">
        <v>980.7</v>
      </c>
      <c r="L233" s="95">
        <v>1059</v>
      </c>
      <c r="M233" s="95">
        <v>1129.5</v>
      </c>
      <c r="N233" s="95">
        <v>1200</v>
      </c>
      <c r="O233" s="95">
        <v>1270.5</v>
      </c>
      <c r="P233" s="95">
        <v>1341</v>
      </c>
      <c r="Q233" s="95">
        <v>1411.5</v>
      </c>
      <c r="R233" s="95">
        <v>1482</v>
      </c>
      <c r="S233" s="95">
        <v>1552.5</v>
      </c>
      <c r="T233" s="95">
        <v>1623</v>
      </c>
      <c r="U233" s="95">
        <v>1693.5</v>
      </c>
      <c r="V233" s="95">
        <v>1764</v>
      </c>
      <c r="W233" s="95">
        <v>1828.8</v>
      </c>
      <c r="X233" s="95">
        <v>1893.6</v>
      </c>
      <c r="Y233" s="95">
        <v>1958.4</v>
      </c>
      <c r="Z233" s="95">
        <v>2023.2</v>
      </c>
      <c r="AA233" s="95">
        <v>2088</v>
      </c>
      <c r="AB233" s="95">
        <v>2152.8</v>
      </c>
      <c r="AC233" s="95">
        <v>2217.6</v>
      </c>
      <c r="AD233" s="95">
        <v>2282.4</v>
      </c>
      <c r="AE233" s="95">
        <v>2347.2</v>
      </c>
      <c r="AF233" s="95">
        <v>2412</v>
      </c>
      <c r="AG233" s="95">
        <v>2476.8</v>
      </c>
      <c r="AH233" s="95">
        <v>2541.6</v>
      </c>
      <c r="AI233" s="95">
        <v>2606.4</v>
      </c>
      <c r="AJ233" s="95">
        <v>2671.2</v>
      </c>
      <c r="AK233" s="95">
        <v>2736</v>
      </c>
      <c r="AL233" s="95">
        <v>2800.8</v>
      </c>
      <c r="AM233" s="95">
        <v>2865.6</v>
      </c>
      <c r="AN233" s="95">
        <v>2930.4</v>
      </c>
      <c r="AO233" s="95">
        <v>2995.2</v>
      </c>
      <c r="AP233" s="95">
        <v>3060</v>
      </c>
      <c r="AQ233" s="95">
        <v>1459.92</v>
      </c>
      <c r="AR233" s="95">
        <v>1491.84</v>
      </c>
      <c r="AS233" s="95">
        <v>1523.76</v>
      </c>
      <c r="AT233" s="95">
        <v>1555.68</v>
      </c>
      <c r="AU233" s="95">
        <v>1587.6</v>
      </c>
      <c r="AV233" s="95">
        <v>1619.52</v>
      </c>
      <c r="AW233" s="95">
        <v>1651.44</v>
      </c>
      <c r="AX233" s="95">
        <v>1683.36</v>
      </c>
      <c r="AY233" s="95">
        <v>1715.28</v>
      </c>
      <c r="AZ233" s="95">
        <v>1747.2</v>
      </c>
      <c r="BA233" s="95">
        <v>1779.12</v>
      </c>
      <c r="BB233" s="95">
        <v>1811.04</v>
      </c>
      <c r="BC233" s="95">
        <v>1842.96</v>
      </c>
      <c r="BD233" s="95">
        <v>1874.88</v>
      </c>
      <c r="BE233" s="95">
        <v>1906.8</v>
      </c>
      <c r="BF233" s="95">
        <v>1938.72</v>
      </c>
      <c r="BG233" s="95">
        <v>1970.64</v>
      </c>
      <c r="BH233" s="95">
        <v>2002.56</v>
      </c>
      <c r="BI233" s="95">
        <v>2034.48</v>
      </c>
      <c r="BJ233" s="95">
        <v>2066.4</v>
      </c>
      <c r="BK233" s="32">
        <v>66.78</v>
      </c>
      <c r="BL233" s="32">
        <v>76.32</v>
      </c>
      <c r="BM233" s="32">
        <v>78.9</v>
      </c>
      <c r="BN233" t="s">
        <v>233</v>
      </c>
      <c r="BO233">
        <v>9</v>
      </c>
    </row>
    <row r="234" spans="1:67">
      <c r="A234" s="94" t="s">
        <v>234</v>
      </c>
      <c r="B234" s="94">
        <v>9</v>
      </c>
      <c r="C234" s="95">
        <v>353.1</v>
      </c>
      <c r="D234" s="95">
        <v>431.7</v>
      </c>
      <c r="E234" s="95">
        <v>510.3</v>
      </c>
      <c r="F234" s="95">
        <v>588.9</v>
      </c>
      <c r="G234" s="95">
        <v>667.5</v>
      </c>
      <c r="H234" s="95">
        <v>745.8</v>
      </c>
      <c r="I234" s="95">
        <v>824.1</v>
      </c>
      <c r="J234" s="95">
        <v>902.4</v>
      </c>
      <c r="K234" s="95">
        <v>980.7</v>
      </c>
      <c r="L234" s="95">
        <v>1059</v>
      </c>
      <c r="M234" s="95">
        <v>1129.5</v>
      </c>
      <c r="N234" s="95">
        <v>1200</v>
      </c>
      <c r="O234" s="95">
        <v>1270.5</v>
      </c>
      <c r="P234" s="95">
        <v>1341</v>
      </c>
      <c r="Q234" s="95">
        <v>1411.5</v>
      </c>
      <c r="R234" s="95">
        <v>1482</v>
      </c>
      <c r="S234" s="95">
        <v>1552.5</v>
      </c>
      <c r="T234" s="95">
        <v>1623</v>
      </c>
      <c r="U234" s="95">
        <v>1693.5</v>
      </c>
      <c r="V234" s="95">
        <v>1764</v>
      </c>
      <c r="W234" s="95">
        <v>1828.8</v>
      </c>
      <c r="X234" s="95">
        <v>1893.6</v>
      </c>
      <c r="Y234" s="95">
        <v>1958.4</v>
      </c>
      <c r="Z234" s="95">
        <v>2023.2</v>
      </c>
      <c r="AA234" s="95">
        <v>2088</v>
      </c>
      <c r="AB234" s="95">
        <v>2152.8</v>
      </c>
      <c r="AC234" s="95">
        <v>2217.6</v>
      </c>
      <c r="AD234" s="95">
        <v>2282.4</v>
      </c>
      <c r="AE234" s="95">
        <v>2347.2</v>
      </c>
      <c r="AF234" s="95">
        <v>2412</v>
      </c>
      <c r="AG234" s="95">
        <v>2476.8</v>
      </c>
      <c r="AH234" s="95">
        <v>2541.6</v>
      </c>
      <c r="AI234" s="95">
        <v>2606.4</v>
      </c>
      <c r="AJ234" s="95">
        <v>2671.2</v>
      </c>
      <c r="AK234" s="95">
        <v>2736</v>
      </c>
      <c r="AL234" s="95">
        <v>2800.8</v>
      </c>
      <c r="AM234" s="95">
        <v>2865.6</v>
      </c>
      <c r="AN234" s="95">
        <v>2930.4</v>
      </c>
      <c r="AO234" s="95">
        <v>2995.2</v>
      </c>
      <c r="AP234" s="95">
        <v>3060</v>
      </c>
      <c r="AQ234" s="95">
        <v>1459.92</v>
      </c>
      <c r="AR234" s="95">
        <v>1491.84</v>
      </c>
      <c r="AS234" s="95">
        <v>1523.76</v>
      </c>
      <c r="AT234" s="95">
        <v>1555.68</v>
      </c>
      <c r="AU234" s="95">
        <v>1587.6</v>
      </c>
      <c r="AV234" s="95">
        <v>1619.52</v>
      </c>
      <c r="AW234" s="95">
        <v>1651.44</v>
      </c>
      <c r="AX234" s="95">
        <v>1683.36</v>
      </c>
      <c r="AY234" s="95">
        <v>1715.28</v>
      </c>
      <c r="AZ234" s="95">
        <v>1747.2</v>
      </c>
      <c r="BA234" s="95">
        <v>1779.12</v>
      </c>
      <c r="BB234" s="95">
        <v>1811.04</v>
      </c>
      <c r="BC234" s="95">
        <v>1842.96</v>
      </c>
      <c r="BD234" s="95">
        <v>1874.88</v>
      </c>
      <c r="BE234" s="95">
        <v>1906.8</v>
      </c>
      <c r="BF234" s="95">
        <v>1938.72</v>
      </c>
      <c r="BG234" s="95">
        <v>1970.64</v>
      </c>
      <c r="BH234" s="95">
        <v>2002.56</v>
      </c>
      <c r="BI234" s="95">
        <v>2034.48</v>
      </c>
      <c r="BJ234" s="95">
        <v>2066.4</v>
      </c>
      <c r="BK234" s="32">
        <v>66.78</v>
      </c>
      <c r="BL234" s="32">
        <v>76.32</v>
      </c>
      <c r="BM234" s="32">
        <v>78.9</v>
      </c>
      <c r="BN234" t="s">
        <v>234</v>
      </c>
      <c r="BO234">
        <v>9</v>
      </c>
    </row>
    <row r="235" customFormat="1" spans="1:67">
      <c r="A235" s="95" t="s">
        <v>235</v>
      </c>
      <c r="B235" s="95" t="s">
        <v>236</v>
      </c>
      <c r="C235" s="95" t="s">
        <v>237</v>
      </c>
      <c r="D235" s="95" t="s">
        <v>238</v>
      </c>
      <c r="E235" s="95" t="s">
        <v>239</v>
      </c>
      <c r="F235" s="95" t="s">
        <v>240</v>
      </c>
      <c r="G235" s="95" t="s">
        <v>241</v>
      </c>
      <c r="H235" s="95" t="s">
        <v>242</v>
      </c>
      <c r="I235" s="95" t="s">
        <v>243</v>
      </c>
      <c r="J235" s="95" t="s">
        <v>244</v>
      </c>
      <c r="K235" s="95"/>
    </row>
    <row r="236" spans="1:67">
      <c r="A236" s="32" t="s">
        <v>245</v>
      </c>
      <c r="B236" s="32">
        <v>14.7</v>
      </c>
      <c r="C236" s="32">
        <v>18</v>
      </c>
      <c r="D236" s="32">
        <v>20.02</v>
      </c>
      <c r="E236" s="32">
        <v>23.52</v>
      </c>
      <c r="F236" s="32">
        <v>45.36</v>
      </c>
      <c r="G236" s="32">
        <v>47.88</v>
      </c>
      <c r="H236" s="32">
        <v>40.6</v>
      </c>
      <c r="I236" s="32">
        <v>42.24</v>
      </c>
      <c r="J236" s="32">
        <v>66.78</v>
      </c>
      <c r="K236" s="32"/>
    </row>
    <row r="237" spans="1:67">
      <c r="A237" s="32" t="s">
        <v>246</v>
      </c>
      <c r="B237" s="32">
        <v>16.8</v>
      </c>
      <c r="C237" s="32">
        <v>21.6</v>
      </c>
      <c r="D237" s="32">
        <v>23.66</v>
      </c>
      <c r="E237" s="32">
        <v>27.44</v>
      </c>
      <c r="F237" s="32">
        <v>47.88</v>
      </c>
      <c r="G237" s="32">
        <v>50.54</v>
      </c>
      <c r="H237" s="32">
        <v>43.5</v>
      </c>
      <c r="I237" s="32">
        <v>49.28</v>
      </c>
      <c r="J237" s="32">
        <v>76.32</v>
      </c>
      <c r="K237" s="32"/>
    </row>
    <row r="238" customFormat="1" spans="1:67">
      <c r="A238" s="32" t="s">
        <v>247</v>
      </c>
      <c r="B238" s="32">
        <v>18.08</v>
      </c>
      <c r="C238" s="32">
        <v>24</v>
      </c>
      <c r="D238" s="32">
        <v>26.13</v>
      </c>
      <c r="E238" s="32">
        <v>28.21</v>
      </c>
      <c r="F238" s="32">
        <v>50.4</v>
      </c>
      <c r="G238" s="32">
        <v>53.28</v>
      </c>
      <c r="H238" s="32">
        <v>45.36</v>
      </c>
      <c r="I238" s="32">
        <v>50.44</v>
      </c>
      <c r="J238" s="32">
        <v>78.9</v>
      </c>
    </row>
    <row r="241" spans="1:67">
      <c r="E241" s="32"/>
      <c r="F241" s="32"/>
    </row>
    <row r="242" spans="1:67">
      <c r="E242" s="32"/>
      <c r="F242" s="32"/>
    </row>
    <row r="243" s="32" customFormat="1" spans="1:67">
      <c r="B243" s="32" t="s">
        <v>248</v>
      </c>
      <c r="C243" s="32" t="s">
        <v>249</v>
      </c>
      <c r="D243" s="32" t="s">
        <v>253</v>
      </c>
      <c r="E243" s="32">
        <v>1.2</v>
      </c>
      <c r="F243" s="32" t="s">
        <v>251</v>
      </c>
      <c r="G243" s="32" t="s">
        <v>250</v>
      </c>
      <c r="BO243" s="32" t="s">
        <v>248</v>
      </c>
    </row>
    <row r="244" spans="1:67">
      <c r="A244" s="32" t="s">
        <v>6</v>
      </c>
      <c r="B244" s="51">
        <f t="shared" ref="B244:B261" si="0">VLOOKUP(A244,A$1:BM$234,2,0)</f>
        <v>3</v>
      </c>
      <c r="C244" s="96"/>
      <c r="D244" s="51" t="e">
        <f t="shared" ref="D244:D251" si="1">INDEX(C$2:BM$234,MATCH(A244,A$2:A$234,0),MATCH(C244,C$1:BM$1,0))</f>
        <v>#N/A</v>
      </c>
      <c r="E244" s="51" t="e">
        <f t="shared" ref="E244:E251" si="2">D244*E$243</f>
        <v>#N/A</v>
      </c>
      <c r="F244" s="51" t="e">
        <f t="shared" ref="F244:F251" si="3">E244/6.5+13</f>
        <v>#N/A</v>
      </c>
      <c r="G244" s="51" t="e">
        <f t="shared" ref="G244:G251" si="4">E244/7+13</f>
        <v>#N/A</v>
      </c>
      <c r="BN244" t="s">
        <v>6</v>
      </c>
      <c r="BO244">
        <v>3</v>
      </c>
    </row>
    <row r="245" spans="1:67">
      <c r="A245" s="51" t="s">
        <v>20</v>
      </c>
      <c r="B245" s="51">
        <f t="shared" si="0"/>
        <v>6</v>
      </c>
      <c r="C245" s="96">
        <v>2</v>
      </c>
      <c r="D245" s="51">
        <f t="shared" si="1"/>
        <v>284.4</v>
      </c>
      <c r="E245" s="51">
        <f t="shared" si="2"/>
        <v>341.28</v>
      </c>
      <c r="F245" s="51">
        <f t="shared" si="3"/>
        <v>65.5046153846154</v>
      </c>
      <c r="G245" s="51">
        <f t="shared" si="4"/>
        <v>61.7542857142857</v>
      </c>
      <c r="BN245" t="s">
        <v>20</v>
      </c>
      <c r="BO245">
        <v>6</v>
      </c>
    </row>
    <row r="246" spans="1:67">
      <c r="A246" s="51" t="s">
        <v>18</v>
      </c>
      <c r="B246" s="51">
        <f t="shared" si="0"/>
        <v>6</v>
      </c>
      <c r="C246" s="96"/>
      <c r="D246" s="51" t="e">
        <f t="shared" si="1"/>
        <v>#N/A</v>
      </c>
      <c r="E246" s="51" t="e">
        <f t="shared" si="2"/>
        <v>#N/A</v>
      </c>
      <c r="F246" s="51" t="e">
        <f t="shared" si="3"/>
        <v>#N/A</v>
      </c>
      <c r="G246" s="51" t="e">
        <f t="shared" si="4"/>
        <v>#N/A</v>
      </c>
      <c r="BN246" t="s">
        <v>18</v>
      </c>
      <c r="BO246">
        <v>6</v>
      </c>
    </row>
    <row r="247" spans="1:67">
      <c r="A247" s="51" t="s">
        <v>19</v>
      </c>
      <c r="B247" s="51">
        <f t="shared" si="0"/>
        <v>6</v>
      </c>
      <c r="C247" s="96"/>
      <c r="D247" s="51" t="e">
        <f t="shared" si="1"/>
        <v>#N/A</v>
      </c>
      <c r="E247" s="51" t="e">
        <f t="shared" si="2"/>
        <v>#N/A</v>
      </c>
      <c r="F247" s="51" t="e">
        <f t="shared" si="3"/>
        <v>#N/A</v>
      </c>
      <c r="G247" s="51" t="e">
        <f t="shared" si="4"/>
        <v>#N/A</v>
      </c>
      <c r="BN247" t="s">
        <v>19</v>
      </c>
      <c r="BO247">
        <v>6</v>
      </c>
    </row>
    <row r="248" spans="1:67">
      <c r="A248" s="51" t="s">
        <v>28</v>
      </c>
      <c r="B248" s="51">
        <f t="shared" si="0"/>
        <v>7</v>
      </c>
      <c r="C248" s="96">
        <v>4</v>
      </c>
      <c r="D248" s="51">
        <f t="shared" si="1"/>
        <v>526.5</v>
      </c>
      <c r="E248" s="51">
        <f t="shared" si="2"/>
        <v>631.8</v>
      </c>
      <c r="F248" s="51">
        <f t="shared" si="3"/>
        <v>110.2</v>
      </c>
      <c r="G248" s="51">
        <f t="shared" si="4"/>
        <v>103.257142857143</v>
      </c>
      <c r="BN248" t="s">
        <v>28</v>
      </c>
      <c r="BO248">
        <v>7</v>
      </c>
    </row>
    <row r="249" spans="1:67">
      <c r="A249" s="51" t="s">
        <v>34</v>
      </c>
      <c r="B249" s="51">
        <f t="shared" si="0"/>
        <v>7</v>
      </c>
      <c r="C249" s="96">
        <v>6</v>
      </c>
      <c r="D249" s="51">
        <f t="shared" si="1"/>
        <v>719.7</v>
      </c>
      <c r="E249" s="51">
        <f t="shared" si="2"/>
        <v>863.64</v>
      </c>
      <c r="F249" s="51">
        <f t="shared" si="3"/>
        <v>145.867692307692</v>
      </c>
      <c r="G249" s="51">
        <f t="shared" si="4"/>
        <v>136.377142857143</v>
      </c>
      <c r="BN249" t="s">
        <v>34</v>
      </c>
      <c r="BO249">
        <v>7</v>
      </c>
    </row>
    <row r="250" spans="1:67">
      <c r="A250" s="51" t="s">
        <v>33</v>
      </c>
      <c r="B250" s="51">
        <f t="shared" si="0"/>
        <v>7</v>
      </c>
      <c r="C250" s="96"/>
      <c r="D250" s="51" t="e">
        <f t="shared" si="1"/>
        <v>#N/A</v>
      </c>
      <c r="E250" s="51" t="e">
        <f t="shared" si="2"/>
        <v>#N/A</v>
      </c>
      <c r="F250" s="51" t="e">
        <f t="shared" si="3"/>
        <v>#N/A</v>
      </c>
      <c r="G250" s="51" t="e">
        <f t="shared" si="4"/>
        <v>#N/A</v>
      </c>
      <c r="BN250" t="s">
        <v>33</v>
      </c>
      <c r="BO250">
        <v>7</v>
      </c>
    </row>
    <row r="251" spans="1:67">
      <c r="A251" s="51" t="s">
        <v>55</v>
      </c>
      <c r="B251" s="51">
        <f t="shared" si="0"/>
        <v>7</v>
      </c>
      <c r="C251" s="96"/>
      <c r="D251" s="51" t="e">
        <f t="shared" si="1"/>
        <v>#N/A</v>
      </c>
      <c r="E251" s="51" t="e">
        <f t="shared" si="2"/>
        <v>#N/A</v>
      </c>
      <c r="F251" s="51" t="e">
        <f t="shared" si="3"/>
        <v>#N/A</v>
      </c>
      <c r="G251" s="51" t="e">
        <f t="shared" si="4"/>
        <v>#N/A</v>
      </c>
      <c r="BN251" t="s">
        <v>55</v>
      </c>
      <c r="BO251">
        <v>7</v>
      </c>
    </row>
    <row r="252" spans="1:67">
      <c r="A252" s="32" t="s">
        <v>22</v>
      </c>
      <c r="B252" s="51">
        <f t="shared" si="0"/>
        <v>7</v>
      </c>
      <c r="C252" s="96"/>
      <c r="D252" s="51" t="e">
        <f t="shared" ref="D245:D261" si="5">INDEX(C$2:BM$234,MATCH(A252,A$2:A$234,0),MATCH(C252,C$1:BM$1,0))</f>
        <v>#N/A</v>
      </c>
      <c r="E252" s="51" t="e">
        <f t="shared" ref="E245:E261" si="6">D252*E$243</f>
        <v>#N/A</v>
      </c>
      <c r="F252" s="51" t="e">
        <f t="shared" ref="F245:F261" si="7">E252/6.5+13</f>
        <v>#N/A</v>
      </c>
      <c r="G252" s="51" t="e">
        <f t="shared" ref="G245:G261" si="8">E252/7+13</f>
        <v>#N/A</v>
      </c>
      <c r="BN252" t="s">
        <v>22</v>
      </c>
      <c r="BO252">
        <v>7</v>
      </c>
    </row>
    <row r="253" spans="1:67">
      <c r="A253" s="32" t="s">
        <v>23</v>
      </c>
      <c r="B253" s="51">
        <f t="shared" si="0"/>
        <v>7</v>
      </c>
      <c r="C253" s="96">
        <v>2</v>
      </c>
      <c r="D253" s="51">
        <f t="shared" si="5"/>
        <v>326.7</v>
      </c>
      <c r="E253" s="51">
        <f t="shared" si="6"/>
        <v>392.04</v>
      </c>
      <c r="F253" s="51">
        <f t="shared" si="7"/>
        <v>73.3138461538462</v>
      </c>
      <c r="G253" s="51">
        <f t="shared" si="8"/>
        <v>69.0057142857143</v>
      </c>
      <c r="BN253" t="s">
        <v>23</v>
      </c>
      <c r="BO253">
        <v>7</v>
      </c>
    </row>
    <row r="254" spans="1:67">
      <c r="A254" s="32" t="s">
        <v>25</v>
      </c>
      <c r="B254" s="51">
        <f t="shared" si="0"/>
        <v>7</v>
      </c>
      <c r="C254" s="96"/>
      <c r="D254" s="51" t="e">
        <f t="shared" si="5"/>
        <v>#N/A</v>
      </c>
      <c r="E254" s="51" t="e">
        <f t="shared" si="6"/>
        <v>#N/A</v>
      </c>
      <c r="F254" s="51" t="e">
        <f t="shared" si="7"/>
        <v>#N/A</v>
      </c>
      <c r="G254" s="51" t="e">
        <f t="shared" si="8"/>
        <v>#N/A</v>
      </c>
      <c r="BN254" t="s">
        <v>25</v>
      </c>
      <c r="BO254">
        <v>7</v>
      </c>
    </row>
    <row r="255" spans="1:67">
      <c r="A255" s="32" t="s">
        <v>31</v>
      </c>
      <c r="B255" s="51">
        <f t="shared" si="0"/>
        <v>7</v>
      </c>
      <c r="C255" s="96"/>
      <c r="D255" s="51" t="e">
        <f t="shared" si="5"/>
        <v>#N/A</v>
      </c>
      <c r="E255" s="51" t="e">
        <f t="shared" si="6"/>
        <v>#N/A</v>
      </c>
      <c r="F255" s="51" t="e">
        <f t="shared" si="7"/>
        <v>#N/A</v>
      </c>
      <c r="G255" s="51" t="e">
        <f t="shared" si="8"/>
        <v>#N/A</v>
      </c>
      <c r="BN255" t="s">
        <v>31</v>
      </c>
      <c r="BO255">
        <v>7</v>
      </c>
    </row>
    <row r="256" spans="1:67">
      <c r="A256" s="32" t="s">
        <v>32</v>
      </c>
      <c r="B256" s="51">
        <f t="shared" si="0"/>
        <v>7</v>
      </c>
      <c r="C256" s="96"/>
      <c r="D256" s="51" t="e">
        <f t="shared" si="5"/>
        <v>#N/A</v>
      </c>
      <c r="E256" s="51" t="e">
        <f t="shared" si="6"/>
        <v>#N/A</v>
      </c>
      <c r="F256" s="51" t="e">
        <f t="shared" si="7"/>
        <v>#N/A</v>
      </c>
      <c r="G256" s="51" t="e">
        <f t="shared" si="8"/>
        <v>#N/A</v>
      </c>
      <c r="BN256" t="s">
        <v>32</v>
      </c>
      <c r="BO256">
        <v>7</v>
      </c>
    </row>
    <row r="257" spans="1:67">
      <c r="A257" s="32" t="s">
        <v>16</v>
      </c>
      <c r="B257" s="51">
        <f t="shared" si="0"/>
        <v>5</v>
      </c>
      <c r="C257" s="96"/>
      <c r="D257" s="51" t="e">
        <f t="shared" si="5"/>
        <v>#N/A</v>
      </c>
      <c r="E257" s="51" t="e">
        <f t="shared" si="6"/>
        <v>#N/A</v>
      </c>
      <c r="F257" s="51" t="e">
        <f t="shared" si="7"/>
        <v>#N/A</v>
      </c>
      <c r="G257" s="51" t="e">
        <f t="shared" si="8"/>
        <v>#N/A</v>
      </c>
      <c r="BN257" t="s">
        <v>16</v>
      </c>
      <c r="BO257">
        <v>5</v>
      </c>
    </row>
    <row r="258" spans="1:67">
      <c r="A258" s="32" t="s">
        <v>64</v>
      </c>
      <c r="B258" s="51">
        <f t="shared" si="0"/>
        <v>8</v>
      </c>
      <c r="C258" s="96"/>
      <c r="D258" s="51" t="e">
        <f t="shared" si="5"/>
        <v>#N/A</v>
      </c>
      <c r="E258" s="51" t="e">
        <f t="shared" si="6"/>
        <v>#N/A</v>
      </c>
      <c r="F258" s="51" t="e">
        <f t="shared" si="7"/>
        <v>#N/A</v>
      </c>
      <c r="G258" s="51" t="e">
        <f t="shared" si="8"/>
        <v>#N/A</v>
      </c>
      <c r="BN258" t="s">
        <v>64</v>
      </c>
      <c r="BO258">
        <v>8</v>
      </c>
    </row>
    <row r="259" spans="1:67">
      <c r="A259" s="32" t="s">
        <v>45</v>
      </c>
      <c r="B259" s="51">
        <f t="shared" si="0"/>
        <v>7</v>
      </c>
      <c r="C259" s="96"/>
      <c r="D259" s="51" t="e">
        <f t="shared" si="5"/>
        <v>#N/A</v>
      </c>
      <c r="E259" s="51" t="e">
        <f t="shared" si="6"/>
        <v>#N/A</v>
      </c>
      <c r="F259" s="51" t="e">
        <f t="shared" si="7"/>
        <v>#N/A</v>
      </c>
      <c r="G259" s="51" t="e">
        <f t="shared" si="8"/>
        <v>#N/A</v>
      </c>
      <c r="BN259" t="s">
        <v>45</v>
      </c>
      <c r="BO259">
        <v>7</v>
      </c>
    </row>
    <row r="260" spans="1:67">
      <c r="A260" s="32" t="s">
        <v>56</v>
      </c>
      <c r="B260" s="51">
        <f t="shared" si="0"/>
        <v>7</v>
      </c>
      <c r="C260" s="96"/>
      <c r="D260" s="51" t="e">
        <f t="shared" si="5"/>
        <v>#N/A</v>
      </c>
      <c r="E260" s="51" t="e">
        <f t="shared" si="6"/>
        <v>#N/A</v>
      </c>
      <c r="F260" s="51" t="e">
        <f t="shared" si="7"/>
        <v>#N/A</v>
      </c>
      <c r="G260" s="51" t="e">
        <f t="shared" si="8"/>
        <v>#N/A</v>
      </c>
      <c r="BN260" t="s">
        <v>56</v>
      </c>
      <c r="BO260">
        <v>7</v>
      </c>
    </row>
    <row r="261" spans="1:67">
      <c r="A261" s="32" t="s">
        <v>57</v>
      </c>
      <c r="B261" s="51">
        <f t="shared" si="0"/>
        <v>7</v>
      </c>
      <c r="C261" s="96"/>
      <c r="D261" s="51" t="e">
        <f t="shared" si="5"/>
        <v>#N/A</v>
      </c>
      <c r="E261" s="51" t="e">
        <f t="shared" si="6"/>
        <v>#N/A</v>
      </c>
      <c r="F261" s="51" t="e">
        <f t="shared" si="7"/>
        <v>#N/A</v>
      </c>
      <c r="G261" s="51" t="e">
        <f t="shared" si="8"/>
        <v>#N/A</v>
      </c>
      <c r="BN261" t="s">
        <v>57</v>
      </c>
      <c r="BO261">
        <v>7</v>
      </c>
    </row>
    <row r="262" spans="1:67">
      <c r="E262" s="32"/>
      <c r="F262" s="32"/>
      <c r="G262" s="32"/>
    </row>
    <row r="263" spans="1:67">
      <c r="E263" s="32"/>
      <c r="F263" s="32"/>
      <c r="G263" s="32"/>
    </row>
    <row r="264" spans="1:67">
      <c r="E264" s="32"/>
      <c r="F264" s="32"/>
      <c r="G264" s="32"/>
    </row>
    <row r="265" spans="1:67">
      <c r="E265" s="32"/>
      <c r="F265" s="32"/>
      <c r="G265" s="32"/>
    </row>
    <row r="266" spans="1:67">
      <c r="C266" s="32"/>
      <c r="E266" s="32"/>
      <c r="F266" s="32"/>
      <c r="G266" s="32"/>
    </row>
    <row r="267" customFormat="1" spans="1:67">
      <c r="A267" s="32"/>
      <c r="B267" s="32"/>
      <c r="C267" s="32"/>
      <c r="D267" s="32"/>
      <c r="E267" s="32"/>
      <c r="F267" s="32"/>
      <c r="G267" s="32"/>
      <c r="H267" s="32"/>
      <c r="I267" s="32"/>
      <c r="J267" s="32"/>
    </row>
    <row r="268" spans="1:67">
      <c r="E268" s="32"/>
      <c r="F268" s="32"/>
      <c r="G268" s="32"/>
    </row>
    <row r="269" spans="1:67">
      <c r="A269" s="32"/>
      <c r="B269" s="32" t="s">
        <v>248</v>
      </c>
      <c r="C269" s="32" t="s">
        <v>249</v>
      </c>
      <c r="D269" s="32" t="s">
        <v>253</v>
      </c>
      <c r="E269" s="32">
        <v>1.2</v>
      </c>
      <c r="F269" s="32" t="s">
        <v>251</v>
      </c>
      <c r="G269" s="32" t="s">
        <v>250</v>
      </c>
      <c r="BO269" t="s">
        <v>248</v>
      </c>
    </row>
    <row r="270" spans="1:67">
      <c r="A270" s="32" t="s">
        <v>6</v>
      </c>
      <c r="B270" s="51" t="str">
        <f t="shared" ref="B270:B277" si="9">VLOOKUP(A270,A$1:BM$234,2,0)&amp;"区"</f>
        <v>3区</v>
      </c>
      <c r="C270" s="96"/>
      <c r="D270" s="51">
        <f t="shared" ref="D270:D277" si="10">INDEX(B$236:J$267,MATCH(IF(C270&lt;=70,"30.1-70",IF(C270&lt;=300,"70.1-300","300.1-999")),A$236:A$267,0),MATCH(B270,B$235:J$235,0))</f>
        <v>20.02</v>
      </c>
      <c r="E270" s="51">
        <f t="shared" ref="E270:E277" si="11">D270*E$269</f>
        <v>24.024</v>
      </c>
      <c r="F270" s="51">
        <f t="shared" ref="F270:F277" si="12">E270*C270/6.5+15</f>
        <v>15</v>
      </c>
      <c r="G270" s="51">
        <f t="shared" ref="G270:G277" si="13">E270*C270/7+15</f>
        <v>15</v>
      </c>
      <c r="BN270" t="s">
        <v>6</v>
      </c>
      <c r="BO270">
        <v>3</v>
      </c>
    </row>
    <row r="271" spans="1:67">
      <c r="A271" s="51" t="s">
        <v>20</v>
      </c>
      <c r="B271" s="51" t="str">
        <f t="shared" si="9"/>
        <v>6区</v>
      </c>
      <c r="C271" s="96">
        <v>208</v>
      </c>
      <c r="D271" s="51">
        <f t="shared" si="10"/>
        <v>50.54</v>
      </c>
      <c r="E271" s="51">
        <f t="shared" si="11"/>
        <v>60.648</v>
      </c>
      <c r="F271" s="51">
        <f t="shared" si="12"/>
        <v>1955.736</v>
      </c>
      <c r="G271" s="51">
        <f t="shared" si="13"/>
        <v>1817.112</v>
      </c>
      <c r="BN271" t="s">
        <v>20</v>
      </c>
      <c r="BO271">
        <v>6</v>
      </c>
    </row>
    <row r="272" spans="1:67">
      <c r="A272" s="51" t="s">
        <v>18</v>
      </c>
      <c r="B272" s="51" t="str">
        <f t="shared" si="9"/>
        <v>6区</v>
      </c>
      <c r="C272" s="96"/>
      <c r="D272" s="51">
        <f t="shared" si="10"/>
        <v>47.88</v>
      </c>
      <c r="E272" s="51">
        <f t="shared" si="11"/>
        <v>57.456</v>
      </c>
      <c r="F272" s="51">
        <f t="shared" si="12"/>
        <v>15</v>
      </c>
      <c r="G272" s="51">
        <f t="shared" si="13"/>
        <v>15</v>
      </c>
      <c r="BN272" t="s">
        <v>18</v>
      </c>
      <c r="BO272">
        <v>6</v>
      </c>
    </row>
    <row r="273" spans="1:67">
      <c r="A273" s="51" t="s">
        <v>19</v>
      </c>
      <c r="B273" s="51" t="str">
        <f t="shared" si="9"/>
        <v>6区</v>
      </c>
      <c r="C273" s="96"/>
      <c r="D273" s="51">
        <f t="shared" si="10"/>
        <v>47.88</v>
      </c>
      <c r="E273" s="51">
        <f t="shared" si="11"/>
        <v>57.456</v>
      </c>
      <c r="F273" s="51">
        <f t="shared" si="12"/>
        <v>15</v>
      </c>
      <c r="G273" s="51">
        <f t="shared" si="13"/>
        <v>15</v>
      </c>
      <c r="BN273" t="s">
        <v>19</v>
      </c>
      <c r="BO273">
        <v>6</v>
      </c>
    </row>
    <row r="274" spans="1:67">
      <c r="A274" s="51" t="s">
        <v>28</v>
      </c>
      <c r="B274" s="51" t="str">
        <f t="shared" si="9"/>
        <v>7区</v>
      </c>
      <c r="C274" s="96">
        <v>400</v>
      </c>
      <c r="D274" s="51">
        <f t="shared" si="10"/>
        <v>45.36</v>
      </c>
      <c r="E274" s="51">
        <f t="shared" si="11"/>
        <v>54.432</v>
      </c>
      <c r="F274" s="51">
        <f t="shared" si="12"/>
        <v>3364.66153846154</v>
      </c>
      <c r="G274" s="51">
        <f t="shared" si="13"/>
        <v>3125.4</v>
      </c>
      <c r="BN274" t="s">
        <v>28</v>
      </c>
      <c r="BO274">
        <v>7</v>
      </c>
    </row>
    <row r="275" spans="1:67">
      <c r="A275" s="51" t="s">
        <v>34</v>
      </c>
      <c r="B275" s="51" t="str">
        <f t="shared" si="9"/>
        <v>7区</v>
      </c>
      <c r="C275" s="96">
        <v>230</v>
      </c>
      <c r="D275" s="51">
        <f t="shared" si="10"/>
        <v>43.5</v>
      </c>
      <c r="E275" s="51">
        <f t="shared" si="11"/>
        <v>52.2</v>
      </c>
      <c r="F275" s="51">
        <f t="shared" si="12"/>
        <v>1862.07692307692</v>
      </c>
      <c r="G275" s="51">
        <f t="shared" si="13"/>
        <v>1730.14285714286</v>
      </c>
      <c r="BN275" t="s">
        <v>34</v>
      </c>
      <c r="BO275">
        <v>7</v>
      </c>
    </row>
    <row r="276" spans="1:67">
      <c r="A276" s="51" t="s">
        <v>33</v>
      </c>
      <c r="B276" s="51" t="str">
        <f t="shared" si="9"/>
        <v>7区</v>
      </c>
      <c r="C276" s="96"/>
      <c r="D276" s="51">
        <f t="shared" si="10"/>
        <v>40.6</v>
      </c>
      <c r="E276" s="51">
        <f t="shared" si="11"/>
        <v>48.72</v>
      </c>
      <c r="F276" s="51">
        <f t="shared" si="12"/>
        <v>15</v>
      </c>
      <c r="G276" s="51">
        <f t="shared" si="13"/>
        <v>15</v>
      </c>
      <c r="BN276" t="s">
        <v>33</v>
      </c>
      <c r="BO276">
        <v>7</v>
      </c>
    </row>
    <row r="277" spans="1:67">
      <c r="A277" s="51" t="s">
        <v>55</v>
      </c>
      <c r="B277" s="51" t="str">
        <f t="shared" si="9"/>
        <v>7区</v>
      </c>
      <c r="C277" s="96"/>
      <c r="D277" s="51">
        <f t="shared" si="10"/>
        <v>40.6</v>
      </c>
      <c r="E277" s="51">
        <f t="shared" si="11"/>
        <v>48.72</v>
      </c>
      <c r="F277" s="51">
        <f t="shared" si="12"/>
        <v>15</v>
      </c>
      <c r="G277" s="51">
        <f t="shared" si="13"/>
        <v>15</v>
      </c>
      <c r="BN277" t="s">
        <v>55</v>
      </c>
      <c r="BO277">
        <v>7</v>
      </c>
    </row>
    <row r="278" spans="1:67">
      <c r="A278" s="32" t="s">
        <v>22</v>
      </c>
      <c r="B278" s="51" t="str">
        <f t="shared" ref="B271:B287" si="14">VLOOKUP(A278,A$1:BM$234,2,0)&amp;"区"</f>
        <v>7区</v>
      </c>
      <c r="C278" s="96"/>
      <c r="D278" s="51">
        <f t="shared" ref="D271:D287" si="15">INDEX(B$236:J$267,MATCH(IF(C278&lt;=70,"30.1-70",IF(C278&lt;=300,"70.1-300","300.1-999")),A$236:A$267,0),MATCH(B278,B$235:J$235,0))</f>
        <v>40.6</v>
      </c>
      <c r="E278" s="51">
        <f t="shared" ref="E271:E287" si="16">D278*E$269</f>
        <v>48.72</v>
      </c>
      <c r="F278" s="51">
        <f t="shared" ref="F271:F287" si="17">E278*C278/6.5+15</f>
        <v>15</v>
      </c>
      <c r="G278" s="51">
        <f t="shared" ref="G271:G287" si="18">E278*C278/7+15</f>
        <v>15</v>
      </c>
      <c r="BN278" t="s">
        <v>22</v>
      </c>
      <c r="BO278">
        <v>7</v>
      </c>
    </row>
    <row r="279" spans="1:67">
      <c r="A279" s="32" t="s">
        <v>23</v>
      </c>
      <c r="B279" s="51" t="str">
        <f t="shared" si="14"/>
        <v>7区</v>
      </c>
      <c r="C279" s="96"/>
      <c r="D279" s="51">
        <f t="shared" si="15"/>
        <v>40.6</v>
      </c>
      <c r="E279" s="51">
        <f t="shared" si="16"/>
        <v>48.72</v>
      </c>
      <c r="F279" s="51">
        <f t="shared" si="17"/>
        <v>15</v>
      </c>
      <c r="G279" s="51">
        <f t="shared" si="18"/>
        <v>15</v>
      </c>
      <c r="BN279" t="s">
        <v>23</v>
      </c>
      <c r="BO279">
        <v>7</v>
      </c>
    </row>
    <row r="280" spans="1:67">
      <c r="A280" s="32" t="s">
        <v>25</v>
      </c>
      <c r="B280" s="51" t="str">
        <f t="shared" si="14"/>
        <v>7区</v>
      </c>
      <c r="C280" s="96"/>
      <c r="D280" s="51">
        <f t="shared" si="15"/>
        <v>40.6</v>
      </c>
      <c r="E280" s="51">
        <f t="shared" si="16"/>
        <v>48.72</v>
      </c>
      <c r="F280" s="51">
        <f t="shared" si="17"/>
        <v>15</v>
      </c>
      <c r="G280" s="51">
        <f t="shared" si="18"/>
        <v>15</v>
      </c>
      <c r="BN280" t="s">
        <v>25</v>
      </c>
      <c r="BO280">
        <v>7</v>
      </c>
    </row>
    <row r="281" spans="1:67">
      <c r="A281" s="32" t="s">
        <v>31</v>
      </c>
      <c r="B281" s="51" t="str">
        <f t="shared" si="14"/>
        <v>7区</v>
      </c>
      <c r="C281" s="96"/>
      <c r="D281" s="51">
        <f t="shared" si="15"/>
        <v>40.6</v>
      </c>
      <c r="E281" s="51">
        <f t="shared" si="16"/>
        <v>48.72</v>
      </c>
      <c r="F281" s="51">
        <f t="shared" si="17"/>
        <v>15</v>
      </c>
      <c r="G281" s="51">
        <f t="shared" si="18"/>
        <v>15</v>
      </c>
      <c r="BN281" t="s">
        <v>31</v>
      </c>
      <c r="BO281">
        <v>7</v>
      </c>
    </row>
    <row r="282" spans="1:67">
      <c r="A282" s="32" t="s">
        <v>32</v>
      </c>
      <c r="B282" s="51" t="str">
        <f t="shared" si="14"/>
        <v>7区</v>
      </c>
      <c r="C282" s="96"/>
      <c r="D282" s="51">
        <f t="shared" si="15"/>
        <v>40.6</v>
      </c>
      <c r="E282" s="51">
        <f t="shared" si="16"/>
        <v>48.72</v>
      </c>
      <c r="F282" s="51">
        <f t="shared" si="17"/>
        <v>15</v>
      </c>
      <c r="G282" s="51">
        <f t="shared" si="18"/>
        <v>15</v>
      </c>
      <c r="BN282" t="s">
        <v>32</v>
      </c>
      <c r="BO282">
        <v>7</v>
      </c>
    </row>
    <row r="283" spans="1:67">
      <c r="A283" s="32" t="s">
        <v>16</v>
      </c>
      <c r="B283" s="51" t="str">
        <f t="shared" si="14"/>
        <v>5区</v>
      </c>
      <c r="C283" s="96"/>
      <c r="D283" s="51">
        <f t="shared" si="15"/>
        <v>45.36</v>
      </c>
      <c r="E283" s="51">
        <f t="shared" si="16"/>
        <v>54.432</v>
      </c>
      <c r="F283" s="51">
        <f t="shared" si="17"/>
        <v>15</v>
      </c>
      <c r="G283" s="51">
        <f t="shared" si="18"/>
        <v>15</v>
      </c>
      <c r="BN283" t="s">
        <v>16</v>
      </c>
      <c r="BO283">
        <v>5</v>
      </c>
    </row>
    <row r="284" spans="1:67">
      <c r="A284" s="32" t="s">
        <v>64</v>
      </c>
      <c r="B284" s="51" t="str">
        <f t="shared" si="14"/>
        <v>8区</v>
      </c>
      <c r="C284" s="96"/>
      <c r="D284" s="51">
        <f t="shared" si="15"/>
        <v>42.24</v>
      </c>
      <c r="E284" s="51">
        <f t="shared" si="16"/>
        <v>50.688</v>
      </c>
      <c r="F284" s="51">
        <f t="shared" si="17"/>
        <v>15</v>
      </c>
      <c r="G284" s="51">
        <f t="shared" si="18"/>
        <v>15</v>
      </c>
      <c r="BN284" t="s">
        <v>64</v>
      </c>
      <c r="BO284">
        <v>8</v>
      </c>
    </row>
    <row r="285" spans="1:67">
      <c r="A285" s="32" t="s">
        <v>45</v>
      </c>
      <c r="B285" s="51" t="str">
        <f t="shared" si="14"/>
        <v>7区</v>
      </c>
      <c r="C285" s="96"/>
      <c r="D285" s="51">
        <f t="shared" si="15"/>
        <v>40.6</v>
      </c>
      <c r="E285" s="51">
        <f t="shared" si="16"/>
        <v>48.72</v>
      </c>
      <c r="F285" s="51">
        <f t="shared" si="17"/>
        <v>15</v>
      </c>
      <c r="G285" s="51">
        <f t="shared" si="18"/>
        <v>15</v>
      </c>
      <c r="BN285" t="s">
        <v>45</v>
      </c>
      <c r="BO285">
        <v>7</v>
      </c>
    </row>
    <row r="286" spans="1:67">
      <c r="A286" s="32" t="s">
        <v>56</v>
      </c>
      <c r="B286" s="51" t="str">
        <f t="shared" si="14"/>
        <v>7区</v>
      </c>
      <c r="C286" s="96">
        <v>313</v>
      </c>
      <c r="D286" s="51">
        <f t="shared" si="15"/>
        <v>45.36</v>
      </c>
      <c r="E286" s="51">
        <f t="shared" si="16"/>
        <v>54.432</v>
      </c>
      <c r="F286" s="51">
        <f t="shared" si="17"/>
        <v>2636.11015384615</v>
      </c>
      <c r="G286" s="51">
        <f t="shared" si="18"/>
        <v>2448.888</v>
      </c>
      <c r="BN286" t="s">
        <v>56</v>
      </c>
      <c r="BO286">
        <v>7</v>
      </c>
    </row>
    <row r="287" spans="1:67">
      <c r="A287" s="32" t="s">
        <v>57</v>
      </c>
      <c r="B287" s="51" t="str">
        <f t="shared" si="14"/>
        <v>7区</v>
      </c>
      <c r="C287" s="96"/>
      <c r="D287" s="51">
        <f t="shared" si="15"/>
        <v>40.6</v>
      </c>
      <c r="E287" s="51">
        <f t="shared" si="16"/>
        <v>48.72</v>
      </c>
      <c r="F287" s="51">
        <f t="shared" si="17"/>
        <v>15</v>
      </c>
      <c r="G287" s="51">
        <f t="shared" si="18"/>
        <v>15</v>
      </c>
      <c r="BN287" t="s">
        <v>57</v>
      </c>
      <c r="BO287">
        <v>7</v>
      </c>
    </row>
    <row r="288" spans="1:67">
      <c r="E288" s="32"/>
    </row>
    <row r="289" spans="5:5">
      <c r="E289" s="32"/>
    </row>
    <row r="290" spans="5:5">
      <c r="E290" s="32"/>
    </row>
    <row r="291" spans="5:5">
      <c r="E291" s="32"/>
    </row>
  </sheetData>
  <conditionalFormatting sqref="A244:A261">
    <cfRule type="duplicateValues" dxfId="0" priority="3"/>
  </conditionalFormatting>
  <conditionalFormatting sqref="A270:A287">
    <cfRule type="duplicateValues" dxfId="0" priority="2"/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K381"/>
  <sheetViews>
    <sheetView zoomScale="85" zoomScaleNormal="85" workbookViewId="0">
      <pane ySplit="1" topLeftCell="A245" activePane="bottomLeft" state="frozen"/>
      <selection/>
      <selection pane="bottomLeft" activeCell="E250" sqref="E250"/>
    </sheetView>
  </sheetViews>
  <sheetFormatPr defaultColWidth="9" defaultRowHeight="13.5"/>
  <cols>
    <col min="1" max="1" width="22.875" style="57" customWidth="1"/>
    <col min="2" max="2" width="9" style="55"/>
    <col min="3" max="3" width="13.25" style="56" customWidth="1"/>
    <col min="4" max="4" width="9" style="56"/>
    <col min="5" max="5" width="13.875" style="56" customWidth="1"/>
    <col min="6" max="6" width="12.5" style="56" customWidth="1"/>
    <col min="7" max="7" width="12.625" style="56"/>
    <col min="8" max="9" width="10.375" style="56" customWidth="1"/>
    <col min="10" max="10" width="13.75" style="56"/>
    <col min="11" max="11" width="19.75" style="58" customWidth="1"/>
    <col min="12" max="12" width="14.375" style="58" customWidth="1"/>
    <col min="13" max="13" width="12.625" style="56"/>
    <col min="14" max="15" width="13.75" style="59"/>
    <col min="16" max="17" width="12.625" style="56"/>
    <col min="18" max="18" width="9.375" style="56"/>
    <col min="19" max="19" width="12.625" style="60"/>
    <col min="20" max="21" width="9.375" style="56"/>
    <col min="22" max="22" width="12.625" style="56"/>
    <col min="23" max="63" width="9.375" style="56"/>
    <col min="64" max="16384" width="9" style="56"/>
  </cols>
  <sheetData>
    <row r="1" hidden="1" spans="1:63">
      <c r="A1" s="57" t="s">
        <v>0</v>
      </c>
      <c r="B1" s="55" t="s">
        <v>1</v>
      </c>
      <c r="C1" s="61">
        <v>0.5</v>
      </c>
      <c r="D1" s="61">
        <v>1</v>
      </c>
      <c r="E1" s="61">
        <v>1.5</v>
      </c>
      <c r="F1" s="61">
        <v>2</v>
      </c>
      <c r="G1" s="61">
        <v>2.5</v>
      </c>
      <c r="H1" s="61">
        <v>3</v>
      </c>
      <c r="I1" s="61"/>
      <c r="J1" s="61">
        <v>3.5</v>
      </c>
      <c r="K1" s="58">
        <v>4</v>
      </c>
      <c r="L1" s="58">
        <v>4.5</v>
      </c>
      <c r="M1" s="61">
        <v>5</v>
      </c>
      <c r="N1" s="58">
        <v>5.5</v>
      </c>
      <c r="O1" s="58">
        <v>6</v>
      </c>
      <c r="P1" s="61">
        <v>6.5</v>
      </c>
      <c r="Q1" s="61">
        <v>7</v>
      </c>
      <c r="R1" s="61">
        <v>7.5</v>
      </c>
      <c r="S1" s="60">
        <v>8</v>
      </c>
      <c r="T1" s="61">
        <v>8.5</v>
      </c>
      <c r="U1" s="61">
        <v>9</v>
      </c>
      <c r="V1" s="61">
        <v>9.5</v>
      </c>
      <c r="W1" s="61">
        <v>10</v>
      </c>
      <c r="X1" s="61">
        <v>10.5</v>
      </c>
      <c r="Y1" s="61">
        <v>11</v>
      </c>
      <c r="Z1" s="61">
        <v>11.5</v>
      </c>
      <c r="AA1" s="61">
        <v>12</v>
      </c>
      <c r="AB1" s="61">
        <v>12.5</v>
      </c>
      <c r="AC1" s="61">
        <v>13</v>
      </c>
      <c r="AD1" s="61">
        <v>13.5</v>
      </c>
      <c r="AE1" s="61">
        <v>14</v>
      </c>
      <c r="AF1" s="61">
        <v>14.5</v>
      </c>
      <c r="AG1" s="61">
        <v>15</v>
      </c>
      <c r="AH1" s="61">
        <v>15.5</v>
      </c>
      <c r="AI1" s="61">
        <v>16</v>
      </c>
      <c r="AJ1" s="61">
        <v>16.5</v>
      </c>
      <c r="AK1" s="61">
        <v>17</v>
      </c>
      <c r="AL1" s="61">
        <v>17.5</v>
      </c>
      <c r="AM1" s="61">
        <v>18</v>
      </c>
      <c r="AN1" s="61">
        <v>18.5</v>
      </c>
      <c r="AO1" s="61">
        <v>19</v>
      </c>
      <c r="AP1" s="61">
        <v>19.5</v>
      </c>
      <c r="AQ1" s="61">
        <v>20</v>
      </c>
      <c r="AR1" s="61">
        <v>20.5</v>
      </c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</row>
    <row r="2" s="55" customFormat="1" hidden="1" spans="1:63">
      <c r="A2" s="55" t="s">
        <v>2</v>
      </c>
      <c r="B2" s="62" t="s">
        <v>255</v>
      </c>
      <c r="C2" s="63">
        <f>广诚FedEx运费!U4</f>
        <v>41.03</v>
      </c>
      <c r="D2" s="63">
        <f>广诚FedEx运费!U5</f>
        <v>41.4</v>
      </c>
      <c r="E2" s="63">
        <f>广诚FedEx运费!U6</f>
        <v>48.17</v>
      </c>
      <c r="F2" s="63">
        <f>广诚FedEx运费!U7</f>
        <v>54.94</v>
      </c>
      <c r="G2" s="63">
        <f>广诚FedEx运费!U8</f>
        <v>61.71</v>
      </c>
      <c r="H2" s="63">
        <f>广诚FedEx运费!U9</f>
        <v>62.39</v>
      </c>
      <c r="I2" s="63"/>
      <c r="J2" s="63">
        <f>广诚FedEx运费!U10</f>
        <v>68.01</v>
      </c>
      <c r="K2" s="58">
        <f>广诚FedEx运费!U11</f>
        <v>73.63</v>
      </c>
      <c r="L2" s="58">
        <f>广诚FedEx运费!U12</f>
        <v>79.24</v>
      </c>
      <c r="M2" s="63">
        <f>广诚FedEx运费!U13</f>
        <v>84.86</v>
      </c>
      <c r="N2" s="58">
        <f>广诚FedEx运费!U14</f>
        <v>85.89</v>
      </c>
      <c r="O2" s="58">
        <f>广诚FedEx运费!U15</f>
        <v>90.12</v>
      </c>
      <c r="P2" s="63">
        <f>广诚FedEx运费!U16</f>
        <v>94.35</v>
      </c>
      <c r="Q2" s="63">
        <f>广诚FedEx运费!U17</f>
        <v>98.58</v>
      </c>
      <c r="R2" s="63">
        <f>广诚FedEx运费!U18</f>
        <v>102.81</v>
      </c>
      <c r="S2" s="63">
        <f>广诚FedEx运费!U19</f>
        <v>107.04</v>
      </c>
      <c r="T2" s="63">
        <f>广诚FedEx运费!U20</f>
        <v>111.27</v>
      </c>
      <c r="U2" s="63">
        <f>广诚FedEx运费!U21</f>
        <v>115.5</v>
      </c>
      <c r="V2" s="63">
        <f>广诚FedEx运费!U22</f>
        <v>119.73</v>
      </c>
      <c r="W2" s="63">
        <f>广诚FedEx运费!U23</f>
        <v>123.96</v>
      </c>
      <c r="X2" s="63">
        <f>广诚FedEx运费!U24</f>
        <v>426</v>
      </c>
      <c r="Y2" s="63">
        <f>广诚FedEx运费!U25</f>
        <v>430</v>
      </c>
      <c r="Z2" s="63">
        <f>广诚FedEx运费!U26</f>
        <v>434</v>
      </c>
      <c r="AA2" s="63">
        <f>广诚FedEx运费!U27</f>
        <v>438</v>
      </c>
      <c r="AB2" s="63">
        <f>广诚FedEx运费!U28</f>
        <v>442</v>
      </c>
      <c r="AC2" s="63">
        <f>广诚FedEx运费!U29</f>
        <v>446</v>
      </c>
      <c r="AD2" s="63">
        <f>广诚FedEx运费!U30</f>
        <v>450</v>
      </c>
      <c r="AE2" s="63">
        <f>广诚FedEx运费!U31</f>
        <v>454</v>
      </c>
      <c r="AF2" s="63">
        <f>广诚FedEx运费!U32</f>
        <v>458</v>
      </c>
      <c r="AG2" s="63">
        <f>广诚FedEx运费!U33</f>
        <v>462</v>
      </c>
      <c r="AH2" s="63">
        <f>广诚FedEx运费!U34</f>
        <v>466</v>
      </c>
      <c r="AI2" s="63">
        <f>广诚FedEx运费!U35</f>
        <v>470</v>
      </c>
      <c r="AJ2" s="63">
        <f>广诚FedEx运费!U36</f>
        <v>474</v>
      </c>
      <c r="AK2" s="63">
        <f>广诚FedEx运费!U37</f>
        <v>478</v>
      </c>
      <c r="AL2" s="63">
        <f>广诚FedEx运费!U38</f>
        <v>482</v>
      </c>
      <c r="AM2" s="63">
        <f>广诚FedEx运费!U39</f>
        <v>486</v>
      </c>
      <c r="AN2" s="63">
        <f>广诚FedEx运费!U40</f>
        <v>490</v>
      </c>
      <c r="AO2" s="63">
        <f>广诚FedEx运费!U41</f>
        <v>494</v>
      </c>
      <c r="AP2" s="63">
        <f>广诚FedEx运费!U42</f>
        <v>498</v>
      </c>
      <c r="AQ2" s="63">
        <f>广诚FedEx运费!U43</f>
        <v>502</v>
      </c>
      <c r="AR2" s="63">
        <f>广诚FedEx运费!U44</f>
        <v>506</v>
      </c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</row>
    <row r="3" s="55" customFormat="1" hidden="1" spans="1:63">
      <c r="A3" s="55" t="s">
        <v>3</v>
      </c>
      <c r="B3" s="62" t="s">
        <v>256</v>
      </c>
      <c r="C3" s="61">
        <f>广诚FedEx运费!D4</f>
        <v>130.5</v>
      </c>
      <c r="D3" s="61">
        <f>广诚FedEx运费!D5</f>
        <v>156</v>
      </c>
      <c r="E3" s="61">
        <f>广诚FedEx运费!D6</f>
        <v>181.5</v>
      </c>
      <c r="F3" s="61">
        <f>广诚FedEx运费!D7</f>
        <v>207</v>
      </c>
      <c r="G3" s="61">
        <f>广诚FedEx运费!D8</f>
        <v>232.5</v>
      </c>
      <c r="H3" s="61">
        <f>广诚FedEx运费!D9</f>
        <v>255.5</v>
      </c>
      <c r="I3" s="61"/>
      <c r="J3" s="61">
        <f>广诚FedEx运费!D10</f>
        <v>278.5</v>
      </c>
      <c r="K3" s="58">
        <f>广诚FedEx运费!D11</f>
        <v>301.5</v>
      </c>
      <c r="L3" s="58">
        <f>广诚FedEx运费!D12</f>
        <v>324.5</v>
      </c>
      <c r="M3" s="61">
        <f>广诚FedEx运费!D13</f>
        <v>347.5</v>
      </c>
      <c r="N3" s="58">
        <f>广诚FedEx运费!D14</f>
        <v>365.5</v>
      </c>
      <c r="O3" s="58">
        <f>广诚FedEx运费!D15</f>
        <v>383.5</v>
      </c>
      <c r="P3" s="61">
        <f>广诚FedEx运费!D16</f>
        <v>401.5</v>
      </c>
      <c r="Q3" s="61">
        <f>广诚FedEx运费!D17</f>
        <v>419.5</v>
      </c>
      <c r="R3" s="61">
        <f>广诚FedEx运费!D18</f>
        <v>437.5</v>
      </c>
      <c r="S3" s="61">
        <f>广诚FedEx运费!D19</f>
        <v>455.5</v>
      </c>
      <c r="T3" s="61">
        <f>广诚FedEx运费!D20</f>
        <v>473.5</v>
      </c>
      <c r="U3" s="61">
        <f>广诚FedEx运费!D21</f>
        <v>491.5</v>
      </c>
      <c r="V3" s="61">
        <f>广诚FedEx运费!D22</f>
        <v>509.5</v>
      </c>
      <c r="W3" s="61">
        <f>广诚FedEx运费!D23</f>
        <v>527.5</v>
      </c>
      <c r="X3" s="61">
        <f>广诚FedEx运费!D24</f>
        <v>532.5</v>
      </c>
      <c r="Y3" s="61">
        <f>广诚FedEx运费!D25</f>
        <v>537.5</v>
      </c>
      <c r="Z3" s="61">
        <f>广诚FedEx运费!D26</f>
        <v>542.5</v>
      </c>
      <c r="AA3" s="61">
        <f>广诚FedEx运费!D27</f>
        <v>547.5</v>
      </c>
      <c r="AB3" s="61">
        <f>广诚FedEx运费!D28</f>
        <v>552.5</v>
      </c>
      <c r="AC3" s="61">
        <f>广诚FedEx运费!D29</f>
        <v>557.5</v>
      </c>
      <c r="AD3" s="61">
        <f>广诚FedEx运费!D30</f>
        <v>562.5</v>
      </c>
      <c r="AE3" s="61">
        <f>广诚FedEx运费!D31</f>
        <v>567.5</v>
      </c>
      <c r="AF3" s="61">
        <f>广诚FedEx运费!D32</f>
        <v>572.5</v>
      </c>
      <c r="AG3" s="61">
        <f>广诚FedEx运费!D33</f>
        <v>577.5</v>
      </c>
      <c r="AH3" s="61">
        <f>广诚FedEx运费!D34</f>
        <v>582.5</v>
      </c>
      <c r="AI3" s="61">
        <f>广诚FedEx运费!D35</f>
        <v>587.5</v>
      </c>
      <c r="AJ3" s="61">
        <f>广诚FedEx运费!D36</f>
        <v>592.5</v>
      </c>
      <c r="AK3" s="61">
        <f>广诚FedEx运费!D37</f>
        <v>597.5</v>
      </c>
      <c r="AL3" s="61">
        <f>广诚FedEx运费!D38</f>
        <v>602.5</v>
      </c>
      <c r="AM3" s="61">
        <f>广诚FedEx运费!D39</f>
        <v>607.5</v>
      </c>
      <c r="AN3" s="61">
        <f>广诚FedEx运费!D40</f>
        <v>612.5</v>
      </c>
      <c r="AO3" s="61">
        <f>广诚FedEx运费!D41</f>
        <v>617.5</v>
      </c>
      <c r="AP3" s="61">
        <f>广诚FedEx运费!D42</f>
        <v>622.5</v>
      </c>
      <c r="AQ3" s="61">
        <f>广诚FedEx运费!D43</f>
        <v>627.5</v>
      </c>
      <c r="AR3" s="61">
        <f>广诚FedEx运费!D44</f>
        <v>632.5</v>
      </c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</row>
    <row r="4" hidden="1" spans="1:63">
      <c r="A4" s="57" t="s">
        <v>4</v>
      </c>
      <c r="B4" s="62" t="s">
        <v>257</v>
      </c>
      <c r="C4" s="61">
        <f>广诚FedEx运费!X4</f>
        <v>68.81</v>
      </c>
      <c r="D4" s="61">
        <f>广诚FedEx运费!X5</f>
        <v>87.09</v>
      </c>
      <c r="E4" s="61">
        <f>广诚FedEx运费!X6</f>
        <v>102.86</v>
      </c>
      <c r="F4" s="61">
        <f>广诚FedEx运费!X7</f>
        <v>118.63</v>
      </c>
      <c r="G4" s="61">
        <f>广诚FedEx运费!X8</f>
        <v>134.41</v>
      </c>
      <c r="H4" s="61">
        <f>广诚FedEx运费!X9</f>
        <v>134.73</v>
      </c>
      <c r="I4" s="61"/>
      <c r="J4" s="61">
        <f>广诚FedEx运费!X10</f>
        <v>149.95</v>
      </c>
      <c r="K4" s="58">
        <f>广诚FedEx运费!X11</f>
        <v>165.16</v>
      </c>
      <c r="L4" s="58">
        <f>广诚FedEx运费!X12</f>
        <v>180.38</v>
      </c>
      <c r="M4" s="61">
        <f>广诚FedEx运费!X13</f>
        <v>195.6</v>
      </c>
      <c r="N4" s="58">
        <f>广诚FedEx运费!X14</f>
        <v>195.85</v>
      </c>
      <c r="O4" s="58">
        <f>广诚FedEx运费!X15</f>
        <v>209.47</v>
      </c>
      <c r="P4" s="61">
        <f>广诚FedEx运费!X16</f>
        <v>223.09</v>
      </c>
      <c r="Q4" s="61">
        <f>广诚FedEx运费!X17</f>
        <v>236.72</v>
      </c>
      <c r="R4" s="61">
        <f>广诚FedEx运费!X18</f>
        <v>250.34</v>
      </c>
      <c r="S4" s="60">
        <f>广诚FedEx运费!X19</f>
        <v>263.96</v>
      </c>
      <c r="T4" s="61">
        <f>广诚FedEx运费!X20</f>
        <v>277.58</v>
      </c>
      <c r="U4" s="61">
        <f>广诚FedEx运费!X21</f>
        <v>291.2</v>
      </c>
      <c r="V4" s="61">
        <f>广诚FedEx运费!X22</f>
        <v>304.83</v>
      </c>
      <c r="W4" s="61">
        <f>广诚FedEx运费!X23</f>
        <v>318.45</v>
      </c>
      <c r="X4" s="61">
        <f>广诚FedEx运费!X24</f>
        <v>318.43</v>
      </c>
      <c r="Y4" s="61">
        <f>广诚FedEx运费!X25</f>
        <v>329.17</v>
      </c>
      <c r="Z4" s="61">
        <f>广诚FedEx运费!X26</f>
        <v>339.91</v>
      </c>
      <c r="AA4" s="61">
        <f>广诚FedEx运费!X27</f>
        <v>350.66</v>
      </c>
      <c r="AB4" s="61">
        <f>广诚FedEx运费!X28</f>
        <v>361.4</v>
      </c>
      <c r="AC4" s="61">
        <f>广诚FedEx运费!X29</f>
        <v>372.15</v>
      </c>
      <c r="AD4" s="61">
        <f>广诚FedEx运费!X30</f>
        <v>382.89</v>
      </c>
      <c r="AE4" s="61">
        <f>广诚FedEx运费!X31</f>
        <v>393.63</v>
      </c>
      <c r="AF4" s="61">
        <f>广诚FedEx运费!X32</f>
        <v>404.38</v>
      </c>
      <c r="AG4" s="61">
        <f>广诚FedEx运费!X33</f>
        <v>415.12</v>
      </c>
      <c r="AH4" s="61">
        <f>广诚FedEx运费!X34</f>
        <v>425.87</v>
      </c>
      <c r="AI4" s="61">
        <f>广诚FedEx运费!X35</f>
        <v>436.61</v>
      </c>
      <c r="AJ4" s="61">
        <f>广诚FedEx运费!X36</f>
        <v>447.35</v>
      </c>
      <c r="AK4" s="61">
        <f>广诚FedEx运费!X37</f>
        <v>458.1</v>
      </c>
      <c r="AL4" s="61">
        <f>广诚FedEx运费!X38</f>
        <v>468.84</v>
      </c>
      <c r="AM4" s="61">
        <f>广诚FedEx运费!X39</f>
        <v>479.59</v>
      </c>
      <c r="AN4" s="61">
        <f>广诚FedEx运费!X40</f>
        <v>490.33</v>
      </c>
      <c r="AO4" s="61">
        <f>广诚FedEx运费!X41</f>
        <v>501.07</v>
      </c>
      <c r="AP4" s="61">
        <f>广诚FedEx运费!X42</f>
        <v>511.82</v>
      </c>
      <c r="AQ4" s="61">
        <f>广诚FedEx运费!X43</f>
        <v>522.56</v>
      </c>
      <c r="AR4" s="61">
        <f>广诚FedEx运费!X44</f>
        <v>533.31</v>
      </c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</row>
    <row r="5" hidden="1" spans="1:63">
      <c r="A5" s="57" t="s">
        <v>5</v>
      </c>
      <c r="B5" s="62" t="s">
        <v>258</v>
      </c>
      <c r="C5" s="61">
        <f>广诚FedEx运费!V4</f>
        <v>69.57</v>
      </c>
      <c r="D5" s="61">
        <f>广诚FedEx运费!V5</f>
        <v>106.39</v>
      </c>
      <c r="E5" s="61">
        <f>广诚FedEx运费!V6</f>
        <v>125.66</v>
      </c>
      <c r="F5" s="61">
        <f>广诚FedEx运费!V7</f>
        <v>144.93</v>
      </c>
      <c r="G5" s="61">
        <f>广诚FedEx运费!V8</f>
        <v>164.2</v>
      </c>
      <c r="H5" s="61">
        <f>广诚FedEx运费!V9</f>
        <v>164.62</v>
      </c>
      <c r="I5" s="61"/>
      <c r="J5" s="61">
        <f>广诚FedEx运费!V10</f>
        <v>183.21</v>
      </c>
      <c r="K5" s="58">
        <f>广诚FedEx运费!V11</f>
        <v>201.81</v>
      </c>
      <c r="L5" s="58">
        <f>广诚FedEx运费!V12</f>
        <v>220.4</v>
      </c>
      <c r="M5" s="61">
        <f>广诚FedEx运费!V13</f>
        <v>239</v>
      </c>
      <c r="N5" s="58">
        <f>广诚FedEx运费!V14</f>
        <v>247.84</v>
      </c>
      <c r="O5" s="58">
        <f>广诚FedEx运费!V15</f>
        <v>265.08</v>
      </c>
      <c r="P5" s="61">
        <f>广诚FedEx运费!V16</f>
        <v>282.32</v>
      </c>
      <c r="Q5" s="61">
        <f>广诚FedEx运费!V17</f>
        <v>299.56</v>
      </c>
      <c r="R5" s="61">
        <f>广诚FedEx运费!V18</f>
        <v>316.8</v>
      </c>
      <c r="S5" s="60">
        <f>广诚FedEx运费!V19</f>
        <v>334.03</v>
      </c>
      <c r="T5" s="61">
        <f>广诚FedEx运费!V20</f>
        <v>351.27</v>
      </c>
      <c r="U5" s="61">
        <f>广诚FedEx运费!V21</f>
        <v>368.51</v>
      </c>
      <c r="V5" s="61">
        <f>广诚FedEx运费!V22</f>
        <v>385.75</v>
      </c>
      <c r="W5" s="61">
        <f>广诚FedEx运费!V23</f>
        <v>402.99</v>
      </c>
      <c r="X5" s="61">
        <f>广诚FedEx运费!V24</f>
        <v>403.07</v>
      </c>
      <c r="Y5" s="61">
        <f>广诚FedEx运费!V25</f>
        <v>416.67</v>
      </c>
      <c r="Z5" s="61">
        <f>广诚FedEx运费!V26</f>
        <v>430.27</v>
      </c>
      <c r="AA5" s="61">
        <f>广诚FedEx运费!V27</f>
        <v>443.87</v>
      </c>
      <c r="AB5" s="61">
        <f>广诚FedEx运费!V28</f>
        <v>457.47</v>
      </c>
      <c r="AC5" s="61">
        <f>广诚FedEx运费!V29</f>
        <v>471.07</v>
      </c>
      <c r="AD5" s="61">
        <f>广诚FedEx运费!V30</f>
        <v>484.67</v>
      </c>
      <c r="AE5" s="61">
        <f>广诚FedEx运费!V31</f>
        <v>498.27</v>
      </c>
      <c r="AF5" s="61">
        <f>广诚FedEx运费!V32</f>
        <v>511.87</v>
      </c>
      <c r="AG5" s="61">
        <f>广诚FedEx运费!V33</f>
        <v>525.47</v>
      </c>
      <c r="AH5" s="61">
        <f>广诚FedEx运费!V34</f>
        <v>539.07</v>
      </c>
      <c r="AI5" s="61">
        <f>广诚FedEx运费!V35</f>
        <v>552.67</v>
      </c>
      <c r="AJ5" s="61">
        <f>广诚FedEx运费!V36</f>
        <v>566.27</v>
      </c>
      <c r="AK5" s="61">
        <f>广诚FedEx运费!V37</f>
        <v>579.87</v>
      </c>
      <c r="AL5" s="61">
        <f>广诚FedEx运费!V38</f>
        <v>593.47</v>
      </c>
      <c r="AM5" s="61">
        <f>广诚FedEx运费!V39</f>
        <v>607.07</v>
      </c>
      <c r="AN5" s="61">
        <f>广诚FedEx运费!V40</f>
        <v>620.67</v>
      </c>
      <c r="AO5" s="61">
        <f>广诚FedEx运费!V41</f>
        <v>634.27</v>
      </c>
      <c r="AP5" s="61">
        <f>广诚FedEx运费!V42</f>
        <v>647.87</v>
      </c>
      <c r="AQ5" s="61">
        <f>广诚FedEx运费!V43</f>
        <v>661.47</v>
      </c>
      <c r="AR5" s="61">
        <f>广诚FedEx运费!V44</f>
        <v>675.07</v>
      </c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</row>
    <row r="6" hidden="1" spans="1:63">
      <c r="A6" s="57" t="s">
        <v>6</v>
      </c>
      <c r="B6" s="62" t="s">
        <v>259</v>
      </c>
      <c r="C6" s="61">
        <f>广诚FedEx运费!O4</f>
        <v>86.48</v>
      </c>
      <c r="D6" s="61">
        <f>广诚FedEx运费!O5</f>
        <v>121.12</v>
      </c>
      <c r="E6" s="61">
        <f>广诚FedEx运费!O6</f>
        <v>147.25</v>
      </c>
      <c r="F6" s="61">
        <f>广诚FedEx运费!O7</f>
        <v>173.37</v>
      </c>
      <c r="G6" s="61">
        <f>广诚FedEx运费!O8</f>
        <v>199.5</v>
      </c>
      <c r="H6" s="61">
        <f>广诚FedEx运费!O9</f>
        <v>195.3</v>
      </c>
      <c r="I6" s="61"/>
      <c r="J6" s="61">
        <f>广诚FedEx运费!O10</f>
        <v>214.95</v>
      </c>
      <c r="K6" s="58">
        <f>广诚FedEx运费!O11</f>
        <v>234.61</v>
      </c>
      <c r="L6" s="58">
        <f>广诚FedEx运费!O12</f>
        <v>254.27</v>
      </c>
      <c r="M6" s="61">
        <f>广诚FedEx运费!O13</f>
        <v>273.92</v>
      </c>
      <c r="N6" s="58">
        <f>广诚FedEx运费!O14</f>
        <v>274.44</v>
      </c>
      <c r="O6" s="58">
        <f>广诚FedEx运费!O15</f>
        <v>294.08</v>
      </c>
      <c r="P6" s="61">
        <f>广诚FedEx运费!O16</f>
        <v>313.73</v>
      </c>
      <c r="Q6" s="61">
        <f>广诚FedEx运费!O17</f>
        <v>333.37</v>
      </c>
      <c r="R6" s="61">
        <f>广诚FedEx运费!O18</f>
        <v>353.02</v>
      </c>
      <c r="S6" s="60">
        <f>广诚FedEx运费!O19</f>
        <v>372.66</v>
      </c>
      <c r="T6" s="61">
        <f>广诚FedEx运费!O20</f>
        <v>392.31</v>
      </c>
      <c r="U6" s="61">
        <f>广诚FedEx运费!O21</f>
        <v>411.95</v>
      </c>
      <c r="V6" s="61">
        <f>广诚FedEx运费!O22</f>
        <v>431.6</v>
      </c>
      <c r="W6" s="61">
        <f>广诚FedEx运费!O23</f>
        <v>451.24</v>
      </c>
      <c r="X6" s="61">
        <f>广诚FedEx运费!O24</f>
        <v>450.69</v>
      </c>
      <c r="Y6" s="61">
        <f>广诚FedEx运费!O25</f>
        <v>468.24</v>
      </c>
      <c r="Z6" s="61">
        <f>广诚FedEx运费!O26</f>
        <v>485.79</v>
      </c>
      <c r="AA6" s="61">
        <f>广诚FedEx运费!O27</f>
        <v>503.34</v>
      </c>
      <c r="AB6" s="61">
        <f>广诚FedEx运费!O28</f>
        <v>520.89</v>
      </c>
      <c r="AC6" s="61">
        <f>广诚FedEx运费!O29</f>
        <v>538.44</v>
      </c>
      <c r="AD6" s="61">
        <f>广诚FedEx运费!O30</f>
        <v>555.99</v>
      </c>
      <c r="AE6" s="61">
        <f>广诚FedEx运费!O31</f>
        <v>573.54</v>
      </c>
      <c r="AF6" s="61">
        <f>广诚FedEx运费!O32</f>
        <v>591.09</v>
      </c>
      <c r="AG6" s="61">
        <f>广诚FedEx运费!O33</f>
        <v>608.64</v>
      </c>
      <c r="AH6" s="61">
        <f>广诚FedEx运费!O34</f>
        <v>626.19</v>
      </c>
      <c r="AI6" s="61">
        <f>广诚FedEx运费!O35</f>
        <v>643.74</v>
      </c>
      <c r="AJ6" s="61">
        <f>广诚FedEx运费!O36</f>
        <v>661.29</v>
      </c>
      <c r="AK6" s="61">
        <f>广诚FedEx运费!O37</f>
        <v>678.84</v>
      </c>
      <c r="AL6" s="61">
        <f>广诚FedEx运费!O38</f>
        <v>696.39</v>
      </c>
      <c r="AM6" s="61">
        <f>广诚FedEx运费!O39</f>
        <v>713.94</v>
      </c>
      <c r="AN6" s="61">
        <f>广诚FedEx运费!O40</f>
        <v>731.49</v>
      </c>
      <c r="AO6" s="61">
        <f>广诚FedEx运费!O41</f>
        <v>749.04</v>
      </c>
      <c r="AP6" s="61">
        <f>广诚FedEx运费!O42</f>
        <v>766.59</v>
      </c>
      <c r="AQ6" s="61">
        <f>广诚FedEx运费!O43</f>
        <v>784.14</v>
      </c>
      <c r="AR6" s="61">
        <f>广诚FedEx运费!O44</f>
        <v>801.69</v>
      </c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</row>
    <row r="7" hidden="1" spans="1:63">
      <c r="A7" s="57" t="s">
        <v>7</v>
      </c>
      <c r="B7" s="62" t="s">
        <v>260</v>
      </c>
      <c r="C7" s="61">
        <f>广诚FedEx运费!G4</f>
        <v>139.17</v>
      </c>
      <c r="D7" s="61">
        <f>广诚FedEx运费!G5</f>
        <v>170.76</v>
      </c>
      <c r="E7" s="61">
        <f>广诚FedEx运费!G6</f>
        <v>211.23</v>
      </c>
      <c r="F7" s="61">
        <f>广诚FedEx运费!G7</f>
        <v>251.7</v>
      </c>
      <c r="G7" s="61">
        <f>广诚FedEx运费!G8</f>
        <v>292.17</v>
      </c>
      <c r="H7" s="61">
        <f>广诚FedEx运费!G9</f>
        <v>295.95</v>
      </c>
      <c r="I7" s="61"/>
      <c r="J7" s="61">
        <f>广诚FedEx运费!G10</f>
        <v>329.78</v>
      </c>
      <c r="K7" s="58">
        <f>广诚FedEx运费!G11</f>
        <v>363.6</v>
      </c>
      <c r="L7" s="58">
        <f>广诚FedEx运费!G12</f>
        <v>397.42</v>
      </c>
      <c r="M7" s="61">
        <f>广诚FedEx运费!G13</f>
        <v>431.25</v>
      </c>
      <c r="N7" s="58">
        <f>广诚FedEx运费!G14</f>
        <v>461.13</v>
      </c>
      <c r="O7" s="58">
        <f>广诚FedEx运费!G15</f>
        <v>495.35</v>
      </c>
      <c r="P7" s="61">
        <f>广诚FedEx运费!G16</f>
        <v>529.58</v>
      </c>
      <c r="Q7" s="61">
        <f>广诚FedEx运费!G17</f>
        <v>563.8</v>
      </c>
      <c r="R7" s="61">
        <f>广诚FedEx运费!G18</f>
        <v>598.02</v>
      </c>
      <c r="S7" s="60">
        <f>广诚FedEx运费!G19</f>
        <v>632.24</v>
      </c>
      <c r="T7" s="61">
        <f>广诚FedEx运费!G20</f>
        <v>666.46</v>
      </c>
      <c r="U7" s="61">
        <f>广诚FedEx运费!G21</f>
        <v>700.69</v>
      </c>
      <c r="V7" s="61">
        <f>广诚FedEx运费!G22</f>
        <v>734.91</v>
      </c>
      <c r="W7" s="61">
        <f>广诚FedEx运费!G23</f>
        <v>769.13</v>
      </c>
      <c r="X7" s="61">
        <f>广诚FedEx运费!G24</f>
        <v>1028.43</v>
      </c>
      <c r="Y7" s="61">
        <f>广诚FedEx运费!G25</f>
        <v>1062.18</v>
      </c>
      <c r="Z7" s="61">
        <f>广诚FedEx运费!G26</f>
        <v>1095.93</v>
      </c>
      <c r="AA7" s="61">
        <f>广诚FedEx运费!G27</f>
        <v>1129.68</v>
      </c>
      <c r="AB7" s="61">
        <f>广诚FedEx运费!G28</f>
        <v>1163.43</v>
      </c>
      <c r="AC7" s="61">
        <f>广诚FedEx运费!G29</f>
        <v>1197.18</v>
      </c>
      <c r="AD7" s="61">
        <f>广诚FedEx运费!G30</f>
        <v>1230.93</v>
      </c>
      <c r="AE7" s="61">
        <f>广诚FedEx运费!G31</f>
        <v>1264.68</v>
      </c>
      <c r="AF7" s="61">
        <f>广诚FedEx运费!G32</f>
        <v>1298.44</v>
      </c>
      <c r="AG7" s="61">
        <f>广诚FedEx运费!G33</f>
        <v>1332.19</v>
      </c>
      <c r="AH7" s="61">
        <f>广诚FedEx运费!G34</f>
        <v>1365.94</v>
      </c>
      <c r="AI7" s="61">
        <f>广诚FedEx运费!G35</f>
        <v>1399.69</v>
      </c>
      <c r="AJ7" s="61">
        <f>广诚FedEx运费!G36</f>
        <v>1433.44</v>
      </c>
      <c r="AK7" s="61">
        <f>广诚FedEx运费!G37</f>
        <v>1467.19</v>
      </c>
      <c r="AL7" s="61">
        <f>广诚FedEx运费!G38</f>
        <v>1500.94</v>
      </c>
      <c r="AM7" s="61">
        <f>广诚FedEx运费!G39</f>
        <v>1534.69</v>
      </c>
      <c r="AN7" s="61">
        <f>广诚FedEx运费!G40</f>
        <v>1568.44</v>
      </c>
      <c r="AO7" s="61">
        <f>广诚FedEx运费!G41</f>
        <v>1602.19</v>
      </c>
      <c r="AP7" s="61">
        <f>广诚FedEx运费!G42</f>
        <v>1635.94</v>
      </c>
      <c r="AQ7" s="61">
        <f>广诚FedEx运费!G43</f>
        <v>1669.69</v>
      </c>
      <c r="AR7" s="61">
        <f>广诚FedEx运费!G44</f>
        <v>1703.44</v>
      </c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</row>
    <row r="8" hidden="1" spans="1:63">
      <c r="A8" s="57" t="s">
        <v>8</v>
      </c>
      <c r="B8" s="62" t="s">
        <v>261</v>
      </c>
      <c r="C8" s="61">
        <f>广诚FedEx运费!S4</f>
        <v>102.6</v>
      </c>
      <c r="D8" s="61">
        <f>广诚FedEx运费!S5</f>
        <v>113.64</v>
      </c>
      <c r="E8" s="61">
        <f>广诚FedEx运费!S6</f>
        <v>134.99</v>
      </c>
      <c r="F8" s="61">
        <f>广诚FedEx运费!S7</f>
        <v>156.34</v>
      </c>
      <c r="G8" s="61">
        <f>广诚FedEx运费!S8</f>
        <v>177.68</v>
      </c>
      <c r="H8" s="61">
        <f>广诚FedEx运费!S9</f>
        <v>177.2</v>
      </c>
      <c r="I8" s="61"/>
      <c r="J8" s="61">
        <f>广诚FedEx运费!S10</f>
        <v>196.2</v>
      </c>
      <c r="K8" s="58">
        <f>广诚FedEx运费!S11</f>
        <v>215.21</v>
      </c>
      <c r="L8" s="58">
        <f>广诚FedEx运费!S12</f>
        <v>234.21</v>
      </c>
      <c r="M8" s="61">
        <f>广诚FedEx运费!S13</f>
        <v>253.22</v>
      </c>
      <c r="N8" s="58">
        <f>广诚FedEx运费!S14</f>
        <v>253.91</v>
      </c>
      <c r="O8" s="58">
        <f>广诚FedEx运费!S15</f>
        <v>271.95</v>
      </c>
      <c r="P8" s="61">
        <f>广诚FedEx运费!S16</f>
        <v>289.99</v>
      </c>
      <c r="Q8" s="61">
        <f>广诚FedEx运费!S17</f>
        <v>308.03</v>
      </c>
      <c r="R8" s="61">
        <f>广诚FedEx运费!S18</f>
        <v>326.07</v>
      </c>
      <c r="S8" s="60">
        <f>广诚FedEx运费!S19</f>
        <v>344.11</v>
      </c>
      <c r="T8" s="61">
        <f>广诚FedEx运费!S20</f>
        <v>362.15</v>
      </c>
      <c r="U8" s="61">
        <f>广诚FedEx运费!S21</f>
        <v>380.19</v>
      </c>
      <c r="V8" s="61">
        <f>广诚FedEx运费!S22</f>
        <v>398.23</v>
      </c>
      <c r="W8" s="61">
        <f>广诚FedEx运费!S23</f>
        <v>416.27</v>
      </c>
      <c r="X8" s="61">
        <f>广诚FedEx运费!S24</f>
        <v>416.19</v>
      </c>
      <c r="Y8" s="61">
        <f>广诚FedEx运费!S25</f>
        <v>430.67</v>
      </c>
      <c r="Z8" s="61">
        <f>广诚FedEx运费!S26</f>
        <v>445.15</v>
      </c>
      <c r="AA8" s="61">
        <f>广诚FedEx运费!S27</f>
        <v>459.63</v>
      </c>
      <c r="AB8" s="61">
        <f>广诚FedEx运费!S28</f>
        <v>474.11</v>
      </c>
      <c r="AC8" s="61">
        <f>广诚FedEx运费!S29</f>
        <v>488.59</v>
      </c>
      <c r="AD8" s="61">
        <f>广诚FedEx运费!S30</f>
        <v>503.07</v>
      </c>
      <c r="AE8" s="61">
        <f>广诚FedEx运费!S31</f>
        <v>517.55</v>
      </c>
      <c r="AF8" s="61">
        <f>广诚FedEx运费!S32</f>
        <v>532.03</v>
      </c>
      <c r="AG8" s="61">
        <f>广诚FedEx运费!S33</f>
        <v>546.51</v>
      </c>
      <c r="AH8" s="61">
        <f>广诚FedEx运费!S34</f>
        <v>560.99</v>
      </c>
      <c r="AI8" s="61">
        <f>广诚FedEx运费!S35</f>
        <v>575.47</v>
      </c>
      <c r="AJ8" s="61">
        <f>广诚FedEx运费!S36</f>
        <v>589.95</v>
      </c>
      <c r="AK8" s="61">
        <f>广诚FedEx运费!S37</f>
        <v>604.43</v>
      </c>
      <c r="AL8" s="61">
        <f>广诚FedEx运费!S38</f>
        <v>618.91</v>
      </c>
      <c r="AM8" s="61">
        <f>广诚FedEx运费!S39</f>
        <v>633.39</v>
      </c>
      <c r="AN8" s="61">
        <f>广诚FedEx运费!S40</f>
        <v>647.87</v>
      </c>
      <c r="AO8" s="61">
        <f>广诚FedEx运费!S41</f>
        <v>662.35</v>
      </c>
      <c r="AP8" s="61">
        <f>广诚FedEx运费!S42</f>
        <v>676.83</v>
      </c>
      <c r="AQ8" s="61">
        <f>广诚FedEx运费!S43</f>
        <v>691.31</v>
      </c>
      <c r="AR8" s="61">
        <f>广诚FedEx运费!S44</f>
        <v>705.79</v>
      </c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</row>
    <row r="9" hidden="1" spans="1:63">
      <c r="A9" s="57" t="s">
        <v>9</v>
      </c>
      <c r="C9" s="61"/>
      <c r="D9" s="61"/>
      <c r="E9" s="61"/>
      <c r="F9" s="61"/>
      <c r="G9" s="61"/>
      <c r="H9" s="61"/>
      <c r="I9" s="61"/>
      <c r="J9" s="61"/>
      <c r="M9" s="61"/>
      <c r="N9" s="58"/>
      <c r="O9" s="58"/>
      <c r="P9" s="61"/>
      <c r="Q9" s="61"/>
      <c r="R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</row>
    <row r="10" hidden="1" spans="1:63">
      <c r="A10" s="57" t="s">
        <v>10</v>
      </c>
      <c r="C10" s="61"/>
      <c r="D10" s="61"/>
      <c r="E10" s="61"/>
      <c r="F10" s="61"/>
      <c r="G10" s="61"/>
      <c r="H10" s="61"/>
      <c r="I10" s="61"/>
      <c r="J10" s="61"/>
      <c r="M10" s="61"/>
      <c r="N10" s="58"/>
      <c r="O10" s="58"/>
      <c r="P10" s="61"/>
      <c r="Q10" s="61"/>
      <c r="R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</row>
    <row r="11" hidden="1" spans="1:63">
      <c r="A11" s="57" t="s">
        <v>11</v>
      </c>
      <c r="B11" s="62" t="s">
        <v>262</v>
      </c>
      <c r="C11" s="61">
        <f>广诚FedEx运费!P4</f>
        <v>60.35</v>
      </c>
      <c r="D11" s="61">
        <f>广诚FedEx运费!P5</f>
        <v>76.92</v>
      </c>
      <c r="E11" s="61">
        <f>广诚FedEx运费!P6</f>
        <v>90.85</v>
      </c>
      <c r="F11" s="61">
        <f>广诚FedEx运费!P7</f>
        <v>104.78</v>
      </c>
      <c r="G11" s="61">
        <f>广诚FedEx运费!P8</f>
        <v>118.71</v>
      </c>
      <c r="H11" s="61">
        <f>广诚FedEx运费!P9</f>
        <v>119.02</v>
      </c>
      <c r="I11" s="61"/>
      <c r="J11" s="61">
        <f>广诚FedEx运费!P10</f>
        <v>132.46</v>
      </c>
      <c r="K11" s="58">
        <f>广诚FedEx运费!P11</f>
        <v>145.9</v>
      </c>
      <c r="L11" s="58">
        <f>广诚FedEx运费!P12</f>
        <v>159.35</v>
      </c>
      <c r="M11" s="61">
        <f>广诚FedEx运费!P13</f>
        <v>172.79</v>
      </c>
      <c r="N11" s="58">
        <f>广诚FedEx运费!P14</f>
        <v>173.03</v>
      </c>
      <c r="O11" s="58">
        <f>广诚FedEx运费!P15</f>
        <v>185.06</v>
      </c>
      <c r="P11" s="61">
        <f>广诚FedEx运费!P16</f>
        <v>197.09</v>
      </c>
      <c r="Q11" s="61">
        <f>广诚FedEx运费!P17</f>
        <v>209.13</v>
      </c>
      <c r="R11" s="61">
        <f>广诚FedEx运费!P18</f>
        <v>221.16</v>
      </c>
      <c r="S11" s="60">
        <f>广诚FedEx运费!P19</f>
        <v>233.2</v>
      </c>
      <c r="T11" s="61">
        <f>广诚FedEx运费!P20</f>
        <v>245.23</v>
      </c>
      <c r="U11" s="61">
        <f>广诚FedEx运费!P21</f>
        <v>257.27</v>
      </c>
      <c r="V11" s="61">
        <f>广诚FedEx运费!P22</f>
        <v>269.3</v>
      </c>
      <c r="W11" s="61">
        <f>广诚FedEx运费!P23</f>
        <v>281.33</v>
      </c>
      <c r="X11" s="61">
        <f>广诚FedEx运费!P24</f>
        <v>281.44</v>
      </c>
      <c r="Y11" s="61">
        <f>广诚FedEx运费!P25</f>
        <v>290.93</v>
      </c>
      <c r="Z11" s="61">
        <f>广诚FedEx运费!P26</f>
        <v>300.43</v>
      </c>
      <c r="AA11" s="61">
        <f>广诚FedEx运费!P27</f>
        <v>309.93</v>
      </c>
      <c r="AB11" s="61">
        <f>广诚FedEx运费!P28</f>
        <v>319.42</v>
      </c>
      <c r="AC11" s="61">
        <f>广诚FedEx运费!P29</f>
        <v>328.92</v>
      </c>
      <c r="AD11" s="61">
        <f>广诚FedEx运费!P30</f>
        <v>338.41</v>
      </c>
      <c r="AE11" s="61">
        <f>广诚FedEx运费!P31</f>
        <v>347.91</v>
      </c>
      <c r="AF11" s="61">
        <f>广诚FedEx运费!P32</f>
        <v>357.41</v>
      </c>
      <c r="AG11" s="61">
        <f>广诚FedEx运费!P33</f>
        <v>366.9</v>
      </c>
      <c r="AH11" s="61">
        <f>广诚FedEx运费!P34</f>
        <v>376.4</v>
      </c>
      <c r="AI11" s="61">
        <f>广诚FedEx运费!P35</f>
        <v>385.89</v>
      </c>
      <c r="AJ11" s="61">
        <f>广诚FedEx运费!P36</f>
        <v>395.39</v>
      </c>
      <c r="AK11" s="61">
        <f>广诚FedEx运费!P37</f>
        <v>404.89</v>
      </c>
      <c r="AL11" s="61">
        <f>广诚FedEx运费!P38</f>
        <v>414.38</v>
      </c>
      <c r="AM11" s="61">
        <f>广诚FedEx运费!P39</f>
        <v>423.88</v>
      </c>
      <c r="AN11" s="61">
        <f>广诚FedEx运费!P40</f>
        <v>433.37</v>
      </c>
      <c r="AO11" s="61">
        <f>广诚FedEx运费!P41</f>
        <v>442.87</v>
      </c>
      <c r="AP11" s="61">
        <f>广诚FedEx运费!P42</f>
        <v>452.37</v>
      </c>
      <c r="AQ11" s="61">
        <f>广诚FedEx运费!P43</f>
        <v>461.86</v>
      </c>
      <c r="AR11" s="61">
        <f>广诚FedEx运费!P44</f>
        <v>471.36</v>
      </c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</row>
    <row r="12" hidden="1" spans="1:63">
      <c r="A12" s="57" t="s">
        <v>12</v>
      </c>
      <c r="B12" s="62" t="s">
        <v>263</v>
      </c>
      <c r="C12" s="61">
        <f>广诚FedEx运费!R4</f>
        <v>79.04</v>
      </c>
      <c r="D12" s="61">
        <f>广诚FedEx运费!R5</f>
        <v>89.22</v>
      </c>
      <c r="E12" s="61">
        <f>广诚FedEx运费!R6</f>
        <v>105.97</v>
      </c>
      <c r="F12" s="61">
        <f>广诚FedEx运费!R7</f>
        <v>122.73</v>
      </c>
      <c r="G12" s="61">
        <f>广诚FedEx运费!R8</f>
        <v>139.49</v>
      </c>
      <c r="H12" s="61">
        <f>广诚FedEx运费!R9</f>
        <v>139.12</v>
      </c>
      <c r="I12" s="61"/>
      <c r="J12" s="61">
        <f>广诚FedEx运费!R10</f>
        <v>154.04</v>
      </c>
      <c r="K12" s="58">
        <f>广诚FedEx运费!R11</f>
        <v>168.96</v>
      </c>
      <c r="L12" s="58">
        <f>广诚FedEx运费!R12</f>
        <v>183.88</v>
      </c>
      <c r="M12" s="61">
        <f>广诚FedEx运费!R13</f>
        <v>198.8</v>
      </c>
      <c r="N12" s="58">
        <f>广诚FedEx运费!R14</f>
        <v>199.39</v>
      </c>
      <c r="O12" s="58">
        <f>广诚FedEx运费!R15</f>
        <v>213.56</v>
      </c>
      <c r="P12" s="61">
        <f>广诚FedEx运费!R16</f>
        <v>227.73</v>
      </c>
      <c r="Q12" s="61">
        <f>广诚FedEx运费!R17</f>
        <v>241.89</v>
      </c>
      <c r="R12" s="61">
        <f>广诚FedEx运费!R18</f>
        <v>256.06</v>
      </c>
      <c r="S12" s="60">
        <f>广诚FedEx运费!R19</f>
        <v>270.23</v>
      </c>
      <c r="T12" s="61">
        <f>广诚FedEx运费!R20</f>
        <v>284.4</v>
      </c>
      <c r="U12" s="61">
        <f>广诚FedEx运费!R21</f>
        <v>298.56</v>
      </c>
      <c r="V12" s="61">
        <f>广诚FedEx运费!R22</f>
        <v>312.73</v>
      </c>
      <c r="W12" s="61">
        <f>广诚FedEx运费!R23</f>
        <v>326.9</v>
      </c>
      <c r="X12" s="61">
        <f>广诚FedEx运费!R24</f>
        <v>326.91</v>
      </c>
      <c r="Y12" s="61">
        <f>广诚FedEx运费!R25</f>
        <v>338.29</v>
      </c>
      <c r="Z12" s="61">
        <f>广诚FedEx运费!R26</f>
        <v>349.66</v>
      </c>
      <c r="AA12" s="61">
        <f>广诚FedEx运费!R27</f>
        <v>361.03</v>
      </c>
      <c r="AB12" s="61">
        <f>广诚FedEx运费!R28</f>
        <v>372.41</v>
      </c>
      <c r="AC12" s="61">
        <f>广诚FedEx运费!R29</f>
        <v>383.78</v>
      </c>
      <c r="AD12" s="61">
        <f>广诚FedEx运费!R30</f>
        <v>395.16</v>
      </c>
      <c r="AE12" s="61">
        <f>广诚FedEx运费!R31</f>
        <v>406.53</v>
      </c>
      <c r="AF12" s="61">
        <f>广诚FedEx运费!R32</f>
        <v>417.91</v>
      </c>
      <c r="AG12" s="61">
        <f>广诚FedEx运费!R33</f>
        <v>429.28</v>
      </c>
      <c r="AH12" s="61">
        <f>广诚FedEx运费!R34</f>
        <v>440.65</v>
      </c>
      <c r="AI12" s="61">
        <f>广诚FedEx运费!R35</f>
        <v>452.03</v>
      </c>
      <c r="AJ12" s="61">
        <f>广诚FedEx运费!R36</f>
        <v>463.4</v>
      </c>
      <c r="AK12" s="61">
        <f>广诚FedEx运费!R37</f>
        <v>474.78</v>
      </c>
      <c r="AL12" s="61">
        <f>广诚FedEx运费!R38</f>
        <v>486.15</v>
      </c>
      <c r="AM12" s="61">
        <f>广诚FedEx运费!R39</f>
        <v>497.53</v>
      </c>
      <c r="AN12" s="61">
        <f>广诚FedEx运费!R40</f>
        <v>508.9</v>
      </c>
      <c r="AO12" s="61">
        <f>广诚FedEx运费!R41</f>
        <v>520.27</v>
      </c>
      <c r="AP12" s="61">
        <f>广诚FedEx运费!R42</f>
        <v>531.65</v>
      </c>
      <c r="AQ12" s="61">
        <f>广诚FedEx运费!R43</f>
        <v>543.02</v>
      </c>
      <c r="AR12" s="61">
        <f>广诚FedEx运费!R44</f>
        <v>554.4</v>
      </c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</row>
    <row r="13" hidden="1" spans="1:63">
      <c r="A13" s="57" t="s">
        <v>13</v>
      </c>
      <c r="B13" s="62" t="s">
        <v>264</v>
      </c>
      <c r="C13" s="61">
        <f>广诚FedEx运费!W4</f>
        <v>76.97</v>
      </c>
      <c r="D13" s="61">
        <f>广诚FedEx运费!W5</f>
        <v>93.42</v>
      </c>
      <c r="E13" s="61">
        <f>广诚FedEx运费!W6</f>
        <v>110.34</v>
      </c>
      <c r="F13" s="61">
        <f>广诚FedEx运费!W7</f>
        <v>127.26</v>
      </c>
      <c r="G13" s="61">
        <f>广诚FedEx运费!W8</f>
        <v>144.18</v>
      </c>
      <c r="H13" s="61">
        <f>广诚FedEx运费!W9</f>
        <v>148.99</v>
      </c>
      <c r="I13" s="61"/>
      <c r="J13" s="61">
        <f>广诚FedEx运费!W10</f>
        <v>165.82</v>
      </c>
      <c r="K13" s="58">
        <f>广诚FedEx运费!W11</f>
        <v>182.65</v>
      </c>
      <c r="L13" s="58">
        <f>广诚FedEx运费!W12</f>
        <v>199.48</v>
      </c>
      <c r="M13" s="61">
        <f>广诚FedEx运费!W13</f>
        <v>216.31</v>
      </c>
      <c r="N13" s="58">
        <f>广诚FedEx运费!W14</f>
        <v>216.56</v>
      </c>
      <c r="O13" s="58">
        <f>广诚FedEx运费!W15</f>
        <v>231.63</v>
      </c>
      <c r="P13" s="61">
        <f>广诚FedEx运费!W16</f>
        <v>246.69</v>
      </c>
      <c r="Q13" s="61">
        <f>广诚FedEx运费!W17</f>
        <v>261.75</v>
      </c>
      <c r="R13" s="61">
        <f>广诚FedEx运费!W18</f>
        <v>276.81</v>
      </c>
      <c r="S13" s="60">
        <f>广诚FedEx运费!W19</f>
        <v>291.88</v>
      </c>
      <c r="T13" s="61">
        <f>广诚FedEx运费!W20</f>
        <v>306.94</v>
      </c>
      <c r="U13" s="61">
        <f>广诚FedEx运费!W21</f>
        <v>322</v>
      </c>
      <c r="V13" s="61">
        <f>广诚FedEx运费!W22</f>
        <v>337.06</v>
      </c>
      <c r="W13" s="61">
        <f>广诚FedEx运费!W23</f>
        <v>352.13</v>
      </c>
      <c r="X13" s="61">
        <f>广诚FedEx运费!W24</f>
        <v>352.09</v>
      </c>
      <c r="Y13" s="61">
        <f>广诚FedEx运费!W25</f>
        <v>363.97</v>
      </c>
      <c r="Z13" s="61">
        <f>广诚FedEx运费!W26</f>
        <v>375.85</v>
      </c>
      <c r="AA13" s="61">
        <f>广诚FedEx运费!W27</f>
        <v>387.73</v>
      </c>
      <c r="AB13" s="61">
        <f>广诚FedEx运费!W28</f>
        <v>399.61</v>
      </c>
      <c r="AC13" s="61">
        <f>广诚FedEx运费!W29</f>
        <v>411.49</v>
      </c>
      <c r="AD13" s="61">
        <f>广诚FedEx运费!W30</f>
        <v>423.37</v>
      </c>
      <c r="AE13" s="61">
        <f>广诚FedEx运费!W31</f>
        <v>435.25</v>
      </c>
      <c r="AF13" s="61">
        <f>广诚FedEx运费!W32</f>
        <v>447.13</v>
      </c>
      <c r="AG13" s="61">
        <f>广诚FedEx运费!W33</f>
        <v>459.01</v>
      </c>
      <c r="AH13" s="61">
        <f>广诚FedEx运费!W34</f>
        <v>470.89</v>
      </c>
      <c r="AI13" s="61">
        <f>广诚FedEx运费!W35</f>
        <v>482.77</v>
      </c>
      <c r="AJ13" s="61">
        <f>广诚FedEx运费!W36</f>
        <v>494.65</v>
      </c>
      <c r="AK13" s="61">
        <f>广诚FedEx运费!W37</f>
        <v>506.53</v>
      </c>
      <c r="AL13" s="61">
        <f>广诚FedEx运费!W38</f>
        <v>518.41</v>
      </c>
      <c r="AM13" s="61">
        <f>广诚FedEx运费!W39</f>
        <v>530.29</v>
      </c>
      <c r="AN13" s="61">
        <f>广诚FedEx运费!W40</f>
        <v>542.17</v>
      </c>
      <c r="AO13" s="61">
        <f>广诚FedEx运费!W41</f>
        <v>554.05</v>
      </c>
      <c r="AP13" s="61">
        <f>广诚FedEx运费!W42</f>
        <v>565.93</v>
      </c>
      <c r="AQ13" s="61">
        <f>广诚FedEx运费!W43</f>
        <v>577.81</v>
      </c>
      <c r="AR13" s="61">
        <f>广诚FedEx运费!W44</f>
        <v>589.69</v>
      </c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</row>
    <row r="14" hidden="1" spans="1:63">
      <c r="A14" s="57" t="s">
        <v>14</v>
      </c>
      <c r="B14" s="62" t="s">
        <v>265</v>
      </c>
      <c r="C14" s="61">
        <f>广诚FedEx运费!Q4</f>
        <v>71.1</v>
      </c>
      <c r="D14" s="61">
        <f>广诚FedEx运费!Q5</f>
        <v>96.17</v>
      </c>
      <c r="E14" s="61">
        <f>广诚FedEx运费!Q6</f>
        <v>113.59</v>
      </c>
      <c r="F14" s="61">
        <f>广诚FedEx运费!Q7</f>
        <v>131.01</v>
      </c>
      <c r="G14" s="61">
        <f>广诚FedEx运费!Q8</f>
        <v>148.43</v>
      </c>
      <c r="H14" s="61">
        <f>广诚FedEx运费!Q9</f>
        <v>148.81</v>
      </c>
      <c r="I14" s="61"/>
      <c r="J14" s="61">
        <f>广诚FedEx运费!Q10</f>
        <v>165.62</v>
      </c>
      <c r="K14" s="58">
        <f>广诚FedEx运费!Q11</f>
        <v>182.43</v>
      </c>
      <c r="L14" s="58">
        <f>广诚FedEx运费!Q12</f>
        <v>199.24</v>
      </c>
      <c r="M14" s="61">
        <f>广诚FedEx运费!Q13</f>
        <v>216.05</v>
      </c>
      <c r="N14" s="58">
        <f>广诚FedEx运费!Q14</f>
        <v>216.28</v>
      </c>
      <c r="O14" s="58">
        <f>广诚FedEx运费!Q15</f>
        <v>231.32</v>
      </c>
      <c r="P14" s="61">
        <f>广诚FedEx运费!Q16</f>
        <v>246.37</v>
      </c>
      <c r="Q14" s="61">
        <f>广诚FedEx运费!Q17</f>
        <v>261.41</v>
      </c>
      <c r="R14" s="61">
        <f>广诚FedEx运费!Q18</f>
        <v>276.45</v>
      </c>
      <c r="S14" s="60">
        <f>广诚FedEx运费!Q19</f>
        <v>291.5</v>
      </c>
      <c r="T14" s="61">
        <f>广诚FedEx运费!Q20</f>
        <v>306.54</v>
      </c>
      <c r="U14" s="61">
        <f>广诚FedEx运费!Q21</f>
        <v>321.58</v>
      </c>
      <c r="V14" s="61">
        <f>广诚FedEx运费!Q22</f>
        <v>336.63</v>
      </c>
      <c r="W14" s="61">
        <f>广诚FedEx运费!Q23</f>
        <v>351.67</v>
      </c>
      <c r="X14" s="61">
        <f>广诚FedEx运费!Q24</f>
        <v>351.62</v>
      </c>
      <c r="Y14" s="61">
        <f>广诚FedEx运费!Q25</f>
        <v>363.48</v>
      </c>
      <c r="Z14" s="61">
        <f>广诚FedEx运费!Q26</f>
        <v>375.35</v>
      </c>
      <c r="AA14" s="61">
        <f>广诚FedEx运费!Q27</f>
        <v>387.21</v>
      </c>
      <c r="AB14" s="61">
        <f>广诚FedEx运费!Q28</f>
        <v>399.08</v>
      </c>
      <c r="AC14" s="61">
        <f>广诚FedEx运费!Q29</f>
        <v>410.94</v>
      </c>
      <c r="AD14" s="61">
        <f>广诚FedEx运费!Q30</f>
        <v>422.8</v>
      </c>
      <c r="AE14" s="61">
        <f>广诚FedEx运费!Q31</f>
        <v>434.67</v>
      </c>
      <c r="AF14" s="61">
        <f>广诚FedEx运费!Q32</f>
        <v>446.53</v>
      </c>
      <c r="AG14" s="61">
        <f>广诚FedEx运费!Q33</f>
        <v>458.4</v>
      </c>
      <c r="AH14" s="61">
        <f>广诚FedEx运费!Q34</f>
        <v>470.26</v>
      </c>
      <c r="AI14" s="61">
        <f>广诚FedEx运费!Q35</f>
        <v>482.12</v>
      </c>
      <c r="AJ14" s="61">
        <f>广诚FedEx运费!Q36</f>
        <v>493.99</v>
      </c>
      <c r="AK14" s="61">
        <f>广诚FedEx运费!Q37</f>
        <v>505.85</v>
      </c>
      <c r="AL14" s="61">
        <f>广诚FedEx运费!Q38</f>
        <v>517.72</v>
      </c>
      <c r="AM14" s="61">
        <f>广诚FedEx运费!Q39</f>
        <v>529.58</v>
      </c>
      <c r="AN14" s="61">
        <f>广诚FedEx运费!Q40</f>
        <v>541.44</v>
      </c>
      <c r="AO14" s="61">
        <f>广诚FedEx运费!Q41</f>
        <v>553.31</v>
      </c>
      <c r="AP14" s="61">
        <f>广诚FedEx运费!Q42</f>
        <v>565.17</v>
      </c>
      <c r="AQ14" s="61">
        <f>广诚FedEx运费!Q43</f>
        <v>577.04</v>
      </c>
      <c r="AR14" s="61">
        <f>广诚FedEx运费!Q44</f>
        <v>588.9</v>
      </c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</row>
    <row r="15" hidden="1" spans="1:63">
      <c r="A15" s="57" t="s">
        <v>15</v>
      </c>
      <c r="B15" s="62" t="s">
        <v>266</v>
      </c>
      <c r="C15" s="61">
        <f>广诚FedEx运费!E4</f>
        <v>96.26</v>
      </c>
      <c r="D15" s="61">
        <f>广诚FedEx运费!E5</f>
        <v>101.31</v>
      </c>
      <c r="E15" s="61">
        <f>广诚FedEx运费!E6</f>
        <v>119.66</v>
      </c>
      <c r="F15" s="61">
        <f>广诚FedEx运费!E7</f>
        <v>138.01</v>
      </c>
      <c r="G15" s="61">
        <f>广诚FedEx运费!E8</f>
        <v>156.36</v>
      </c>
      <c r="H15" s="61">
        <f>广诚FedEx运费!E9</f>
        <v>156.76</v>
      </c>
      <c r="I15" s="61"/>
      <c r="J15" s="61">
        <f>广诚FedEx运费!E10</f>
        <v>174.47</v>
      </c>
      <c r="K15" s="58">
        <f>广诚FedEx运费!E11</f>
        <v>192.18</v>
      </c>
      <c r="L15" s="58">
        <f>广诚FedEx运费!E12</f>
        <v>209.88</v>
      </c>
      <c r="M15" s="61">
        <f>广诚FedEx运费!E13</f>
        <v>227.59</v>
      </c>
      <c r="N15" s="58">
        <f>广诚FedEx运费!E14</f>
        <v>227.84</v>
      </c>
      <c r="O15" s="58">
        <f>广诚FedEx运费!E15</f>
        <v>243.68</v>
      </c>
      <c r="P15" s="61">
        <f>广诚FedEx运费!E16</f>
        <v>259.53</v>
      </c>
      <c r="Q15" s="61">
        <f>广诚FedEx运费!E17</f>
        <v>275.38</v>
      </c>
      <c r="R15" s="61">
        <f>广诚FedEx运费!E18</f>
        <v>291.22</v>
      </c>
      <c r="S15" s="60">
        <f>广诚FedEx运费!E19</f>
        <v>307.07</v>
      </c>
      <c r="T15" s="61">
        <f>广诚FedEx运费!E20</f>
        <v>322.91</v>
      </c>
      <c r="U15" s="61">
        <f>广诚FedEx运费!E21</f>
        <v>338.76</v>
      </c>
      <c r="V15" s="61">
        <f>广诚FedEx运费!E22</f>
        <v>354.61</v>
      </c>
      <c r="W15" s="61">
        <f>广诚FedEx运费!E23</f>
        <v>370.45</v>
      </c>
      <c r="X15" s="61">
        <f>广诚FedEx运费!E24</f>
        <v>360.87</v>
      </c>
      <c r="Y15" s="61">
        <f>广诚FedEx运费!E25</f>
        <v>373.04</v>
      </c>
      <c r="Z15" s="61">
        <f>广诚FedEx运费!E26</f>
        <v>385.22</v>
      </c>
      <c r="AA15" s="61">
        <f>广诚FedEx运费!E27</f>
        <v>397.39</v>
      </c>
      <c r="AB15" s="61">
        <f>广诚FedEx运费!E28</f>
        <v>409.57</v>
      </c>
      <c r="AC15" s="61">
        <f>广诚FedEx运费!E29</f>
        <v>421.75</v>
      </c>
      <c r="AD15" s="61">
        <f>广诚FedEx运费!E30</f>
        <v>433.92</v>
      </c>
      <c r="AE15" s="61">
        <f>广诚FedEx运费!E31</f>
        <v>446.1</v>
      </c>
      <c r="AF15" s="61">
        <f>广诚FedEx运费!E32</f>
        <v>458.27</v>
      </c>
      <c r="AG15" s="61">
        <f>广诚FedEx运费!E33</f>
        <v>470.45</v>
      </c>
      <c r="AH15" s="61">
        <f>广诚FedEx运费!E34</f>
        <v>482.63</v>
      </c>
      <c r="AI15" s="61">
        <f>广诚FedEx运费!E35</f>
        <v>494.8</v>
      </c>
      <c r="AJ15" s="61">
        <f>广诚FedEx运费!E36</f>
        <v>506.98</v>
      </c>
      <c r="AK15" s="61">
        <f>广诚FedEx运费!E37</f>
        <v>519.15</v>
      </c>
      <c r="AL15" s="61">
        <f>广诚FedEx运费!E38</f>
        <v>531.33</v>
      </c>
      <c r="AM15" s="61">
        <f>广诚FedEx运费!E39</f>
        <v>543.51</v>
      </c>
      <c r="AN15" s="61">
        <f>广诚FedEx运费!E40</f>
        <v>555.68</v>
      </c>
      <c r="AO15" s="61">
        <f>广诚FedEx运费!E41</f>
        <v>567.86</v>
      </c>
      <c r="AP15" s="61">
        <f>广诚FedEx运费!E42</f>
        <v>580.03</v>
      </c>
      <c r="AQ15" s="61">
        <f>广诚FedEx运费!E43</f>
        <v>592.21</v>
      </c>
      <c r="AR15" s="61">
        <f>广诚FedEx运费!E44</f>
        <v>604.39</v>
      </c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</row>
    <row r="16" hidden="1" spans="1:63">
      <c r="A16" s="57" t="s">
        <v>16</v>
      </c>
      <c r="B16" s="62" t="s">
        <v>267</v>
      </c>
      <c r="C16" s="61">
        <f>广诚FedEx运费!T4</f>
        <v>155.71</v>
      </c>
      <c r="D16" s="61">
        <f>广诚FedEx运费!T5</f>
        <v>162.07</v>
      </c>
      <c r="E16" s="61">
        <f>广诚FedEx运费!T6</f>
        <v>200.48</v>
      </c>
      <c r="F16" s="61">
        <f>广诚FedEx运费!T7</f>
        <v>238.89</v>
      </c>
      <c r="G16" s="61">
        <f>广诚FedEx运费!T8</f>
        <v>277.31</v>
      </c>
      <c r="H16" s="61">
        <f>广诚FedEx运费!T9</f>
        <v>291.31</v>
      </c>
      <c r="I16" s="61"/>
      <c r="J16" s="61">
        <f>广诚FedEx运费!T10</f>
        <v>324.6</v>
      </c>
      <c r="K16" s="58">
        <f>广诚FedEx运费!T11</f>
        <v>357.9</v>
      </c>
      <c r="L16" s="58">
        <f>广诚FedEx运费!T12</f>
        <v>391.19</v>
      </c>
      <c r="M16" s="61">
        <f>广诚FedEx运费!T13</f>
        <v>424.48</v>
      </c>
      <c r="N16" s="58">
        <f>广诚FedEx运费!T14</f>
        <v>458.51</v>
      </c>
      <c r="O16" s="58">
        <f>广诚FedEx运费!T15</f>
        <v>492.54</v>
      </c>
      <c r="P16" s="61">
        <f>广诚FedEx运费!T16</f>
        <v>526.56</v>
      </c>
      <c r="Q16" s="61">
        <f>广诚FedEx运费!T17</f>
        <v>560.59</v>
      </c>
      <c r="R16" s="61">
        <f>广诚FedEx运费!T18</f>
        <v>594.62</v>
      </c>
      <c r="S16" s="60">
        <f>广诚FedEx运费!T19</f>
        <v>628.65</v>
      </c>
      <c r="T16" s="61">
        <f>广诚FedEx运费!T20</f>
        <v>662.67</v>
      </c>
      <c r="U16" s="61">
        <f>广诚FedEx运费!T21</f>
        <v>696.7</v>
      </c>
      <c r="V16" s="61">
        <f>广诚FedEx运费!T22</f>
        <v>730.73</v>
      </c>
      <c r="W16" s="61">
        <f>广诚FedEx运费!T23</f>
        <v>764.76</v>
      </c>
      <c r="X16" s="61">
        <f>广诚FedEx运费!T24</f>
        <v>790.7</v>
      </c>
      <c r="Y16" s="61">
        <f>广诚FedEx运费!T25</f>
        <v>816.65</v>
      </c>
      <c r="Z16" s="61">
        <f>广诚FedEx运费!T26</f>
        <v>842.6</v>
      </c>
      <c r="AA16" s="61">
        <f>广诚FedEx运费!T27</f>
        <v>868.55</v>
      </c>
      <c r="AB16" s="61">
        <f>广诚FedEx运费!T28</f>
        <v>894.5</v>
      </c>
      <c r="AC16" s="61">
        <f>广诚FedEx运费!T29</f>
        <v>920.45</v>
      </c>
      <c r="AD16" s="61">
        <f>广诚FedEx运费!T30</f>
        <v>946.4</v>
      </c>
      <c r="AE16" s="61">
        <f>广诚FedEx运费!T31</f>
        <v>972.35</v>
      </c>
      <c r="AF16" s="61">
        <f>广诚FedEx运费!T32</f>
        <v>998.29</v>
      </c>
      <c r="AG16" s="61">
        <f>广诚FedEx运费!T33</f>
        <v>1024.24</v>
      </c>
      <c r="AH16" s="61">
        <f>广诚FedEx运费!T34</f>
        <v>1050.19</v>
      </c>
      <c r="AI16" s="61">
        <f>广诚FedEx运费!T35</f>
        <v>1076.14</v>
      </c>
      <c r="AJ16" s="61">
        <f>广诚FedEx运费!T36</f>
        <v>1102.09</v>
      </c>
      <c r="AK16" s="61">
        <f>广诚FedEx运费!T37</f>
        <v>1128.04</v>
      </c>
      <c r="AL16" s="61">
        <f>广诚FedEx运费!T38</f>
        <v>1153.99</v>
      </c>
      <c r="AM16" s="61">
        <f>广诚FedEx运费!T39</f>
        <v>1179.94</v>
      </c>
      <c r="AN16" s="61">
        <f>广诚FedEx运费!T40</f>
        <v>1205.88</v>
      </c>
      <c r="AO16" s="61">
        <f>广诚FedEx运费!T41</f>
        <v>1231.83</v>
      </c>
      <c r="AP16" s="61">
        <f>广诚FedEx运费!T42</f>
        <v>1257.78</v>
      </c>
      <c r="AQ16" s="61">
        <f>广诚FedEx运费!T43</f>
        <v>1283.73</v>
      </c>
      <c r="AR16" s="61">
        <f>广诚FedEx运费!T44</f>
        <v>1309.68</v>
      </c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</row>
    <row r="17" hidden="1" spans="1:63">
      <c r="A17" s="57" t="s">
        <v>17</v>
      </c>
      <c r="B17" s="62" t="s">
        <v>267</v>
      </c>
      <c r="C17" s="61">
        <f>广诚FedEx运费!T4</f>
        <v>155.71</v>
      </c>
      <c r="D17" s="61">
        <f>广诚FedEx运费!T5</f>
        <v>162.07</v>
      </c>
      <c r="E17" s="61">
        <f>广诚FedEx运费!T6</f>
        <v>200.48</v>
      </c>
      <c r="F17" s="61">
        <f>广诚FedEx运费!T7</f>
        <v>238.89</v>
      </c>
      <c r="G17" s="61">
        <f>广诚FedEx运费!T8</f>
        <v>277.31</v>
      </c>
      <c r="H17" s="61">
        <f>广诚FedEx运费!T9</f>
        <v>291.31</v>
      </c>
      <c r="I17" s="61"/>
      <c r="J17" s="61">
        <f>广诚FedEx运费!T10</f>
        <v>324.6</v>
      </c>
      <c r="K17" s="58">
        <f>广诚FedEx运费!T11</f>
        <v>357.9</v>
      </c>
      <c r="L17" s="58">
        <f>广诚FedEx运费!T12</f>
        <v>391.19</v>
      </c>
      <c r="M17" s="61">
        <f>广诚FedEx运费!T13</f>
        <v>424.48</v>
      </c>
      <c r="N17" s="58">
        <f>广诚FedEx运费!T14</f>
        <v>458.51</v>
      </c>
      <c r="O17" s="58">
        <f>广诚FedEx运费!T15</f>
        <v>492.54</v>
      </c>
      <c r="P17" s="61">
        <f>广诚FedEx运费!T16</f>
        <v>526.56</v>
      </c>
      <c r="Q17" s="61">
        <f>广诚FedEx运费!T17</f>
        <v>560.59</v>
      </c>
      <c r="R17" s="61">
        <f>广诚FedEx运费!T18</f>
        <v>594.62</v>
      </c>
      <c r="S17" s="60">
        <f>广诚FedEx运费!T19</f>
        <v>628.65</v>
      </c>
      <c r="T17" s="61">
        <f>广诚FedEx运费!T20</f>
        <v>662.67</v>
      </c>
      <c r="U17" s="61">
        <f>广诚FedEx运费!T21</f>
        <v>696.7</v>
      </c>
      <c r="V17" s="61">
        <f>广诚FedEx运费!T22</f>
        <v>730.73</v>
      </c>
      <c r="W17" s="61">
        <f>广诚FedEx运费!T23</f>
        <v>764.76</v>
      </c>
      <c r="X17" s="61">
        <f>广诚FedEx运费!T24</f>
        <v>790.7</v>
      </c>
      <c r="Y17" s="61">
        <f>广诚FedEx运费!T25</f>
        <v>816.65</v>
      </c>
      <c r="Z17" s="61">
        <f>广诚FedEx运费!T26</f>
        <v>842.6</v>
      </c>
      <c r="AA17" s="61">
        <f>广诚FedEx运费!T27</f>
        <v>868.55</v>
      </c>
      <c r="AB17" s="61">
        <f>广诚FedEx运费!T28</f>
        <v>894.5</v>
      </c>
      <c r="AC17" s="61">
        <f>广诚FedEx运费!T29</f>
        <v>920.45</v>
      </c>
      <c r="AD17" s="61">
        <f>广诚FedEx运费!T30</f>
        <v>946.4</v>
      </c>
      <c r="AE17" s="61">
        <f>广诚FedEx运费!T31</f>
        <v>972.35</v>
      </c>
      <c r="AF17" s="61">
        <f>广诚FedEx运费!T32</f>
        <v>998.29</v>
      </c>
      <c r="AG17" s="61">
        <f>广诚FedEx运费!T33</f>
        <v>1024.24</v>
      </c>
      <c r="AH17" s="61">
        <f>广诚FedEx运费!T34</f>
        <v>1050.19</v>
      </c>
      <c r="AI17" s="61">
        <f>广诚FedEx运费!T35</f>
        <v>1076.14</v>
      </c>
      <c r="AJ17" s="61">
        <f>广诚FedEx运费!T36</f>
        <v>1102.09</v>
      </c>
      <c r="AK17" s="61">
        <f>广诚FedEx运费!T37</f>
        <v>1128.04</v>
      </c>
      <c r="AL17" s="61">
        <f>广诚FedEx运费!T38</f>
        <v>1153.99</v>
      </c>
      <c r="AM17" s="61">
        <f>广诚FedEx运费!T39</f>
        <v>1179.94</v>
      </c>
      <c r="AN17" s="61">
        <f>广诚FedEx运费!T40</f>
        <v>1205.88</v>
      </c>
      <c r="AO17" s="61">
        <f>广诚FedEx运费!T41</f>
        <v>1231.83</v>
      </c>
      <c r="AP17" s="61">
        <f>广诚FedEx运费!T42</f>
        <v>1257.78</v>
      </c>
      <c r="AQ17" s="61">
        <f>广诚FedEx运费!T43</f>
        <v>1283.73</v>
      </c>
      <c r="AR17" s="61">
        <f>广诚FedEx运费!T44</f>
        <v>1309.68</v>
      </c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</row>
    <row r="18" hidden="1" spans="1:63">
      <c r="A18" s="57" t="s">
        <v>18</v>
      </c>
      <c r="B18" s="62" t="s">
        <v>268</v>
      </c>
      <c r="C18" s="61">
        <f>广诚FedEx运费!M4</f>
        <v>148.73</v>
      </c>
      <c r="D18" s="61">
        <f>广诚FedEx运费!M5</f>
        <v>189.86</v>
      </c>
      <c r="E18" s="61">
        <f>广诚FedEx运费!M6</f>
        <v>235.28</v>
      </c>
      <c r="F18" s="61">
        <f>广诚FedEx运费!M7</f>
        <v>280.7</v>
      </c>
      <c r="G18" s="61">
        <f>广诚FedEx运费!M8</f>
        <v>326.13</v>
      </c>
      <c r="H18" s="61">
        <f>广诚FedEx运费!M9</f>
        <v>328.35</v>
      </c>
      <c r="I18" s="61"/>
      <c r="J18" s="61">
        <f>广诚FedEx运费!M10</f>
        <v>369.55</v>
      </c>
      <c r="K18" s="58">
        <f>广诚FedEx运费!M11</f>
        <v>410.74</v>
      </c>
      <c r="L18" s="58">
        <f>广诚FedEx运费!M12</f>
        <v>451.94</v>
      </c>
      <c r="M18" s="61">
        <f>广诚FedEx运费!M13</f>
        <v>493.13</v>
      </c>
      <c r="N18" s="58">
        <f>广诚FedEx运费!M14</f>
        <v>513.61</v>
      </c>
      <c r="O18" s="58">
        <f>广诚FedEx运费!M15</f>
        <v>554.27</v>
      </c>
      <c r="P18" s="61">
        <f>广诚FedEx运费!M16</f>
        <v>594.92</v>
      </c>
      <c r="Q18" s="61">
        <f>广诚FedEx运费!M17</f>
        <v>635.58</v>
      </c>
      <c r="R18" s="61">
        <f>广诚FedEx运费!M18</f>
        <v>676.24</v>
      </c>
      <c r="S18" s="60">
        <f>广诚FedEx运费!M19</f>
        <v>716.89</v>
      </c>
      <c r="T18" s="61">
        <f>广诚FedEx运费!M20</f>
        <v>757.55</v>
      </c>
      <c r="U18" s="61">
        <f>广诚FedEx运费!M21</f>
        <v>798.21</v>
      </c>
      <c r="V18" s="61">
        <f>广诚FedEx运费!M22</f>
        <v>838.86</v>
      </c>
      <c r="W18" s="61">
        <f>广诚FedEx运费!M23</f>
        <v>879.52</v>
      </c>
      <c r="X18" s="61">
        <f>广诚FedEx运费!M24</f>
        <v>895.58</v>
      </c>
      <c r="Y18" s="61">
        <f>广诚FedEx运费!M25</f>
        <v>926.95</v>
      </c>
      <c r="Z18" s="61">
        <f>广诚FedEx运费!M26</f>
        <v>958.32</v>
      </c>
      <c r="AA18" s="61">
        <f>广诚FedEx运费!M27</f>
        <v>989.69</v>
      </c>
      <c r="AB18" s="61">
        <f>广诚FedEx运费!M28</f>
        <v>1021.07</v>
      </c>
      <c r="AC18" s="61">
        <f>广诚FedEx运费!M29</f>
        <v>1052.44</v>
      </c>
      <c r="AD18" s="61">
        <f>广诚FedEx运费!M30</f>
        <v>1083.81</v>
      </c>
      <c r="AE18" s="61">
        <f>广诚FedEx运费!M31</f>
        <v>1115.18</v>
      </c>
      <c r="AF18" s="61">
        <f>广诚FedEx运费!M32</f>
        <v>1146.56</v>
      </c>
      <c r="AG18" s="61">
        <f>广诚FedEx运费!M33</f>
        <v>1177.93</v>
      </c>
      <c r="AH18" s="61">
        <f>广诚FedEx运费!M34</f>
        <v>1209.3</v>
      </c>
      <c r="AI18" s="61">
        <f>广诚FedEx运费!M35</f>
        <v>1240.67</v>
      </c>
      <c r="AJ18" s="61">
        <f>广诚FedEx运费!M36</f>
        <v>1272.05</v>
      </c>
      <c r="AK18" s="61">
        <f>广诚FedEx运费!M37</f>
        <v>1303.42</v>
      </c>
      <c r="AL18" s="61">
        <f>广诚FedEx运费!M38</f>
        <v>1334.79</v>
      </c>
      <c r="AM18" s="61">
        <f>广诚FedEx运费!M39</f>
        <v>1366.16</v>
      </c>
      <c r="AN18" s="61">
        <f>广诚FedEx运费!M40</f>
        <v>1397.53</v>
      </c>
      <c r="AO18" s="61">
        <f>广诚FedEx运费!M41</f>
        <v>1428.91</v>
      </c>
      <c r="AP18" s="61">
        <f>广诚FedEx运费!M42</f>
        <v>1460.28</v>
      </c>
      <c r="AQ18" s="61">
        <f>广诚FedEx运费!M43</f>
        <v>1491.65</v>
      </c>
      <c r="AR18" s="61">
        <f>广诚FedEx运费!M44</f>
        <v>1523.02</v>
      </c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</row>
    <row r="19" hidden="1" spans="1:63">
      <c r="A19" s="57" t="s">
        <v>19</v>
      </c>
      <c r="B19" s="62" t="s">
        <v>268</v>
      </c>
      <c r="C19" s="61">
        <f>广诚FedEx运费!M4</f>
        <v>148.73</v>
      </c>
      <c r="D19" s="61">
        <f>广诚FedEx运费!M5</f>
        <v>189.86</v>
      </c>
      <c r="E19" s="61">
        <f>广诚FedEx运费!M6</f>
        <v>235.28</v>
      </c>
      <c r="F19" s="61">
        <f>广诚FedEx运费!M7</f>
        <v>280.7</v>
      </c>
      <c r="G19" s="61">
        <f>广诚FedEx运费!M8</f>
        <v>326.13</v>
      </c>
      <c r="H19" s="61">
        <f>广诚FedEx运费!M9</f>
        <v>328.35</v>
      </c>
      <c r="I19" s="61"/>
      <c r="J19" s="61">
        <f>广诚FedEx运费!M10</f>
        <v>369.55</v>
      </c>
      <c r="K19" s="58">
        <f>广诚FedEx运费!M11</f>
        <v>410.74</v>
      </c>
      <c r="L19" s="58">
        <f>广诚FedEx运费!M12</f>
        <v>451.94</v>
      </c>
      <c r="M19" s="61">
        <f>广诚FedEx运费!M13</f>
        <v>493.13</v>
      </c>
      <c r="N19" s="58">
        <f>广诚FedEx运费!M14</f>
        <v>513.61</v>
      </c>
      <c r="O19" s="58">
        <f>广诚FedEx运费!M15</f>
        <v>554.27</v>
      </c>
      <c r="P19" s="61">
        <f>广诚FedEx运费!M16</f>
        <v>594.92</v>
      </c>
      <c r="Q19" s="61">
        <f>广诚FedEx运费!M17</f>
        <v>635.58</v>
      </c>
      <c r="R19" s="61">
        <f>广诚FedEx运费!M18</f>
        <v>676.24</v>
      </c>
      <c r="S19" s="60">
        <f>广诚FedEx运费!M19</f>
        <v>716.89</v>
      </c>
      <c r="T19" s="61">
        <f>广诚FedEx运费!M20</f>
        <v>757.55</v>
      </c>
      <c r="U19" s="61">
        <f>广诚FedEx运费!M21</f>
        <v>798.21</v>
      </c>
      <c r="V19" s="61">
        <f>广诚FedEx运费!M22</f>
        <v>838.86</v>
      </c>
      <c r="W19" s="61">
        <f>广诚FedEx运费!M23</f>
        <v>879.52</v>
      </c>
      <c r="X19" s="61">
        <f>广诚FedEx运费!M24</f>
        <v>895.58</v>
      </c>
      <c r="Y19" s="61">
        <f>广诚FedEx运费!M25</f>
        <v>926.95</v>
      </c>
      <c r="Z19" s="61">
        <f>广诚FedEx运费!M26</f>
        <v>958.32</v>
      </c>
      <c r="AA19" s="61">
        <f>广诚FedEx运费!M27</f>
        <v>989.69</v>
      </c>
      <c r="AB19" s="61">
        <f>广诚FedEx运费!M28</f>
        <v>1021.07</v>
      </c>
      <c r="AC19" s="61">
        <f>广诚FedEx运费!M29</f>
        <v>1052.44</v>
      </c>
      <c r="AD19" s="61">
        <f>广诚FedEx运费!M30</f>
        <v>1083.81</v>
      </c>
      <c r="AE19" s="61">
        <f>广诚FedEx运费!M31</f>
        <v>1115.18</v>
      </c>
      <c r="AF19" s="61">
        <f>广诚FedEx运费!M32</f>
        <v>1146.56</v>
      </c>
      <c r="AG19" s="61">
        <f>广诚FedEx运费!M33</f>
        <v>1177.93</v>
      </c>
      <c r="AH19" s="61">
        <f>广诚FedEx运费!M34</f>
        <v>1209.3</v>
      </c>
      <c r="AI19" s="61">
        <f>广诚FedEx运费!M35</f>
        <v>1240.67</v>
      </c>
      <c r="AJ19" s="61">
        <f>广诚FedEx运费!M36</f>
        <v>1272.05</v>
      </c>
      <c r="AK19" s="61">
        <f>广诚FedEx运费!M37</f>
        <v>1303.42</v>
      </c>
      <c r="AL19" s="61">
        <f>广诚FedEx运费!M38</f>
        <v>1334.79</v>
      </c>
      <c r="AM19" s="61">
        <f>广诚FedEx运费!M39</f>
        <v>1366.16</v>
      </c>
      <c r="AN19" s="61">
        <f>广诚FedEx运费!M40</f>
        <v>1397.53</v>
      </c>
      <c r="AO19" s="61">
        <f>广诚FedEx运费!M41</f>
        <v>1428.91</v>
      </c>
      <c r="AP19" s="61">
        <f>广诚FedEx运费!M42</f>
        <v>1460.28</v>
      </c>
      <c r="AQ19" s="61">
        <f>广诚FedEx运费!M43</f>
        <v>1491.65</v>
      </c>
      <c r="AR19" s="61">
        <f>广诚FedEx运费!M44</f>
        <v>1523.02</v>
      </c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</row>
    <row r="20" hidden="1" spans="1:63">
      <c r="A20" s="57" t="s">
        <v>20</v>
      </c>
      <c r="B20" s="62">
        <v>2</v>
      </c>
      <c r="C20" s="61">
        <f>广诚FedEx运费!B4</f>
        <v>152.94</v>
      </c>
      <c r="D20" s="61">
        <f>广诚FedEx运费!B5</f>
        <v>183.12</v>
      </c>
      <c r="E20" s="61">
        <f>广诚FedEx运费!B6</f>
        <v>227.69</v>
      </c>
      <c r="F20" s="61">
        <f>广诚FedEx运费!B7</f>
        <v>272.26</v>
      </c>
      <c r="G20" s="61">
        <f>广诚FedEx运费!B8</f>
        <v>316.83</v>
      </c>
      <c r="H20" s="61">
        <f>广诚FedEx运费!B9</f>
        <v>321.54</v>
      </c>
      <c r="I20" s="61"/>
      <c r="J20" s="61">
        <f>广诚FedEx运费!B10</f>
        <v>362.24</v>
      </c>
      <c r="K20" s="58">
        <f>广诚FedEx运费!B11</f>
        <v>402.93</v>
      </c>
      <c r="L20" s="58">
        <f>广诚FedEx运费!B12</f>
        <v>443.63</v>
      </c>
      <c r="M20" s="61">
        <f>广诚FedEx运费!B13</f>
        <v>484.33</v>
      </c>
      <c r="N20" s="58">
        <f>广诚FedEx运费!B14</f>
        <v>493.94</v>
      </c>
      <c r="O20" s="58">
        <f>广诚FedEx运费!B15</f>
        <v>533.26</v>
      </c>
      <c r="P20" s="61">
        <f>广诚FedEx运费!B16</f>
        <v>572.57</v>
      </c>
      <c r="Q20" s="61">
        <f>广诚FedEx运费!B17</f>
        <v>611.89</v>
      </c>
      <c r="R20" s="61">
        <f>广诚FedEx运费!B18</f>
        <v>651.21</v>
      </c>
      <c r="S20" s="60">
        <f>广诚FedEx运费!B19</f>
        <v>690.53</v>
      </c>
      <c r="T20" s="61">
        <f>广诚FedEx运费!B20</f>
        <v>729.85</v>
      </c>
      <c r="U20" s="61">
        <f>广诚FedEx运费!B21</f>
        <v>769.17</v>
      </c>
      <c r="V20" s="61">
        <f>广诚FedEx运费!B22</f>
        <v>808.48</v>
      </c>
      <c r="W20" s="61">
        <f>广诚FedEx运费!B23</f>
        <v>847.8</v>
      </c>
      <c r="X20" s="61">
        <f>广诚FedEx运费!B24</f>
        <v>862.42</v>
      </c>
      <c r="Y20" s="61">
        <f>广诚FedEx运费!B25</f>
        <v>891.83</v>
      </c>
      <c r="Z20" s="61">
        <f>广诚FedEx运费!B26</f>
        <v>921.24</v>
      </c>
      <c r="AA20" s="61">
        <f>广诚FedEx运费!B27</f>
        <v>950.65</v>
      </c>
      <c r="AB20" s="61">
        <f>广诚FedEx运费!B28</f>
        <v>980.07</v>
      </c>
      <c r="AC20" s="61">
        <f>广诚FedEx运费!B29</f>
        <v>1009.48</v>
      </c>
      <c r="AD20" s="61">
        <f>广诚FedEx运费!B30</f>
        <v>1038.89</v>
      </c>
      <c r="AE20" s="61">
        <f>广诚FedEx运费!B31</f>
        <v>1068.31</v>
      </c>
      <c r="AF20" s="61">
        <f>广诚FedEx运费!B32</f>
        <v>1097.72</v>
      </c>
      <c r="AG20" s="61">
        <f>广诚FedEx运费!B33</f>
        <v>1127.13</v>
      </c>
      <c r="AH20" s="61">
        <f>广诚FedEx运费!B34</f>
        <v>1156.55</v>
      </c>
      <c r="AI20" s="61">
        <f>广诚FedEx运费!B35</f>
        <v>1185.96</v>
      </c>
      <c r="AJ20" s="61">
        <f>广诚FedEx运费!B36</f>
        <v>1215.37</v>
      </c>
      <c r="AK20" s="61">
        <f>广诚FedEx运费!B37</f>
        <v>1244.78</v>
      </c>
      <c r="AL20" s="61">
        <f>广诚FedEx运费!B38</f>
        <v>1274.2</v>
      </c>
      <c r="AM20" s="61">
        <f>广诚FedEx运费!B39</f>
        <v>1303.61</v>
      </c>
      <c r="AN20" s="61">
        <f>广诚FedEx运费!B40</f>
        <v>1333.02</v>
      </c>
      <c r="AO20" s="61">
        <f>广诚FedEx运费!B41</f>
        <v>1362.44</v>
      </c>
      <c r="AP20" s="61">
        <f>广诚FedEx运费!B42</f>
        <v>1391.85</v>
      </c>
      <c r="AQ20" s="61">
        <f>广诚FedEx运费!B43</f>
        <v>1421.26</v>
      </c>
      <c r="AR20" s="61">
        <f>广诚FedEx运费!B44</f>
        <v>1450.68</v>
      </c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</row>
    <row r="21" hidden="1" spans="1:63">
      <c r="A21" s="57" t="s">
        <v>21</v>
      </c>
      <c r="C21" s="61"/>
      <c r="D21" s="61"/>
      <c r="E21" s="61"/>
      <c r="F21" s="61"/>
      <c r="G21" s="61"/>
      <c r="H21" s="61"/>
      <c r="I21" s="61"/>
      <c r="J21" s="61"/>
      <c r="M21" s="61"/>
      <c r="N21" s="58"/>
      <c r="O21" s="58"/>
      <c r="P21" s="61"/>
      <c r="Q21" s="61"/>
      <c r="R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</row>
    <row r="22" hidden="1" spans="1:63">
      <c r="A22" s="57" t="s">
        <v>22</v>
      </c>
      <c r="B22" s="62" t="s">
        <v>269</v>
      </c>
      <c r="C22" s="61">
        <f>广诚FedEx运费!L4</f>
        <v>168.41</v>
      </c>
      <c r="D22" s="61">
        <f>广诚FedEx运费!L5</f>
        <v>177.41</v>
      </c>
      <c r="E22" s="61">
        <f>广诚FedEx运费!L6</f>
        <v>217.32</v>
      </c>
      <c r="F22" s="61">
        <f>广诚FedEx运费!L7</f>
        <v>257.23</v>
      </c>
      <c r="G22" s="61">
        <f>广诚FedEx运费!L8</f>
        <v>297.14</v>
      </c>
      <c r="H22" s="61">
        <f>广诚FedEx运费!L9</f>
        <v>304.21</v>
      </c>
      <c r="I22" s="61"/>
      <c r="J22" s="61">
        <f>广诚FedEx运费!L10</f>
        <v>343.12</v>
      </c>
      <c r="K22" s="58">
        <f>广诚FedEx运费!L11</f>
        <v>382.02</v>
      </c>
      <c r="L22" s="58">
        <f>广诚FedEx运费!L12</f>
        <v>420.93</v>
      </c>
      <c r="M22" s="61">
        <f>广诚FedEx运费!L13</f>
        <v>459.83</v>
      </c>
      <c r="N22" s="58">
        <f>广诚FedEx运费!L14</f>
        <v>490.87</v>
      </c>
      <c r="O22" s="58">
        <f>广诚FedEx运费!L15</f>
        <v>525.78</v>
      </c>
      <c r="P22" s="61">
        <f>广诚FedEx运费!L16</f>
        <v>560.7</v>
      </c>
      <c r="Q22" s="61">
        <f>广诚FedEx运费!L17</f>
        <v>595.61</v>
      </c>
      <c r="R22" s="61">
        <f>广诚FedEx运费!L18</f>
        <v>630.52</v>
      </c>
      <c r="S22" s="60">
        <f>广诚FedEx运费!L19</f>
        <v>665.43</v>
      </c>
      <c r="T22" s="61">
        <f>广诚FedEx运费!L20</f>
        <v>700.34</v>
      </c>
      <c r="U22" s="61">
        <f>广诚FedEx运费!L21</f>
        <v>735.26</v>
      </c>
      <c r="V22" s="61">
        <f>广诚FedEx运费!L22</f>
        <v>770.17</v>
      </c>
      <c r="W22" s="61">
        <f>广诚FedEx运费!L23</f>
        <v>805.08</v>
      </c>
      <c r="X22" s="61">
        <f>广诚FedEx运费!L24</f>
        <v>819.01</v>
      </c>
      <c r="Y22" s="61">
        <f>广诚FedEx运费!L25</f>
        <v>849.08</v>
      </c>
      <c r="Z22" s="61">
        <f>广诚FedEx运费!L26</f>
        <v>879.15</v>
      </c>
      <c r="AA22" s="61">
        <f>广诚FedEx运费!L27</f>
        <v>909.21</v>
      </c>
      <c r="AB22" s="61">
        <f>广诚FedEx运费!L28</f>
        <v>939.28</v>
      </c>
      <c r="AC22" s="61">
        <f>广诚FedEx运费!L29</f>
        <v>969.35</v>
      </c>
      <c r="AD22" s="61">
        <f>广诚FedEx运费!L30</f>
        <v>999.42</v>
      </c>
      <c r="AE22" s="61">
        <f>广诚FedEx运费!L31</f>
        <v>1029.49</v>
      </c>
      <c r="AF22" s="61">
        <f>广诚FedEx运费!L32</f>
        <v>1059.56</v>
      </c>
      <c r="AG22" s="61">
        <f>广诚FedEx运费!L33</f>
        <v>1089.62</v>
      </c>
      <c r="AH22" s="61">
        <f>广诚FedEx运费!L34</f>
        <v>1119.69</v>
      </c>
      <c r="AI22" s="61">
        <f>广诚FedEx运费!L35</f>
        <v>1149.76</v>
      </c>
      <c r="AJ22" s="61">
        <f>广诚FedEx运费!L36</f>
        <v>1179.83</v>
      </c>
      <c r="AK22" s="61">
        <f>广诚FedEx运费!L37</f>
        <v>1209.9</v>
      </c>
      <c r="AL22" s="61">
        <f>广诚FedEx运费!L38</f>
        <v>1239.96</v>
      </c>
      <c r="AM22" s="61">
        <f>广诚FedEx运费!L39</f>
        <v>1270.03</v>
      </c>
      <c r="AN22" s="61">
        <f>广诚FedEx运费!L40</f>
        <v>1300.1</v>
      </c>
      <c r="AO22" s="61">
        <f>广诚FedEx运费!L41</f>
        <v>1330.17</v>
      </c>
      <c r="AP22" s="61">
        <f>广诚FedEx运费!L42</f>
        <v>1360.24</v>
      </c>
      <c r="AQ22" s="61">
        <f>广诚FedEx运费!L43</f>
        <v>1390.31</v>
      </c>
      <c r="AR22" s="61">
        <f>广诚FedEx运费!L44</f>
        <v>1420.37</v>
      </c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</row>
    <row r="23" hidden="1" spans="1:63">
      <c r="A23" s="57" t="s">
        <v>23</v>
      </c>
      <c r="B23" s="62" t="s">
        <v>270</v>
      </c>
      <c r="C23" s="61">
        <f>广诚FedEx运费!K4</f>
        <v>165.38</v>
      </c>
      <c r="D23" s="61">
        <f>广诚FedEx运费!K5</f>
        <v>175.03</v>
      </c>
      <c r="E23" s="61">
        <f>广诚FedEx运费!K6</f>
        <v>214.43</v>
      </c>
      <c r="F23" s="61">
        <f>广诚FedEx运费!K7</f>
        <v>253.83</v>
      </c>
      <c r="G23" s="61">
        <f>广诚FedEx运费!K8</f>
        <v>293.24</v>
      </c>
      <c r="H23" s="61">
        <f>广诚FedEx运费!K9</f>
        <v>303.35</v>
      </c>
      <c r="I23" s="61"/>
      <c r="J23" s="61">
        <f>广诚FedEx运费!K10</f>
        <v>342.15</v>
      </c>
      <c r="K23" s="58">
        <f>广诚FedEx运费!K11</f>
        <v>380.95</v>
      </c>
      <c r="L23" s="58">
        <f>广诚FedEx运费!K12</f>
        <v>419.75</v>
      </c>
      <c r="M23" s="61">
        <f>广诚FedEx运费!K13</f>
        <v>458.54</v>
      </c>
      <c r="N23" s="58">
        <f>广诚FedEx运费!K14</f>
        <v>469.59</v>
      </c>
      <c r="O23" s="58">
        <f>广诚FedEx运费!K15</f>
        <v>503.03</v>
      </c>
      <c r="P23" s="61">
        <f>广诚FedEx运费!K16</f>
        <v>536.47</v>
      </c>
      <c r="Q23" s="61">
        <f>广诚FedEx运费!K17</f>
        <v>569.91</v>
      </c>
      <c r="R23" s="61">
        <f>广诚FedEx运费!K18</f>
        <v>603.35</v>
      </c>
      <c r="S23" s="60">
        <f>广诚FedEx运费!K19</f>
        <v>636.79</v>
      </c>
      <c r="T23" s="61">
        <f>广诚FedEx运费!K20</f>
        <v>670.23</v>
      </c>
      <c r="U23" s="61">
        <f>广诚FedEx运费!K21</f>
        <v>703.67</v>
      </c>
      <c r="V23" s="61">
        <f>广诚FedEx运费!K22</f>
        <v>737.11</v>
      </c>
      <c r="W23" s="61">
        <f>广诚FedEx运费!K23</f>
        <v>770.55</v>
      </c>
      <c r="X23" s="61">
        <f>广诚FedEx运费!K24</f>
        <v>802.67</v>
      </c>
      <c r="Y23" s="61">
        <f>广诚FedEx运费!K25</f>
        <v>832.16</v>
      </c>
      <c r="Z23" s="61">
        <f>广诚FedEx运费!K26</f>
        <v>861.64</v>
      </c>
      <c r="AA23" s="61">
        <f>广诚FedEx运费!K27</f>
        <v>891.13</v>
      </c>
      <c r="AB23" s="61">
        <f>广诚FedEx运费!K28</f>
        <v>920.62</v>
      </c>
      <c r="AC23" s="61">
        <f>广诚FedEx运费!K29</f>
        <v>950.11</v>
      </c>
      <c r="AD23" s="61">
        <f>广诚FedEx运费!K30</f>
        <v>979.6</v>
      </c>
      <c r="AE23" s="61">
        <f>广诚FedEx运费!K31</f>
        <v>1009.09</v>
      </c>
      <c r="AF23" s="61">
        <f>广诚FedEx运费!K32</f>
        <v>1038.58</v>
      </c>
      <c r="AG23" s="61">
        <f>广诚FedEx运费!K33</f>
        <v>1068.07</v>
      </c>
      <c r="AH23" s="61">
        <f>广诚FedEx运费!K34</f>
        <v>1097.55</v>
      </c>
      <c r="AI23" s="61">
        <f>广诚FedEx运费!K35</f>
        <v>1127.04</v>
      </c>
      <c r="AJ23" s="61">
        <f>广诚FedEx运费!K36</f>
        <v>1156.53</v>
      </c>
      <c r="AK23" s="61">
        <f>广诚FedEx运费!K37</f>
        <v>1186.02</v>
      </c>
      <c r="AL23" s="61">
        <f>广诚FedEx运费!K38</f>
        <v>1215.51</v>
      </c>
      <c r="AM23" s="61">
        <f>广诚FedEx运费!K39</f>
        <v>1245</v>
      </c>
      <c r="AN23" s="61">
        <f>广诚FedEx运费!K40</f>
        <v>1274.49</v>
      </c>
      <c r="AO23" s="61">
        <f>广诚FedEx运费!K41</f>
        <v>1303.97</v>
      </c>
      <c r="AP23" s="61">
        <f>广诚FedEx运费!K42</f>
        <v>1333.46</v>
      </c>
      <c r="AQ23" s="61">
        <f>广诚FedEx运费!K43</f>
        <v>1362.95</v>
      </c>
      <c r="AR23" s="61">
        <f>广诚FedEx运费!K44</f>
        <v>1392.44</v>
      </c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</row>
    <row r="24" hidden="1" spans="1:63">
      <c r="A24" s="57" t="s">
        <v>24</v>
      </c>
      <c r="C24" s="61"/>
      <c r="D24" s="61"/>
      <c r="E24" s="61"/>
      <c r="F24" s="61"/>
      <c r="G24" s="61"/>
      <c r="H24" s="61"/>
      <c r="I24" s="61"/>
      <c r="J24" s="61"/>
      <c r="M24" s="61"/>
      <c r="N24" s="58"/>
      <c r="O24" s="58"/>
      <c r="P24" s="61"/>
      <c r="Q24" s="61"/>
      <c r="R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</row>
    <row r="25" hidden="1" spans="1:63">
      <c r="A25" s="57" t="s">
        <v>25</v>
      </c>
      <c r="B25" s="62" t="s">
        <v>269</v>
      </c>
      <c r="C25" s="61">
        <f>广诚FedEx运费!L4</f>
        <v>168.41</v>
      </c>
      <c r="D25" s="61">
        <f>广诚FedEx运费!L5</f>
        <v>177.41</v>
      </c>
      <c r="E25" s="61">
        <f>广诚FedEx运费!L6</f>
        <v>217.32</v>
      </c>
      <c r="F25" s="61">
        <f>广诚FedEx运费!L7</f>
        <v>257.23</v>
      </c>
      <c r="G25" s="61">
        <f>广诚FedEx运费!L8</f>
        <v>297.14</v>
      </c>
      <c r="H25" s="61">
        <f>广诚FedEx运费!L9</f>
        <v>304.21</v>
      </c>
      <c r="I25" s="61"/>
      <c r="J25" s="61">
        <f>广诚FedEx运费!L10</f>
        <v>343.12</v>
      </c>
      <c r="K25" s="58">
        <f>广诚FedEx运费!L11</f>
        <v>382.02</v>
      </c>
      <c r="L25" s="58">
        <f>广诚FedEx运费!L12</f>
        <v>420.93</v>
      </c>
      <c r="M25" s="61">
        <f>广诚FedEx运费!L13</f>
        <v>459.83</v>
      </c>
      <c r="N25" s="58">
        <f>广诚FedEx运费!L14</f>
        <v>490.87</v>
      </c>
      <c r="O25" s="58">
        <f>广诚FedEx运费!L15</f>
        <v>525.78</v>
      </c>
      <c r="P25" s="61">
        <f>广诚FedEx运费!L16</f>
        <v>560.7</v>
      </c>
      <c r="Q25" s="61">
        <f>广诚FedEx运费!L17</f>
        <v>595.61</v>
      </c>
      <c r="R25" s="61">
        <f>广诚FedEx运费!L18</f>
        <v>630.52</v>
      </c>
      <c r="S25" s="60">
        <f>广诚FedEx运费!L19</f>
        <v>665.43</v>
      </c>
      <c r="T25" s="61">
        <f>广诚FedEx运费!L20</f>
        <v>700.34</v>
      </c>
      <c r="U25" s="61">
        <f>广诚FedEx运费!L21</f>
        <v>735.26</v>
      </c>
      <c r="V25" s="61">
        <f>广诚FedEx运费!L22</f>
        <v>770.17</v>
      </c>
      <c r="W25" s="61">
        <f>广诚FedEx运费!L23</f>
        <v>805.08</v>
      </c>
      <c r="X25" s="61">
        <f>广诚FedEx运费!L24</f>
        <v>819.01</v>
      </c>
      <c r="Y25" s="61">
        <f>广诚FedEx运费!L25</f>
        <v>849.08</v>
      </c>
      <c r="Z25" s="61">
        <f>广诚FedEx运费!L26</f>
        <v>879.15</v>
      </c>
      <c r="AA25" s="61">
        <f>广诚FedEx运费!L27</f>
        <v>909.21</v>
      </c>
      <c r="AB25" s="61">
        <f>广诚FedEx运费!L28</f>
        <v>939.28</v>
      </c>
      <c r="AC25" s="61">
        <f>广诚FedEx运费!L29</f>
        <v>969.35</v>
      </c>
      <c r="AD25" s="61">
        <f>广诚FedEx运费!L30</f>
        <v>999.42</v>
      </c>
      <c r="AE25" s="61">
        <f>广诚FedEx运费!L31</f>
        <v>1029.49</v>
      </c>
      <c r="AF25" s="61">
        <f>广诚FedEx运费!L32</f>
        <v>1059.56</v>
      </c>
      <c r="AG25" s="61">
        <f>广诚FedEx运费!L33</f>
        <v>1089.62</v>
      </c>
      <c r="AH25" s="61">
        <f>广诚FedEx运费!L34</f>
        <v>1119.69</v>
      </c>
      <c r="AI25" s="61">
        <f>广诚FedEx运费!L35</f>
        <v>1149.76</v>
      </c>
      <c r="AJ25" s="61">
        <f>广诚FedEx运费!L36</f>
        <v>1179.83</v>
      </c>
      <c r="AK25" s="61">
        <f>广诚FedEx运费!L37</f>
        <v>1209.9</v>
      </c>
      <c r="AL25" s="61">
        <f>广诚FedEx运费!L38</f>
        <v>1239.96</v>
      </c>
      <c r="AM25" s="61">
        <f>广诚FedEx运费!L39</f>
        <v>1270.03</v>
      </c>
      <c r="AN25" s="61">
        <f>广诚FedEx运费!L40</f>
        <v>1300.1</v>
      </c>
      <c r="AO25" s="61">
        <f>广诚FedEx运费!L41</f>
        <v>1330.17</v>
      </c>
      <c r="AP25" s="61">
        <f>广诚FedEx运费!L42</f>
        <v>1360.24</v>
      </c>
      <c r="AQ25" s="61">
        <f>广诚FedEx运费!L43</f>
        <v>1390.31</v>
      </c>
      <c r="AR25" s="61">
        <f>广诚FedEx运费!L44</f>
        <v>1420.37</v>
      </c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</row>
    <row r="26" hidden="1" spans="1:63">
      <c r="A26" s="57" t="s">
        <v>26</v>
      </c>
      <c r="C26" s="61"/>
      <c r="D26" s="61"/>
      <c r="E26" s="61"/>
      <c r="F26" s="61"/>
      <c r="G26" s="61"/>
      <c r="H26" s="61"/>
      <c r="I26" s="61"/>
      <c r="J26" s="61"/>
      <c r="M26" s="61"/>
      <c r="N26" s="58"/>
      <c r="O26" s="58"/>
      <c r="P26" s="61"/>
      <c r="Q26" s="61"/>
      <c r="R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</row>
    <row r="27" hidden="1" spans="1:63">
      <c r="A27" s="57" t="s">
        <v>27</v>
      </c>
      <c r="B27" s="62" t="s">
        <v>271</v>
      </c>
      <c r="C27" s="61">
        <f>广诚FedEx运费!H4</f>
        <v>200.15</v>
      </c>
      <c r="D27" s="61">
        <f>广诚FedEx运费!H5</f>
        <v>207.33</v>
      </c>
      <c r="E27" s="61">
        <f>广诚FedEx运费!H6</f>
        <v>254.44</v>
      </c>
      <c r="F27" s="61">
        <f>广诚FedEx运费!H7</f>
        <v>301.55</v>
      </c>
      <c r="G27" s="61">
        <f>广诚FedEx运费!H8</f>
        <v>348.67</v>
      </c>
      <c r="H27" s="61">
        <f>广诚FedEx运费!H9</f>
        <v>355.03</v>
      </c>
      <c r="I27" s="61"/>
      <c r="J27" s="61">
        <f>广诚FedEx运费!H10</f>
        <v>400.65</v>
      </c>
      <c r="K27" s="58">
        <f>广诚FedEx运费!H11</f>
        <v>446.26</v>
      </c>
      <c r="L27" s="58">
        <f>广诚FedEx运费!H12</f>
        <v>491.87</v>
      </c>
      <c r="M27" s="61">
        <f>广诚FedEx运费!H13</f>
        <v>537.49</v>
      </c>
      <c r="N27" s="58">
        <f>广诚FedEx运费!H14</f>
        <v>558.26</v>
      </c>
      <c r="O27" s="58">
        <f>广诚FedEx运费!H15</f>
        <v>598.19</v>
      </c>
      <c r="P27" s="61">
        <f>广诚FedEx运费!H16</f>
        <v>638.12</v>
      </c>
      <c r="Q27" s="61">
        <f>广诚FedEx运费!H17</f>
        <v>678.05</v>
      </c>
      <c r="R27" s="61">
        <f>广诚FedEx运费!H18</f>
        <v>717.99</v>
      </c>
      <c r="S27" s="60">
        <f>广诚FedEx运费!H19</f>
        <v>757.92</v>
      </c>
      <c r="T27" s="61">
        <f>广诚FedEx运费!H20</f>
        <v>797.85</v>
      </c>
      <c r="U27" s="61">
        <f>广诚FedEx运费!H21</f>
        <v>837.78</v>
      </c>
      <c r="V27" s="61">
        <f>广诚FedEx运费!H22</f>
        <v>877.71</v>
      </c>
      <c r="W27" s="61">
        <f>广诚FedEx运费!H23</f>
        <v>917.65</v>
      </c>
      <c r="X27" s="61">
        <f>广诚FedEx运费!H24</f>
        <v>934.56</v>
      </c>
      <c r="Y27" s="61">
        <f>广诚FedEx运费!H25</f>
        <v>969.1</v>
      </c>
      <c r="Z27" s="61">
        <f>广诚FedEx运费!H26</f>
        <v>1003.65</v>
      </c>
      <c r="AA27" s="61">
        <f>广诚FedEx运费!H27</f>
        <v>1038.2</v>
      </c>
      <c r="AB27" s="61">
        <f>广诚FedEx运费!H28</f>
        <v>1072.75</v>
      </c>
      <c r="AC27" s="61">
        <f>广诚FedEx运费!H29</f>
        <v>1107.3</v>
      </c>
      <c r="AD27" s="61">
        <f>广诚FedEx运费!H30</f>
        <v>1141.85</v>
      </c>
      <c r="AE27" s="61">
        <f>广诚FedEx运费!H31</f>
        <v>1176.4</v>
      </c>
      <c r="AF27" s="61">
        <f>广诚FedEx运费!H32</f>
        <v>1210.95</v>
      </c>
      <c r="AG27" s="61">
        <f>广诚FedEx运费!H33</f>
        <v>1245.5</v>
      </c>
      <c r="AH27" s="61">
        <f>广诚FedEx运费!H34</f>
        <v>1280.05</v>
      </c>
      <c r="AI27" s="61">
        <f>广诚FedEx运费!H35</f>
        <v>1314.59</v>
      </c>
      <c r="AJ27" s="61">
        <f>广诚FedEx运费!H36</f>
        <v>1349.14</v>
      </c>
      <c r="AK27" s="61">
        <f>广诚FedEx运费!H37</f>
        <v>1383.69</v>
      </c>
      <c r="AL27" s="61">
        <f>广诚FedEx运费!H38</f>
        <v>1418.24</v>
      </c>
      <c r="AM27" s="61">
        <f>广诚FedEx运费!H39</f>
        <v>1452.79</v>
      </c>
      <c r="AN27" s="61">
        <f>广诚FedEx运费!H40</f>
        <v>1487.34</v>
      </c>
      <c r="AO27" s="61">
        <f>广诚FedEx运费!H41</f>
        <v>1521.89</v>
      </c>
      <c r="AP27" s="61">
        <f>广诚FedEx运费!H42</f>
        <v>1556.44</v>
      </c>
      <c r="AQ27" s="61">
        <f>广诚FedEx运费!H43</f>
        <v>1590.99</v>
      </c>
      <c r="AR27" s="61">
        <f>广诚FedEx运费!H44</f>
        <v>1625.54</v>
      </c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</row>
    <row r="28" hidden="1" spans="1:63">
      <c r="A28" s="57" t="s">
        <v>28</v>
      </c>
      <c r="B28" s="62" t="s">
        <v>270</v>
      </c>
      <c r="C28" s="61">
        <f>广诚FedEx运费!K4</f>
        <v>165.38</v>
      </c>
      <c r="D28" s="61">
        <f>广诚FedEx运费!K5</f>
        <v>175.03</v>
      </c>
      <c r="E28" s="61">
        <f>广诚FedEx运费!K6</f>
        <v>214.43</v>
      </c>
      <c r="F28" s="61">
        <f>广诚FedEx运费!K7</f>
        <v>253.83</v>
      </c>
      <c r="G28" s="61">
        <f>广诚FedEx运费!K8</f>
        <v>293.24</v>
      </c>
      <c r="H28" s="61">
        <f>广诚FedEx运费!K9</f>
        <v>303.35</v>
      </c>
      <c r="I28" s="61"/>
      <c r="J28" s="61">
        <f>广诚FedEx运费!K10</f>
        <v>342.15</v>
      </c>
      <c r="K28" s="58">
        <f>广诚FedEx运费!K11</f>
        <v>380.95</v>
      </c>
      <c r="L28" s="58">
        <f>广诚FedEx运费!K12</f>
        <v>419.75</v>
      </c>
      <c r="M28" s="61">
        <f>广诚FedEx运费!K13</f>
        <v>458.54</v>
      </c>
      <c r="N28" s="58">
        <f>广诚FedEx运费!K14</f>
        <v>469.59</v>
      </c>
      <c r="O28" s="58">
        <f>广诚FedEx运费!K15</f>
        <v>503.03</v>
      </c>
      <c r="P28" s="61">
        <f>广诚FedEx运费!K16</f>
        <v>536.47</v>
      </c>
      <c r="Q28" s="61">
        <f>广诚FedEx运费!K17</f>
        <v>569.91</v>
      </c>
      <c r="R28" s="61">
        <f>广诚FedEx运费!K18</f>
        <v>603.35</v>
      </c>
      <c r="S28" s="60">
        <f>广诚FedEx运费!K19</f>
        <v>636.79</v>
      </c>
      <c r="T28" s="61">
        <f>广诚FedEx运费!K20</f>
        <v>670.23</v>
      </c>
      <c r="U28" s="61">
        <f>广诚FedEx运费!K21</f>
        <v>703.67</v>
      </c>
      <c r="V28" s="61">
        <f>广诚FedEx运费!K22</f>
        <v>737.11</v>
      </c>
      <c r="W28" s="61">
        <f>广诚FedEx运费!K23</f>
        <v>770.55</v>
      </c>
      <c r="X28" s="61">
        <f>广诚FedEx运费!K24</f>
        <v>802.67</v>
      </c>
      <c r="Y28" s="61">
        <f>广诚FedEx运费!K25</f>
        <v>832.16</v>
      </c>
      <c r="Z28" s="61">
        <f>广诚FedEx运费!K26</f>
        <v>861.64</v>
      </c>
      <c r="AA28" s="61">
        <f>广诚FedEx运费!K27</f>
        <v>891.13</v>
      </c>
      <c r="AB28" s="61">
        <f>广诚FedEx运费!K28</f>
        <v>920.62</v>
      </c>
      <c r="AC28" s="61">
        <f>广诚FedEx运费!K29</f>
        <v>950.11</v>
      </c>
      <c r="AD28" s="61">
        <f>广诚FedEx运费!K30</f>
        <v>979.6</v>
      </c>
      <c r="AE28" s="61">
        <f>广诚FedEx运费!K31</f>
        <v>1009.09</v>
      </c>
      <c r="AF28" s="61">
        <f>广诚FedEx运费!K32</f>
        <v>1038.58</v>
      </c>
      <c r="AG28" s="61">
        <f>广诚FedEx运费!K33</f>
        <v>1068.07</v>
      </c>
      <c r="AH28" s="61">
        <f>广诚FedEx运费!K34</f>
        <v>1097.55</v>
      </c>
      <c r="AI28" s="61">
        <f>广诚FedEx运费!K35</f>
        <v>1127.04</v>
      </c>
      <c r="AJ28" s="61">
        <f>广诚FedEx运费!K36</f>
        <v>1156.53</v>
      </c>
      <c r="AK28" s="61">
        <f>广诚FedEx运费!K37</f>
        <v>1186.02</v>
      </c>
      <c r="AL28" s="61">
        <f>广诚FedEx运费!K38</f>
        <v>1215.51</v>
      </c>
      <c r="AM28" s="61">
        <f>广诚FedEx运费!K39</f>
        <v>1245</v>
      </c>
      <c r="AN28" s="61">
        <f>广诚FedEx运费!K40</f>
        <v>1274.49</v>
      </c>
      <c r="AO28" s="61">
        <f>广诚FedEx运费!K41</f>
        <v>1303.97</v>
      </c>
      <c r="AP28" s="61">
        <f>广诚FedEx运费!K42</f>
        <v>1333.46</v>
      </c>
      <c r="AQ28" s="61">
        <f>广诚FedEx运费!K43</f>
        <v>1362.95</v>
      </c>
      <c r="AR28" s="61">
        <f>广诚FedEx运费!K44</f>
        <v>1392.44</v>
      </c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</row>
    <row r="29" hidden="1" spans="1:63">
      <c r="A29" s="57" t="s">
        <v>29</v>
      </c>
      <c r="B29" s="62" t="s">
        <v>269</v>
      </c>
      <c r="C29" s="61">
        <f>广诚FedEx运费!L4</f>
        <v>168.41</v>
      </c>
      <c r="D29" s="61">
        <f>广诚FedEx运费!L5</f>
        <v>177.41</v>
      </c>
      <c r="E29" s="61">
        <f>广诚FedEx运费!L6</f>
        <v>217.32</v>
      </c>
      <c r="F29" s="61">
        <f>广诚FedEx运费!L7</f>
        <v>257.23</v>
      </c>
      <c r="G29" s="61">
        <f>广诚FedEx运费!L8</f>
        <v>297.14</v>
      </c>
      <c r="H29" s="61">
        <f>广诚FedEx运费!L9</f>
        <v>304.21</v>
      </c>
      <c r="I29" s="61"/>
      <c r="J29" s="61">
        <f>广诚FedEx运费!L10</f>
        <v>343.12</v>
      </c>
      <c r="K29" s="58">
        <f>广诚FedEx运费!L11</f>
        <v>382.02</v>
      </c>
      <c r="L29" s="58">
        <f>广诚FedEx运费!L12</f>
        <v>420.93</v>
      </c>
      <c r="M29" s="61">
        <f>广诚FedEx运费!L13</f>
        <v>459.83</v>
      </c>
      <c r="N29" s="58">
        <f>广诚FedEx运费!L14</f>
        <v>490.87</v>
      </c>
      <c r="O29" s="58">
        <f>广诚FedEx运费!L15</f>
        <v>525.78</v>
      </c>
      <c r="P29" s="61">
        <f>广诚FedEx运费!L16</f>
        <v>560.7</v>
      </c>
      <c r="Q29" s="61">
        <f>广诚FedEx运费!L17</f>
        <v>595.61</v>
      </c>
      <c r="R29" s="61">
        <f>广诚FedEx运费!L18</f>
        <v>630.52</v>
      </c>
      <c r="S29" s="60">
        <f>广诚FedEx运费!L19</f>
        <v>665.43</v>
      </c>
      <c r="T29" s="61">
        <f>广诚FedEx运费!L20</f>
        <v>700.34</v>
      </c>
      <c r="U29" s="61">
        <f>广诚FedEx运费!L21</f>
        <v>735.26</v>
      </c>
      <c r="V29" s="61">
        <f>广诚FedEx运费!L22</f>
        <v>770.17</v>
      </c>
      <c r="W29" s="61">
        <f>广诚FedEx运费!L23</f>
        <v>805.08</v>
      </c>
      <c r="X29" s="61">
        <f>广诚FedEx运费!L24</f>
        <v>819.01</v>
      </c>
      <c r="Y29" s="61">
        <f>广诚FedEx运费!L25</f>
        <v>849.08</v>
      </c>
      <c r="Z29" s="61">
        <f>广诚FedEx运费!L26</f>
        <v>879.15</v>
      </c>
      <c r="AA29" s="61">
        <f>广诚FedEx运费!L27</f>
        <v>909.21</v>
      </c>
      <c r="AB29" s="61">
        <f>广诚FedEx运费!L28</f>
        <v>939.28</v>
      </c>
      <c r="AC29" s="61">
        <f>广诚FedEx运费!L29</f>
        <v>969.35</v>
      </c>
      <c r="AD29" s="61">
        <f>广诚FedEx运费!L30</f>
        <v>999.42</v>
      </c>
      <c r="AE29" s="61">
        <f>广诚FedEx运费!L31</f>
        <v>1029.49</v>
      </c>
      <c r="AF29" s="61">
        <f>广诚FedEx运费!L32</f>
        <v>1059.56</v>
      </c>
      <c r="AG29" s="61">
        <f>广诚FedEx运费!L33</f>
        <v>1089.62</v>
      </c>
      <c r="AH29" s="61">
        <f>广诚FedEx运费!L34</f>
        <v>1119.69</v>
      </c>
      <c r="AI29" s="61">
        <f>广诚FedEx运费!L35</f>
        <v>1149.76</v>
      </c>
      <c r="AJ29" s="61">
        <f>广诚FedEx运费!L36</f>
        <v>1179.83</v>
      </c>
      <c r="AK29" s="61">
        <f>广诚FedEx运费!L37</f>
        <v>1209.9</v>
      </c>
      <c r="AL29" s="61">
        <f>广诚FedEx运费!L38</f>
        <v>1239.96</v>
      </c>
      <c r="AM29" s="61">
        <f>广诚FedEx运费!L39</f>
        <v>1270.03</v>
      </c>
      <c r="AN29" s="61">
        <f>广诚FedEx运费!L40</f>
        <v>1300.1</v>
      </c>
      <c r="AO29" s="61">
        <f>广诚FedEx运费!L41</f>
        <v>1330.17</v>
      </c>
      <c r="AP29" s="61">
        <f>广诚FedEx运费!L42</f>
        <v>1360.24</v>
      </c>
      <c r="AQ29" s="61">
        <f>广诚FedEx运费!L43</f>
        <v>1390.31</v>
      </c>
      <c r="AR29" s="61">
        <f>广诚FedEx运费!L44</f>
        <v>1420.37</v>
      </c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</row>
    <row r="30" hidden="1" spans="1:63">
      <c r="A30" s="57" t="s">
        <v>30</v>
      </c>
      <c r="B30" s="62" t="s">
        <v>271</v>
      </c>
      <c r="C30" s="61">
        <f>广诚FedEx运费!H4</f>
        <v>200.15</v>
      </c>
      <c r="D30" s="61">
        <f>广诚FedEx运费!H5</f>
        <v>207.33</v>
      </c>
      <c r="E30" s="61">
        <f>广诚FedEx运费!H6</f>
        <v>254.44</v>
      </c>
      <c r="F30" s="61">
        <f>广诚FedEx运费!H7</f>
        <v>301.55</v>
      </c>
      <c r="G30" s="61">
        <f>广诚FedEx运费!H8</f>
        <v>348.67</v>
      </c>
      <c r="H30" s="61">
        <f>广诚FedEx运费!H9</f>
        <v>355.03</v>
      </c>
      <c r="I30" s="61"/>
      <c r="J30" s="61">
        <f>广诚FedEx运费!H10</f>
        <v>400.65</v>
      </c>
      <c r="K30" s="58">
        <f>广诚FedEx运费!H11</f>
        <v>446.26</v>
      </c>
      <c r="L30" s="58">
        <f>广诚FedEx运费!H12</f>
        <v>491.87</v>
      </c>
      <c r="M30" s="61">
        <f>广诚FedEx运费!H13</f>
        <v>537.49</v>
      </c>
      <c r="N30" s="58">
        <f>广诚FedEx运费!H14</f>
        <v>558.26</v>
      </c>
      <c r="O30" s="58">
        <f>广诚FedEx运费!H15</f>
        <v>598.19</v>
      </c>
      <c r="P30" s="61">
        <f>广诚FedEx运费!H16</f>
        <v>638.12</v>
      </c>
      <c r="Q30" s="61">
        <f>广诚FedEx运费!H17</f>
        <v>678.05</v>
      </c>
      <c r="R30" s="61">
        <f>广诚FedEx运费!H18</f>
        <v>717.99</v>
      </c>
      <c r="S30" s="60">
        <f>广诚FedEx运费!H19</f>
        <v>757.92</v>
      </c>
      <c r="T30" s="61">
        <f>广诚FedEx运费!H20</f>
        <v>797.85</v>
      </c>
      <c r="U30" s="61">
        <f>广诚FedEx运费!H21</f>
        <v>837.78</v>
      </c>
      <c r="V30" s="61">
        <f>广诚FedEx运费!H22</f>
        <v>877.71</v>
      </c>
      <c r="W30" s="61">
        <f>广诚FedEx运费!H23</f>
        <v>917.65</v>
      </c>
      <c r="X30" s="61">
        <f>广诚FedEx运费!H24</f>
        <v>934.56</v>
      </c>
      <c r="Y30" s="61">
        <f>广诚FedEx运费!H25</f>
        <v>969.1</v>
      </c>
      <c r="Z30" s="61">
        <f>广诚FedEx运费!H26</f>
        <v>1003.65</v>
      </c>
      <c r="AA30" s="61">
        <f>广诚FedEx运费!H27</f>
        <v>1038.2</v>
      </c>
      <c r="AB30" s="61">
        <f>广诚FedEx运费!H28</f>
        <v>1072.75</v>
      </c>
      <c r="AC30" s="61">
        <f>广诚FedEx运费!H29</f>
        <v>1107.3</v>
      </c>
      <c r="AD30" s="61">
        <f>广诚FedEx运费!H30</f>
        <v>1141.85</v>
      </c>
      <c r="AE30" s="61">
        <f>广诚FedEx运费!H31</f>
        <v>1176.4</v>
      </c>
      <c r="AF30" s="61">
        <f>广诚FedEx运费!H32</f>
        <v>1210.95</v>
      </c>
      <c r="AG30" s="61">
        <f>广诚FedEx运费!H33</f>
        <v>1245.5</v>
      </c>
      <c r="AH30" s="61">
        <f>广诚FedEx运费!H34</f>
        <v>1280.05</v>
      </c>
      <c r="AI30" s="61">
        <f>广诚FedEx运费!H35</f>
        <v>1314.59</v>
      </c>
      <c r="AJ30" s="61">
        <f>广诚FedEx运费!H36</f>
        <v>1349.14</v>
      </c>
      <c r="AK30" s="61">
        <f>广诚FedEx运费!H37</f>
        <v>1383.69</v>
      </c>
      <c r="AL30" s="61">
        <f>广诚FedEx运费!H38</f>
        <v>1418.24</v>
      </c>
      <c r="AM30" s="61">
        <f>广诚FedEx运费!H39</f>
        <v>1452.79</v>
      </c>
      <c r="AN30" s="61">
        <f>广诚FedEx运费!H40</f>
        <v>1487.34</v>
      </c>
      <c r="AO30" s="61">
        <f>广诚FedEx运费!H41</f>
        <v>1521.89</v>
      </c>
      <c r="AP30" s="61">
        <f>广诚FedEx运费!H42</f>
        <v>1556.44</v>
      </c>
      <c r="AQ30" s="61">
        <f>广诚FedEx运费!H43</f>
        <v>1590.99</v>
      </c>
      <c r="AR30" s="61">
        <f>广诚FedEx运费!H44</f>
        <v>1625.54</v>
      </c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</row>
    <row r="31" hidden="1" spans="1:63">
      <c r="A31" s="57" t="s">
        <v>31</v>
      </c>
      <c r="B31" s="62" t="s">
        <v>270</v>
      </c>
      <c r="C31" s="61">
        <f>广诚FedEx运费!K4</f>
        <v>165.38</v>
      </c>
      <c r="D31" s="61">
        <f>广诚FedEx运费!K5</f>
        <v>175.03</v>
      </c>
      <c r="E31" s="61">
        <f>广诚FedEx运费!K6</f>
        <v>214.43</v>
      </c>
      <c r="F31" s="61">
        <f>广诚FedEx运费!K7</f>
        <v>253.83</v>
      </c>
      <c r="G31" s="61">
        <f>广诚FedEx运费!K8</f>
        <v>293.24</v>
      </c>
      <c r="H31" s="61">
        <f>广诚FedEx运费!K9</f>
        <v>303.35</v>
      </c>
      <c r="I31" s="61"/>
      <c r="J31" s="61">
        <f>广诚FedEx运费!K10</f>
        <v>342.15</v>
      </c>
      <c r="K31" s="58">
        <f>广诚FedEx运费!K11</f>
        <v>380.95</v>
      </c>
      <c r="L31" s="58">
        <f>广诚FedEx运费!K12</f>
        <v>419.75</v>
      </c>
      <c r="M31" s="61">
        <f>广诚FedEx运费!K13</f>
        <v>458.54</v>
      </c>
      <c r="N31" s="58">
        <f>广诚FedEx运费!K14</f>
        <v>469.59</v>
      </c>
      <c r="O31" s="58">
        <f>广诚FedEx运费!K15</f>
        <v>503.03</v>
      </c>
      <c r="P31" s="61">
        <f>广诚FedEx运费!K16</f>
        <v>536.47</v>
      </c>
      <c r="Q31" s="61">
        <f>广诚FedEx运费!K17</f>
        <v>569.91</v>
      </c>
      <c r="R31" s="61">
        <f>广诚FedEx运费!K18</f>
        <v>603.35</v>
      </c>
      <c r="S31" s="60">
        <f>广诚FedEx运费!K19</f>
        <v>636.79</v>
      </c>
      <c r="T31" s="61">
        <f>广诚FedEx运费!K20</f>
        <v>670.23</v>
      </c>
      <c r="U31" s="61">
        <f>广诚FedEx运费!K21</f>
        <v>703.67</v>
      </c>
      <c r="V31" s="61">
        <f>广诚FedEx运费!K22</f>
        <v>737.11</v>
      </c>
      <c r="W31" s="61">
        <f>广诚FedEx运费!K23</f>
        <v>770.55</v>
      </c>
      <c r="X31" s="61">
        <f>广诚FedEx运费!K24</f>
        <v>802.67</v>
      </c>
      <c r="Y31" s="61">
        <f>广诚FedEx运费!K25</f>
        <v>832.16</v>
      </c>
      <c r="Z31" s="61">
        <f>广诚FedEx运费!K26</f>
        <v>861.64</v>
      </c>
      <c r="AA31" s="61">
        <f>广诚FedEx运费!K27</f>
        <v>891.13</v>
      </c>
      <c r="AB31" s="61">
        <f>广诚FedEx运费!K28</f>
        <v>920.62</v>
      </c>
      <c r="AC31" s="61">
        <f>广诚FedEx运费!K29</f>
        <v>950.11</v>
      </c>
      <c r="AD31" s="61">
        <f>广诚FedEx运费!K30</f>
        <v>979.6</v>
      </c>
      <c r="AE31" s="61">
        <f>广诚FedEx运费!K31</f>
        <v>1009.09</v>
      </c>
      <c r="AF31" s="61">
        <f>广诚FedEx运费!K32</f>
        <v>1038.58</v>
      </c>
      <c r="AG31" s="61">
        <f>广诚FedEx运费!K33</f>
        <v>1068.07</v>
      </c>
      <c r="AH31" s="61">
        <f>广诚FedEx运费!K34</f>
        <v>1097.55</v>
      </c>
      <c r="AI31" s="61">
        <f>广诚FedEx运费!K35</f>
        <v>1127.04</v>
      </c>
      <c r="AJ31" s="61">
        <f>广诚FedEx运费!K36</f>
        <v>1156.53</v>
      </c>
      <c r="AK31" s="61">
        <f>广诚FedEx运费!K37</f>
        <v>1186.02</v>
      </c>
      <c r="AL31" s="61">
        <f>广诚FedEx运费!K38</f>
        <v>1215.51</v>
      </c>
      <c r="AM31" s="61">
        <f>广诚FedEx运费!K39</f>
        <v>1245</v>
      </c>
      <c r="AN31" s="61">
        <f>广诚FedEx运费!K40</f>
        <v>1274.49</v>
      </c>
      <c r="AO31" s="61">
        <f>广诚FedEx运费!K41</f>
        <v>1303.97</v>
      </c>
      <c r="AP31" s="61">
        <f>广诚FedEx运费!K42</f>
        <v>1333.46</v>
      </c>
      <c r="AQ31" s="61">
        <f>广诚FedEx运费!K43</f>
        <v>1362.95</v>
      </c>
      <c r="AR31" s="61">
        <f>广诚FedEx运费!K44</f>
        <v>1392.44</v>
      </c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</row>
    <row r="32" hidden="1" spans="1:63">
      <c r="A32" s="57" t="s">
        <v>32</v>
      </c>
      <c r="B32" s="62" t="s">
        <v>269</v>
      </c>
      <c r="C32" s="61">
        <f>广诚FedEx运费!L4</f>
        <v>168.41</v>
      </c>
      <c r="D32" s="61">
        <f>广诚FedEx运费!L5</f>
        <v>177.41</v>
      </c>
      <c r="E32" s="61">
        <f>广诚FedEx运费!L6</f>
        <v>217.32</v>
      </c>
      <c r="F32" s="61">
        <f>广诚FedEx运费!L7</f>
        <v>257.23</v>
      </c>
      <c r="G32" s="61">
        <f>广诚FedEx运费!L8</f>
        <v>297.14</v>
      </c>
      <c r="H32" s="61">
        <f>广诚FedEx运费!L9</f>
        <v>304.21</v>
      </c>
      <c r="I32" s="61"/>
      <c r="J32" s="61">
        <f>广诚FedEx运费!L10</f>
        <v>343.12</v>
      </c>
      <c r="K32" s="58">
        <f>广诚FedEx运费!L11</f>
        <v>382.02</v>
      </c>
      <c r="L32" s="58">
        <f>广诚FedEx运费!L12</f>
        <v>420.93</v>
      </c>
      <c r="M32" s="61">
        <f>广诚FedEx运费!L13</f>
        <v>459.83</v>
      </c>
      <c r="N32" s="58">
        <f>广诚FedEx运费!L14</f>
        <v>490.87</v>
      </c>
      <c r="O32" s="58">
        <f>广诚FedEx运费!L15</f>
        <v>525.78</v>
      </c>
      <c r="P32" s="61">
        <f>广诚FedEx运费!L16</f>
        <v>560.7</v>
      </c>
      <c r="Q32" s="61">
        <f>广诚FedEx运费!L17</f>
        <v>595.61</v>
      </c>
      <c r="R32" s="61">
        <f>广诚FedEx运费!L18</f>
        <v>630.52</v>
      </c>
      <c r="S32" s="60">
        <f>广诚FedEx运费!L19</f>
        <v>665.43</v>
      </c>
      <c r="T32" s="61">
        <f>广诚FedEx运费!L20</f>
        <v>700.34</v>
      </c>
      <c r="U32" s="61">
        <f>广诚FedEx运费!L21</f>
        <v>735.26</v>
      </c>
      <c r="V32" s="61">
        <f>广诚FedEx运费!L22</f>
        <v>770.17</v>
      </c>
      <c r="W32" s="61">
        <f>广诚FedEx运费!L23</f>
        <v>805.08</v>
      </c>
      <c r="X32" s="61">
        <f>广诚FedEx运费!L24</f>
        <v>819.01</v>
      </c>
      <c r="Y32" s="61">
        <f>广诚FedEx运费!L25</f>
        <v>849.08</v>
      </c>
      <c r="Z32" s="61">
        <f>广诚FedEx运费!L26</f>
        <v>879.15</v>
      </c>
      <c r="AA32" s="61">
        <f>广诚FedEx运费!L27</f>
        <v>909.21</v>
      </c>
      <c r="AB32" s="61">
        <f>广诚FedEx运费!L28</f>
        <v>939.28</v>
      </c>
      <c r="AC32" s="61">
        <f>广诚FedEx运费!L29</f>
        <v>969.35</v>
      </c>
      <c r="AD32" s="61">
        <f>广诚FedEx运费!L30</f>
        <v>999.42</v>
      </c>
      <c r="AE32" s="61">
        <f>广诚FedEx运费!L31</f>
        <v>1029.49</v>
      </c>
      <c r="AF32" s="61">
        <f>广诚FedEx运费!L32</f>
        <v>1059.56</v>
      </c>
      <c r="AG32" s="61">
        <f>广诚FedEx运费!L33</f>
        <v>1089.62</v>
      </c>
      <c r="AH32" s="61">
        <f>广诚FedEx运费!L34</f>
        <v>1119.69</v>
      </c>
      <c r="AI32" s="61">
        <f>广诚FedEx运费!L35</f>
        <v>1149.76</v>
      </c>
      <c r="AJ32" s="61">
        <f>广诚FedEx运费!L36</f>
        <v>1179.83</v>
      </c>
      <c r="AK32" s="61">
        <f>广诚FedEx运费!L37</f>
        <v>1209.9</v>
      </c>
      <c r="AL32" s="61">
        <f>广诚FedEx运费!L38</f>
        <v>1239.96</v>
      </c>
      <c r="AM32" s="61">
        <f>广诚FedEx运费!L39</f>
        <v>1270.03</v>
      </c>
      <c r="AN32" s="61">
        <f>广诚FedEx运费!L40</f>
        <v>1300.1</v>
      </c>
      <c r="AO32" s="61">
        <f>广诚FedEx运费!L41</f>
        <v>1330.17</v>
      </c>
      <c r="AP32" s="61">
        <f>广诚FedEx运费!L42</f>
        <v>1360.24</v>
      </c>
      <c r="AQ32" s="61">
        <f>广诚FedEx运费!L43</f>
        <v>1390.31</v>
      </c>
      <c r="AR32" s="61">
        <f>广诚FedEx运费!L44</f>
        <v>1420.37</v>
      </c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</row>
    <row r="33" hidden="1" spans="1:63">
      <c r="A33" s="57" t="s">
        <v>33</v>
      </c>
      <c r="B33" s="62" t="s">
        <v>270</v>
      </c>
      <c r="C33" s="61">
        <f>广诚FedEx运费!K4</f>
        <v>165.38</v>
      </c>
      <c r="D33" s="61">
        <f>广诚FedEx运费!K5</f>
        <v>175.03</v>
      </c>
      <c r="E33" s="61">
        <f>广诚FedEx运费!K6</f>
        <v>214.43</v>
      </c>
      <c r="F33" s="61">
        <f>广诚FedEx运费!K7</f>
        <v>253.83</v>
      </c>
      <c r="G33" s="61">
        <f>广诚FedEx运费!K8</f>
        <v>293.24</v>
      </c>
      <c r="H33" s="61">
        <f>广诚FedEx运费!K9</f>
        <v>303.35</v>
      </c>
      <c r="I33" s="61"/>
      <c r="J33" s="61">
        <f>广诚FedEx运费!K10</f>
        <v>342.15</v>
      </c>
      <c r="K33" s="58">
        <f>广诚FedEx运费!K11</f>
        <v>380.95</v>
      </c>
      <c r="L33" s="58">
        <f>广诚FedEx运费!K12</f>
        <v>419.75</v>
      </c>
      <c r="M33" s="61">
        <f>广诚FedEx运费!K13</f>
        <v>458.54</v>
      </c>
      <c r="N33" s="58">
        <f>广诚FedEx运费!K14</f>
        <v>469.59</v>
      </c>
      <c r="O33" s="58">
        <f>广诚FedEx运费!K15</f>
        <v>503.03</v>
      </c>
      <c r="P33" s="61">
        <f>广诚FedEx运费!K16</f>
        <v>536.47</v>
      </c>
      <c r="Q33" s="61">
        <f>广诚FedEx运费!K17</f>
        <v>569.91</v>
      </c>
      <c r="R33" s="61">
        <f>广诚FedEx运费!K18</f>
        <v>603.35</v>
      </c>
      <c r="S33" s="60">
        <f>广诚FedEx运费!K19</f>
        <v>636.79</v>
      </c>
      <c r="T33" s="61">
        <f>广诚FedEx运费!K20</f>
        <v>670.23</v>
      </c>
      <c r="U33" s="61">
        <f>广诚FedEx运费!K21</f>
        <v>703.67</v>
      </c>
      <c r="V33" s="61">
        <f>广诚FedEx运费!K22</f>
        <v>737.11</v>
      </c>
      <c r="W33" s="61">
        <f>广诚FedEx运费!K23</f>
        <v>770.55</v>
      </c>
      <c r="X33" s="61">
        <f>广诚FedEx运费!K24</f>
        <v>802.67</v>
      </c>
      <c r="Y33" s="61">
        <f>广诚FedEx运费!K25</f>
        <v>832.16</v>
      </c>
      <c r="Z33" s="61">
        <f>广诚FedEx运费!K26</f>
        <v>861.64</v>
      </c>
      <c r="AA33" s="61">
        <f>广诚FedEx运费!K27</f>
        <v>891.13</v>
      </c>
      <c r="AB33" s="61">
        <f>广诚FedEx运费!K28</f>
        <v>920.62</v>
      </c>
      <c r="AC33" s="61">
        <f>广诚FedEx运费!K29</f>
        <v>950.11</v>
      </c>
      <c r="AD33" s="61">
        <f>广诚FedEx运费!K30</f>
        <v>979.6</v>
      </c>
      <c r="AE33" s="61">
        <f>广诚FedEx运费!K31</f>
        <v>1009.09</v>
      </c>
      <c r="AF33" s="61">
        <f>广诚FedEx运费!K32</f>
        <v>1038.58</v>
      </c>
      <c r="AG33" s="61">
        <f>广诚FedEx运费!K33</f>
        <v>1068.07</v>
      </c>
      <c r="AH33" s="61">
        <f>广诚FedEx运费!K34</f>
        <v>1097.55</v>
      </c>
      <c r="AI33" s="61">
        <f>广诚FedEx运费!K35</f>
        <v>1127.04</v>
      </c>
      <c r="AJ33" s="61">
        <f>广诚FedEx运费!K36</f>
        <v>1156.53</v>
      </c>
      <c r="AK33" s="61">
        <f>广诚FedEx运费!K37</f>
        <v>1186.02</v>
      </c>
      <c r="AL33" s="61">
        <f>广诚FedEx运费!K38</f>
        <v>1215.51</v>
      </c>
      <c r="AM33" s="61">
        <f>广诚FedEx运费!K39</f>
        <v>1245</v>
      </c>
      <c r="AN33" s="61">
        <f>广诚FedEx运费!K40</f>
        <v>1274.49</v>
      </c>
      <c r="AO33" s="61">
        <f>广诚FedEx运费!K41</f>
        <v>1303.97</v>
      </c>
      <c r="AP33" s="61">
        <f>广诚FedEx运费!K42</f>
        <v>1333.46</v>
      </c>
      <c r="AQ33" s="61">
        <f>广诚FedEx运费!K43</f>
        <v>1362.95</v>
      </c>
      <c r="AR33" s="61">
        <f>广诚FedEx运费!K44</f>
        <v>1392.44</v>
      </c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</row>
    <row r="34" hidden="1" spans="1:63">
      <c r="A34" s="57" t="s">
        <v>34</v>
      </c>
      <c r="B34" s="62" t="s">
        <v>270</v>
      </c>
      <c r="C34" s="61">
        <f>广诚FedEx运费!K4</f>
        <v>165.38</v>
      </c>
      <c r="D34" s="61">
        <f>广诚FedEx运费!K5</f>
        <v>175.03</v>
      </c>
      <c r="E34" s="61">
        <f>广诚FedEx运费!K6</f>
        <v>214.43</v>
      </c>
      <c r="F34" s="61">
        <f>广诚FedEx运费!K7</f>
        <v>253.83</v>
      </c>
      <c r="G34" s="61">
        <f>广诚FedEx运费!K8</f>
        <v>293.24</v>
      </c>
      <c r="H34" s="61">
        <f>广诚FedEx运费!K9</f>
        <v>303.35</v>
      </c>
      <c r="I34" s="61"/>
      <c r="J34" s="61">
        <f>广诚FedEx运费!K10</f>
        <v>342.15</v>
      </c>
      <c r="K34" s="58">
        <f>广诚FedEx运费!K11</f>
        <v>380.95</v>
      </c>
      <c r="L34" s="58">
        <f>广诚FedEx运费!K12</f>
        <v>419.75</v>
      </c>
      <c r="M34" s="61">
        <f>广诚FedEx运费!K13</f>
        <v>458.54</v>
      </c>
      <c r="N34" s="58">
        <f>广诚FedEx运费!K14</f>
        <v>469.59</v>
      </c>
      <c r="O34" s="58">
        <f>广诚FedEx运费!K15</f>
        <v>503.03</v>
      </c>
      <c r="P34" s="61">
        <f>广诚FedEx运费!K16</f>
        <v>536.47</v>
      </c>
      <c r="Q34" s="61">
        <f>广诚FedEx运费!K17</f>
        <v>569.91</v>
      </c>
      <c r="R34" s="61">
        <f>广诚FedEx运费!K18</f>
        <v>603.35</v>
      </c>
      <c r="S34" s="60">
        <f>广诚FedEx运费!K19</f>
        <v>636.79</v>
      </c>
      <c r="T34" s="61">
        <f>广诚FedEx运费!K20</f>
        <v>670.23</v>
      </c>
      <c r="U34" s="61">
        <f>广诚FedEx运费!K21</f>
        <v>703.67</v>
      </c>
      <c r="V34" s="61">
        <f>广诚FedEx运费!K22</f>
        <v>737.11</v>
      </c>
      <c r="W34" s="61">
        <f>广诚FedEx运费!K23</f>
        <v>770.55</v>
      </c>
      <c r="X34" s="61">
        <f>广诚FedEx运费!K24</f>
        <v>802.67</v>
      </c>
      <c r="Y34" s="61">
        <f>广诚FedEx运费!K25</f>
        <v>832.16</v>
      </c>
      <c r="Z34" s="61">
        <f>广诚FedEx运费!K26</f>
        <v>861.64</v>
      </c>
      <c r="AA34" s="61">
        <f>广诚FedEx运费!K27</f>
        <v>891.13</v>
      </c>
      <c r="AB34" s="61">
        <f>广诚FedEx运费!K28</f>
        <v>920.62</v>
      </c>
      <c r="AC34" s="61">
        <f>广诚FedEx运费!K29</f>
        <v>950.11</v>
      </c>
      <c r="AD34" s="61">
        <f>广诚FedEx运费!K30</f>
        <v>979.6</v>
      </c>
      <c r="AE34" s="61">
        <f>广诚FedEx运费!K31</f>
        <v>1009.09</v>
      </c>
      <c r="AF34" s="61">
        <f>广诚FedEx运费!K32</f>
        <v>1038.58</v>
      </c>
      <c r="AG34" s="61">
        <f>广诚FedEx运费!K33</f>
        <v>1068.07</v>
      </c>
      <c r="AH34" s="61">
        <f>广诚FedEx运费!K34</f>
        <v>1097.55</v>
      </c>
      <c r="AI34" s="61">
        <f>广诚FedEx运费!K35</f>
        <v>1127.04</v>
      </c>
      <c r="AJ34" s="61">
        <f>广诚FedEx运费!K36</f>
        <v>1156.53</v>
      </c>
      <c r="AK34" s="61">
        <f>广诚FedEx运费!K37</f>
        <v>1186.02</v>
      </c>
      <c r="AL34" s="61">
        <f>广诚FedEx运费!K38</f>
        <v>1215.51</v>
      </c>
      <c r="AM34" s="61">
        <f>广诚FedEx运费!K39</f>
        <v>1245</v>
      </c>
      <c r="AN34" s="61">
        <f>广诚FedEx运费!K40</f>
        <v>1274.49</v>
      </c>
      <c r="AO34" s="61">
        <f>广诚FedEx运费!K41</f>
        <v>1303.97</v>
      </c>
      <c r="AP34" s="61">
        <f>广诚FedEx运费!K42</f>
        <v>1333.46</v>
      </c>
      <c r="AQ34" s="61">
        <f>广诚FedEx运费!K43</f>
        <v>1362.95</v>
      </c>
      <c r="AR34" s="61">
        <f>广诚FedEx运费!K44</f>
        <v>1392.44</v>
      </c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</row>
    <row r="35" hidden="1" spans="1:63">
      <c r="A35" s="57" t="s">
        <v>35</v>
      </c>
      <c r="C35" s="61"/>
      <c r="D35" s="61"/>
      <c r="E35" s="61"/>
      <c r="F35" s="61"/>
      <c r="G35" s="61"/>
      <c r="H35" s="61"/>
      <c r="I35" s="61"/>
      <c r="J35" s="61"/>
      <c r="M35" s="61"/>
      <c r="N35" s="58"/>
      <c r="O35" s="58"/>
      <c r="P35" s="61"/>
      <c r="Q35" s="61"/>
      <c r="R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</row>
    <row r="36" hidden="1" spans="1:63">
      <c r="A36" s="57" t="s">
        <v>36</v>
      </c>
      <c r="C36" s="61"/>
      <c r="D36" s="61"/>
      <c r="E36" s="61"/>
      <c r="F36" s="61"/>
      <c r="G36" s="61"/>
      <c r="H36" s="61"/>
      <c r="I36" s="61"/>
      <c r="J36" s="61"/>
      <c r="M36" s="61"/>
      <c r="N36" s="58"/>
      <c r="O36" s="58"/>
      <c r="P36" s="61"/>
      <c r="Q36" s="61"/>
      <c r="R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</row>
    <row r="37" hidden="1" spans="1:63">
      <c r="A37" s="57" t="s">
        <v>37</v>
      </c>
      <c r="C37" s="61"/>
      <c r="D37" s="61"/>
      <c r="E37" s="61"/>
      <c r="F37" s="61"/>
      <c r="G37" s="61"/>
      <c r="H37" s="61"/>
      <c r="I37" s="61"/>
      <c r="J37" s="61"/>
      <c r="M37" s="61"/>
      <c r="N37" s="58"/>
      <c r="O37" s="58"/>
      <c r="P37" s="61"/>
      <c r="Q37" s="61"/>
      <c r="R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</row>
    <row r="38" hidden="1" spans="1:63">
      <c r="A38" s="57" t="s">
        <v>38</v>
      </c>
      <c r="B38" s="62" t="s">
        <v>269</v>
      </c>
      <c r="C38" s="61">
        <f>广诚FedEx运费!L4</f>
        <v>168.41</v>
      </c>
      <c r="D38" s="61">
        <f>广诚FedEx运费!L5</f>
        <v>177.41</v>
      </c>
      <c r="E38" s="61">
        <f>广诚FedEx运费!L6</f>
        <v>217.32</v>
      </c>
      <c r="F38" s="61">
        <f>广诚FedEx运费!L7</f>
        <v>257.23</v>
      </c>
      <c r="G38" s="61">
        <f>广诚FedEx运费!L8</f>
        <v>297.14</v>
      </c>
      <c r="H38" s="61">
        <f>广诚FedEx运费!L9</f>
        <v>304.21</v>
      </c>
      <c r="I38" s="61"/>
      <c r="J38" s="61">
        <f>广诚FedEx运费!L10</f>
        <v>343.12</v>
      </c>
      <c r="K38" s="58">
        <f>广诚FedEx运费!L11</f>
        <v>382.02</v>
      </c>
      <c r="L38" s="58">
        <f>广诚FedEx运费!L12</f>
        <v>420.93</v>
      </c>
      <c r="M38" s="61">
        <f>广诚FedEx运费!L13</f>
        <v>459.83</v>
      </c>
      <c r="N38" s="58">
        <f>广诚FedEx运费!L14</f>
        <v>490.87</v>
      </c>
      <c r="O38" s="58">
        <f>广诚FedEx运费!L15</f>
        <v>525.78</v>
      </c>
      <c r="P38" s="61">
        <f>广诚FedEx运费!L16</f>
        <v>560.7</v>
      </c>
      <c r="Q38" s="61">
        <f>广诚FedEx运费!L17</f>
        <v>595.61</v>
      </c>
      <c r="R38" s="61">
        <f>广诚FedEx运费!L18</f>
        <v>630.52</v>
      </c>
      <c r="S38" s="60">
        <f>广诚FedEx运费!L19</f>
        <v>665.43</v>
      </c>
      <c r="T38" s="61">
        <f>广诚FedEx运费!L20</f>
        <v>700.34</v>
      </c>
      <c r="U38" s="61">
        <f>广诚FedEx运费!L21</f>
        <v>735.26</v>
      </c>
      <c r="V38" s="61">
        <f>广诚FedEx运费!L22</f>
        <v>770.17</v>
      </c>
      <c r="W38" s="61">
        <f>广诚FedEx运费!L23</f>
        <v>805.08</v>
      </c>
      <c r="X38" s="61">
        <f>广诚FedEx运费!L24</f>
        <v>819.01</v>
      </c>
      <c r="Y38" s="61">
        <f>广诚FedEx运费!L25</f>
        <v>849.08</v>
      </c>
      <c r="Z38" s="61">
        <f>广诚FedEx运费!L26</f>
        <v>879.15</v>
      </c>
      <c r="AA38" s="61">
        <f>广诚FedEx运费!L27</f>
        <v>909.21</v>
      </c>
      <c r="AB38" s="61">
        <f>广诚FedEx运费!L28</f>
        <v>939.28</v>
      </c>
      <c r="AC38" s="61">
        <f>广诚FedEx运费!L29</f>
        <v>969.35</v>
      </c>
      <c r="AD38" s="61">
        <f>广诚FedEx运费!L30</f>
        <v>999.42</v>
      </c>
      <c r="AE38" s="61">
        <f>广诚FedEx运费!L31</f>
        <v>1029.49</v>
      </c>
      <c r="AF38" s="61">
        <f>广诚FedEx运费!L32</f>
        <v>1059.56</v>
      </c>
      <c r="AG38" s="61">
        <f>广诚FedEx运费!L33</f>
        <v>1089.62</v>
      </c>
      <c r="AH38" s="61">
        <f>广诚FedEx运费!L34</f>
        <v>1119.69</v>
      </c>
      <c r="AI38" s="61">
        <f>广诚FedEx运费!L35</f>
        <v>1149.76</v>
      </c>
      <c r="AJ38" s="61">
        <f>广诚FedEx运费!L36</f>
        <v>1179.83</v>
      </c>
      <c r="AK38" s="61">
        <f>广诚FedEx运费!L37</f>
        <v>1209.9</v>
      </c>
      <c r="AL38" s="61">
        <f>广诚FedEx运费!L38</f>
        <v>1239.96</v>
      </c>
      <c r="AM38" s="61">
        <f>广诚FedEx运费!L39</f>
        <v>1270.03</v>
      </c>
      <c r="AN38" s="61">
        <f>广诚FedEx运费!L40</f>
        <v>1300.1</v>
      </c>
      <c r="AO38" s="61">
        <f>广诚FedEx运费!L41</f>
        <v>1330.17</v>
      </c>
      <c r="AP38" s="61">
        <f>广诚FedEx运费!L42</f>
        <v>1360.24</v>
      </c>
      <c r="AQ38" s="61">
        <f>广诚FedEx运费!L43</f>
        <v>1390.31</v>
      </c>
      <c r="AR38" s="61">
        <f>广诚FedEx运费!L44</f>
        <v>1420.37</v>
      </c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</row>
    <row r="39" hidden="1" spans="1:63">
      <c r="A39" s="57" t="s">
        <v>39</v>
      </c>
      <c r="C39" s="61"/>
      <c r="D39" s="61"/>
      <c r="E39" s="61"/>
      <c r="F39" s="61"/>
      <c r="G39" s="61"/>
      <c r="H39" s="61"/>
      <c r="I39" s="61"/>
      <c r="J39" s="61"/>
      <c r="M39" s="61"/>
      <c r="N39" s="58"/>
      <c r="O39" s="58"/>
      <c r="P39" s="61"/>
      <c r="Q39" s="61"/>
      <c r="R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</row>
    <row r="40" hidden="1" spans="1:63">
      <c r="A40" s="57" t="s">
        <v>40</v>
      </c>
      <c r="C40" s="61"/>
      <c r="D40" s="61"/>
      <c r="E40" s="61"/>
      <c r="F40" s="61"/>
      <c r="G40" s="61"/>
      <c r="H40" s="61"/>
      <c r="I40" s="61"/>
      <c r="J40" s="61"/>
      <c r="M40" s="61"/>
      <c r="N40" s="58"/>
      <c r="O40" s="58"/>
      <c r="P40" s="61"/>
      <c r="Q40" s="61"/>
      <c r="R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</row>
    <row r="41" hidden="1" spans="1:63">
      <c r="A41" s="57" t="s">
        <v>41</v>
      </c>
      <c r="C41" s="61"/>
      <c r="D41" s="61"/>
      <c r="E41" s="61"/>
      <c r="F41" s="61"/>
      <c r="G41" s="61"/>
      <c r="H41" s="61"/>
      <c r="I41" s="61"/>
      <c r="J41" s="61"/>
      <c r="M41" s="61"/>
      <c r="N41" s="58"/>
      <c r="O41" s="58"/>
      <c r="P41" s="61"/>
      <c r="Q41" s="61"/>
      <c r="R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</row>
    <row r="42" hidden="1" spans="1:63">
      <c r="A42" s="57" t="s">
        <v>42</v>
      </c>
      <c r="B42" s="62" t="s">
        <v>269</v>
      </c>
      <c r="C42" s="61">
        <f>广诚FedEx运费!L4</f>
        <v>168.41</v>
      </c>
      <c r="D42" s="61">
        <f>广诚FedEx运费!L5</f>
        <v>177.41</v>
      </c>
      <c r="E42" s="61">
        <f>广诚FedEx运费!L6</f>
        <v>217.32</v>
      </c>
      <c r="F42" s="61">
        <f>广诚FedEx运费!L7</f>
        <v>257.23</v>
      </c>
      <c r="G42" s="61">
        <f>广诚FedEx运费!L8</f>
        <v>297.14</v>
      </c>
      <c r="H42" s="61">
        <f>广诚FedEx运费!L9</f>
        <v>304.21</v>
      </c>
      <c r="I42" s="61"/>
      <c r="J42" s="61">
        <f>广诚FedEx运费!L10</f>
        <v>343.12</v>
      </c>
      <c r="K42" s="58">
        <f>广诚FedEx运费!L11</f>
        <v>382.02</v>
      </c>
      <c r="L42" s="58">
        <f>广诚FedEx运费!L12</f>
        <v>420.93</v>
      </c>
      <c r="M42" s="61">
        <f>广诚FedEx运费!L13</f>
        <v>459.83</v>
      </c>
      <c r="N42" s="58">
        <f>广诚FedEx运费!L14</f>
        <v>490.87</v>
      </c>
      <c r="O42" s="58">
        <f>广诚FedEx运费!L15</f>
        <v>525.78</v>
      </c>
      <c r="P42" s="61">
        <f>广诚FedEx运费!L16</f>
        <v>560.7</v>
      </c>
      <c r="Q42" s="61">
        <f>广诚FedEx运费!L17</f>
        <v>595.61</v>
      </c>
      <c r="R42" s="61">
        <f>广诚FedEx运费!L18</f>
        <v>630.52</v>
      </c>
      <c r="S42" s="60">
        <f>广诚FedEx运费!L19</f>
        <v>665.43</v>
      </c>
      <c r="T42" s="61">
        <f>广诚FedEx运费!L20</f>
        <v>700.34</v>
      </c>
      <c r="U42" s="61">
        <f>广诚FedEx运费!L21</f>
        <v>735.26</v>
      </c>
      <c r="V42" s="61">
        <f>广诚FedEx运费!L22</f>
        <v>770.17</v>
      </c>
      <c r="W42" s="61">
        <f>广诚FedEx运费!L23</f>
        <v>805.08</v>
      </c>
      <c r="X42" s="61">
        <f>广诚FedEx运费!L24</f>
        <v>819.01</v>
      </c>
      <c r="Y42" s="61">
        <f>广诚FedEx运费!L25</f>
        <v>849.08</v>
      </c>
      <c r="Z42" s="61">
        <f>广诚FedEx运费!L26</f>
        <v>879.15</v>
      </c>
      <c r="AA42" s="61">
        <f>广诚FedEx运费!L27</f>
        <v>909.21</v>
      </c>
      <c r="AB42" s="61">
        <f>广诚FedEx运费!L28</f>
        <v>939.28</v>
      </c>
      <c r="AC42" s="61">
        <f>广诚FedEx运费!L29</f>
        <v>969.35</v>
      </c>
      <c r="AD42" s="61">
        <f>广诚FedEx运费!L30</f>
        <v>999.42</v>
      </c>
      <c r="AE42" s="61">
        <f>广诚FedEx运费!L31</f>
        <v>1029.49</v>
      </c>
      <c r="AF42" s="61">
        <f>广诚FedEx运费!L32</f>
        <v>1059.56</v>
      </c>
      <c r="AG42" s="61">
        <f>广诚FedEx运费!L33</f>
        <v>1089.62</v>
      </c>
      <c r="AH42" s="61">
        <f>广诚FedEx运费!L34</f>
        <v>1119.69</v>
      </c>
      <c r="AI42" s="61">
        <f>广诚FedEx运费!L35</f>
        <v>1149.76</v>
      </c>
      <c r="AJ42" s="61">
        <f>广诚FedEx运费!L36</f>
        <v>1179.83</v>
      </c>
      <c r="AK42" s="61">
        <f>广诚FedEx运费!L37</f>
        <v>1209.9</v>
      </c>
      <c r="AL42" s="61">
        <f>广诚FedEx运费!L38</f>
        <v>1239.96</v>
      </c>
      <c r="AM42" s="61">
        <f>广诚FedEx运费!L39</f>
        <v>1270.03</v>
      </c>
      <c r="AN42" s="61">
        <f>广诚FedEx运费!L40</f>
        <v>1300.1</v>
      </c>
      <c r="AO42" s="61">
        <f>广诚FedEx运费!L41</f>
        <v>1330.17</v>
      </c>
      <c r="AP42" s="61">
        <f>广诚FedEx运费!L42</f>
        <v>1360.24</v>
      </c>
      <c r="AQ42" s="61">
        <f>广诚FedEx运费!L43</f>
        <v>1390.31</v>
      </c>
      <c r="AR42" s="61">
        <f>广诚FedEx运费!L44</f>
        <v>1420.37</v>
      </c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</row>
    <row r="43" hidden="1" spans="1:63">
      <c r="A43" s="57" t="s">
        <v>43</v>
      </c>
      <c r="B43" s="62" t="s">
        <v>272</v>
      </c>
      <c r="C43" s="61">
        <f>广诚FedEx运费!N4</f>
        <v>116.35</v>
      </c>
      <c r="D43" s="61">
        <f>广诚FedEx运费!N5</f>
        <v>117.27</v>
      </c>
      <c r="E43" s="61">
        <f>广诚FedEx运费!N6</f>
        <v>142.13</v>
      </c>
      <c r="F43" s="61">
        <f>广诚FedEx运费!N7</f>
        <v>166.99</v>
      </c>
      <c r="G43" s="61">
        <f>广诚FedEx运费!N8</f>
        <v>191.84</v>
      </c>
      <c r="H43" s="61">
        <f>广诚FedEx运费!N9</f>
        <v>192.56</v>
      </c>
      <c r="I43" s="61"/>
      <c r="J43" s="61">
        <f>广诚FedEx运费!N10</f>
        <v>216.54</v>
      </c>
      <c r="K43" s="58">
        <f>广诚FedEx运费!N11</f>
        <v>240.53</v>
      </c>
      <c r="L43" s="58">
        <f>广诚FedEx运费!N12</f>
        <v>264.52</v>
      </c>
      <c r="M43" s="61">
        <f>广诚FedEx运费!N13</f>
        <v>288.5</v>
      </c>
      <c r="N43" s="58">
        <f>广诚FedEx运费!N14</f>
        <v>289.12</v>
      </c>
      <c r="O43" s="58">
        <f>广诚FedEx运费!N15</f>
        <v>309.12</v>
      </c>
      <c r="P43" s="61">
        <f>广诚FedEx运费!N16</f>
        <v>329.12</v>
      </c>
      <c r="Q43" s="61">
        <f>广诚FedEx运费!N17</f>
        <v>349.12</v>
      </c>
      <c r="R43" s="61">
        <f>广诚FedEx运费!N18</f>
        <v>369.12</v>
      </c>
      <c r="S43" s="60">
        <f>广诚FedEx运费!N19</f>
        <v>389.12</v>
      </c>
      <c r="T43" s="61">
        <f>广诚FedEx运费!N20</f>
        <v>409.12</v>
      </c>
      <c r="U43" s="61">
        <f>广诚FedEx运费!N21</f>
        <v>429.12</v>
      </c>
      <c r="V43" s="61">
        <f>广诚FedEx运费!N22</f>
        <v>449.12</v>
      </c>
      <c r="W43" s="61">
        <f>广诚FedEx运费!N23</f>
        <v>469.12</v>
      </c>
      <c r="X43" s="61">
        <f>广诚FedEx运费!N24</f>
        <v>470.81</v>
      </c>
      <c r="Y43" s="61">
        <f>广诚FedEx运费!N25</f>
        <v>487.51</v>
      </c>
      <c r="Z43" s="61">
        <f>广诚FedEx运费!N26</f>
        <v>504.21</v>
      </c>
      <c r="AA43" s="61">
        <f>广诚FedEx运费!N27</f>
        <v>520.9</v>
      </c>
      <c r="AB43" s="61">
        <f>广诚FedEx运费!N28</f>
        <v>537.6</v>
      </c>
      <c r="AC43" s="61">
        <f>广诚FedEx运费!N29</f>
        <v>554.3</v>
      </c>
      <c r="AD43" s="61">
        <f>广诚FedEx运费!N30</f>
        <v>571</v>
      </c>
      <c r="AE43" s="61">
        <f>广诚FedEx运费!N31</f>
        <v>587.7</v>
      </c>
      <c r="AF43" s="61">
        <f>广诚FedEx运费!N32</f>
        <v>604.39</v>
      </c>
      <c r="AG43" s="61">
        <f>广诚FedEx运费!N33</f>
        <v>621.09</v>
      </c>
      <c r="AH43" s="61">
        <f>广诚FedEx运费!N34</f>
        <v>637.79</v>
      </c>
      <c r="AI43" s="61">
        <f>广诚FedEx运费!N35</f>
        <v>654.49</v>
      </c>
      <c r="AJ43" s="61">
        <f>广诚FedEx运费!N36</f>
        <v>671.19</v>
      </c>
      <c r="AK43" s="61">
        <f>广诚FedEx运费!N37</f>
        <v>687.88</v>
      </c>
      <c r="AL43" s="61">
        <f>广诚FedEx运费!N38</f>
        <v>704.58</v>
      </c>
      <c r="AM43" s="61">
        <f>广诚FedEx运费!N39</f>
        <v>721.28</v>
      </c>
      <c r="AN43" s="61">
        <f>广诚FedEx运费!N40</f>
        <v>737.98</v>
      </c>
      <c r="AO43" s="61">
        <f>广诚FedEx运费!N41</f>
        <v>754.68</v>
      </c>
      <c r="AP43" s="61">
        <f>广诚FedEx运费!N42</f>
        <v>771.37</v>
      </c>
      <c r="AQ43" s="61">
        <f>广诚FedEx运费!N43</f>
        <v>788.07</v>
      </c>
      <c r="AR43" s="61">
        <f>广诚FedEx运费!N44</f>
        <v>804.77</v>
      </c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</row>
    <row r="44" hidden="1" spans="1:63">
      <c r="A44" s="57" t="s">
        <v>44</v>
      </c>
      <c r="C44" s="61"/>
      <c r="D44" s="61"/>
      <c r="E44" s="61"/>
      <c r="F44" s="61"/>
      <c r="G44" s="61"/>
      <c r="H44" s="61"/>
      <c r="I44" s="61"/>
      <c r="J44" s="61"/>
      <c r="M44" s="61"/>
      <c r="N44" s="58"/>
      <c r="O44" s="58"/>
      <c r="P44" s="61"/>
      <c r="Q44" s="61"/>
      <c r="R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</row>
    <row r="45" hidden="1" spans="1:63">
      <c r="A45" s="57" t="s">
        <v>45</v>
      </c>
      <c r="B45" s="62" t="s">
        <v>270</v>
      </c>
      <c r="C45" s="61">
        <f>广诚FedEx运费!K4</f>
        <v>165.38</v>
      </c>
      <c r="D45" s="61">
        <f>广诚FedEx运费!K5</f>
        <v>175.03</v>
      </c>
      <c r="E45" s="61">
        <f>广诚FedEx运费!K6</f>
        <v>214.43</v>
      </c>
      <c r="F45" s="61">
        <f>广诚FedEx运费!K7</f>
        <v>253.83</v>
      </c>
      <c r="G45" s="61">
        <f>广诚FedEx运费!K8</f>
        <v>293.24</v>
      </c>
      <c r="H45" s="61">
        <f>广诚FedEx运费!K9</f>
        <v>303.35</v>
      </c>
      <c r="I45" s="61"/>
      <c r="J45" s="61">
        <f>广诚FedEx运费!K10</f>
        <v>342.15</v>
      </c>
      <c r="K45" s="58">
        <f>广诚FedEx运费!K11</f>
        <v>380.95</v>
      </c>
      <c r="L45" s="58">
        <f>广诚FedEx运费!K12</f>
        <v>419.75</v>
      </c>
      <c r="M45" s="61">
        <f>广诚FedEx运费!K13</f>
        <v>458.54</v>
      </c>
      <c r="N45" s="58">
        <f>广诚FedEx运费!K14</f>
        <v>469.59</v>
      </c>
      <c r="O45" s="58">
        <f>广诚FedEx运费!K15</f>
        <v>503.03</v>
      </c>
      <c r="P45" s="61">
        <f>广诚FedEx运费!K16</f>
        <v>536.47</v>
      </c>
      <c r="Q45" s="61">
        <f>广诚FedEx运费!K17</f>
        <v>569.91</v>
      </c>
      <c r="R45" s="61">
        <f>广诚FedEx运费!K18</f>
        <v>603.35</v>
      </c>
      <c r="S45" s="60">
        <f>广诚FedEx运费!K19</f>
        <v>636.79</v>
      </c>
      <c r="T45" s="61">
        <f>广诚FedEx运费!K20</f>
        <v>670.23</v>
      </c>
      <c r="U45" s="61">
        <f>广诚FedEx运费!K21</f>
        <v>703.67</v>
      </c>
      <c r="V45" s="61">
        <f>广诚FedEx运费!K22</f>
        <v>737.11</v>
      </c>
      <c r="W45" s="61">
        <f>广诚FedEx运费!K23</f>
        <v>770.55</v>
      </c>
      <c r="X45" s="61">
        <f>广诚FedEx运费!K24</f>
        <v>802.67</v>
      </c>
      <c r="Y45" s="61">
        <f>广诚FedEx运费!K25</f>
        <v>832.16</v>
      </c>
      <c r="Z45" s="61">
        <f>广诚FedEx运费!K26</f>
        <v>861.64</v>
      </c>
      <c r="AA45" s="61">
        <f>广诚FedEx运费!K27</f>
        <v>891.13</v>
      </c>
      <c r="AB45" s="61">
        <f>广诚FedEx运费!K28</f>
        <v>920.62</v>
      </c>
      <c r="AC45" s="61">
        <f>广诚FedEx运费!K29</f>
        <v>950.11</v>
      </c>
      <c r="AD45" s="61">
        <f>广诚FedEx运费!K30</f>
        <v>979.6</v>
      </c>
      <c r="AE45" s="61">
        <f>广诚FedEx运费!K31</f>
        <v>1009.09</v>
      </c>
      <c r="AF45" s="61">
        <f>广诚FedEx运费!K32</f>
        <v>1038.58</v>
      </c>
      <c r="AG45" s="61">
        <f>广诚FedEx运费!K33</f>
        <v>1068.07</v>
      </c>
      <c r="AH45" s="61">
        <f>广诚FedEx运费!K34</f>
        <v>1097.55</v>
      </c>
      <c r="AI45" s="61">
        <f>广诚FedEx运费!K35</f>
        <v>1127.04</v>
      </c>
      <c r="AJ45" s="61">
        <f>广诚FedEx运费!K36</f>
        <v>1156.53</v>
      </c>
      <c r="AK45" s="61">
        <f>广诚FedEx运费!K37</f>
        <v>1186.02</v>
      </c>
      <c r="AL45" s="61">
        <f>广诚FedEx运费!K38</f>
        <v>1215.51</v>
      </c>
      <c r="AM45" s="61">
        <f>广诚FedEx运费!K39</f>
        <v>1245</v>
      </c>
      <c r="AN45" s="61">
        <f>广诚FedEx运费!K40</f>
        <v>1274.49</v>
      </c>
      <c r="AO45" s="61">
        <f>广诚FedEx运费!K41</f>
        <v>1303.97</v>
      </c>
      <c r="AP45" s="61">
        <f>广诚FedEx运费!K42</f>
        <v>1333.46</v>
      </c>
      <c r="AQ45" s="61">
        <f>广诚FedEx运费!K43</f>
        <v>1362.95</v>
      </c>
      <c r="AR45" s="61">
        <f>广诚FedEx运费!K44</f>
        <v>1392.44</v>
      </c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</row>
    <row r="46" hidden="1" spans="1:63">
      <c r="A46" s="57" t="s">
        <v>46</v>
      </c>
      <c r="C46" s="61"/>
      <c r="D46" s="61"/>
      <c r="E46" s="61"/>
      <c r="F46" s="61"/>
      <c r="G46" s="61"/>
      <c r="H46" s="61"/>
      <c r="I46" s="61"/>
      <c r="J46" s="61"/>
      <c r="M46" s="61"/>
      <c r="N46" s="58"/>
      <c r="O46" s="58"/>
      <c r="P46" s="61"/>
      <c r="Q46" s="61"/>
      <c r="R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</row>
    <row r="47" hidden="1" spans="1:63">
      <c r="A47" s="57" t="s">
        <v>47</v>
      </c>
      <c r="C47" s="61"/>
      <c r="D47" s="61"/>
      <c r="E47" s="61"/>
      <c r="F47" s="61"/>
      <c r="G47" s="61"/>
      <c r="H47" s="61"/>
      <c r="I47" s="61"/>
      <c r="J47" s="61"/>
      <c r="M47" s="61"/>
      <c r="N47" s="58"/>
      <c r="O47" s="58"/>
      <c r="P47" s="61"/>
      <c r="Q47" s="61"/>
      <c r="R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</row>
    <row r="48" hidden="1" spans="1:63">
      <c r="A48" s="57" t="s">
        <v>48</v>
      </c>
      <c r="C48" s="61"/>
      <c r="D48" s="61"/>
      <c r="E48" s="61"/>
      <c r="F48" s="61"/>
      <c r="G48" s="61"/>
      <c r="H48" s="61"/>
      <c r="I48" s="61"/>
      <c r="J48" s="61"/>
      <c r="M48" s="61"/>
      <c r="N48" s="58"/>
      <c r="O48" s="58"/>
      <c r="P48" s="61"/>
      <c r="Q48" s="61"/>
      <c r="R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</row>
    <row r="49" hidden="1" spans="1:63">
      <c r="A49" s="57" t="s">
        <v>49</v>
      </c>
      <c r="C49" s="61"/>
      <c r="D49" s="61"/>
      <c r="E49" s="61"/>
      <c r="F49" s="61"/>
      <c r="G49" s="61"/>
      <c r="H49" s="61"/>
      <c r="I49" s="61"/>
      <c r="J49" s="61"/>
      <c r="M49" s="61"/>
      <c r="N49" s="58"/>
      <c r="O49" s="58"/>
      <c r="P49" s="61"/>
      <c r="Q49" s="61"/>
      <c r="R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</row>
    <row r="50" hidden="1" spans="1:63">
      <c r="A50" s="57" t="s">
        <v>50</v>
      </c>
      <c r="C50" s="61"/>
      <c r="D50" s="61"/>
      <c r="E50" s="61"/>
      <c r="F50" s="61"/>
      <c r="G50" s="61"/>
      <c r="H50" s="61"/>
      <c r="I50" s="61"/>
      <c r="J50" s="61"/>
      <c r="M50" s="61"/>
      <c r="N50" s="58"/>
      <c r="O50" s="58"/>
      <c r="P50" s="61"/>
      <c r="Q50" s="61"/>
      <c r="R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</row>
    <row r="51" hidden="1" spans="1:63">
      <c r="A51" s="57" t="s">
        <v>51</v>
      </c>
      <c r="C51" s="61"/>
      <c r="D51" s="61"/>
      <c r="E51" s="61"/>
      <c r="F51" s="61"/>
      <c r="G51" s="61"/>
      <c r="H51" s="61"/>
      <c r="I51" s="61"/>
      <c r="J51" s="61"/>
      <c r="M51" s="61"/>
      <c r="N51" s="58"/>
      <c r="O51" s="58"/>
      <c r="P51" s="61"/>
      <c r="Q51" s="61"/>
      <c r="R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</row>
    <row r="52" hidden="1" spans="1:63">
      <c r="A52" s="57" t="s">
        <v>52</v>
      </c>
      <c r="C52" s="61"/>
      <c r="D52" s="61"/>
      <c r="E52" s="61"/>
      <c r="F52" s="61"/>
      <c r="G52" s="61"/>
      <c r="H52" s="61"/>
      <c r="I52" s="61"/>
      <c r="J52" s="61"/>
      <c r="M52" s="61"/>
      <c r="N52" s="58"/>
      <c r="O52" s="58"/>
      <c r="P52" s="61"/>
      <c r="Q52" s="61"/>
      <c r="R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</row>
    <row r="53" hidden="1" spans="1:63">
      <c r="A53" s="57" t="s">
        <v>53</v>
      </c>
      <c r="B53" s="62" t="s">
        <v>269</v>
      </c>
      <c r="C53" s="61">
        <f>广诚FedEx运费!L4</f>
        <v>168.41</v>
      </c>
      <c r="D53" s="61">
        <f>广诚FedEx运费!L5</f>
        <v>177.41</v>
      </c>
      <c r="E53" s="61">
        <f>广诚FedEx运费!L6</f>
        <v>217.32</v>
      </c>
      <c r="F53" s="61">
        <f>广诚FedEx运费!L7</f>
        <v>257.23</v>
      </c>
      <c r="G53" s="61">
        <f>广诚FedEx运费!L8</f>
        <v>297.14</v>
      </c>
      <c r="H53" s="61">
        <f>广诚FedEx运费!L9</f>
        <v>304.21</v>
      </c>
      <c r="I53" s="61"/>
      <c r="J53" s="61">
        <f>广诚FedEx运费!L10</f>
        <v>343.12</v>
      </c>
      <c r="K53" s="58">
        <f>广诚FedEx运费!L11</f>
        <v>382.02</v>
      </c>
      <c r="L53" s="58">
        <f>广诚FedEx运费!L12</f>
        <v>420.93</v>
      </c>
      <c r="M53" s="61">
        <f>广诚FedEx运费!L13</f>
        <v>459.83</v>
      </c>
      <c r="N53" s="58">
        <f>广诚FedEx运费!L14</f>
        <v>490.87</v>
      </c>
      <c r="O53" s="58">
        <f>广诚FedEx运费!L15</f>
        <v>525.78</v>
      </c>
      <c r="P53" s="61">
        <f>广诚FedEx运费!L16</f>
        <v>560.7</v>
      </c>
      <c r="Q53" s="61">
        <f>广诚FedEx运费!L17</f>
        <v>595.61</v>
      </c>
      <c r="R53" s="61">
        <f>广诚FedEx运费!L18</f>
        <v>630.52</v>
      </c>
      <c r="S53" s="60">
        <f>广诚FedEx运费!L19</f>
        <v>665.43</v>
      </c>
      <c r="T53" s="61">
        <f>广诚FedEx运费!L20</f>
        <v>700.34</v>
      </c>
      <c r="U53" s="61">
        <f>广诚FedEx运费!L21</f>
        <v>735.26</v>
      </c>
      <c r="V53" s="61">
        <f>广诚FedEx运费!L22</f>
        <v>770.17</v>
      </c>
      <c r="W53" s="61">
        <f>广诚FedEx运费!L23</f>
        <v>805.08</v>
      </c>
      <c r="X53" s="61">
        <f>广诚FedEx运费!L24</f>
        <v>819.01</v>
      </c>
      <c r="Y53" s="61">
        <f>广诚FedEx运费!L25</f>
        <v>849.08</v>
      </c>
      <c r="Z53" s="61">
        <f>广诚FedEx运费!L26</f>
        <v>879.15</v>
      </c>
      <c r="AA53" s="61">
        <f>广诚FedEx运费!L27</f>
        <v>909.21</v>
      </c>
      <c r="AB53" s="61">
        <f>广诚FedEx运费!L28</f>
        <v>939.28</v>
      </c>
      <c r="AC53" s="61">
        <f>广诚FedEx运费!L29</f>
        <v>969.35</v>
      </c>
      <c r="AD53" s="61">
        <f>广诚FedEx运费!L30</f>
        <v>999.42</v>
      </c>
      <c r="AE53" s="61">
        <f>广诚FedEx运费!L31</f>
        <v>1029.49</v>
      </c>
      <c r="AF53" s="61">
        <f>广诚FedEx运费!L32</f>
        <v>1059.56</v>
      </c>
      <c r="AG53" s="61">
        <f>广诚FedEx运费!L33</f>
        <v>1089.62</v>
      </c>
      <c r="AH53" s="61">
        <f>广诚FedEx运费!L34</f>
        <v>1119.69</v>
      </c>
      <c r="AI53" s="61">
        <f>广诚FedEx运费!L35</f>
        <v>1149.76</v>
      </c>
      <c r="AJ53" s="61">
        <f>广诚FedEx运费!L36</f>
        <v>1179.83</v>
      </c>
      <c r="AK53" s="61">
        <f>广诚FedEx运费!L37</f>
        <v>1209.9</v>
      </c>
      <c r="AL53" s="61">
        <f>广诚FedEx运费!L38</f>
        <v>1239.96</v>
      </c>
      <c r="AM53" s="61">
        <f>广诚FedEx运费!L39</f>
        <v>1270.03</v>
      </c>
      <c r="AN53" s="61">
        <f>广诚FedEx运费!L40</f>
        <v>1300.1</v>
      </c>
      <c r="AO53" s="61">
        <f>广诚FedEx运费!L41</f>
        <v>1330.17</v>
      </c>
      <c r="AP53" s="61">
        <f>广诚FedEx运费!L42</f>
        <v>1360.24</v>
      </c>
      <c r="AQ53" s="61">
        <f>广诚FedEx运费!L43</f>
        <v>1390.31</v>
      </c>
      <c r="AR53" s="61">
        <f>广诚FedEx运费!L44</f>
        <v>1420.37</v>
      </c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</row>
    <row r="54" hidden="1" spans="1:63">
      <c r="A54" s="57" t="s">
        <v>54</v>
      </c>
      <c r="B54" s="62" t="s">
        <v>269</v>
      </c>
      <c r="C54" s="61">
        <f>广诚FedEx运费!L4</f>
        <v>168.41</v>
      </c>
      <c r="D54" s="61">
        <f>广诚FedEx运费!L5</f>
        <v>177.41</v>
      </c>
      <c r="E54" s="61">
        <f>广诚FedEx运费!L6</f>
        <v>217.32</v>
      </c>
      <c r="F54" s="61">
        <f>广诚FedEx运费!L7</f>
        <v>257.23</v>
      </c>
      <c r="G54" s="61">
        <f>广诚FedEx运费!L8</f>
        <v>297.14</v>
      </c>
      <c r="H54" s="61">
        <f>广诚FedEx运费!L9</f>
        <v>304.21</v>
      </c>
      <c r="I54" s="61"/>
      <c r="J54" s="61">
        <f>广诚FedEx运费!L10</f>
        <v>343.12</v>
      </c>
      <c r="K54" s="58">
        <f>广诚FedEx运费!L11</f>
        <v>382.02</v>
      </c>
      <c r="L54" s="58">
        <f>广诚FedEx运费!L12</f>
        <v>420.93</v>
      </c>
      <c r="M54" s="61">
        <f>广诚FedEx运费!L13</f>
        <v>459.83</v>
      </c>
      <c r="N54" s="58">
        <f>广诚FedEx运费!L14</f>
        <v>490.87</v>
      </c>
      <c r="O54" s="58">
        <f>广诚FedEx运费!L15</f>
        <v>525.78</v>
      </c>
      <c r="P54" s="61">
        <f>广诚FedEx运费!L16</f>
        <v>560.7</v>
      </c>
      <c r="Q54" s="61">
        <f>广诚FedEx运费!L17</f>
        <v>595.61</v>
      </c>
      <c r="R54" s="61">
        <f>广诚FedEx运费!L18</f>
        <v>630.52</v>
      </c>
      <c r="S54" s="60">
        <f>广诚FedEx运费!L19</f>
        <v>665.43</v>
      </c>
      <c r="T54" s="61">
        <f>广诚FedEx运费!L20</f>
        <v>700.34</v>
      </c>
      <c r="U54" s="61">
        <f>广诚FedEx运费!L21</f>
        <v>735.26</v>
      </c>
      <c r="V54" s="61">
        <f>广诚FedEx运费!L22</f>
        <v>770.17</v>
      </c>
      <c r="W54" s="61">
        <f>广诚FedEx运费!L23</f>
        <v>805.08</v>
      </c>
      <c r="X54" s="61">
        <f>广诚FedEx运费!L24</f>
        <v>819.01</v>
      </c>
      <c r="Y54" s="61">
        <f>广诚FedEx运费!L25</f>
        <v>849.08</v>
      </c>
      <c r="Z54" s="61">
        <f>广诚FedEx运费!L26</f>
        <v>879.15</v>
      </c>
      <c r="AA54" s="61">
        <f>广诚FedEx运费!L27</f>
        <v>909.21</v>
      </c>
      <c r="AB54" s="61">
        <f>广诚FedEx运费!L28</f>
        <v>939.28</v>
      </c>
      <c r="AC54" s="61">
        <f>广诚FedEx运费!L29</f>
        <v>969.35</v>
      </c>
      <c r="AD54" s="61">
        <f>广诚FedEx运费!L30</f>
        <v>999.42</v>
      </c>
      <c r="AE54" s="61">
        <f>广诚FedEx运费!L31</f>
        <v>1029.49</v>
      </c>
      <c r="AF54" s="61">
        <f>广诚FedEx运费!L32</f>
        <v>1059.56</v>
      </c>
      <c r="AG54" s="61">
        <f>广诚FedEx运费!L33</f>
        <v>1089.62</v>
      </c>
      <c r="AH54" s="61">
        <f>广诚FedEx运费!L34</f>
        <v>1119.69</v>
      </c>
      <c r="AI54" s="61">
        <f>广诚FedEx运费!L35</f>
        <v>1149.76</v>
      </c>
      <c r="AJ54" s="61">
        <f>广诚FedEx运费!L36</f>
        <v>1179.83</v>
      </c>
      <c r="AK54" s="61">
        <f>广诚FedEx运费!L37</f>
        <v>1209.9</v>
      </c>
      <c r="AL54" s="61">
        <f>广诚FedEx运费!L38</f>
        <v>1239.96</v>
      </c>
      <c r="AM54" s="61">
        <f>广诚FedEx运费!L39</f>
        <v>1270.03</v>
      </c>
      <c r="AN54" s="61">
        <f>广诚FedEx运费!L40</f>
        <v>1300.1</v>
      </c>
      <c r="AO54" s="61">
        <f>广诚FedEx运费!L41</f>
        <v>1330.17</v>
      </c>
      <c r="AP54" s="61">
        <f>广诚FedEx运费!L42</f>
        <v>1360.24</v>
      </c>
      <c r="AQ54" s="61">
        <f>广诚FedEx运费!L43</f>
        <v>1390.31</v>
      </c>
      <c r="AR54" s="61">
        <f>广诚FedEx运费!L44</f>
        <v>1420.37</v>
      </c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</row>
    <row r="55" hidden="1" spans="1:63">
      <c r="A55" s="57" t="s">
        <v>55</v>
      </c>
      <c r="B55" s="62" t="s">
        <v>271</v>
      </c>
      <c r="C55" s="61">
        <f>广诚FedEx运费!H4</f>
        <v>200.15</v>
      </c>
      <c r="D55" s="61">
        <f>广诚FedEx运费!H5</f>
        <v>207.33</v>
      </c>
      <c r="E55" s="61">
        <f>广诚FedEx运费!H6</f>
        <v>254.44</v>
      </c>
      <c r="F55" s="61">
        <f>广诚FedEx运费!H7</f>
        <v>301.55</v>
      </c>
      <c r="G55" s="61">
        <f>广诚FedEx运费!H8</f>
        <v>348.67</v>
      </c>
      <c r="H55" s="61">
        <f>广诚FedEx运费!H9</f>
        <v>355.03</v>
      </c>
      <c r="I55" s="61"/>
      <c r="J55" s="61">
        <f>广诚FedEx运费!H10</f>
        <v>400.65</v>
      </c>
      <c r="K55" s="58">
        <f>广诚FedEx运费!H11</f>
        <v>446.26</v>
      </c>
      <c r="L55" s="58">
        <f>广诚FedEx运费!H12</f>
        <v>491.87</v>
      </c>
      <c r="M55" s="61">
        <f>广诚FedEx运费!H13</f>
        <v>537.49</v>
      </c>
      <c r="N55" s="58">
        <f>广诚FedEx运费!H14</f>
        <v>558.26</v>
      </c>
      <c r="O55" s="58">
        <f>广诚FedEx运费!H15</f>
        <v>598.19</v>
      </c>
      <c r="P55" s="61">
        <f>广诚FedEx运费!H16</f>
        <v>638.12</v>
      </c>
      <c r="Q55" s="61">
        <f>广诚FedEx运费!H17</f>
        <v>678.05</v>
      </c>
      <c r="R55" s="61">
        <f>广诚FedEx运费!H18</f>
        <v>717.99</v>
      </c>
      <c r="S55" s="60">
        <f>广诚FedEx运费!H19</f>
        <v>757.92</v>
      </c>
      <c r="T55" s="61">
        <f>广诚FedEx运费!H20</f>
        <v>797.85</v>
      </c>
      <c r="U55" s="61">
        <f>广诚FedEx运费!H21</f>
        <v>837.78</v>
      </c>
      <c r="V55" s="61">
        <f>广诚FedEx运费!H22</f>
        <v>877.71</v>
      </c>
      <c r="W55" s="61">
        <f>广诚FedEx运费!H23</f>
        <v>917.65</v>
      </c>
      <c r="X55" s="61">
        <f>广诚FedEx运费!H24</f>
        <v>934.56</v>
      </c>
      <c r="Y55" s="61">
        <f>广诚FedEx运费!H25</f>
        <v>969.1</v>
      </c>
      <c r="Z55" s="61">
        <f>广诚FedEx运费!H26</f>
        <v>1003.65</v>
      </c>
      <c r="AA55" s="61">
        <f>广诚FedEx运费!H27</f>
        <v>1038.2</v>
      </c>
      <c r="AB55" s="61">
        <f>广诚FedEx运费!H28</f>
        <v>1072.75</v>
      </c>
      <c r="AC55" s="61">
        <f>广诚FedEx运费!H29</f>
        <v>1107.3</v>
      </c>
      <c r="AD55" s="61">
        <f>广诚FedEx运费!H30</f>
        <v>1141.85</v>
      </c>
      <c r="AE55" s="61">
        <f>广诚FedEx运费!H31</f>
        <v>1176.4</v>
      </c>
      <c r="AF55" s="61">
        <f>广诚FedEx运费!H32</f>
        <v>1210.95</v>
      </c>
      <c r="AG55" s="61">
        <f>广诚FedEx运费!H33</f>
        <v>1245.5</v>
      </c>
      <c r="AH55" s="61">
        <f>广诚FedEx运费!H34</f>
        <v>1280.05</v>
      </c>
      <c r="AI55" s="61">
        <f>广诚FedEx运费!H35</f>
        <v>1314.59</v>
      </c>
      <c r="AJ55" s="61">
        <f>广诚FedEx运费!H36</f>
        <v>1349.14</v>
      </c>
      <c r="AK55" s="61">
        <f>广诚FedEx运费!H37</f>
        <v>1383.69</v>
      </c>
      <c r="AL55" s="61">
        <f>广诚FedEx运费!H38</f>
        <v>1418.24</v>
      </c>
      <c r="AM55" s="61">
        <f>广诚FedEx运费!H39</f>
        <v>1452.79</v>
      </c>
      <c r="AN55" s="61">
        <f>广诚FedEx运费!H40</f>
        <v>1487.34</v>
      </c>
      <c r="AO55" s="61">
        <f>广诚FedEx运费!H41</f>
        <v>1521.89</v>
      </c>
      <c r="AP55" s="61">
        <f>广诚FedEx运费!H42</f>
        <v>1556.44</v>
      </c>
      <c r="AQ55" s="61">
        <f>广诚FedEx运费!H43</f>
        <v>1590.99</v>
      </c>
      <c r="AR55" s="61">
        <f>广诚FedEx运费!H44</f>
        <v>1625.54</v>
      </c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</row>
    <row r="56" hidden="1" spans="1:63">
      <c r="A56" s="57" t="s">
        <v>56</v>
      </c>
      <c r="B56" s="62" t="s">
        <v>269</v>
      </c>
      <c r="C56" s="61">
        <f>广诚FedEx运费!L4</f>
        <v>168.41</v>
      </c>
      <c r="D56" s="61">
        <f>广诚FedEx运费!L5</f>
        <v>177.41</v>
      </c>
      <c r="E56" s="61">
        <f>广诚FedEx运费!L6</f>
        <v>217.32</v>
      </c>
      <c r="F56" s="61">
        <f>广诚FedEx运费!L7</f>
        <v>257.23</v>
      </c>
      <c r="G56" s="61">
        <f>广诚FedEx运费!L8</f>
        <v>297.14</v>
      </c>
      <c r="H56" s="61">
        <f>广诚FedEx运费!L9</f>
        <v>304.21</v>
      </c>
      <c r="I56" s="61"/>
      <c r="J56" s="61">
        <f>广诚FedEx运费!L10</f>
        <v>343.12</v>
      </c>
      <c r="K56" s="58">
        <f>广诚FedEx运费!L11</f>
        <v>382.02</v>
      </c>
      <c r="L56" s="58">
        <f>广诚FedEx运费!L12</f>
        <v>420.93</v>
      </c>
      <c r="M56" s="61">
        <f>广诚FedEx运费!L13</f>
        <v>459.83</v>
      </c>
      <c r="N56" s="58">
        <f>广诚FedEx运费!L14</f>
        <v>490.87</v>
      </c>
      <c r="O56" s="58">
        <f>广诚FedEx运费!L15</f>
        <v>525.78</v>
      </c>
      <c r="P56" s="61">
        <f>广诚FedEx运费!L16</f>
        <v>560.7</v>
      </c>
      <c r="Q56" s="61">
        <f>广诚FedEx运费!L17</f>
        <v>595.61</v>
      </c>
      <c r="R56" s="61">
        <f>广诚FedEx运费!L18</f>
        <v>630.52</v>
      </c>
      <c r="S56" s="60">
        <f>广诚FedEx运费!L19</f>
        <v>665.43</v>
      </c>
      <c r="T56" s="61">
        <f>广诚FedEx运费!L20</f>
        <v>700.34</v>
      </c>
      <c r="U56" s="61">
        <f>广诚FedEx运费!L21</f>
        <v>735.26</v>
      </c>
      <c r="V56" s="61">
        <f>广诚FedEx运费!L22</f>
        <v>770.17</v>
      </c>
      <c r="W56" s="61">
        <f>广诚FedEx运费!L23</f>
        <v>805.08</v>
      </c>
      <c r="X56" s="61">
        <f>广诚FedEx运费!L24</f>
        <v>819.01</v>
      </c>
      <c r="Y56" s="61">
        <f>广诚FedEx运费!L25</f>
        <v>849.08</v>
      </c>
      <c r="Z56" s="61">
        <f>广诚FedEx运费!L26</f>
        <v>879.15</v>
      </c>
      <c r="AA56" s="61">
        <f>广诚FedEx运费!L27</f>
        <v>909.21</v>
      </c>
      <c r="AB56" s="61">
        <f>广诚FedEx运费!L28</f>
        <v>939.28</v>
      </c>
      <c r="AC56" s="61">
        <f>广诚FedEx运费!L29</f>
        <v>969.35</v>
      </c>
      <c r="AD56" s="61">
        <f>广诚FedEx运费!L30</f>
        <v>999.42</v>
      </c>
      <c r="AE56" s="61">
        <f>广诚FedEx运费!L31</f>
        <v>1029.49</v>
      </c>
      <c r="AF56" s="61">
        <f>广诚FedEx运费!L32</f>
        <v>1059.56</v>
      </c>
      <c r="AG56" s="61">
        <f>广诚FedEx运费!L33</f>
        <v>1089.62</v>
      </c>
      <c r="AH56" s="61">
        <f>广诚FedEx运费!L34</f>
        <v>1119.69</v>
      </c>
      <c r="AI56" s="61">
        <f>广诚FedEx运费!L35</f>
        <v>1149.76</v>
      </c>
      <c r="AJ56" s="61">
        <f>广诚FedEx运费!L36</f>
        <v>1179.83</v>
      </c>
      <c r="AK56" s="61">
        <f>广诚FedEx运费!L37</f>
        <v>1209.9</v>
      </c>
      <c r="AL56" s="61">
        <f>广诚FedEx运费!L38</f>
        <v>1239.96</v>
      </c>
      <c r="AM56" s="61">
        <f>广诚FedEx运费!L39</f>
        <v>1270.03</v>
      </c>
      <c r="AN56" s="61">
        <f>广诚FedEx运费!L40</f>
        <v>1300.1</v>
      </c>
      <c r="AO56" s="61">
        <f>广诚FedEx运费!L41</f>
        <v>1330.17</v>
      </c>
      <c r="AP56" s="61">
        <f>广诚FedEx运费!L42</f>
        <v>1360.24</v>
      </c>
      <c r="AQ56" s="61">
        <f>广诚FedEx运费!L43</f>
        <v>1390.31</v>
      </c>
      <c r="AR56" s="61">
        <f>广诚FedEx运费!L44</f>
        <v>1420.37</v>
      </c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</row>
    <row r="57" hidden="1" spans="1:63">
      <c r="A57" s="57" t="s">
        <v>57</v>
      </c>
      <c r="B57" s="62" t="s">
        <v>269</v>
      </c>
      <c r="C57" s="61">
        <f>广诚FedEx运费!L4</f>
        <v>168.41</v>
      </c>
      <c r="D57" s="61">
        <f>广诚FedEx运费!L5</f>
        <v>177.41</v>
      </c>
      <c r="E57" s="61">
        <f>广诚FedEx运费!L6</f>
        <v>217.32</v>
      </c>
      <c r="F57" s="61">
        <f>广诚FedEx运费!L7</f>
        <v>257.23</v>
      </c>
      <c r="G57" s="61">
        <f>广诚FedEx运费!L8</f>
        <v>297.14</v>
      </c>
      <c r="H57" s="61">
        <f>广诚FedEx运费!L9</f>
        <v>304.21</v>
      </c>
      <c r="I57" s="61"/>
      <c r="J57" s="61">
        <f>广诚FedEx运费!L10</f>
        <v>343.12</v>
      </c>
      <c r="K57" s="58">
        <f>广诚FedEx运费!L11</f>
        <v>382.02</v>
      </c>
      <c r="L57" s="58">
        <f>广诚FedEx运费!L12</f>
        <v>420.93</v>
      </c>
      <c r="M57" s="61">
        <f>广诚FedEx运费!L13</f>
        <v>459.83</v>
      </c>
      <c r="N57" s="58">
        <f>广诚FedEx运费!L14</f>
        <v>490.87</v>
      </c>
      <c r="O57" s="58">
        <f>广诚FedEx运费!L15</f>
        <v>525.78</v>
      </c>
      <c r="P57" s="61">
        <f>广诚FedEx运费!L16</f>
        <v>560.7</v>
      </c>
      <c r="Q57" s="61">
        <f>广诚FedEx运费!L17</f>
        <v>595.61</v>
      </c>
      <c r="R57" s="61">
        <f>广诚FedEx运费!L18</f>
        <v>630.52</v>
      </c>
      <c r="S57" s="60">
        <f>广诚FedEx运费!L19</f>
        <v>665.43</v>
      </c>
      <c r="T57" s="61">
        <f>广诚FedEx运费!L20</f>
        <v>700.34</v>
      </c>
      <c r="U57" s="61">
        <f>广诚FedEx运费!L21</f>
        <v>735.26</v>
      </c>
      <c r="V57" s="61">
        <f>广诚FedEx运费!L22</f>
        <v>770.17</v>
      </c>
      <c r="W57" s="61">
        <f>广诚FedEx运费!L23</f>
        <v>805.08</v>
      </c>
      <c r="X57" s="61">
        <f>广诚FedEx运费!L24</f>
        <v>819.01</v>
      </c>
      <c r="Y57" s="61">
        <f>广诚FedEx运费!L25</f>
        <v>849.08</v>
      </c>
      <c r="Z57" s="61">
        <f>广诚FedEx运费!L26</f>
        <v>879.15</v>
      </c>
      <c r="AA57" s="61">
        <f>广诚FedEx运费!L27</f>
        <v>909.21</v>
      </c>
      <c r="AB57" s="61">
        <f>广诚FedEx运费!L28</f>
        <v>939.28</v>
      </c>
      <c r="AC57" s="61">
        <f>广诚FedEx运费!L29</f>
        <v>969.35</v>
      </c>
      <c r="AD57" s="61">
        <f>广诚FedEx运费!L30</f>
        <v>999.42</v>
      </c>
      <c r="AE57" s="61">
        <f>广诚FedEx运费!L31</f>
        <v>1029.49</v>
      </c>
      <c r="AF57" s="61">
        <f>广诚FedEx运费!L32</f>
        <v>1059.56</v>
      </c>
      <c r="AG57" s="61">
        <f>广诚FedEx运费!L33</f>
        <v>1089.62</v>
      </c>
      <c r="AH57" s="61">
        <f>广诚FedEx运费!L34</f>
        <v>1119.69</v>
      </c>
      <c r="AI57" s="61">
        <f>广诚FedEx运费!L35</f>
        <v>1149.76</v>
      </c>
      <c r="AJ57" s="61">
        <f>广诚FedEx运费!L36</f>
        <v>1179.83</v>
      </c>
      <c r="AK57" s="61">
        <f>广诚FedEx运费!L37</f>
        <v>1209.9</v>
      </c>
      <c r="AL57" s="61">
        <f>广诚FedEx运费!L38</f>
        <v>1239.96</v>
      </c>
      <c r="AM57" s="61">
        <f>广诚FedEx运费!L39</f>
        <v>1270.03</v>
      </c>
      <c r="AN57" s="61">
        <f>广诚FedEx运费!L40</f>
        <v>1300.1</v>
      </c>
      <c r="AO57" s="61">
        <f>广诚FedEx运费!L41</f>
        <v>1330.17</v>
      </c>
      <c r="AP57" s="61">
        <f>广诚FedEx运费!L42</f>
        <v>1360.24</v>
      </c>
      <c r="AQ57" s="61">
        <f>广诚FedEx运费!L43</f>
        <v>1390.31</v>
      </c>
      <c r="AR57" s="61">
        <f>广诚FedEx运费!L44</f>
        <v>1420.37</v>
      </c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</row>
    <row r="58" hidden="1" spans="1:63">
      <c r="A58" s="57" t="s">
        <v>58</v>
      </c>
      <c r="B58" s="62" t="s">
        <v>271</v>
      </c>
      <c r="C58" s="61">
        <f>广诚FedEx运费!H4</f>
        <v>200.15</v>
      </c>
      <c r="D58" s="61">
        <f>广诚FedEx运费!H5</f>
        <v>207.33</v>
      </c>
      <c r="E58" s="61">
        <f>广诚FedEx运费!H6</f>
        <v>254.44</v>
      </c>
      <c r="F58" s="61">
        <f>广诚FedEx运费!H7</f>
        <v>301.55</v>
      </c>
      <c r="G58" s="61">
        <f>广诚FedEx运费!H8</f>
        <v>348.67</v>
      </c>
      <c r="H58" s="61">
        <f>广诚FedEx运费!H9</f>
        <v>355.03</v>
      </c>
      <c r="I58" s="61"/>
      <c r="J58" s="61">
        <f>广诚FedEx运费!H10</f>
        <v>400.65</v>
      </c>
      <c r="K58" s="58">
        <f>广诚FedEx运费!H11</f>
        <v>446.26</v>
      </c>
      <c r="L58" s="58">
        <f>广诚FedEx运费!H12</f>
        <v>491.87</v>
      </c>
      <c r="M58" s="61">
        <f>广诚FedEx运费!H13</f>
        <v>537.49</v>
      </c>
      <c r="N58" s="58">
        <f>广诚FedEx运费!H14</f>
        <v>558.26</v>
      </c>
      <c r="O58" s="58">
        <f>广诚FedEx运费!H15</f>
        <v>598.19</v>
      </c>
      <c r="P58" s="61">
        <f>广诚FedEx运费!H16</f>
        <v>638.12</v>
      </c>
      <c r="Q58" s="61">
        <f>广诚FedEx运费!H17</f>
        <v>678.05</v>
      </c>
      <c r="R58" s="61">
        <f>广诚FedEx运费!H18</f>
        <v>717.99</v>
      </c>
      <c r="S58" s="60">
        <f>广诚FedEx运费!H19</f>
        <v>757.92</v>
      </c>
      <c r="T58" s="61">
        <f>广诚FedEx运费!H20</f>
        <v>797.85</v>
      </c>
      <c r="U58" s="61">
        <f>广诚FedEx运费!H21</f>
        <v>837.78</v>
      </c>
      <c r="V58" s="61">
        <f>广诚FedEx运费!H22</f>
        <v>877.71</v>
      </c>
      <c r="W58" s="61">
        <f>广诚FedEx运费!H23</f>
        <v>917.65</v>
      </c>
      <c r="X58" s="61">
        <f>广诚FedEx运费!H24</f>
        <v>934.56</v>
      </c>
      <c r="Y58" s="61">
        <f>广诚FedEx运费!H25</f>
        <v>969.1</v>
      </c>
      <c r="Z58" s="61">
        <f>广诚FedEx运费!H26</f>
        <v>1003.65</v>
      </c>
      <c r="AA58" s="61">
        <f>广诚FedEx运费!H27</f>
        <v>1038.2</v>
      </c>
      <c r="AB58" s="61">
        <f>广诚FedEx运费!H28</f>
        <v>1072.75</v>
      </c>
      <c r="AC58" s="61">
        <f>广诚FedEx运费!H29</f>
        <v>1107.3</v>
      </c>
      <c r="AD58" s="61">
        <f>广诚FedEx运费!H30</f>
        <v>1141.85</v>
      </c>
      <c r="AE58" s="61">
        <f>广诚FedEx运费!H31</f>
        <v>1176.4</v>
      </c>
      <c r="AF58" s="61">
        <f>广诚FedEx运费!H32</f>
        <v>1210.95</v>
      </c>
      <c r="AG58" s="61">
        <f>广诚FedEx运费!H33</f>
        <v>1245.5</v>
      </c>
      <c r="AH58" s="61">
        <f>广诚FedEx运费!H34</f>
        <v>1280.05</v>
      </c>
      <c r="AI58" s="61">
        <f>广诚FedEx运费!H35</f>
        <v>1314.59</v>
      </c>
      <c r="AJ58" s="61">
        <f>广诚FedEx运费!H36</f>
        <v>1349.14</v>
      </c>
      <c r="AK58" s="61">
        <f>广诚FedEx运费!H37</f>
        <v>1383.69</v>
      </c>
      <c r="AL58" s="61">
        <f>广诚FedEx运费!H38</f>
        <v>1418.24</v>
      </c>
      <c r="AM58" s="61">
        <f>广诚FedEx运费!H39</f>
        <v>1452.79</v>
      </c>
      <c r="AN58" s="61">
        <f>广诚FedEx运费!H40</f>
        <v>1487.34</v>
      </c>
      <c r="AO58" s="61">
        <f>广诚FedEx运费!H41</f>
        <v>1521.89</v>
      </c>
      <c r="AP58" s="61">
        <f>广诚FedEx运费!H42</f>
        <v>1556.44</v>
      </c>
      <c r="AQ58" s="61">
        <f>广诚FedEx运费!H43</f>
        <v>1590.99</v>
      </c>
      <c r="AR58" s="61">
        <f>广诚FedEx运费!H44</f>
        <v>1625.54</v>
      </c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</row>
    <row r="59" hidden="1" spans="1:63">
      <c r="A59" s="57" t="s">
        <v>59</v>
      </c>
      <c r="C59" s="61"/>
      <c r="D59" s="61"/>
      <c r="E59" s="61"/>
      <c r="F59" s="61"/>
      <c r="G59" s="61"/>
      <c r="H59" s="61"/>
      <c r="I59" s="61"/>
      <c r="J59" s="61"/>
      <c r="M59" s="61"/>
      <c r="N59" s="58"/>
      <c r="O59" s="58"/>
      <c r="P59" s="61"/>
      <c r="Q59" s="61"/>
      <c r="R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</row>
    <row r="60" hidden="1" spans="1:63">
      <c r="A60" s="57" t="s">
        <v>60</v>
      </c>
      <c r="C60" s="61"/>
      <c r="D60" s="61"/>
      <c r="E60" s="61"/>
      <c r="F60" s="61"/>
      <c r="G60" s="61"/>
      <c r="H60" s="61"/>
      <c r="I60" s="61"/>
      <c r="J60" s="61"/>
      <c r="M60" s="61"/>
      <c r="N60" s="58"/>
      <c r="O60" s="58"/>
      <c r="P60" s="61"/>
      <c r="Q60" s="61"/>
      <c r="R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</row>
    <row r="61" hidden="1" spans="1:63">
      <c r="A61" s="57" t="s">
        <v>61</v>
      </c>
      <c r="C61" s="61"/>
      <c r="D61" s="61"/>
      <c r="E61" s="61"/>
      <c r="F61" s="61"/>
      <c r="G61" s="61"/>
      <c r="H61" s="61"/>
      <c r="I61" s="61"/>
      <c r="J61" s="61"/>
      <c r="M61" s="61"/>
      <c r="N61" s="58"/>
      <c r="O61" s="58"/>
      <c r="P61" s="61"/>
      <c r="Q61" s="61"/>
      <c r="R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</row>
    <row r="62" hidden="1" spans="1:63">
      <c r="A62" s="57" t="s">
        <v>62</v>
      </c>
      <c r="B62" s="62" t="s">
        <v>273</v>
      </c>
      <c r="C62" s="61">
        <f>广诚FedEx运费!J4</f>
        <v>180.28</v>
      </c>
      <c r="D62" s="61">
        <f>广诚FedEx运费!J5</f>
        <v>184.65</v>
      </c>
      <c r="E62" s="61">
        <f>广诚FedEx运费!J6</f>
        <v>225.84</v>
      </c>
      <c r="F62" s="61">
        <f>广诚FedEx运费!J7</f>
        <v>267.04</v>
      </c>
      <c r="G62" s="61">
        <f>广诚FedEx运费!J8</f>
        <v>308.23</v>
      </c>
      <c r="H62" s="61">
        <f>广诚FedEx运费!J9</f>
        <v>312.8</v>
      </c>
      <c r="I62" s="61"/>
      <c r="J62" s="61">
        <f>广诚FedEx运费!J10</f>
        <v>351.06</v>
      </c>
      <c r="K62" s="58">
        <f>广诚FedEx运费!J11</f>
        <v>389.33</v>
      </c>
      <c r="L62" s="58">
        <f>广诚FedEx运费!J12</f>
        <v>427.59</v>
      </c>
      <c r="M62" s="61">
        <f>广诚FedEx运费!J13</f>
        <v>465.86</v>
      </c>
      <c r="N62" s="58">
        <f>广诚FedEx运费!J14</f>
        <v>469.99</v>
      </c>
      <c r="O62" s="58">
        <f>广诚FedEx运费!J15</f>
        <v>502.72</v>
      </c>
      <c r="P62" s="61">
        <f>广诚FedEx运费!J16</f>
        <v>535.44</v>
      </c>
      <c r="Q62" s="61">
        <f>广诚FedEx运费!J17</f>
        <v>568.16</v>
      </c>
      <c r="R62" s="61">
        <f>广诚FedEx运费!J18</f>
        <v>600.89</v>
      </c>
      <c r="S62" s="60">
        <f>广诚FedEx运费!J19</f>
        <v>633.61</v>
      </c>
      <c r="T62" s="61">
        <f>广诚FedEx运费!J20</f>
        <v>666.33</v>
      </c>
      <c r="U62" s="61">
        <f>广诚FedEx运费!J21</f>
        <v>699.06</v>
      </c>
      <c r="V62" s="61">
        <f>广诚FedEx运费!J22</f>
        <v>731.78</v>
      </c>
      <c r="W62" s="61">
        <f>广诚FedEx运费!J23</f>
        <v>764.5</v>
      </c>
      <c r="X62" s="61">
        <f>广诚FedEx运费!J24</f>
        <v>819.62</v>
      </c>
      <c r="Y62" s="61">
        <f>广诚FedEx运费!J25</f>
        <v>848.26</v>
      </c>
      <c r="Z62" s="61">
        <f>广诚FedEx运费!J26</f>
        <v>876.89</v>
      </c>
      <c r="AA62" s="61">
        <f>广诚FedEx运费!J27</f>
        <v>905.52</v>
      </c>
      <c r="AB62" s="61">
        <f>广诚FedEx运费!J28</f>
        <v>934.16</v>
      </c>
      <c r="AC62" s="61">
        <f>广诚FedEx运费!J29</f>
        <v>962.79</v>
      </c>
      <c r="AD62" s="61">
        <f>广诚FedEx运费!J30</f>
        <v>991.42</v>
      </c>
      <c r="AE62" s="61">
        <f>广诚FedEx运费!J31</f>
        <v>1020.05</v>
      </c>
      <c r="AF62" s="61">
        <f>广诚FedEx运费!J32</f>
        <v>1048.69</v>
      </c>
      <c r="AG62" s="61">
        <f>广诚FedEx运费!J33</f>
        <v>1077.32</v>
      </c>
      <c r="AH62" s="61">
        <f>广诚FedEx运费!J34</f>
        <v>1105.95</v>
      </c>
      <c r="AI62" s="61">
        <f>广诚FedEx运费!J35</f>
        <v>1134.59</v>
      </c>
      <c r="AJ62" s="61">
        <f>广诚FedEx运费!J36</f>
        <v>1163.22</v>
      </c>
      <c r="AK62" s="61">
        <f>广诚FedEx运费!J37</f>
        <v>1191.85</v>
      </c>
      <c r="AL62" s="61">
        <f>广诚FedEx运费!J38</f>
        <v>1220.49</v>
      </c>
      <c r="AM62" s="61">
        <f>广诚FedEx运费!J39</f>
        <v>1249.12</v>
      </c>
      <c r="AN62" s="61">
        <f>广诚FedEx运费!J40</f>
        <v>1277.75</v>
      </c>
      <c r="AO62" s="61">
        <f>广诚FedEx运费!J41</f>
        <v>1306.38</v>
      </c>
      <c r="AP62" s="61">
        <f>广诚FedEx运费!J42</f>
        <v>1335.02</v>
      </c>
      <c r="AQ62" s="61">
        <f>广诚FedEx运费!J43</f>
        <v>1363.65</v>
      </c>
      <c r="AR62" s="61">
        <f>广诚FedEx运费!J44</f>
        <v>1392.28</v>
      </c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</row>
    <row r="63" hidden="1" spans="1:63">
      <c r="A63" s="57" t="s">
        <v>63</v>
      </c>
      <c r="C63" s="61"/>
      <c r="D63" s="61"/>
      <c r="E63" s="61"/>
      <c r="F63" s="61"/>
      <c r="G63" s="61"/>
      <c r="H63" s="61"/>
      <c r="I63" s="61"/>
      <c r="J63" s="61"/>
      <c r="M63" s="61"/>
      <c r="N63" s="58"/>
      <c r="O63" s="58"/>
      <c r="P63" s="61"/>
      <c r="Q63" s="61"/>
      <c r="R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</row>
    <row r="64" hidden="1" spans="1:63">
      <c r="A64" s="57" t="s">
        <v>64</v>
      </c>
      <c r="B64" s="62" t="s">
        <v>273</v>
      </c>
      <c r="C64" s="61">
        <f>广诚FedEx运费!J4</f>
        <v>180.28</v>
      </c>
      <c r="D64" s="61">
        <f>广诚FedEx运费!J5</f>
        <v>184.65</v>
      </c>
      <c r="E64" s="61">
        <f>广诚FedEx运费!J6</f>
        <v>225.84</v>
      </c>
      <c r="F64" s="61">
        <f>广诚FedEx运费!J7</f>
        <v>267.04</v>
      </c>
      <c r="G64" s="61">
        <f>广诚FedEx运费!J8</f>
        <v>308.23</v>
      </c>
      <c r="H64" s="61">
        <f>广诚FedEx运费!J9</f>
        <v>312.8</v>
      </c>
      <c r="I64" s="61"/>
      <c r="J64" s="61">
        <f>广诚FedEx运费!J10</f>
        <v>351.06</v>
      </c>
      <c r="K64" s="58">
        <f>广诚FedEx运费!J11</f>
        <v>389.33</v>
      </c>
      <c r="L64" s="58">
        <f>广诚FedEx运费!J12</f>
        <v>427.59</v>
      </c>
      <c r="M64" s="61">
        <f>广诚FedEx运费!J13</f>
        <v>465.86</v>
      </c>
      <c r="N64" s="58">
        <f>广诚FedEx运费!J14</f>
        <v>469.99</v>
      </c>
      <c r="O64" s="58">
        <f>广诚FedEx运费!J15</f>
        <v>502.72</v>
      </c>
      <c r="P64" s="61">
        <f>广诚FedEx运费!J16</f>
        <v>535.44</v>
      </c>
      <c r="Q64" s="61">
        <f>广诚FedEx运费!J17</f>
        <v>568.16</v>
      </c>
      <c r="R64" s="61">
        <f>广诚FedEx运费!J18</f>
        <v>600.89</v>
      </c>
      <c r="S64" s="60">
        <f>广诚FedEx运费!J19</f>
        <v>633.61</v>
      </c>
      <c r="T64" s="61">
        <f>广诚FedEx运费!J20</f>
        <v>666.33</v>
      </c>
      <c r="U64" s="61">
        <f>广诚FedEx运费!J21</f>
        <v>699.06</v>
      </c>
      <c r="V64" s="61">
        <f>广诚FedEx运费!J22</f>
        <v>731.78</v>
      </c>
      <c r="W64" s="61">
        <f>广诚FedEx运费!J23</f>
        <v>764.5</v>
      </c>
      <c r="X64" s="61">
        <f>广诚FedEx运费!J24</f>
        <v>819.62</v>
      </c>
      <c r="Y64" s="61">
        <f>广诚FedEx运费!J25</f>
        <v>848.26</v>
      </c>
      <c r="Z64" s="61">
        <f>广诚FedEx运费!J26</f>
        <v>876.89</v>
      </c>
      <c r="AA64" s="61">
        <f>广诚FedEx运费!J27</f>
        <v>905.52</v>
      </c>
      <c r="AB64" s="61">
        <f>广诚FedEx运费!J28</f>
        <v>934.16</v>
      </c>
      <c r="AC64" s="61">
        <f>广诚FedEx运费!J29</f>
        <v>962.79</v>
      </c>
      <c r="AD64" s="61">
        <f>广诚FedEx运费!J30</f>
        <v>991.42</v>
      </c>
      <c r="AE64" s="61">
        <f>广诚FedEx运费!J31</f>
        <v>1020.05</v>
      </c>
      <c r="AF64" s="61">
        <f>广诚FedEx运费!J32</f>
        <v>1048.69</v>
      </c>
      <c r="AG64" s="61">
        <f>广诚FedEx运费!J33</f>
        <v>1077.32</v>
      </c>
      <c r="AH64" s="61">
        <f>广诚FedEx运费!J34</f>
        <v>1105.95</v>
      </c>
      <c r="AI64" s="61">
        <f>广诚FedEx运费!J35</f>
        <v>1134.59</v>
      </c>
      <c r="AJ64" s="61">
        <f>广诚FedEx运费!J36</f>
        <v>1163.22</v>
      </c>
      <c r="AK64" s="61">
        <f>广诚FedEx运费!J37</f>
        <v>1191.85</v>
      </c>
      <c r="AL64" s="61">
        <f>广诚FedEx运费!J38</f>
        <v>1220.49</v>
      </c>
      <c r="AM64" s="61">
        <f>广诚FedEx运费!J39</f>
        <v>1249.12</v>
      </c>
      <c r="AN64" s="61">
        <f>广诚FedEx运费!J40</f>
        <v>1277.75</v>
      </c>
      <c r="AO64" s="61">
        <f>广诚FedEx运费!J41</f>
        <v>1306.38</v>
      </c>
      <c r="AP64" s="61">
        <f>广诚FedEx运费!J42</f>
        <v>1335.02</v>
      </c>
      <c r="AQ64" s="61">
        <f>广诚FedEx运费!J43</f>
        <v>1363.65</v>
      </c>
      <c r="AR64" s="61">
        <f>广诚FedEx运费!J44</f>
        <v>1392.28</v>
      </c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</row>
    <row r="65" hidden="1" spans="1:63">
      <c r="A65" s="57" t="s">
        <v>65</v>
      </c>
      <c r="B65" s="62" t="s">
        <v>271</v>
      </c>
      <c r="C65" s="61">
        <f>广诚FedEx运费!H4</f>
        <v>200.15</v>
      </c>
      <c r="D65" s="61">
        <f>广诚FedEx运费!H5</f>
        <v>207.33</v>
      </c>
      <c r="E65" s="61">
        <f>广诚FedEx运费!H6</f>
        <v>254.44</v>
      </c>
      <c r="F65" s="61">
        <f>广诚FedEx运费!H7</f>
        <v>301.55</v>
      </c>
      <c r="G65" s="61">
        <f>广诚FedEx运费!H8</f>
        <v>348.67</v>
      </c>
      <c r="H65" s="61">
        <f>广诚FedEx运费!H9</f>
        <v>355.03</v>
      </c>
      <c r="I65" s="61"/>
      <c r="J65" s="61">
        <f>广诚FedEx运费!H10</f>
        <v>400.65</v>
      </c>
      <c r="K65" s="58">
        <f>广诚FedEx运费!H11</f>
        <v>446.26</v>
      </c>
      <c r="L65" s="58">
        <f>广诚FedEx运费!H12</f>
        <v>491.87</v>
      </c>
      <c r="M65" s="61">
        <f>广诚FedEx运费!H13</f>
        <v>537.49</v>
      </c>
      <c r="N65" s="58">
        <f>广诚FedEx运费!H14</f>
        <v>558.26</v>
      </c>
      <c r="O65" s="58">
        <f>广诚FedEx运费!H15</f>
        <v>598.19</v>
      </c>
      <c r="P65" s="61">
        <f>广诚FedEx运费!H16</f>
        <v>638.12</v>
      </c>
      <c r="Q65" s="61">
        <f>广诚FedEx运费!H17</f>
        <v>678.05</v>
      </c>
      <c r="R65" s="61">
        <f>广诚FedEx运费!H18</f>
        <v>717.99</v>
      </c>
      <c r="S65" s="60">
        <f>广诚FedEx运费!H19</f>
        <v>757.92</v>
      </c>
      <c r="T65" s="61">
        <f>广诚FedEx运费!H20</f>
        <v>797.85</v>
      </c>
      <c r="U65" s="61">
        <f>广诚FedEx运费!H21</f>
        <v>837.78</v>
      </c>
      <c r="V65" s="61">
        <f>广诚FedEx运费!H22</f>
        <v>877.71</v>
      </c>
      <c r="W65" s="61">
        <f>广诚FedEx运费!H23</f>
        <v>917.65</v>
      </c>
      <c r="X65" s="61">
        <f>广诚FedEx运费!H24</f>
        <v>934.56</v>
      </c>
      <c r="Y65" s="61">
        <f>广诚FedEx运费!H25</f>
        <v>969.1</v>
      </c>
      <c r="Z65" s="61">
        <f>广诚FedEx运费!H26</f>
        <v>1003.65</v>
      </c>
      <c r="AA65" s="61">
        <f>广诚FedEx运费!H27</f>
        <v>1038.2</v>
      </c>
      <c r="AB65" s="61">
        <f>广诚FedEx运费!H28</f>
        <v>1072.75</v>
      </c>
      <c r="AC65" s="61">
        <f>广诚FedEx运费!H29</f>
        <v>1107.3</v>
      </c>
      <c r="AD65" s="61">
        <f>广诚FedEx运费!H30</f>
        <v>1141.85</v>
      </c>
      <c r="AE65" s="61">
        <f>广诚FedEx运费!H31</f>
        <v>1176.4</v>
      </c>
      <c r="AF65" s="61">
        <f>广诚FedEx运费!H32</f>
        <v>1210.95</v>
      </c>
      <c r="AG65" s="61">
        <f>广诚FedEx运费!H33</f>
        <v>1245.5</v>
      </c>
      <c r="AH65" s="61">
        <f>广诚FedEx运费!H34</f>
        <v>1280.05</v>
      </c>
      <c r="AI65" s="61">
        <f>广诚FedEx运费!H35</f>
        <v>1314.59</v>
      </c>
      <c r="AJ65" s="61">
        <f>广诚FedEx运费!H36</f>
        <v>1349.14</v>
      </c>
      <c r="AK65" s="61">
        <f>广诚FedEx运费!H37</f>
        <v>1383.69</v>
      </c>
      <c r="AL65" s="61">
        <f>广诚FedEx运费!H38</f>
        <v>1418.24</v>
      </c>
      <c r="AM65" s="61">
        <f>广诚FedEx运费!H39</f>
        <v>1452.79</v>
      </c>
      <c r="AN65" s="61">
        <f>广诚FedEx运费!H40</f>
        <v>1487.34</v>
      </c>
      <c r="AO65" s="61">
        <f>广诚FedEx运费!H41</f>
        <v>1521.89</v>
      </c>
      <c r="AP65" s="61">
        <f>广诚FedEx运费!H42</f>
        <v>1556.44</v>
      </c>
      <c r="AQ65" s="61">
        <f>广诚FedEx运费!H43</f>
        <v>1590.99</v>
      </c>
      <c r="AR65" s="61">
        <f>广诚FedEx运费!H44</f>
        <v>1625.54</v>
      </c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</row>
    <row r="66" hidden="1" spans="1:63">
      <c r="A66" s="57" t="s">
        <v>66</v>
      </c>
      <c r="B66" s="62" t="s">
        <v>273</v>
      </c>
      <c r="C66" s="61">
        <f>广诚FedEx运费!J4</f>
        <v>180.28</v>
      </c>
      <c r="D66" s="61">
        <f>广诚FedEx运费!J5</f>
        <v>184.65</v>
      </c>
      <c r="E66" s="61">
        <f>广诚FedEx运费!J6</f>
        <v>225.84</v>
      </c>
      <c r="F66" s="61">
        <f>广诚FedEx运费!J7</f>
        <v>267.04</v>
      </c>
      <c r="G66" s="61">
        <f>广诚FedEx运费!J8</f>
        <v>308.23</v>
      </c>
      <c r="H66" s="61">
        <f>广诚FedEx运费!J9</f>
        <v>312.8</v>
      </c>
      <c r="I66" s="61"/>
      <c r="J66" s="61">
        <f>广诚FedEx运费!J10</f>
        <v>351.06</v>
      </c>
      <c r="K66" s="58">
        <f>广诚FedEx运费!J11</f>
        <v>389.33</v>
      </c>
      <c r="L66" s="58">
        <f>广诚FedEx运费!J12</f>
        <v>427.59</v>
      </c>
      <c r="M66" s="61">
        <f>广诚FedEx运费!J13</f>
        <v>465.86</v>
      </c>
      <c r="N66" s="58">
        <f>广诚FedEx运费!J14</f>
        <v>469.99</v>
      </c>
      <c r="O66" s="58">
        <f>广诚FedEx运费!J15</f>
        <v>502.72</v>
      </c>
      <c r="P66" s="61">
        <f>广诚FedEx运费!J16</f>
        <v>535.44</v>
      </c>
      <c r="Q66" s="61">
        <f>广诚FedEx运费!J17</f>
        <v>568.16</v>
      </c>
      <c r="R66" s="61">
        <f>广诚FedEx运费!J18</f>
        <v>600.89</v>
      </c>
      <c r="S66" s="60">
        <f>广诚FedEx运费!J19</f>
        <v>633.61</v>
      </c>
      <c r="T66" s="61">
        <f>广诚FedEx运费!J20</f>
        <v>666.33</v>
      </c>
      <c r="U66" s="61">
        <f>广诚FedEx运费!J21</f>
        <v>699.06</v>
      </c>
      <c r="V66" s="61">
        <f>广诚FedEx运费!J22</f>
        <v>731.78</v>
      </c>
      <c r="W66" s="61">
        <f>广诚FedEx运费!J23</f>
        <v>764.5</v>
      </c>
      <c r="X66" s="61">
        <f>广诚FedEx运费!J24</f>
        <v>819.62</v>
      </c>
      <c r="Y66" s="61">
        <f>广诚FedEx运费!J25</f>
        <v>848.26</v>
      </c>
      <c r="Z66" s="61">
        <f>广诚FedEx运费!J26</f>
        <v>876.89</v>
      </c>
      <c r="AA66" s="61">
        <f>广诚FedEx运费!J27</f>
        <v>905.52</v>
      </c>
      <c r="AB66" s="61">
        <f>广诚FedEx运费!J28</f>
        <v>934.16</v>
      </c>
      <c r="AC66" s="61">
        <f>广诚FedEx运费!J29</f>
        <v>962.79</v>
      </c>
      <c r="AD66" s="61">
        <f>广诚FedEx运费!J30</f>
        <v>991.42</v>
      </c>
      <c r="AE66" s="61">
        <f>广诚FedEx运费!J31</f>
        <v>1020.05</v>
      </c>
      <c r="AF66" s="61">
        <f>广诚FedEx运费!J32</f>
        <v>1048.69</v>
      </c>
      <c r="AG66" s="61">
        <f>广诚FedEx运费!J33</f>
        <v>1077.32</v>
      </c>
      <c r="AH66" s="61">
        <f>广诚FedEx运费!J34</f>
        <v>1105.95</v>
      </c>
      <c r="AI66" s="61">
        <f>广诚FedEx运费!J35</f>
        <v>1134.59</v>
      </c>
      <c r="AJ66" s="61">
        <f>广诚FedEx运费!J36</f>
        <v>1163.22</v>
      </c>
      <c r="AK66" s="61">
        <f>广诚FedEx运费!J37</f>
        <v>1191.85</v>
      </c>
      <c r="AL66" s="61">
        <f>广诚FedEx运费!J38</f>
        <v>1220.49</v>
      </c>
      <c r="AM66" s="61">
        <f>广诚FedEx运费!J39</f>
        <v>1249.12</v>
      </c>
      <c r="AN66" s="61">
        <f>广诚FedEx运费!J40</f>
        <v>1277.75</v>
      </c>
      <c r="AO66" s="61">
        <f>广诚FedEx运费!J41</f>
        <v>1306.38</v>
      </c>
      <c r="AP66" s="61">
        <f>广诚FedEx运费!J42</f>
        <v>1335.02</v>
      </c>
      <c r="AQ66" s="61">
        <f>广诚FedEx运费!J43</f>
        <v>1363.65</v>
      </c>
      <c r="AR66" s="61">
        <f>广诚FedEx运费!J44</f>
        <v>1392.28</v>
      </c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</row>
    <row r="67" hidden="1" spans="1:63">
      <c r="A67" s="57" t="s">
        <v>67</v>
      </c>
      <c r="B67" s="62" t="s">
        <v>273</v>
      </c>
      <c r="C67" s="61">
        <f>广诚FedEx运费!J4</f>
        <v>180.28</v>
      </c>
      <c r="D67" s="61">
        <f>广诚FedEx运费!J5</f>
        <v>184.65</v>
      </c>
      <c r="E67" s="61">
        <f>广诚FedEx运费!J6</f>
        <v>225.84</v>
      </c>
      <c r="F67" s="61">
        <f>广诚FedEx运费!J7</f>
        <v>267.04</v>
      </c>
      <c r="G67" s="61">
        <f>广诚FedEx运费!J8</f>
        <v>308.23</v>
      </c>
      <c r="H67" s="61">
        <f>广诚FedEx运费!J9</f>
        <v>312.8</v>
      </c>
      <c r="I67" s="61"/>
      <c r="J67" s="61">
        <f>广诚FedEx运费!J10</f>
        <v>351.06</v>
      </c>
      <c r="K67" s="58">
        <f>广诚FedEx运费!J11</f>
        <v>389.33</v>
      </c>
      <c r="L67" s="58">
        <f>广诚FedEx运费!J12</f>
        <v>427.59</v>
      </c>
      <c r="M67" s="61">
        <f>广诚FedEx运费!J13</f>
        <v>465.86</v>
      </c>
      <c r="N67" s="58">
        <f>广诚FedEx运费!J14</f>
        <v>469.99</v>
      </c>
      <c r="O67" s="58">
        <f>广诚FedEx运费!J15</f>
        <v>502.72</v>
      </c>
      <c r="P67" s="61">
        <f>广诚FedEx运费!J16</f>
        <v>535.44</v>
      </c>
      <c r="Q67" s="61">
        <f>广诚FedEx运费!J17</f>
        <v>568.16</v>
      </c>
      <c r="R67" s="61">
        <f>广诚FedEx运费!J18</f>
        <v>600.89</v>
      </c>
      <c r="S67" s="60">
        <f>广诚FedEx运费!J19</f>
        <v>633.61</v>
      </c>
      <c r="T67" s="61">
        <f>广诚FedEx运费!J20</f>
        <v>666.33</v>
      </c>
      <c r="U67" s="61">
        <f>广诚FedEx运费!J21</f>
        <v>699.06</v>
      </c>
      <c r="V67" s="61">
        <f>广诚FedEx运费!J22</f>
        <v>731.78</v>
      </c>
      <c r="W67" s="61">
        <f>广诚FedEx运费!J23</f>
        <v>764.5</v>
      </c>
      <c r="X67" s="61">
        <f>广诚FedEx运费!J24</f>
        <v>819.62</v>
      </c>
      <c r="Y67" s="61">
        <f>广诚FedEx运费!J25</f>
        <v>848.26</v>
      </c>
      <c r="Z67" s="61">
        <f>广诚FedEx运费!J26</f>
        <v>876.89</v>
      </c>
      <c r="AA67" s="61">
        <f>广诚FedEx运费!J27</f>
        <v>905.52</v>
      </c>
      <c r="AB67" s="61">
        <f>广诚FedEx运费!J28</f>
        <v>934.16</v>
      </c>
      <c r="AC67" s="61">
        <f>广诚FedEx运费!J29</f>
        <v>962.79</v>
      </c>
      <c r="AD67" s="61">
        <f>广诚FedEx运费!J30</f>
        <v>991.42</v>
      </c>
      <c r="AE67" s="61">
        <f>广诚FedEx运费!J31</f>
        <v>1020.05</v>
      </c>
      <c r="AF67" s="61">
        <f>广诚FedEx运费!J32</f>
        <v>1048.69</v>
      </c>
      <c r="AG67" s="61">
        <f>广诚FedEx运费!J33</f>
        <v>1077.32</v>
      </c>
      <c r="AH67" s="61">
        <f>广诚FedEx运费!J34</f>
        <v>1105.95</v>
      </c>
      <c r="AI67" s="61">
        <f>广诚FedEx运费!J35</f>
        <v>1134.59</v>
      </c>
      <c r="AJ67" s="61">
        <f>广诚FedEx运费!J36</f>
        <v>1163.22</v>
      </c>
      <c r="AK67" s="61">
        <f>广诚FedEx运费!J37</f>
        <v>1191.85</v>
      </c>
      <c r="AL67" s="61">
        <f>广诚FedEx运费!J38</f>
        <v>1220.49</v>
      </c>
      <c r="AM67" s="61">
        <f>广诚FedEx运费!J39</f>
        <v>1249.12</v>
      </c>
      <c r="AN67" s="61">
        <f>广诚FedEx运费!J40</f>
        <v>1277.75</v>
      </c>
      <c r="AO67" s="61">
        <f>广诚FedEx运费!J41</f>
        <v>1306.38</v>
      </c>
      <c r="AP67" s="61">
        <f>广诚FedEx运费!J42</f>
        <v>1335.02</v>
      </c>
      <c r="AQ67" s="61">
        <f>广诚FedEx运费!J43</f>
        <v>1363.65</v>
      </c>
      <c r="AR67" s="61">
        <f>广诚FedEx运费!J44</f>
        <v>1392.28</v>
      </c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</row>
    <row r="68" hidden="1" spans="1:63">
      <c r="A68" s="57" t="s">
        <v>68</v>
      </c>
      <c r="B68" s="62" t="s">
        <v>271</v>
      </c>
      <c r="C68" s="61">
        <f>广诚FedEx运费!H4</f>
        <v>200.15</v>
      </c>
      <c r="D68" s="61">
        <f>广诚FedEx运费!H5</f>
        <v>207.33</v>
      </c>
      <c r="E68" s="61">
        <f>广诚FedEx运费!H6</f>
        <v>254.44</v>
      </c>
      <c r="F68" s="61">
        <f>广诚FedEx运费!H7</f>
        <v>301.55</v>
      </c>
      <c r="G68" s="61">
        <f>广诚FedEx运费!H8</f>
        <v>348.67</v>
      </c>
      <c r="H68" s="61">
        <f>广诚FedEx运费!H9</f>
        <v>355.03</v>
      </c>
      <c r="I68" s="61"/>
      <c r="J68" s="61">
        <f>广诚FedEx运费!H10</f>
        <v>400.65</v>
      </c>
      <c r="K68" s="58">
        <f>广诚FedEx运费!H11</f>
        <v>446.26</v>
      </c>
      <c r="L68" s="58">
        <f>广诚FedEx运费!H12</f>
        <v>491.87</v>
      </c>
      <c r="M68" s="61">
        <f>广诚FedEx运费!H13</f>
        <v>537.49</v>
      </c>
      <c r="N68" s="58">
        <f>广诚FedEx运费!H14</f>
        <v>558.26</v>
      </c>
      <c r="O68" s="58">
        <f>广诚FedEx运费!H15</f>
        <v>598.19</v>
      </c>
      <c r="P68" s="61">
        <f>广诚FedEx运费!H16</f>
        <v>638.12</v>
      </c>
      <c r="Q68" s="61">
        <f>广诚FedEx运费!H17</f>
        <v>678.05</v>
      </c>
      <c r="R68" s="61">
        <f>广诚FedEx运费!H18</f>
        <v>717.99</v>
      </c>
      <c r="S68" s="60">
        <f>广诚FedEx运费!H19</f>
        <v>757.92</v>
      </c>
      <c r="T68" s="61">
        <f>广诚FedEx运费!H20</f>
        <v>797.85</v>
      </c>
      <c r="U68" s="61">
        <f>广诚FedEx运费!H21</f>
        <v>837.78</v>
      </c>
      <c r="V68" s="61">
        <f>广诚FedEx运费!H22</f>
        <v>877.71</v>
      </c>
      <c r="W68" s="61">
        <f>广诚FedEx运费!H23</f>
        <v>917.65</v>
      </c>
      <c r="X68" s="61">
        <f>广诚FedEx运费!H24</f>
        <v>934.56</v>
      </c>
      <c r="Y68" s="61">
        <f>广诚FedEx运费!H25</f>
        <v>969.1</v>
      </c>
      <c r="Z68" s="61">
        <f>广诚FedEx运费!H26</f>
        <v>1003.65</v>
      </c>
      <c r="AA68" s="61">
        <f>广诚FedEx运费!H27</f>
        <v>1038.2</v>
      </c>
      <c r="AB68" s="61">
        <f>广诚FedEx运费!H28</f>
        <v>1072.75</v>
      </c>
      <c r="AC68" s="61">
        <f>广诚FedEx运费!H29</f>
        <v>1107.3</v>
      </c>
      <c r="AD68" s="61">
        <f>广诚FedEx运费!H30</f>
        <v>1141.85</v>
      </c>
      <c r="AE68" s="61">
        <f>广诚FedEx运费!H31</f>
        <v>1176.4</v>
      </c>
      <c r="AF68" s="61">
        <f>广诚FedEx运费!H32</f>
        <v>1210.95</v>
      </c>
      <c r="AG68" s="61">
        <f>广诚FedEx运费!H33</f>
        <v>1245.5</v>
      </c>
      <c r="AH68" s="61">
        <f>广诚FedEx运费!H34</f>
        <v>1280.05</v>
      </c>
      <c r="AI68" s="61">
        <f>广诚FedEx运费!H35</f>
        <v>1314.59</v>
      </c>
      <c r="AJ68" s="61">
        <f>广诚FedEx运费!H36</f>
        <v>1349.14</v>
      </c>
      <c r="AK68" s="61">
        <f>广诚FedEx运费!H37</f>
        <v>1383.69</v>
      </c>
      <c r="AL68" s="61">
        <f>广诚FedEx运费!H38</f>
        <v>1418.24</v>
      </c>
      <c r="AM68" s="61">
        <f>广诚FedEx运费!H39</f>
        <v>1452.79</v>
      </c>
      <c r="AN68" s="61">
        <f>广诚FedEx运费!H40</f>
        <v>1487.34</v>
      </c>
      <c r="AO68" s="61">
        <f>广诚FedEx运费!H41</f>
        <v>1521.89</v>
      </c>
      <c r="AP68" s="61">
        <f>广诚FedEx运费!H42</f>
        <v>1556.44</v>
      </c>
      <c r="AQ68" s="61">
        <f>广诚FedEx运费!H43</f>
        <v>1590.99</v>
      </c>
      <c r="AR68" s="61">
        <f>广诚FedEx运费!H44</f>
        <v>1625.54</v>
      </c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</row>
    <row r="69" hidden="1" spans="1:63">
      <c r="A69" s="57" t="s">
        <v>69</v>
      </c>
      <c r="B69" s="62" t="s">
        <v>273</v>
      </c>
      <c r="C69" s="61">
        <f>广诚FedEx运费!J4</f>
        <v>180.28</v>
      </c>
      <c r="D69" s="61">
        <f>广诚FedEx运费!J5</f>
        <v>184.65</v>
      </c>
      <c r="E69" s="61">
        <f>广诚FedEx运费!J6</f>
        <v>225.84</v>
      </c>
      <c r="F69" s="61">
        <f>广诚FedEx运费!J7</f>
        <v>267.04</v>
      </c>
      <c r="G69" s="61">
        <f>广诚FedEx运费!J8</f>
        <v>308.23</v>
      </c>
      <c r="H69" s="61">
        <f>广诚FedEx运费!J9</f>
        <v>312.8</v>
      </c>
      <c r="I69" s="61"/>
      <c r="J69" s="61">
        <f>广诚FedEx运费!J10</f>
        <v>351.06</v>
      </c>
      <c r="K69" s="58">
        <f>广诚FedEx运费!J11</f>
        <v>389.33</v>
      </c>
      <c r="L69" s="58">
        <f>广诚FedEx运费!J12</f>
        <v>427.59</v>
      </c>
      <c r="M69" s="61">
        <f>广诚FedEx运费!J13</f>
        <v>465.86</v>
      </c>
      <c r="N69" s="58">
        <f>广诚FedEx运费!J14</f>
        <v>469.99</v>
      </c>
      <c r="O69" s="58">
        <f>广诚FedEx运费!J15</f>
        <v>502.72</v>
      </c>
      <c r="P69" s="61">
        <f>广诚FedEx运费!J16</f>
        <v>535.44</v>
      </c>
      <c r="Q69" s="61">
        <f>广诚FedEx运费!J17</f>
        <v>568.16</v>
      </c>
      <c r="R69" s="61">
        <f>广诚FedEx运费!J18</f>
        <v>600.89</v>
      </c>
      <c r="S69" s="60">
        <f>广诚FedEx运费!J19</f>
        <v>633.61</v>
      </c>
      <c r="T69" s="61">
        <f>广诚FedEx运费!J20</f>
        <v>666.33</v>
      </c>
      <c r="U69" s="61">
        <f>广诚FedEx运费!J21</f>
        <v>699.06</v>
      </c>
      <c r="V69" s="61">
        <f>广诚FedEx运费!J22</f>
        <v>731.78</v>
      </c>
      <c r="W69" s="61">
        <f>广诚FedEx运费!J23</f>
        <v>764.5</v>
      </c>
      <c r="X69" s="61">
        <f>广诚FedEx运费!J24</f>
        <v>819.62</v>
      </c>
      <c r="Y69" s="61">
        <f>广诚FedEx运费!J25</f>
        <v>848.26</v>
      </c>
      <c r="Z69" s="61">
        <f>广诚FedEx运费!J26</f>
        <v>876.89</v>
      </c>
      <c r="AA69" s="61">
        <f>广诚FedEx运费!J27</f>
        <v>905.52</v>
      </c>
      <c r="AB69" s="61">
        <f>广诚FedEx运费!J28</f>
        <v>934.16</v>
      </c>
      <c r="AC69" s="61">
        <f>广诚FedEx运费!J29</f>
        <v>962.79</v>
      </c>
      <c r="AD69" s="61">
        <f>广诚FedEx运费!J30</f>
        <v>991.42</v>
      </c>
      <c r="AE69" s="61">
        <f>广诚FedEx运费!J31</f>
        <v>1020.05</v>
      </c>
      <c r="AF69" s="61">
        <f>广诚FedEx运费!J32</f>
        <v>1048.69</v>
      </c>
      <c r="AG69" s="61">
        <f>广诚FedEx运费!J33</f>
        <v>1077.32</v>
      </c>
      <c r="AH69" s="61">
        <f>广诚FedEx运费!J34</f>
        <v>1105.95</v>
      </c>
      <c r="AI69" s="61">
        <f>广诚FedEx运费!J35</f>
        <v>1134.59</v>
      </c>
      <c r="AJ69" s="61">
        <f>广诚FedEx运费!J36</f>
        <v>1163.22</v>
      </c>
      <c r="AK69" s="61">
        <f>广诚FedEx运费!J37</f>
        <v>1191.85</v>
      </c>
      <c r="AL69" s="61">
        <f>广诚FedEx运费!J38</f>
        <v>1220.49</v>
      </c>
      <c r="AM69" s="61">
        <f>广诚FedEx运费!J39</f>
        <v>1249.12</v>
      </c>
      <c r="AN69" s="61">
        <f>广诚FedEx运费!J40</f>
        <v>1277.75</v>
      </c>
      <c r="AO69" s="61">
        <f>广诚FedEx运费!J41</f>
        <v>1306.38</v>
      </c>
      <c r="AP69" s="61">
        <f>广诚FedEx运费!J42</f>
        <v>1335.02</v>
      </c>
      <c r="AQ69" s="61">
        <f>广诚FedEx运费!J43</f>
        <v>1363.65</v>
      </c>
      <c r="AR69" s="61">
        <f>广诚FedEx运费!J44</f>
        <v>1392.28</v>
      </c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</row>
    <row r="70" hidden="1" spans="1:63">
      <c r="A70" s="57" t="s">
        <v>70</v>
      </c>
      <c r="C70" s="61"/>
      <c r="D70" s="61"/>
      <c r="E70" s="61"/>
      <c r="F70" s="61"/>
      <c r="G70" s="61"/>
      <c r="H70" s="61"/>
      <c r="I70" s="61"/>
      <c r="J70" s="61"/>
      <c r="M70" s="61"/>
      <c r="N70" s="58"/>
      <c r="O70" s="58"/>
      <c r="P70" s="61"/>
      <c r="Q70" s="61"/>
      <c r="R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</row>
    <row r="71" hidden="1" spans="1:63">
      <c r="A71" s="57" t="s">
        <v>71</v>
      </c>
      <c r="C71" s="61"/>
      <c r="D71" s="61"/>
      <c r="E71" s="61"/>
      <c r="F71" s="61"/>
      <c r="G71" s="61"/>
      <c r="H71" s="61"/>
      <c r="I71" s="61"/>
      <c r="J71" s="61"/>
      <c r="M71" s="61"/>
      <c r="N71" s="58"/>
      <c r="O71" s="58"/>
      <c r="P71" s="61"/>
      <c r="Q71" s="61"/>
      <c r="R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</row>
    <row r="72" hidden="1" spans="1:63">
      <c r="A72" s="57" t="s">
        <v>72</v>
      </c>
      <c r="C72" s="61"/>
      <c r="D72" s="61"/>
      <c r="E72" s="61"/>
      <c r="F72" s="61"/>
      <c r="G72" s="61"/>
      <c r="H72" s="61"/>
      <c r="I72" s="61"/>
      <c r="J72" s="61"/>
      <c r="M72" s="61"/>
      <c r="N72" s="58"/>
      <c r="O72" s="58"/>
      <c r="P72" s="61"/>
      <c r="Q72" s="61"/>
      <c r="R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</row>
    <row r="73" hidden="1" spans="1:63">
      <c r="A73" s="57" t="s">
        <v>73</v>
      </c>
      <c r="C73" s="61"/>
      <c r="D73" s="61"/>
      <c r="E73" s="61"/>
      <c r="F73" s="61"/>
      <c r="G73" s="61"/>
      <c r="H73" s="61"/>
      <c r="I73" s="61"/>
      <c r="J73" s="61"/>
      <c r="M73" s="61"/>
      <c r="N73" s="58"/>
      <c r="O73" s="58"/>
      <c r="P73" s="61"/>
      <c r="Q73" s="61"/>
      <c r="R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</row>
    <row r="74" hidden="1" spans="1:63">
      <c r="A74" s="57" t="s">
        <v>74</v>
      </c>
      <c r="C74" s="61"/>
      <c r="D74" s="61"/>
      <c r="E74" s="61"/>
      <c r="F74" s="61"/>
      <c r="G74" s="61"/>
      <c r="H74" s="61"/>
      <c r="I74" s="61"/>
      <c r="J74" s="61"/>
      <c r="M74" s="61"/>
      <c r="N74" s="58"/>
      <c r="O74" s="58"/>
      <c r="P74" s="61"/>
      <c r="Q74" s="61"/>
      <c r="R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</row>
    <row r="75" hidden="1" spans="1:63">
      <c r="A75" s="57" t="s">
        <v>75</v>
      </c>
      <c r="B75" s="62" t="s">
        <v>274</v>
      </c>
      <c r="C75" s="61">
        <f>广诚FedEx运费!I4</f>
        <v>241.47</v>
      </c>
      <c r="D75" s="61">
        <f>广诚FedEx运费!I5</f>
        <v>286.03</v>
      </c>
      <c r="E75" s="61">
        <f>广诚FedEx运费!I6</f>
        <v>345.4</v>
      </c>
      <c r="F75" s="61">
        <f>广诚FedEx运费!I7</f>
        <v>404.78</v>
      </c>
      <c r="G75" s="61">
        <f>广诚FedEx运费!I8</f>
        <v>464.16</v>
      </c>
      <c r="H75" s="61">
        <f>广诚FedEx运费!I9</f>
        <v>466.87</v>
      </c>
      <c r="I75" s="61"/>
      <c r="J75" s="61">
        <f>广诚FedEx运费!I10</f>
        <v>521.48</v>
      </c>
      <c r="K75" s="58">
        <f>广诚FedEx运费!I11</f>
        <v>576.09</v>
      </c>
      <c r="L75" s="58">
        <f>广诚FedEx运费!I12</f>
        <v>630.7</v>
      </c>
      <c r="M75" s="61">
        <f>广诚FedEx运费!I13</f>
        <v>685.31</v>
      </c>
      <c r="N75" s="58">
        <f>广诚FedEx运费!I14</f>
        <v>688.65</v>
      </c>
      <c r="O75" s="58">
        <f>广诚FedEx运费!I15</f>
        <v>738.32</v>
      </c>
      <c r="P75" s="61">
        <f>广诚FedEx运费!I16</f>
        <v>787.99</v>
      </c>
      <c r="Q75" s="61">
        <f>广诚FedEx运费!I17</f>
        <v>837.66</v>
      </c>
      <c r="R75" s="61">
        <f>广诚FedEx运费!I18</f>
        <v>887.33</v>
      </c>
      <c r="S75" s="60">
        <f>广诚FedEx运费!I19</f>
        <v>937</v>
      </c>
      <c r="T75" s="61">
        <f>广诚FedEx运费!I20</f>
        <v>986.67</v>
      </c>
      <c r="U75" s="61">
        <f>广诚FedEx运费!I21</f>
        <v>1036.34</v>
      </c>
      <c r="V75" s="61">
        <f>广诚FedEx运费!I22</f>
        <v>1086.01</v>
      </c>
      <c r="W75" s="61">
        <f>广诚FedEx运费!I23</f>
        <v>1135.68</v>
      </c>
      <c r="X75" s="61">
        <f>广诚FedEx运费!I24</f>
        <v>2108.5</v>
      </c>
      <c r="Y75" s="61">
        <f>广诚FedEx运费!I25</f>
        <v>2190.88</v>
      </c>
      <c r="Z75" s="61">
        <f>广诚FedEx运费!I26</f>
        <v>2273.26</v>
      </c>
      <c r="AA75" s="61">
        <f>广诚FedEx运费!I27</f>
        <v>2355.64</v>
      </c>
      <c r="AB75" s="61">
        <f>广诚FedEx运费!I28</f>
        <v>2438.02</v>
      </c>
      <c r="AC75" s="61">
        <f>广诚FedEx运费!I29</f>
        <v>2520.4</v>
      </c>
      <c r="AD75" s="61">
        <f>广诚FedEx运费!I30</f>
        <v>2602.78</v>
      </c>
      <c r="AE75" s="61">
        <f>广诚FedEx运费!I31</f>
        <v>2685.16</v>
      </c>
      <c r="AF75" s="61">
        <f>广诚FedEx运费!I32</f>
        <v>2767.54</v>
      </c>
      <c r="AG75" s="61">
        <f>广诚FedEx运费!I33</f>
        <v>2849.92</v>
      </c>
      <c r="AH75" s="61">
        <f>广诚FedEx运费!I34</f>
        <v>2932.3</v>
      </c>
      <c r="AI75" s="61">
        <f>广诚FedEx运费!I35</f>
        <v>3014.68</v>
      </c>
      <c r="AJ75" s="61">
        <f>广诚FedEx运费!I36</f>
        <v>3097.06</v>
      </c>
      <c r="AK75" s="61">
        <f>广诚FedEx运费!I37</f>
        <v>3179.44</v>
      </c>
      <c r="AL75" s="61">
        <f>广诚FedEx运费!I38</f>
        <v>3261.82</v>
      </c>
      <c r="AM75" s="61">
        <f>广诚FedEx运费!I39</f>
        <v>3344.2</v>
      </c>
      <c r="AN75" s="61">
        <f>广诚FedEx运费!I40</f>
        <v>3426.58</v>
      </c>
      <c r="AO75" s="61">
        <f>广诚FedEx运费!I41</f>
        <v>3508.96</v>
      </c>
      <c r="AP75" s="61">
        <f>广诚FedEx运费!I42</f>
        <v>3591.34</v>
      </c>
      <c r="AQ75" s="61">
        <f>广诚FedEx运费!I43</f>
        <v>3673.72</v>
      </c>
      <c r="AR75" s="61">
        <f>广诚FedEx运费!I44</f>
        <v>3756.11</v>
      </c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</row>
    <row r="76" hidden="1" spans="1:63">
      <c r="A76" s="57" t="s">
        <v>76</v>
      </c>
      <c r="C76" s="61"/>
      <c r="D76" s="61"/>
      <c r="E76" s="61"/>
      <c r="F76" s="61"/>
      <c r="G76" s="61"/>
      <c r="H76" s="61"/>
      <c r="I76" s="61"/>
      <c r="J76" s="61"/>
      <c r="M76" s="61"/>
      <c r="N76" s="58"/>
      <c r="O76" s="58"/>
      <c r="P76" s="61"/>
      <c r="Q76" s="61"/>
      <c r="R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</row>
    <row r="77" hidden="1" spans="1:63">
      <c r="A77" s="57" t="s">
        <v>77</v>
      </c>
      <c r="C77" s="61"/>
      <c r="D77" s="61"/>
      <c r="E77" s="61"/>
      <c r="F77" s="61"/>
      <c r="G77" s="61"/>
      <c r="H77" s="61"/>
      <c r="I77" s="61"/>
      <c r="J77" s="61"/>
      <c r="M77" s="61"/>
      <c r="N77" s="58"/>
      <c r="O77" s="58"/>
      <c r="P77" s="61"/>
      <c r="Q77" s="61"/>
      <c r="R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</row>
    <row r="78" hidden="1" spans="1:63">
      <c r="A78" s="57" t="s">
        <v>78</v>
      </c>
      <c r="C78" s="61"/>
      <c r="D78" s="61"/>
      <c r="E78" s="61"/>
      <c r="F78" s="61"/>
      <c r="G78" s="61"/>
      <c r="H78" s="61"/>
      <c r="I78" s="61"/>
      <c r="J78" s="61"/>
      <c r="M78" s="61"/>
      <c r="N78" s="58"/>
      <c r="O78" s="58"/>
      <c r="P78" s="61"/>
      <c r="Q78" s="61"/>
      <c r="R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</row>
    <row r="79" hidden="1" spans="1:63">
      <c r="A79" s="57" t="s">
        <v>79</v>
      </c>
      <c r="C79" s="61"/>
      <c r="D79" s="61"/>
      <c r="E79" s="61"/>
      <c r="F79" s="61"/>
      <c r="G79" s="61"/>
      <c r="H79" s="61"/>
      <c r="I79" s="61"/>
      <c r="J79" s="61"/>
      <c r="M79" s="61"/>
      <c r="N79" s="58"/>
      <c r="O79" s="58"/>
      <c r="P79" s="61"/>
      <c r="Q79" s="61"/>
      <c r="R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</row>
    <row r="80" hidden="1" spans="1:63">
      <c r="A80" s="57" t="s">
        <v>80</v>
      </c>
      <c r="C80" s="61"/>
      <c r="D80" s="61"/>
      <c r="E80" s="61"/>
      <c r="F80" s="61"/>
      <c r="G80" s="61"/>
      <c r="H80" s="61"/>
      <c r="I80" s="61"/>
      <c r="J80" s="61"/>
      <c r="M80" s="61"/>
      <c r="N80" s="58"/>
      <c r="O80" s="58"/>
      <c r="P80" s="61"/>
      <c r="Q80" s="61"/>
      <c r="R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</row>
    <row r="81" hidden="1" spans="1:63">
      <c r="A81" s="57" t="s">
        <v>81</v>
      </c>
      <c r="C81" s="61"/>
      <c r="D81" s="61"/>
      <c r="E81" s="61"/>
      <c r="F81" s="61"/>
      <c r="G81" s="61"/>
      <c r="H81" s="61"/>
      <c r="I81" s="61"/>
      <c r="J81" s="61"/>
      <c r="M81" s="61"/>
      <c r="N81" s="58"/>
      <c r="O81" s="58"/>
      <c r="P81" s="61"/>
      <c r="Q81" s="61"/>
      <c r="R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</row>
    <row r="82" hidden="1" spans="1:63">
      <c r="A82" s="57" t="s">
        <v>82</v>
      </c>
      <c r="C82" s="61"/>
      <c r="D82" s="61"/>
      <c r="E82" s="61"/>
      <c r="F82" s="61"/>
      <c r="G82" s="61"/>
      <c r="H82" s="61"/>
      <c r="I82" s="61"/>
      <c r="J82" s="61"/>
      <c r="M82" s="61"/>
      <c r="N82" s="58"/>
      <c r="O82" s="58"/>
      <c r="P82" s="61"/>
      <c r="Q82" s="61"/>
      <c r="R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</row>
    <row r="83" hidden="1" spans="1:63">
      <c r="A83" s="57" t="s">
        <v>83</v>
      </c>
      <c r="C83" s="61"/>
      <c r="D83" s="61"/>
      <c r="E83" s="61"/>
      <c r="F83" s="61"/>
      <c r="G83" s="61"/>
      <c r="H83" s="61"/>
      <c r="I83" s="61"/>
      <c r="J83" s="61"/>
      <c r="M83" s="61"/>
      <c r="N83" s="58"/>
      <c r="O83" s="58"/>
      <c r="P83" s="61"/>
      <c r="Q83" s="61"/>
      <c r="R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</row>
    <row r="84" hidden="1" spans="1:63">
      <c r="A84" s="57" t="s">
        <v>84</v>
      </c>
      <c r="C84" s="61"/>
      <c r="D84" s="61"/>
      <c r="E84" s="61"/>
      <c r="F84" s="61"/>
      <c r="G84" s="61"/>
      <c r="H84" s="61"/>
      <c r="I84" s="61"/>
      <c r="J84" s="61"/>
      <c r="M84" s="61"/>
      <c r="N84" s="58"/>
      <c r="O84" s="58"/>
      <c r="P84" s="61"/>
      <c r="Q84" s="61"/>
      <c r="R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</row>
    <row r="85" hidden="1" spans="1:63">
      <c r="A85" s="57" t="s">
        <v>85</v>
      </c>
      <c r="C85" s="61"/>
      <c r="D85" s="61"/>
      <c r="E85" s="61"/>
      <c r="F85" s="61"/>
      <c r="G85" s="61"/>
      <c r="H85" s="61"/>
      <c r="I85" s="61"/>
      <c r="J85" s="61"/>
      <c r="M85" s="61"/>
      <c r="N85" s="58"/>
      <c r="O85" s="58"/>
      <c r="P85" s="61"/>
      <c r="Q85" s="61"/>
      <c r="R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</row>
    <row r="86" hidden="1" spans="1:63">
      <c r="A86" s="57" t="s">
        <v>86</v>
      </c>
      <c r="C86" s="61"/>
      <c r="D86" s="61"/>
      <c r="E86" s="61"/>
      <c r="F86" s="61"/>
      <c r="G86" s="61"/>
      <c r="H86" s="61"/>
      <c r="I86" s="61"/>
      <c r="J86" s="61"/>
      <c r="M86" s="61"/>
      <c r="N86" s="58"/>
      <c r="O86" s="58"/>
      <c r="P86" s="61"/>
      <c r="Q86" s="61"/>
      <c r="R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</row>
    <row r="87" hidden="1" spans="1:63">
      <c r="A87" s="57" t="s">
        <v>87</v>
      </c>
      <c r="B87" s="62" t="s">
        <v>274</v>
      </c>
      <c r="C87" s="61">
        <f>广诚FedEx运费!I4</f>
        <v>241.47</v>
      </c>
      <c r="D87" s="61">
        <f>广诚FedEx运费!I5</f>
        <v>286.03</v>
      </c>
      <c r="E87" s="61">
        <f>广诚FedEx运费!I6</f>
        <v>345.4</v>
      </c>
      <c r="F87" s="61">
        <f>广诚FedEx运费!I7</f>
        <v>404.78</v>
      </c>
      <c r="G87" s="61">
        <f>广诚FedEx运费!I8</f>
        <v>464.16</v>
      </c>
      <c r="H87" s="61">
        <f>广诚FedEx运费!I9</f>
        <v>466.87</v>
      </c>
      <c r="I87" s="61"/>
      <c r="J87" s="61">
        <f>广诚FedEx运费!I10</f>
        <v>521.48</v>
      </c>
      <c r="K87" s="58">
        <f>广诚FedEx运费!I11</f>
        <v>576.09</v>
      </c>
      <c r="L87" s="58">
        <f>广诚FedEx运费!I12</f>
        <v>630.7</v>
      </c>
      <c r="M87" s="61">
        <f>广诚FedEx运费!I13</f>
        <v>685.31</v>
      </c>
      <c r="N87" s="58">
        <f>广诚FedEx运费!I14</f>
        <v>688.65</v>
      </c>
      <c r="O87" s="58">
        <f>广诚FedEx运费!I15</f>
        <v>738.32</v>
      </c>
      <c r="P87" s="61">
        <f>广诚FedEx运费!I16</f>
        <v>787.99</v>
      </c>
      <c r="Q87" s="61">
        <f>广诚FedEx运费!I17</f>
        <v>837.66</v>
      </c>
      <c r="R87" s="61">
        <f>广诚FedEx运费!I18</f>
        <v>887.33</v>
      </c>
      <c r="S87" s="60">
        <f>广诚FedEx运费!I19</f>
        <v>937</v>
      </c>
      <c r="T87" s="61">
        <f>广诚FedEx运费!I20</f>
        <v>986.67</v>
      </c>
      <c r="U87" s="61">
        <f>广诚FedEx运费!I21</f>
        <v>1036.34</v>
      </c>
      <c r="V87" s="61">
        <f>广诚FedEx运费!I22</f>
        <v>1086.01</v>
      </c>
      <c r="W87" s="61">
        <f>广诚FedEx运费!I23</f>
        <v>1135.68</v>
      </c>
      <c r="X87" s="61">
        <f>广诚FedEx运费!I24</f>
        <v>2108.5</v>
      </c>
      <c r="Y87" s="61">
        <f>广诚FedEx运费!I25</f>
        <v>2190.88</v>
      </c>
      <c r="Z87" s="61">
        <f>广诚FedEx运费!I26</f>
        <v>2273.26</v>
      </c>
      <c r="AA87" s="61">
        <f>广诚FedEx运费!I27</f>
        <v>2355.64</v>
      </c>
      <c r="AB87" s="61">
        <f>广诚FedEx运费!I28</f>
        <v>2438.02</v>
      </c>
      <c r="AC87" s="61">
        <f>广诚FedEx运费!I29</f>
        <v>2520.4</v>
      </c>
      <c r="AD87" s="61">
        <f>广诚FedEx运费!I30</f>
        <v>2602.78</v>
      </c>
      <c r="AE87" s="61">
        <f>广诚FedEx运费!I31</f>
        <v>2685.16</v>
      </c>
      <c r="AF87" s="61">
        <f>广诚FedEx运费!I32</f>
        <v>2767.54</v>
      </c>
      <c r="AG87" s="61">
        <f>广诚FedEx运费!I33</f>
        <v>2849.92</v>
      </c>
      <c r="AH87" s="61">
        <f>广诚FedEx运费!I34</f>
        <v>2932.3</v>
      </c>
      <c r="AI87" s="61">
        <f>广诚FedEx运费!I35</f>
        <v>3014.68</v>
      </c>
      <c r="AJ87" s="61">
        <f>广诚FedEx运费!I36</f>
        <v>3097.06</v>
      </c>
      <c r="AK87" s="61">
        <f>广诚FedEx运费!I37</f>
        <v>3179.44</v>
      </c>
      <c r="AL87" s="61">
        <f>广诚FedEx运费!I38</f>
        <v>3261.82</v>
      </c>
      <c r="AM87" s="61">
        <f>广诚FedEx运费!I39</f>
        <v>3344.2</v>
      </c>
      <c r="AN87" s="61">
        <f>广诚FedEx运费!I40</f>
        <v>3426.58</v>
      </c>
      <c r="AO87" s="61">
        <f>广诚FedEx运费!I41</f>
        <v>3508.96</v>
      </c>
      <c r="AP87" s="61">
        <f>广诚FedEx运费!I42</f>
        <v>3591.34</v>
      </c>
      <c r="AQ87" s="61">
        <f>广诚FedEx运费!I43</f>
        <v>3673.72</v>
      </c>
      <c r="AR87" s="61">
        <f>广诚FedEx运费!I44</f>
        <v>3756.11</v>
      </c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</row>
    <row r="88" hidden="1" spans="1:63">
      <c r="A88" s="57" t="s">
        <v>88</v>
      </c>
      <c r="C88" s="61"/>
      <c r="D88" s="61"/>
      <c r="E88" s="61"/>
      <c r="F88" s="61"/>
      <c r="G88" s="61"/>
      <c r="H88" s="61"/>
      <c r="I88" s="61"/>
      <c r="J88" s="61"/>
      <c r="M88" s="61"/>
      <c r="N88" s="58"/>
      <c r="O88" s="58"/>
      <c r="P88" s="61"/>
      <c r="Q88" s="61"/>
      <c r="R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</row>
    <row r="89" hidden="1" spans="1:63">
      <c r="A89" s="57" t="s">
        <v>89</v>
      </c>
      <c r="C89" s="61"/>
      <c r="D89" s="61"/>
      <c r="E89" s="61"/>
      <c r="F89" s="61"/>
      <c r="G89" s="61"/>
      <c r="H89" s="61"/>
      <c r="I89" s="61"/>
      <c r="J89" s="61"/>
      <c r="M89" s="61"/>
      <c r="N89" s="58"/>
      <c r="O89" s="58"/>
      <c r="P89" s="61"/>
      <c r="Q89" s="61"/>
      <c r="R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</row>
    <row r="90" hidden="1" spans="1:63">
      <c r="A90" s="57" t="s">
        <v>90</v>
      </c>
      <c r="C90" s="61"/>
      <c r="D90" s="61"/>
      <c r="E90" s="61"/>
      <c r="F90" s="61"/>
      <c r="G90" s="61"/>
      <c r="H90" s="61"/>
      <c r="I90" s="61"/>
      <c r="J90" s="61"/>
      <c r="M90" s="61"/>
      <c r="N90" s="58"/>
      <c r="O90" s="58"/>
      <c r="P90" s="61"/>
      <c r="Q90" s="61"/>
      <c r="R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</row>
    <row r="91" hidden="1" spans="1:63">
      <c r="A91" s="57" t="s">
        <v>91</v>
      </c>
      <c r="B91" s="62" t="s">
        <v>273</v>
      </c>
      <c r="C91" s="61">
        <f>广诚FedEx运费!J4</f>
        <v>180.28</v>
      </c>
      <c r="D91" s="61">
        <f>广诚FedEx运费!J5</f>
        <v>184.65</v>
      </c>
      <c r="E91" s="61">
        <f>广诚FedEx运费!J6</f>
        <v>225.84</v>
      </c>
      <c r="F91" s="61">
        <f>广诚FedEx运费!J7</f>
        <v>267.04</v>
      </c>
      <c r="G91" s="61">
        <f>广诚FedEx运费!J8</f>
        <v>308.23</v>
      </c>
      <c r="H91" s="61">
        <f>广诚FedEx运费!J9</f>
        <v>312.8</v>
      </c>
      <c r="I91" s="61"/>
      <c r="J91" s="61">
        <f>广诚FedEx运费!J10</f>
        <v>351.06</v>
      </c>
      <c r="K91" s="58">
        <f>广诚FedEx运费!J11</f>
        <v>389.33</v>
      </c>
      <c r="L91" s="58">
        <f>广诚FedEx运费!J12</f>
        <v>427.59</v>
      </c>
      <c r="M91" s="61">
        <f>广诚FedEx运费!J13</f>
        <v>465.86</v>
      </c>
      <c r="N91" s="58">
        <f>广诚FedEx运费!J14</f>
        <v>469.99</v>
      </c>
      <c r="O91" s="58">
        <f>广诚FedEx运费!J15</f>
        <v>502.72</v>
      </c>
      <c r="P91" s="61">
        <f>广诚FedEx运费!J16</f>
        <v>535.44</v>
      </c>
      <c r="Q91" s="61">
        <f>广诚FedEx运费!J17</f>
        <v>568.16</v>
      </c>
      <c r="R91" s="61">
        <f>广诚FedEx运费!J18</f>
        <v>600.89</v>
      </c>
      <c r="S91" s="60">
        <f>广诚FedEx运费!J19</f>
        <v>633.61</v>
      </c>
      <c r="T91" s="61">
        <f>广诚FedEx运费!J20</f>
        <v>666.33</v>
      </c>
      <c r="U91" s="61">
        <f>广诚FedEx运费!J21</f>
        <v>699.06</v>
      </c>
      <c r="V91" s="61">
        <f>广诚FedEx运费!J22</f>
        <v>731.78</v>
      </c>
      <c r="W91" s="61">
        <f>广诚FedEx运费!J23</f>
        <v>764.5</v>
      </c>
      <c r="X91" s="61">
        <f>广诚FedEx运费!J24</f>
        <v>819.62</v>
      </c>
      <c r="Y91" s="61">
        <f>广诚FedEx运费!J25</f>
        <v>848.26</v>
      </c>
      <c r="Z91" s="61">
        <f>广诚FedEx运费!J26</f>
        <v>876.89</v>
      </c>
      <c r="AA91" s="61">
        <f>广诚FedEx运费!J27</f>
        <v>905.52</v>
      </c>
      <c r="AB91" s="61">
        <f>广诚FedEx运费!J28</f>
        <v>934.16</v>
      </c>
      <c r="AC91" s="61">
        <f>广诚FedEx运费!J29</f>
        <v>962.79</v>
      </c>
      <c r="AD91" s="61">
        <f>广诚FedEx运费!J30</f>
        <v>991.42</v>
      </c>
      <c r="AE91" s="61">
        <f>广诚FedEx运费!J31</f>
        <v>1020.05</v>
      </c>
      <c r="AF91" s="61">
        <f>广诚FedEx运费!J32</f>
        <v>1048.69</v>
      </c>
      <c r="AG91" s="61">
        <f>广诚FedEx运费!J33</f>
        <v>1077.32</v>
      </c>
      <c r="AH91" s="61">
        <f>广诚FedEx运费!J34</f>
        <v>1105.95</v>
      </c>
      <c r="AI91" s="61">
        <f>广诚FedEx运费!J35</f>
        <v>1134.59</v>
      </c>
      <c r="AJ91" s="61">
        <f>广诚FedEx运费!J36</f>
        <v>1163.22</v>
      </c>
      <c r="AK91" s="61">
        <f>广诚FedEx运费!J37</f>
        <v>1191.85</v>
      </c>
      <c r="AL91" s="61">
        <f>广诚FedEx运费!J38</f>
        <v>1220.49</v>
      </c>
      <c r="AM91" s="61">
        <f>广诚FedEx运费!J39</f>
        <v>1249.12</v>
      </c>
      <c r="AN91" s="61">
        <f>广诚FedEx运费!J40</f>
        <v>1277.75</v>
      </c>
      <c r="AO91" s="61">
        <f>广诚FedEx运费!J41</f>
        <v>1306.38</v>
      </c>
      <c r="AP91" s="61">
        <f>广诚FedEx运费!J42</f>
        <v>1335.02</v>
      </c>
      <c r="AQ91" s="61">
        <f>广诚FedEx运费!J43</f>
        <v>1363.65</v>
      </c>
      <c r="AR91" s="61">
        <f>广诚FedEx运费!J44</f>
        <v>1392.28</v>
      </c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</row>
    <row r="92" hidden="1" spans="1:63">
      <c r="A92" s="57" t="s">
        <v>92</v>
      </c>
      <c r="C92" s="61"/>
      <c r="D92" s="61"/>
      <c r="E92" s="61"/>
      <c r="F92" s="61"/>
      <c r="G92" s="61"/>
      <c r="H92" s="61"/>
      <c r="I92" s="61"/>
      <c r="J92" s="61"/>
      <c r="M92" s="61"/>
      <c r="N92" s="58"/>
      <c r="O92" s="58"/>
      <c r="P92" s="61"/>
      <c r="Q92" s="61"/>
      <c r="R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</row>
    <row r="93" hidden="1" spans="1:63">
      <c r="A93" s="57" t="s">
        <v>93</v>
      </c>
      <c r="C93" s="61"/>
      <c r="D93" s="61"/>
      <c r="E93" s="61"/>
      <c r="F93" s="61"/>
      <c r="G93" s="61"/>
      <c r="H93" s="61"/>
      <c r="I93" s="61"/>
      <c r="J93" s="61"/>
      <c r="M93" s="61"/>
      <c r="N93" s="58"/>
      <c r="O93" s="58"/>
      <c r="P93" s="61"/>
      <c r="Q93" s="61"/>
      <c r="R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</row>
    <row r="94" hidden="1" spans="1:63">
      <c r="A94" s="57" t="s">
        <v>94</v>
      </c>
      <c r="C94" s="61"/>
      <c r="D94" s="61"/>
      <c r="E94" s="61"/>
      <c r="F94" s="61"/>
      <c r="G94" s="61"/>
      <c r="H94" s="61"/>
      <c r="I94" s="61"/>
      <c r="J94" s="61"/>
      <c r="M94" s="61"/>
      <c r="N94" s="58"/>
      <c r="O94" s="58"/>
      <c r="P94" s="61"/>
      <c r="Q94" s="61"/>
      <c r="R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</row>
    <row r="95" hidden="1" spans="1:63">
      <c r="A95" s="57" t="s">
        <v>95</v>
      </c>
      <c r="C95" s="61"/>
      <c r="D95" s="61"/>
      <c r="E95" s="61"/>
      <c r="F95" s="61"/>
      <c r="G95" s="61"/>
      <c r="H95" s="61"/>
      <c r="I95" s="61"/>
      <c r="J95" s="61"/>
      <c r="M95" s="61"/>
      <c r="N95" s="58"/>
      <c r="O95" s="58"/>
      <c r="P95" s="61"/>
      <c r="Q95" s="61"/>
      <c r="R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</row>
    <row r="96" hidden="1" spans="1:63">
      <c r="A96" s="57" t="s">
        <v>96</v>
      </c>
      <c r="C96" s="61"/>
      <c r="D96" s="61"/>
      <c r="E96" s="61"/>
      <c r="F96" s="61"/>
      <c r="G96" s="61"/>
      <c r="H96" s="61"/>
      <c r="I96" s="61"/>
      <c r="J96" s="61"/>
      <c r="M96" s="61"/>
      <c r="N96" s="58"/>
      <c r="O96" s="58"/>
      <c r="P96" s="61"/>
      <c r="Q96" s="61"/>
      <c r="R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</row>
    <row r="97" hidden="1" spans="1:63">
      <c r="A97" s="57" t="s">
        <v>97</v>
      </c>
      <c r="C97" s="61"/>
      <c r="D97" s="61"/>
      <c r="E97" s="61"/>
      <c r="F97" s="61"/>
      <c r="G97" s="61"/>
      <c r="H97" s="61"/>
      <c r="I97" s="61"/>
      <c r="J97" s="61"/>
      <c r="M97" s="61"/>
      <c r="N97" s="58"/>
      <c r="O97" s="58"/>
      <c r="P97" s="61"/>
      <c r="Q97" s="61"/>
      <c r="R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</row>
    <row r="98" hidden="1" spans="1:63">
      <c r="A98" s="57" t="s">
        <v>98</v>
      </c>
      <c r="B98" s="62" t="s">
        <v>274</v>
      </c>
      <c r="C98" s="61">
        <f>广诚FedEx运费!I4</f>
        <v>241.47</v>
      </c>
      <c r="D98" s="61">
        <f>广诚FedEx运费!I5</f>
        <v>286.03</v>
      </c>
      <c r="E98" s="61">
        <f>广诚FedEx运费!I6</f>
        <v>345.4</v>
      </c>
      <c r="F98" s="61">
        <f>广诚FedEx运费!I7</f>
        <v>404.78</v>
      </c>
      <c r="G98" s="61">
        <f>广诚FedEx运费!I8</f>
        <v>464.16</v>
      </c>
      <c r="H98" s="61">
        <f>广诚FedEx运费!I9</f>
        <v>466.87</v>
      </c>
      <c r="I98" s="61"/>
      <c r="J98" s="61">
        <f>广诚FedEx运费!I10</f>
        <v>521.48</v>
      </c>
      <c r="K98" s="58">
        <f>广诚FedEx运费!I11</f>
        <v>576.09</v>
      </c>
      <c r="L98" s="58">
        <f>广诚FedEx运费!I12</f>
        <v>630.7</v>
      </c>
      <c r="M98" s="61">
        <f>广诚FedEx运费!I13</f>
        <v>685.31</v>
      </c>
      <c r="N98" s="58">
        <f>广诚FedEx运费!I14</f>
        <v>688.65</v>
      </c>
      <c r="O98" s="58">
        <f>广诚FedEx运费!I15</f>
        <v>738.32</v>
      </c>
      <c r="P98" s="61">
        <f>广诚FedEx运费!I16</f>
        <v>787.99</v>
      </c>
      <c r="Q98" s="61">
        <f>广诚FedEx运费!I17</f>
        <v>837.66</v>
      </c>
      <c r="R98" s="61">
        <f>广诚FedEx运费!I18</f>
        <v>887.33</v>
      </c>
      <c r="S98" s="60">
        <f>广诚FedEx运费!I19</f>
        <v>937</v>
      </c>
      <c r="T98" s="61">
        <f>广诚FedEx运费!I20</f>
        <v>986.67</v>
      </c>
      <c r="U98" s="61">
        <f>广诚FedEx运费!I21</f>
        <v>1036.34</v>
      </c>
      <c r="V98" s="61">
        <f>广诚FedEx运费!I22</f>
        <v>1086.01</v>
      </c>
      <c r="W98" s="61">
        <f>广诚FedEx运费!I23</f>
        <v>1135.68</v>
      </c>
      <c r="X98" s="61">
        <f>广诚FedEx运费!I24</f>
        <v>2108.5</v>
      </c>
      <c r="Y98" s="61">
        <f>广诚FedEx运费!I25</f>
        <v>2190.88</v>
      </c>
      <c r="Z98" s="61">
        <f>广诚FedEx运费!I26</f>
        <v>2273.26</v>
      </c>
      <c r="AA98" s="61">
        <f>广诚FedEx运费!I27</f>
        <v>2355.64</v>
      </c>
      <c r="AB98" s="61">
        <f>广诚FedEx运费!I28</f>
        <v>2438.02</v>
      </c>
      <c r="AC98" s="61">
        <f>广诚FedEx运费!I29</f>
        <v>2520.4</v>
      </c>
      <c r="AD98" s="61">
        <f>广诚FedEx运费!I30</f>
        <v>2602.78</v>
      </c>
      <c r="AE98" s="61">
        <f>广诚FedEx运费!I31</f>
        <v>2685.16</v>
      </c>
      <c r="AF98" s="61">
        <f>广诚FedEx运费!I32</f>
        <v>2767.54</v>
      </c>
      <c r="AG98" s="61">
        <f>广诚FedEx运费!I33</f>
        <v>2849.92</v>
      </c>
      <c r="AH98" s="61">
        <f>广诚FedEx运费!I34</f>
        <v>2932.3</v>
      </c>
      <c r="AI98" s="61">
        <f>广诚FedEx运费!I35</f>
        <v>3014.68</v>
      </c>
      <c r="AJ98" s="61">
        <f>广诚FedEx运费!I36</f>
        <v>3097.06</v>
      </c>
      <c r="AK98" s="61">
        <f>广诚FedEx运费!I37</f>
        <v>3179.44</v>
      </c>
      <c r="AL98" s="61">
        <f>广诚FedEx运费!I38</f>
        <v>3261.82</v>
      </c>
      <c r="AM98" s="61">
        <f>广诚FedEx运费!I39</f>
        <v>3344.2</v>
      </c>
      <c r="AN98" s="61">
        <f>广诚FedEx运费!I40</f>
        <v>3426.58</v>
      </c>
      <c r="AO98" s="61">
        <f>广诚FedEx运费!I41</f>
        <v>3508.96</v>
      </c>
      <c r="AP98" s="61">
        <f>广诚FedEx运费!I42</f>
        <v>3591.34</v>
      </c>
      <c r="AQ98" s="61">
        <f>广诚FedEx运费!I43</f>
        <v>3673.72</v>
      </c>
      <c r="AR98" s="61">
        <f>广诚FedEx运费!I44</f>
        <v>3756.11</v>
      </c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</row>
    <row r="99" hidden="1" spans="1:63">
      <c r="A99" s="57" t="s">
        <v>99</v>
      </c>
      <c r="C99" s="61"/>
      <c r="D99" s="61"/>
      <c r="E99" s="61"/>
      <c r="F99" s="61"/>
      <c r="G99" s="61"/>
      <c r="H99" s="61"/>
      <c r="I99" s="61"/>
      <c r="J99" s="61"/>
      <c r="M99" s="61"/>
      <c r="N99" s="58"/>
      <c r="O99" s="58"/>
      <c r="P99" s="61"/>
      <c r="Q99" s="61"/>
      <c r="R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</row>
    <row r="100" hidden="1" spans="1:63">
      <c r="A100" s="57" t="s">
        <v>100</v>
      </c>
      <c r="C100" s="61"/>
      <c r="D100" s="61"/>
      <c r="E100" s="61"/>
      <c r="F100" s="61"/>
      <c r="G100" s="61"/>
      <c r="H100" s="61"/>
      <c r="I100" s="61"/>
      <c r="J100" s="61"/>
      <c r="M100" s="61"/>
      <c r="N100" s="58"/>
      <c r="O100" s="58"/>
      <c r="P100" s="61"/>
      <c r="Q100" s="61"/>
      <c r="R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</row>
    <row r="101" hidden="1" spans="1:63">
      <c r="A101" s="57" t="s">
        <v>101</v>
      </c>
      <c r="C101" s="61"/>
      <c r="D101" s="61"/>
      <c r="E101" s="61"/>
      <c r="F101" s="61"/>
      <c r="G101" s="61"/>
      <c r="H101" s="61"/>
      <c r="I101" s="61"/>
      <c r="J101" s="61"/>
      <c r="M101" s="61"/>
      <c r="N101" s="58"/>
      <c r="O101" s="58"/>
      <c r="P101" s="61"/>
      <c r="Q101" s="61"/>
      <c r="R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</row>
    <row r="102" hidden="1" spans="1:63">
      <c r="A102" s="57" t="s">
        <v>102</v>
      </c>
      <c r="C102" s="61"/>
      <c r="D102" s="61"/>
      <c r="E102" s="61"/>
      <c r="F102" s="61"/>
      <c r="G102" s="61"/>
      <c r="H102" s="61"/>
      <c r="I102" s="61"/>
      <c r="J102" s="61"/>
      <c r="M102" s="61"/>
      <c r="N102" s="58"/>
      <c r="O102" s="58"/>
      <c r="P102" s="61"/>
      <c r="Q102" s="61"/>
      <c r="R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</row>
    <row r="103" hidden="1" spans="1:63">
      <c r="A103" s="57" t="s">
        <v>103</v>
      </c>
      <c r="C103" s="61"/>
      <c r="D103" s="61"/>
      <c r="E103" s="61"/>
      <c r="F103" s="61"/>
      <c r="G103" s="61"/>
      <c r="H103" s="61"/>
      <c r="I103" s="61"/>
      <c r="J103" s="61"/>
      <c r="M103" s="61"/>
      <c r="N103" s="58"/>
      <c r="O103" s="58"/>
      <c r="P103" s="61"/>
      <c r="Q103" s="61"/>
      <c r="R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</row>
    <row r="104" hidden="1" spans="1:63">
      <c r="A104" s="57" t="s">
        <v>104</v>
      </c>
      <c r="C104" s="61"/>
      <c r="D104" s="61"/>
      <c r="E104" s="61"/>
      <c r="F104" s="61"/>
      <c r="G104" s="61"/>
      <c r="H104" s="61"/>
      <c r="I104" s="61"/>
      <c r="J104" s="61"/>
      <c r="M104" s="61"/>
      <c r="N104" s="58"/>
      <c r="O104" s="58"/>
      <c r="P104" s="61"/>
      <c r="Q104" s="61"/>
      <c r="R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</row>
    <row r="105" hidden="1" spans="1:63">
      <c r="A105" s="57" t="s">
        <v>105</v>
      </c>
      <c r="B105" s="62" t="s">
        <v>274</v>
      </c>
      <c r="C105" s="61">
        <f>广诚FedEx运费!I4</f>
        <v>241.47</v>
      </c>
      <c r="D105" s="61">
        <f>广诚FedEx运费!I5</f>
        <v>286.03</v>
      </c>
      <c r="E105" s="61">
        <f>广诚FedEx运费!I6</f>
        <v>345.4</v>
      </c>
      <c r="F105" s="61">
        <f>广诚FedEx运费!I7</f>
        <v>404.78</v>
      </c>
      <c r="G105" s="61">
        <f>广诚FedEx运费!I8</f>
        <v>464.16</v>
      </c>
      <c r="H105" s="61">
        <f>广诚FedEx运费!I9</f>
        <v>466.87</v>
      </c>
      <c r="I105" s="61"/>
      <c r="J105" s="61">
        <f>广诚FedEx运费!I10</f>
        <v>521.48</v>
      </c>
      <c r="K105" s="58">
        <f>广诚FedEx运费!I11</f>
        <v>576.09</v>
      </c>
      <c r="L105" s="58">
        <f>广诚FedEx运费!I12</f>
        <v>630.7</v>
      </c>
      <c r="M105" s="61">
        <f>广诚FedEx运费!I13</f>
        <v>685.31</v>
      </c>
      <c r="N105" s="58">
        <f>广诚FedEx运费!I14</f>
        <v>688.65</v>
      </c>
      <c r="O105" s="58">
        <f>广诚FedEx运费!I15</f>
        <v>738.32</v>
      </c>
      <c r="P105" s="61">
        <f>广诚FedEx运费!I16</f>
        <v>787.99</v>
      </c>
      <c r="Q105" s="61">
        <f>广诚FedEx运费!I17</f>
        <v>837.66</v>
      </c>
      <c r="R105" s="61">
        <f>广诚FedEx运费!I18</f>
        <v>887.33</v>
      </c>
      <c r="S105" s="60">
        <f>广诚FedEx运费!I19</f>
        <v>937</v>
      </c>
      <c r="T105" s="61">
        <f>广诚FedEx运费!I20</f>
        <v>986.67</v>
      </c>
      <c r="U105" s="61">
        <f>广诚FedEx运费!I21</f>
        <v>1036.34</v>
      </c>
      <c r="V105" s="61">
        <f>广诚FedEx运费!I22</f>
        <v>1086.01</v>
      </c>
      <c r="W105" s="61">
        <f>广诚FedEx运费!I23</f>
        <v>1135.68</v>
      </c>
      <c r="X105" s="61">
        <f>广诚FedEx运费!I24</f>
        <v>2108.5</v>
      </c>
      <c r="Y105" s="61">
        <f>广诚FedEx运费!I25</f>
        <v>2190.88</v>
      </c>
      <c r="Z105" s="61">
        <f>广诚FedEx运费!I26</f>
        <v>2273.26</v>
      </c>
      <c r="AA105" s="61">
        <f>广诚FedEx运费!I27</f>
        <v>2355.64</v>
      </c>
      <c r="AB105" s="61">
        <f>广诚FedEx运费!I28</f>
        <v>2438.02</v>
      </c>
      <c r="AC105" s="61">
        <f>广诚FedEx运费!I29</f>
        <v>2520.4</v>
      </c>
      <c r="AD105" s="61">
        <f>广诚FedEx运费!I30</f>
        <v>2602.78</v>
      </c>
      <c r="AE105" s="61">
        <f>广诚FedEx运费!I31</f>
        <v>2685.16</v>
      </c>
      <c r="AF105" s="61">
        <f>广诚FedEx运费!I32</f>
        <v>2767.54</v>
      </c>
      <c r="AG105" s="61">
        <f>广诚FedEx运费!I33</f>
        <v>2849.92</v>
      </c>
      <c r="AH105" s="61">
        <f>广诚FedEx运费!I34</f>
        <v>2932.3</v>
      </c>
      <c r="AI105" s="61">
        <f>广诚FedEx运费!I35</f>
        <v>3014.68</v>
      </c>
      <c r="AJ105" s="61">
        <f>广诚FedEx运费!I36</f>
        <v>3097.06</v>
      </c>
      <c r="AK105" s="61">
        <f>广诚FedEx运费!I37</f>
        <v>3179.44</v>
      </c>
      <c r="AL105" s="61">
        <f>广诚FedEx运费!I38</f>
        <v>3261.82</v>
      </c>
      <c r="AM105" s="61">
        <f>广诚FedEx运费!I39</f>
        <v>3344.2</v>
      </c>
      <c r="AN105" s="61">
        <f>广诚FedEx运费!I40</f>
        <v>3426.58</v>
      </c>
      <c r="AO105" s="61">
        <f>广诚FedEx运费!I41</f>
        <v>3508.96</v>
      </c>
      <c r="AP105" s="61">
        <f>广诚FedEx运费!I42</f>
        <v>3591.34</v>
      </c>
      <c r="AQ105" s="61">
        <f>广诚FedEx运费!I43</f>
        <v>3673.72</v>
      </c>
      <c r="AR105" s="61">
        <f>广诚FedEx运费!I44</f>
        <v>3756.11</v>
      </c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</row>
    <row r="106" hidden="1" spans="1:63">
      <c r="A106" s="57" t="s">
        <v>106</v>
      </c>
      <c r="B106" s="62" t="s">
        <v>274</v>
      </c>
      <c r="C106" s="61">
        <f>广诚FedEx运费!I4</f>
        <v>241.47</v>
      </c>
      <c r="D106" s="61">
        <f>广诚FedEx运费!I5</f>
        <v>286.03</v>
      </c>
      <c r="E106" s="61">
        <f>广诚FedEx运费!I6</f>
        <v>345.4</v>
      </c>
      <c r="F106" s="61">
        <f>广诚FedEx运费!I7</f>
        <v>404.78</v>
      </c>
      <c r="G106" s="61">
        <f>广诚FedEx运费!I8</f>
        <v>464.16</v>
      </c>
      <c r="H106" s="61">
        <f>广诚FedEx运费!I9</f>
        <v>466.87</v>
      </c>
      <c r="I106" s="61"/>
      <c r="J106" s="61">
        <f>广诚FedEx运费!I10</f>
        <v>521.48</v>
      </c>
      <c r="K106" s="58">
        <f>广诚FedEx运费!I11</f>
        <v>576.09</v>
      </c>
      <c r="L106" s="58">
        <f>广诚FedEx运费!I12</f>
        <v>630.7</v>
      </c>
      <c r="M106" s="61">
        <f>广诚FedEx运费!I13</f>
        <v>685.31</v>
      </c>
      <c r="N106" s="58">
        <f>广诚FedEx运费!I14</f>
        <v>688.65</v>
      </c>
      <c r="O106" s="58">
        <f>广诚FedEx运费!I15</f>
        <v>738.32</v>
      </c>
      <c r="P106" s="61">
        <f>广诚FedEx运费!I16</f>
        <v>787.99</v>
      </c>
      <c r="Q106" s="61">
        <f>广诚FedEx运费!I17</f>
        <v>837.66</v>
      </c>
      <c r="R106" s="61">
        <f>广诚FedEx运费!I18</f>
        <v>887.33</v>
      </c>
      <c r="S106" s="60">
        <f>广诚FedEx运费!I19</f>
        <v>937</v>
      </c>
      <c r="T106" s="61">
        <f>广诚FedEx运费!I20</f>
        <v>986.67</v>
      </c>
      <c r="U106" s="61">
        <f>广诚FedEx运费!I21</f>
        <v>1036.34</v>
      </c>
      <c r="V106" s="61">
        <f>广诚FedEx运费!I22</f>
        <v>1086.01</v>
      </c>
      <c r="W106" s="61">
        <f>广诚FedEx运费!I23</f>
        <v>1135.68</v>
      </c>
      <c r="X106" s="61">
        <f>广诚FedEx运费!I24</f>
        <v>2108.5</v>
      </c>
      <c r="Y106" s="61">
        <f>广诚FedEx运费!I25</f>
        <v>2190.88</v>
      </c>
      <c r="Z106" s="61">
        <f>广诚FedEx运费!I26</f>
        <v>2273.26</v>
      </c>
      <c r="AA106" s="61">
        <f>广诚FedEx运费!I27</f>
        <v>2355.64</v>
      </c>
      <c r="AB106" s="61">
        <f>广诚FedEx运费!I28</f>
        <v>2438.02</v>
      </c>
      <c r="AC106" s="61">
        <f>广诚FedEx运费!I29</f>
        <v>2520.4</v>
      </c>
      <c r="AD106" s="61">
        <f>广诚FedEx运费!I30</f>
        <v>2602.78</v>
      </c>
      <c r="AE106" s="61">
        <f>广诚FedEx运费!I31</f>
        <v>2685.16</v>
      </c>
      <c r="AF106" s="61">
        <f>广诚FedEx运费!I32</f>
        <v>2767.54</v>
      </c>
      <c r="AG106" s="61">
        <f>广诚FedEx运费!I33</f>
        <v>2849.92</v>
      </c>
      <c r="AH106" s="61">
        <f>广诚FedEx运费!I34</f>
        <v>2932.3</v>
      </c>
      <c r="AI106" s="61">
        <f>广诚FedEx运费!I35</f>
        <v>3014.68</v>
      </c>
      <c r="AJ106" s="61">
        <f>广诚FedEx运费!I36</f>
        <v>3097.06</v>
      </c>
      <c r="AK106" s="61">
        <f>广诚FedEx运费!I37</f>
        <v>3179.44</v>
      </c>
      <c r="AL106" s="61">
        <f>广诚FedEx运费!I38</f>
        <v>3261.82</v>
      </c>
      <c r="AM106" s="61">
        <f>广诚FedEx运费!I39</f>
        <v>3344.2</v>
      </c>
      <c r="AN106" s="61">
        <f>广诚FedEx运费!I40</f>
        <v>3426.58</v>
      </c>
      <c r="AO106" s="61">
        <f>广诚FedEx运费!I41</f>
        <v>3508.96</v>
      </c>
      <c r="AP106" s="61">
        <f>广诚FedEx运费!I42</f>
        <v>3591.34</v>
      </c>
      <c r="AQ106" s="61">
        <f>广诚FedEx运费!I43</f>
        <v>3673.72</v>
      </c>
      <c r="AR106" s="61">
        <f>广诚FedEx运费!I44</f>
        <v>3756.11</v>
      </c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</row>
    <row r="107" hidden="1" spans="1:63">
      <c r="A107" s="57" t="s">
        <v>107</v>
      </c>
      <c r="B107" s="62" t="s">
        <v>273</v>
      </c>
      <c r="C107" s="61">
        <f>广诚FedEx运费!J4</f>
        <v>180.28</v>
      </c>
      <c r="D107" s="61">
        <f>广诚FedEx运费!J5</f>
        <v>184.65</v>
      </c>
      <c r="E107" s="61">
        <f>广诚FedEx运费!J6</f>
        <v>225.84</v>
      </c>
      <c r="F107" s="61">
        <f>广诚FedEx运费!J7</f>
        <v>267.04</v>
      </c>
      <c r="G107" s="61">
        <f>广诚FedEx运费!J8</f>
        <v>308.23</v>
      </c>
      <c r="H107" s="61">
        <f>广诚FedEx运费!J9</f>
        <v>312.8</v>
      </c>
      <c r="I107" s="61"/>
      <c r="J107" s="61">
        <f>广诚FedEx运费!J10</f>
        <v>351.06</v>
      </c>
      <c r="K107" s="58">
        <f>广诚FedEx运费!J11</f>
        <v>389.33</v>
      </c>
      <c r="L107" s="58">
        <f>广诚FedEx运费!J12</f>
        <v>427.59</v>
      </c>
      <c r="M107" s="61">
        <f>广诚FedEx运费!J13</f>
        <v>465.86</v>
      </c>
      <c r="N107" s="58">
        <f>广诚FedEx运费!J14</f>
        <v>469.99</v>
      </c>
      <c r="O107" s="58">
        <f>广诚FedEx运费!J15</f>
        <v>502.72</v>
      </c>
      <c r="P107" s="61">
        <f>广诚FedEx运费!J16</f>
        <v>535.44</v>
      </c>
      <c r="Q107" s="61">
        <f>广诚FedEx运费!J17</f>
        <v>568.16</v>
      </c>
      <c r="R107" s="61">
        <f>广诚FedEx运费!J18</f>
        <v>600.89</v>
      </c>
      <c r="S107" s="60">
        <f>广诚FedEx运费!J19</f>
        <v>633.61</v>
      </c>
      <c r="T107" s="61">
        <f>广诚FedEx运费!J20</f>
        <v>666.33</v>
      </c>
      <c r="U107" s="61">
        <f>广诚FedEx运费!J21</f>
        <v>699.06</v>
      </c>
      <c r="V107" s="61">
        <f>广诚FedEx运费!J22</f>
        <v>731.78</v>
      </c>
      <c r="W107" s="61">
        <f>广诚FedEx运费!J23</f>
        <v>764.5</v>
      </c>
      <c r="X107" s="61">
        <f>广诚FedEx运费!J24</f>
        <v>819.62</v>
      </c>
      <c r="Y107" s="61">
        <f>广诚FedEx运费!J25</f>
        <v>848.26</v>
      </c>
      <c r="Z107" s="61">
        <f>广诚FedEx运费!J26</f>
        <v>876.89</v>
      </c>
      <c r="AA107" s="61">
        <f>广诚FedEx运费!J27</f>
        <v>905.52</v>
      </c>
      <c r="AB107" s="61">
        <f>广诚FedEx运费!J28</f>
        <v>934.16</v>
      </c>
      <c r="AC107" s="61">
        <f>广诚FedEx运费!J29</f>
        <v>962.79</v>
      </c>
      <c r="AD107" s="61">
        <f>广诚FedEx运费!J30</f>
        <v>991.42</v>
      </c>
      <c r="AE107" s="61">
        <f>广诚FedEx运费!J31</f>
        <v>1020.05</v>
      </c>
      <c r="AF107" s="61">
        <f>广诚FedEx运费!J32</f>
        <v>1048.69</v>
      </c>
      <c r="AG107" s="61">
        <f>广诚FedEx运费!J33</f>
        <v>1077.32</v>
      </c>
      <c r="AH107" s="61">
        <f>广诚FedEx运费!J34</f>
        <v>1105.95</v>
      </c>
      <c r="AI107" s="61">
        <f>广诚FedEx运费!J35</f>
        <v>1134.59</v>
      </c>
      <c r="AJ107" s="61">
        <f>广诚FedEx运费!J36</f>
        <v>1163.22</v>
      </c>
      <c r="AK107" s="61">
        <f>广诚FedEx运费!J37</f>
        <v>1191.85</v>
      </c>
      <c r="AL107" s="61">
        <f>广诚FedEx运费!J38</f>
        <v>1220.49</v>
      </c>
      <c r="AM107" s="61">
        <f>广诚FedEx运费!J39</f>
        <v>1249.12</v>
      </c>
      <c r="AN107" s="61">
        <f>广诚FedEx运费!J40</f>
        <v>1277.75</v>
      </c>
      <c r="AO107" s="61">
        <f>广诚FedEx运费!J41</f>
        <v>1306.38</v>
      </c>
      <c r="AP107" s="61">
        <f>广诚FedEx运费!J42</f>
        <v>1335.02</v>
      </c>
      <c r="AQ107" s="61">
        <f>广诚FedEx运费!J43</f>
        <v>1363.65</v>
      </c>
      <c r="AR107" s="61">
        <f>广诚FedEx运费!J44</f>
        <v>1392.28</v>
      </c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</row>
    <row r="108" hidden="1" spans="1:63">
      <c r="A108" s="57" t="s">
        <v>108</v>
      </c>
      <c r="C108" s="61"/>
      <c r="D108" s="61"/>
      <c r="E108" s="61"/>
      <c r="F108" s="61"/>
      <c r="G108" s="61"/>
      <c r="H108" s="61"/>
      <c r="I108" s="61"/>
      <c r="J108" s="61"/>
      <c r="M108" s="61"/>
      <c r="N108" s="58"/>
      <c r="O108" s="58"/>
      <c r="P108" s="61"/>
      <c r="Q108" s="61"/>
      <c r="R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</row>
    <row r="109" hidden="1" spans="1:63">
      <c r="A109" s="57" t="s">
        <v>109</v>
      </c>
      <c r="C109" s="61"/>
      <c r="D109" s="61"/>
      <c r="E109" s="61"/>
      <c r="F109" s="61"/>
      <c r="G109" s="61"/>
      <c r="H109" s="61"/>
      <c r="I109" s="61"/>
      <c r="J109" s="61"/>
      <c r="M109" s="61"/>
      <c r="N109" s="58"/>
      <c r="O109" s="58"/>
      <c r="P109" s="61"/>
      <c r="Q109" s="61"/>
      <c r="R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</row>
    <row r="110" hidden="1" spans="1:63">
      <c r="A110" s="57" t="s">
        <v>110</v>
      </c>
      <c r="C110" s="61"/>
      <c r="D110" s="61"/>
      <c r="E110" s="61"/>
      <c r="F110" s="61"/>
      <c r="G110" s="61"/>
      <c r="H110" s="61"/>
      <c r="I110" s="61"/>
      <c r="J110" s="61"/>
      <c r="M110" s="61"/>
      <c r="N110" s="58"/>
      <c r="O110" s="58"/>
      <c r="P110" s="61"/>
      <c r="Q110" s="61"/>
      <c r="R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</row>
    <row r="111" hidden="1" spans="1:63">
      <c r="A111" s="57" t="s">
        <v>111</v>
      </c>
      <c r="C111" s="61"/>
      <c r="D111" s="61"/>
      <c r="E111" s="61"/>
      <c r="F111" s="61"/>
      <c r="G111" s="61"/>
      <c r="H111" s="61"/>
      <c r="I111" s="61"/>
      <c r="J111" s="61"/>
      <c r="M111" s="61"/>
      <c r="N111" s="58"/>
      <c r="O111" s="58"/>
      <c r="P111" s="61"/>
      <c r="Q111" s="61"/>
      <c r="R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</row>
    <row r="112" hidden="1" spans="1:63">
      <c r="A112" s="57" t="s">
        <v>112</v>
      </c>
      <c r="C112" s="61"/>
      <c r="D112" s="61"/>
      <c r="E112" s="61"/>
      <c r="F112" s="61"/>
      <c r="G112" s="61"/>
      <c r="H112" s="61"/>
      <c r="I112" s="61"/>
      <c r="J112" s="61"/>
      <c r="M112" s="61"/>
      <c r="N112" s="58"/>
      <c r="O112" s="58"/>
      <c r="P112" s="61"/>
      <c r="Q112" s="61"/>
      <c r="R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</row>
    <row r="113" hidden="1" spans="1:63">
      <c r="A113" s="57" t="s">
        <v>113</v>
      </c>
      <c r="C113" s="61"/>
      <c r="D113" s="61"/>
      <c r="E113" s="61"/>
      <c r="F113" s="61"/>
      <c r="G113" s="61"/>
      <c r="H113" s="61"/>
      <c r="I113" s="61"/>
      <c r="J113" s="61"/>
      <c r="M113" s="61"/>
      <c r="N113" s="58"/>
      <c r="O113" s="58"/>
      <c r="P113" s="61"/>
      <c r="Q113" s="61"/>
      <c r="R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</row>
    <row r="114" hidden="1" spans="1:63">
      <c r="A114" s="57" t="s">
        <v>114</v>
      </c>
      <c r="C114" s="61"/>
      <c r="D114" s="61"/>
      <c r="E114" s="61"/>
      <c r="F114" s="61"/>
      <c r="G114" s="61"/>
      <c r="H114" s="61"/>
      <c r="I114" s="61"/>
      <c r="J114" s="61"/>
      <c r="M114" s="61"/>
      <c r="N114" s="58"/>
      <c r="O114" s="58"/>
      <c r="P114" s="61"/>
      <c r="Q114" s="61"/>
      <c r="R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</row>
    <row r="115" hidden="1" spans="1:63">
      <c r="A115" s="57" t="s">
        <v>115</v>
      </c>
      <c r="C115" s="61"/>
      <c r="D115" s="61"/>
      <c r="E115" s="61"/>
      <c r="F115" s="61"/>
      <c r="G115" s="61"/>
      <c r="H115" s="61"/>
      <c r="I115" s="61"/>
      <c r="J115" s="61"/>
      <c r="M115" s="61"/>
      <c r="N115" s="58"/>
      <c r="O115" s="58"/>
      <c r="P115" s="61"/>
      <c r="Q115" s="61"/>
      <c r="R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</row>
    <row r="116" hidden="1" spans="1:63">
      <c r="A116" s="57" t="s">
        <v>116</v>
      </c>
      <c r="C116" s="61"/>
      <c r="D116" s="61"/>
      <c r="E116" s="61"/>
      <c r="F116" s="61"/>
      <c r="G116" s="61"/>
      <c r="H116" s="61"/>
      <c r="I116" s="61"/>
      <c r="J116" s="61"/>
      <c r="M116" s="61"/>
      <c r="N116" s="58"/>
      <c r="O116" s="58"/>
      <c r="P116" s="61"/>
      <c r="Q116" s="61"/>
      <c r="R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</row>
    <row r="117" hidden="1" spans="1:63">
      <c r="A117" s="57" t="s">
        <v>117</v>
      </c>
      <c r="B117" s="62" t="s">
        <v>274</v>
      </c>
      <c r="C117" s="61">
        <f>广诚FedEx运费!I4</f>
        <v>241.47</v>
      </c>
      <c r="D117" s="61">
        <f>广诚FedEx运费!I5</f>
        <v>286.03</v>
      </c>
      <c r="E117" s="61">
        <f>广诚FedEx运费!I6</f>
        <v>345.4</v>
      </c>
      <c r="F117" s="61">
        <f>广诚FedEx运费!I7</f>
        <v>404.78</v>
      </c>
      <c r="G117" s="61">
        <f>广诚FedEx运费!I8</f>
        <v>464.16</v>
      </c>
      <c r="H117" s="61">
        <f>广诚FedEx运费!I9</f>
        <v>466.87</v>
      </c>
      <c r="I117" s="61"/>
      <c r="J117" s="61">
        <f>广诚FedEx运费!I10</f>
        <v>521.48</v>
      </c>
      <c r="K117" s="58">
        <f>广诚FedEx运费!I11</f>
        <v>576.09</v>
      </c>
      <c r="L117" s="58">
        <f>广诚FedEx运费!I12</f>
        <v>630.7</v>
      </c>
      <c r="M117" s="61">
        <f>广诚FedEx运费!I13</f>
        <v>685.31</v>
      </c>
      <c r="N117" s="58">
        <f>广诚FedEx运费!I14</f>
        <v>688.65</v>
      </c>
      <c r="O117" s="58">
        <f>广诚FedEx运费!I15</f>
        <v>738.32</v>
      </c>
      <c r="P117" s="61">
        <f>广诚FedEx运费!I16</f>
        <v>787.99</v>
      </c>
      <c r="Q117" s="61">
        <f>广诚FedEx运费!I17</f>
        <v>837.66</v>
      </c>
      <c r="R117" s="61">
        <f>广诚FedEx运费!I18</f>
        <v>887.33</v>
      </c>
      <c r="S117" s="60">
        <f>广诚FedEx运费!I19</f>
        <v>937</v>
      </c>
      <c r="T117" s="61">
        <f>广诚FedEx运费!I20</f>
        <v>986.67</v>
      </c>
      <c r="U117" s="61">
        <f>广诚FedEx运费!I21</f>
        <v>1036.34</v>
      </c>
      <c r="V117" s="61">
        <f>广诚FedEx运费!I22</f>
        <v>1086.01</v>
      </c>
      <c r="W117" s="61">
        <f>广诚FedEx运费!I23</f>
        <v>1135.68</v>
      </c>
      <c r="X117" s="61">
        <f>广诚FedEx运费!I24</f>
        <v>2108.5</v>
      </c>
      <c r="Y117" s="61">
        <f>广诚FedEx运费!I25</f>
        <v>2190.88</v>
      </c>
      <c r="Z117" s="61">
        <f>广诚FedEx运费!I26</f>
        <v>2273.26</v>
      </c>
      <c r="AA117" s="61">
        <f>广诚FedEx运费!I27</f>
        <v>2355.64</v>
      </c>
      <c r="AB117" s="61">
        <f>广诚FedEx运费!I28</f>
        <v>2438.02</v>
      </c>
      <c r="AC117" s="61">
        <f>广诚FedEx运费!I29</f>
        <v>2520.4</v>
      </c>
      <c r="AD117" s="61">
        <f>广诚FedEx运费!I30</f>
        <v>2602.78</v>
      </c>
      <c r="AE117" s="61">
        <f>广诚FedEx运费!I31</f>
        <v>2685.16</v>
      </c>
      <c r="AF117" s="61">
        <f>广诚FedEx运费!I32</f>
        <v>2767.54</v>
      </c>
      <c r="AG117" s="61">
        <f>广诚FedEx运费!I33</f>
        <v>2849.92</v>
      </c>
      <c r="AH117" s="61">
        <f>广诚FedEx运费!I34</f>
        <v>2932.3</v>
      </c>
      <c r="AI117" s="61">
        <f>广诚FedEx运费!I35</f>
        <v>3014.68</v>
      </c>
      <c r="AJ117" s="61">
        <f>广诚FedEx运费!I36</f>
        <v>3097.06</v>
      </c>
      <c r="AK117" s="61">
        <f>广诚FedEx运费!I37</f>
        <v>3179.44</v>
      </c>
      <c r="AL117" s="61">
        <f>广诚FedEx运费!I38</f>
        <v>3261.82</v>
      </c>
      <c r="AM117" s="61">
        <f>广诚FedEx运费!I39</f>
        <v>3344.2</v>
      </c>
      <c r="AN117" s="61">
        <f>广诚FedEx运费!I40</f>
        <v>3426.58</v>
      </c>
      <c r="AO117" s="61">
        <f>广诚FedEx运费!I41</f>
        <v>3508.96</v>
      </c>
      <c r="AP117" s="61">
        <f>广诚FedEx运费!I42</f>
        <v>3591.34</v>
      </c>
      <c r="AQ117" s="61">
        <f>广诚FedEx运费!I43</f>
        <v>3673.72</v>
      </c>
      <c r="AR117" s="61">
        <f>广诚FedEx运费!I44</f>
        <v>3756.11</v>
      </c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</row>
    <row r="118" hidden="1" spans="1:63">
      <c r="A118" s="57" t="s">
        <v>118</v>
      </c>
      <c r="C118" s="61"/>
      <c r="D118" s="61"/>
      <c r="E118" s="61"/>
      <c r="F118" s="61"/>
      <c r="G118" s="61"/>
      <c r="H118" s="61"/>
      <c r="I118" s="61"/>
      <c r="J118" s="61"/>
      <c r="M118" s="61"/>
      <c r="N118" s="58"/>
      <c r="O118" s="58"/>
      <c r="P118" s="61"/>
      <c r="Q118" s="61"/>
      <c r="R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</row>
    <row r="119" hidden="1" spans="1:63">
      <c r="A119" s="57" t="s">
        <v>119</v>
      </c>
      <c r="C119" s="61"/>
      <c r="D119" s="61"/>
      <c r="E119" s="61"/>
      <c r="F119" s="61"/>
      <c r="G119" s="61"/>
      <c r="H119" s="61"/>
      <c r="I119" s="61"/>
      <c r="J119" s="61"/>
      <c r="M119" s="61"/>
      <c r="N119" s="58"/>
      <c r="O119" s="58"/>
      <c r="P119" s="61"/>
      <c r="Q119" s="61"/>
      <c r="R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</row>
    <row r="120" hidden="1" spans="1:63">
      <c r="A120" s="57" t="s">
        <v>120</v>
      </c>
      <c r="C120" s="61"/>
      <c r="D120" s="61"/>
      <c r="E120" s="61"/>
      <c r="F120" s="61"/>
      <c r="G120" s="61"/>
      <c r="H120" s="61"/>
      <c r="I120" s="61"/>
      <c r="J120" s="61"/>
      <c r="M120" s="61"/>
      <c r="N120" s="58"/>
      <c r="O120" s="58"/>
      <c r="P120" s="61"/>
      <c r="Q120" s="61"/>
      <c r="R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</row>
    <row r="121" hidden="1" spans="1:63">
      <c r="A121" s="57" t="s">
        <v>121</v>
      </c>
      <c r="C121" s="61"/>
      <c r="D121" s="61"/>
      <c r="E121" s="61"/>
      <c r="F121" s="61"/>
      <c r="G121" s="61"/>
      <c r="H121" s="61"/>
      <c r="I121" s="61"/>
      <c r="J121" s="61"/>
      <c r="M121" s="61"/>
      <c r="N121" s="58"/>
      <c r="O121" s="58"/>
      <c r="P121" s="61"/>
      <c r="Q121" s="61"/>
      <c r="R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</row>
    <row r="122" hidden="1" spans="1:63">
      <c r="A122" s="57" t="s">
        <v>122</v>
      </c>
      <c r="C122" s="61"/>
      <c r="D122" s="61"/>
      <c r="E122" s="61"/>
      <c r="F122" s="61"/>
      <c r="G122" s="61"/>
      <c r="H122" s="61"/>
      <c r="I122" s="61"/>
      <c r="J122" s="61"/>
      <c r="M122" s="61"/>
      <c r="N122" s="58"/>
      <c r="O122" s="58"/>
      <c r="P122" s="61"/>
      <c r="Q122" s="61"/>
      <c r="R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</row>
    <row r="123" hidden="1" spans="1:63">
      <c r="A123" s="57" t="s">
        <v>123</v>
      </c>
      <c r="C123" s="61"/>
      <c r="D123" s="61"/>
      <c r="E123" s="61"/>
      <c r="F123" s="61"/>
      <c r="G123" s="61"/>
      <c r="H123" s="61"/>
      <c r="I123" s="61"/>
      <c r="J123" s="61"/>
      <c r="M123" s="61"/>
      <c r="N123" s="58"/>
      <c r="O123" s="58"/>
      <c r="P123" s="61"/>
      <c r="Q123" s="61"/>
      <c r="R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</row>
    <row r="124" hidden="1" spans="1:63">
      <c r="A124" s="57" t="s">
        <v>124</v>
      </c>
      <c r="C124" s="61"/>
      <c r="D124" s="61"/>
      <c r="E124" s="61"/>
      <c r="F124" s="61"/>
      <c r="G124" s="61"/>
      <c r="H124" s="61"/>
      <c r="I124" s="61"/>
      <c r="J124" s="61"/>
      <c r="M124" s="61"/>
      <c r="N124" s="58"/>
      <c r="O124" s="58"/>
      <c r="P124" s="61"/>
      <c r="Q124" s="61"/>
      <c r="R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</row>
    <row r="125" hidden="1" spans="1:63">
      <c r="A125" s="57" t="s">
        <v>125</v>
      </c>
      <c r="C125" s="61"/>
      <c r="D125" s="61"/>
      <c r="E125" s="61"/>
      <c r="F125" s="61"/>
      <c r="G125" s="61"/>
      <c r="H125" s="61"/>
      <c r="I125" s="61"/>
      <c r="J125" s="61"/>
      <c r="M125" s="61"/>
      <c r="N125" s="58"/>
      <c r="O125" s="58"/>
      <c r="P125" s="61"/>
      <c r="Q125" s="61"/>
      <c r="R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</row>
    <row r="126" hidden="1" spans="1:63">
      <c r="A126" s="57" t="s">
        <v>126</v>
      </c>
      <c r="C126" s="61"/>
      <c r="D126" s="61"/>
      <c r="E126" s="61"/>
      <c r="F126" s="61"/>
      <c r="G126" s="61"/>
      <c r="H126" s="61"/>
      <c r="I126" s="61"/>
      <c r="J126" s="61"/>
      <c r="M126" s="61"/>
      <c r="N126" s="58"/>
      <c r="O126" s="58"/>
      <c r="P126" s="61"/>
      <c r="Q126" s="61"/>
      <c r="R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</row>
    <row r="127" hidden="1" spans="1:63">
      <c r="A127" s="57" t="s">
        <v>127</v>
      </c>
      <c r="C127" s="61"/>
      <c r="D127" s="61"/>
      <c r="E127" s="61"/>
      <c r="F127" s="61"/>
      <c r="G127" s="61"/>
      <c r="H127" s="61"/>
      <c r="I127" s="61"/>
      <c r="J127" s="61"/>
      <c r="M127" s="61"/>
      <c r="N127" s="58"/>
      <c r="O127" s="58"/>
      <c r="P127" s="61"/>
      <c r="Q127" s="61"/>
      <c r="R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</row>
    <row r="128" hidden="1" spans="1:63">
      <c r="A128" s="57" t="s">
        <v>128</v>
      </c>
      <c r="C128" s="61"/>
      <c r="D128" s="61"/>
      <c r="E128" s="61"/>
      <c r="F128" s="61"/>
      <c r="G128" s="61"/>
      <c r="H128" s="61"/>
      <c r="I128" s="61"/>
      <c r="J128" s="61"/>
      <c r="M128" s="61"/>
      <c r="N128" s="58"/>
      <c r="O128" s="58"/>
      <c r="P128" s="61"/>
      <c r="Q128" s="61"/>
      <c r="R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</row>
    <row r="129" hidden="1" spans="1:63">
      <c r="A129" s="57" t="s">
        <v>129</v>
      </c>
      <c r="C129" s="61"/>
      <c r="D129" s="61"/>
      <c r="E129" s="61"/>
      <c r="F129" s="61"/>
      <c r="G129" s="61"/>
      <c r="H129" s="61"/>
      <c r="I129" s="61"/>
      <c r="J129" s="61"/>
      <c r="M129" s="61"/>
      <c r="N129" s="58"/>
      <c r="O129" s="58"/>
      <c r="P129" s="61"/>
      <c r="Q129" s="61"/>
      <c r="R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</row>
    <row r="130" hidden="1" spans="1:63">
      <c r="A130" s="57" t="s">
        <v>130</v>
      </c>
      <c r="C130" s="61"/>
      <c r="D130" s="61"/>
      <c r="E130" s="61"/>
      <c r="F130" s="61"/>
      <c r="G130" s="61"/>
      <c r="H130" s="61"/>
      <c r="I130" s="61"/>
      <c r="J130" s="61"/>
      <c r="M130" s="61"/>
      <c r="N130" s="58"/>
      <c r="O130" s="58"/>
      <c r="P130" s="61"/>
      <c r="Q130" s="61"/>
      <c r="R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</row>
    <row r="131" hidden="1" spans="1:63">
      <c r="A131" s="57" t="s">
        <v>131</v>
      </c>
      <c r="C131" s="61"/>
      <c r="D131" s="61"/>
      <c r="E131" s="61"/>
      <c r="F131" s="61"/>
      <c r="G131" s="61"/>
      <c r="H131" s="61"/>
      <c r="I131" s="61"/>
      <c r="J131" s="61"/>
      <c r="M131" s="61"/>
      <c r="N131" s="58"/>
      <c r="O131" s="58"/>
      <c r="P131" s="61"/>
      <c r="Q131" s="61"/>
      <c r="R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</row>
    <row r="132" hidden="1" spans="1:63">
      <c r="A132" s="57" t="s">
        <v>132</v>
      </c>
      <c r="C132" s="61"/>
      <c r="D132" s="61"/>
      <c r="E132" s="61"/>
      <c r="F132" s="61"/>
      <c r="G132" s="61"/>
      <c r="H132" s="61"/>
      <c r="I132" s="61"/>
      <c r="J132" s="61"/>
      <c r="M132" s="61"/>
      <c r="N132" s="58"/>
      <c r="O132" s="58"/>
      <c r="P132" s="61"/>
      <c r="Q132" s="61"/>
      <c r="R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</row>
    <row r="133" hidden="1" spans="1:63">
      <c r="A133" s="57" t="s">
        <v>133</v>
      </c>
      <c r="C133" s="61"/>
      <c r="D133" s="61"/>
      <c r="E133" s="61"/>
      <c r="F133" s="61"/>
      <c r="G133" s="61"/>
      <c r="H133" s="61"/>
      <c r="I133" s="61"/>
      <c r="J133" s="61"/>
      <c r="M133" s="61"/>
      <c r="N133" s="58"/>
      <c r="O133" s="58"/>
      <c r="P133" s="61"/>
      <c r="Q133" s="61"/>
      <c r="R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</row>
    <row r="134" hidden="1" spans="1:63">
      <c r="A134" s="57" t="s">
        <v>134</v>
      </c>
      <c r="C134" s="61"/>
      <c r="D134" s="61"/>
      <c r="E134" s="61"/>
      <c r="F134" s="61"/>
      <c r="G134" s="61"/>
      <c r="H134" s="61"/>
      <c r="I134" s="61"/>
      <c r="J134" s="61"/>
      <c r="M134" s="61"/>
      <c r="N134" s="58"/>
      <c r="O134" s="58"/>
      <c r="P134" s="61"/>
      <c r="Q134" s="61"/>
      <c r="R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</row>
    <row r="135" hidden="1" spans="1:63">
      <c r="A135" s="57" t="s">
        <v>135</v>
      </c>
      <c r="C135" s="61"/>
      <c r="D135" s="61"/>
      <c r="E135" s="61"/>
      <c r="F135" s="61"/>
      <c r="G135" s="61"/>
      <c r="H135" s="61"/>
      <c r="I135" s="61"/>
      <c r="J135" s="61"/>
      <c r="M135" s="61"/>
      <c r="N135" s="58"/>
      <c r="O135" s="58"/>
      <c r="P135" s="61"/>
      <c r="Q135" s="61"/>
      <c r="R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</row>
    <row r="136" hidden="1" spans="1:63">
      <c r="A136" s="57" t="s">
        <v>136</v>
      </c>
      <c r="C136" s="61"/>
      <c r="D136" s="61"/>
      <c r="E136" s="61"/>
      <c r="F136" s="61"/>
      <c r="G136" s="61"/>
      <c r="H136" s="61"/>
      <c r="I136" s="61"/>
      <c r="J136" s="61"/>
      <c r="M136" s="61"/>
      <c r="N136" s="58"/>
      <c r="O136" s="58"/>
      <c r="P136" s="61"/>
      <c r="Q136" s="61"/>
      <c r="R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</row>
    <row r="137" hidden="1" spans="1:63">
      <c r="A137" s="57" t="s">
        <v>137</v>
      </c>
      <c r="C137" s="61"/>
      <c r="D137" s="61"/>
      <c r="E137" s="61"/>
      <c r="F137" s="61"/>
      <c r="G137" s="61"/>
      <c r="H137" s="61"/>
      <c r="I137" s="61"/>
      <c r="J137" s="61"/>
      <c r="M137" s="61"/>
      <c r="N137" s="58"/>
      <c r="O137" s="58"/>
      <c r="P137" s="61"/>
      <c r="Q137" s="61"/>
      <c r="R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</row>
    <row r="138" hidden="1" spans="1:63">
      <c r="A138" s="57" t="s">
        <v>138</v>
      </c>
      <c r="C138" s="61"/>
      <c r="D138" s="61"/>
      <c r="E138" s="61"/>
      <c r="F138" s="61"/>
      <c r="G138" s="61"/>
      <c r="H138" s="61"/>
      <c r="I138" s="61"/>
      <c r="J138" s="61"/>
      <c r="M138" s="61"/>
      <c r="N138" s="58"/>
      <c r="O138" s="58"/>
      <c r="P138" s="61"/>
      <c r="Q138" s="61"/>
      <c r="R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</row>
    <row r="139" hidden="1" spans="1:63">
      <c r="A139" s="57" t="s">
        <v>139</v>
      </c>
      <c r="C139" s="61"/>
      <c r="D139" s="61"/>
      <c r="E139" s="61"/>
      <c r="F139" s="61"/>
      <c r="G139" s="61"/>
      <c r="H139" s="61"/>
      <c r="I139" s="61"/>
      <c r="J139" s="61"/>
      <c r="M139" s="61"/>
      <c r="N139" s="58"/>
      <c r="O139" s="58"/>
      <c r="P139" s="61"/>
      <c r="Q139" s="61"/>
      <c r="R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</row>
    <row r="140" hidden="1" spans="1:63">
      <c r="A140" s="57" t="s">
        <v>140</v>
      </c>
      <c r="C140" s="61"/>
      <c r="D140" s="61"/>
      <c r="E140" s="61"/>
      <c r="F140" s="61"/>
      <c r="G140" s="61"/>
      <c r="H140" s="61"/>
      <c r="I140" s="61"/>
      <c r="J140" s="61"/>
      <c r="M140" s="61"/>
      <c r="N140" s="58"/>
      <c r="O140" s="58"/>
      <c r="P140" s="61"/>
      <c r="Q140" s="61"/>
      <c r="R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</row>
    <row r="141" hidden="1" spans="1:63">
      <c r="A141" s="57" t="s">
        <v>141</v>
      </c>
      <c r="C141" s="61"/>
      <c r="D141" s="61"/>
      <c r="E141" s="61"/>
      <c r="F141" s="61"/>
      <c r="G141" s="61"/>
      <c r="H141" s="61"/>
      <c r="I141" s="61"/>
      <c r="J141" s="61"/>
      <c r="M141" s="61"/>
      <c r="N141" s="58"/>
      <c r="O141" s="58"/>
      <c r="P141" s="61"/>
      <c r="Q141" s="61"/>
      <c r="R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</row>
    <row r="142" hidden="1" spans="1:63">
      <c r="A142" s="57" t="s">
        <v>142</v>
      </c>
      <c r="C142" s="61"/>
      <c r="D142" s="61"/>
      <c r="E142" s="61"/>
      <c r="F142" s="61"/>
      <c r="G142" s="61"/>
      <c r="H142" s="61"/>
      <c r="I142" s="61"/>
      <c r="J142" s="61"/>
      <c r="M142" s="61"/>
      <c r="N142" s="58"/>
      <c r="O142" s="58"/>
      <c r="P142" s="61"/>
      <c r="Q142" s="61"/>
      <c r="R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</row>
    <row r="143" hidden="1" spans="1:63">
      <c r="A143" s="57" t="s">
        <v>143</v>
      </c>
      <c r="C143" s="61"/>
      <c r="D143" s="61"/>
      <c r="E143" s="61"/>
      <c r="F143" s="61"/>
      <c r="G143" s="61"/>
      <c r="H143" s="61"/>
      <c r="I143" s="61"/>
      <c r="J143" s="61"/>
      <c r="M143" s="61"/>
      <c r="N143" s="58"/>
      <c r="O143" s="58"/>
      <c r="P143" s="61"/>
      <c r="Q143" s="61"/>
      <c r="R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</row>
    <row r="144" hidden="1" spans="1:63">
      <c r="A144" s="57" t="s">
        <v>144</v>
      </c>
      <c r="C144" s="61"/>
      <c r="D144" s="61"/>
      <c r="E144" s="61"/>
      <c r="F144" s="61"/>
      <c r="G144" s="61"/>
      <c r="H144" s="61"/>
      <c r="I144" s="61"/>
      <c r="J144" s="61"/>
      <c r="M144" s="61"/>
      <c r="N144" s="58"/>
      <c r="O144" s="58"/>
      <c r="P144" s="61"/>
      <c r="Q144" s="61"/>
      <c r="R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</row>
    <row r="145" hidden="1" spans="1:63">
      <c r="A145" s="57" t="s">
        <v>145</v>
      </c>
      <c r="C145" s="61"/>
      <c r="D145" s="61"/>
      <c r="E145" s="61"/>
      <c r="F145" s="61"/>
      <c r="G145" s="61"/>
      <c r="H145" s="61"/>
      <c r="I145" s="61"/>
      <c r="J145" s="61"/>
      <c r="M145" s="61"/>
      <c r="N145" s="58"/>
      <c r="O145" s="58"/>
      <c r="P145" s="61"/>
      <c r="Q145" s="61"/>
      <c r="R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</row>
    <row r="146" hidden="1" spans="1:63">
      <c r="A146" s="57" t="s">
        <v>146</v>
      </c>
      <c r="C146" s="61"/>
      <c r="D146" s="61"/>
      <c r="E146" s="61"/>
      <c r="F146" s="61"/>
      <c r="G146" s="61"/>
      <c r="H146" s="61"/>
      <c r="I146" s="61"/>
      <c r="J146" s="61"/>
      <c r="M146" s="61"/>
      <c r="N146" s="58"/>
      <c r="O146" s="58"/>
      <c r="P146" s="61"/>
      <c r="Q146" s="61"/>
      <c r="R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</row>
    <row r="147" hidden="1" spans="1:63">
      <c r="A147" s="57" t="s">
        <v>147</v>
      </c>
      <c r="C147" s="61"/>
      <c r="D147" s="61"/>
      <c r="E147" s="61"/>
      <c r="F147" s="61"/>
      <c r="G147" s="61"/>
      <c r="H147" s="61"/>
      <c r="I147" s="61"/>
      <c r="J147" s="61"/>
      <c r="M147" s="61"/>
      <c r="N147" s="58"/>
      <c r="O147" s="58"/>
      <c r="P147" s="61"/>
      <c r="Q147" s="61"/>
      <c r="R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</row>
    <row r="148" hidden="1" spans="1:63">
      <c r="A148" s="57" t="s">
        <v>148</v>
      </c>
      <c r="C148" s="61"/>
      <c r="D148" s="61"/>
      <c r="E148" s="61"/>
      <c r="F148" s="61"/>
      <c r="G148" s="61"/>
      <c r="H148" s="61"/>
      <c r="I148" s="61"/>
      <c r="J148" s="61"/>
      <c r="M148" s="61"/>
      <c r="N148" s="58"/>
      <c r="O148" s="58"/>
      <c r="P148" s="61"/>
      <c r="Q148" s="61"/>
      <c r="R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</row>
    <row r="149" hidden="1" spans="1:63">
      <c r="A149" s="57" t="s">
        <v>149</v>
      </c>
      <c r="C149" s="61"/>
      <c r="D149" s="61"/>
      <c r="E149" s="61"/>
      <c r="F149" s="61"/>
      <c r="G149" s="61"/>
      <c r="H149" s="61"/>
      <c r="I149" s="61"/>
      <c r="J149" s="61"/>
      <c r="M149" s="61"/>
      <c r="N149" s="58"/>
      <c r="O149" s="58"/>
      <c r="P149" s="61"/>
      <c r="Q149" s="61"/>
      <c r="R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</row>
    <row r="150" hidden="1" spans="1:63">
      <c r="A150" s="57" t="s">
        <v>150</v>
      </c>
      <c r="C150" s="61"/>
      <c r="D150" s="61"/>
      <c r="E150" s="61"/>
      <c r="F150" s="61"/>
      <c r="G150" s="61"/>
      <c r="H150" s="61"/>
      <c r="I150" s="61"/>
      <c r="J150" s="61"/>
      <c r="M150" s="61"/>
      <c r="N150" s="58"/>
      <c r="O150" s="58"/>
      <c r="P150" s="61"/>
      <c r="Q150" s="61"/>
      <c r="R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</row>
    <row r="151" hidden="1" spans="1:63">
      <c r="A151" s="57" t="s">
        <v>151</v>
      </c>
      <c r="C151" s="61"/>
      <c r="D151" s="61"/>
      <c r="E151" s="61"/>
      <c r="F151" s="61"/>
      <c r="G151" s="61"/>
      <c r="H151" s="61"/>
      <c r="I151" s="61"/>
      <c r="J151" s="61"/>
      <c r="M151" s="61"/>
      <c r="N151" s="58"/>
      <c r="O151" s="58"/>
      <c r="P151" s="61"/>
      <c r="Q151" s="61"/>
      <c r="R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</row>
    <row r="152" hidden="1" spans="1:63">
      <c r="A152" s="57" t="s">
        <v>152</v>
      </c>
      <c r="C152" s="61"/>
      <c r="D152" s="61"/>
      <c r="E152" s="61"/>
      <c r="F152" s="61"/>
      <c r="G152" s="61"/>
      <c r="H152" s="61"/>
      <c r="I152" s="61"/>
      <c r="J152" s="61"/>
      <c r="M152" s="61"/>
      <c r="N152" s="58"/>
      <c r="O152" s="58"/>
      <c r="P152" s="61"/>
      <c r="Q152" s="61"/>
      <c r="R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</row>
    <row r="153" hidden="1" spans="1:63">
      <c r="A153" s="57" t="s">
        <v>153</v>
      </c>
      <c r="C153" s="61"/>
      <c r="D153" s="61"/>
      <c r="E153" s="61"/>
      <c r="F153" s="61"/>
      <c r="G153" s="61"/>
      <c r="H153" s="61"/>
      <c r="I153" s="61"/>
      <c r="J153" s="61"/>
      <c r="M153" s="61"/>
      <c r="N153" s="58"/>
      <c r="O153" s="58"/>
      <c r="P153" s="61"/>
      <c r="Q153" s="61"/>
      <c r="R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</row>
    <row r="154" hidden="1" spans="1:63">
      <c r="A154" s="57" t="s">
        <v>154</v>
      </c>
      <c r="C154" s="61"/>
      <c r="D154" s="61"/>
      <c r="E154" s="61"/>
      <c r="F154" s="61"/>
      <c r="G154" s="61"/>
      <c r="H154" s="61"/>
      <c r="I154" s="61"/>
      <c r="J154" s="61"/>
      <c r="M154" s="61"/>
      <c r="N154" s="58"/>
      <c r="O154" s="58"/>
      <c r="P154" s="61"/>
      <c r="Q154" s="61"/>
      <c r="R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</row>
    <row r="155" hidden="1" spans="1:63">
      <c r="A155" s="57" t="s">
        <v>155</v>
      </c>
      <c r="C155" s="61"/>
      <c r="D155" s="61"/>
      <c r="E155" s="61"/>
      <c r="F155" s="61"/>
      <c r="G155" s="61"/>
      <c r="H155" s="61"/>
      <c r="I155" s="61"/>
      <c r="J155" s="61"/>
      <c r="M155" s="61"/>
      <c r="N155" s="58"/>
      <c r="O155" s="58"/>
      <c r="P155" s="61"/>
      <c r="Q155" s="61"/>
      <c r="R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</row>
    <row r="156" hidden="1" spans="1:63">
      <c r="A156" s="57" t="s">
        <v>156</v>
      </c>
      <c r="C156" s="61"/>
      <c r="D156" s="61"/>
      <c r="E156" s="61"/>
      <c r="F156" s="61"/>
      <c r="G156" s="61"/>
      <c r="H156" s="61"/>
      <c r="I156" s="61"/>
      <c r="J156" s="61"/>
      <c r="M156" s="61"/>
      <c r="N156" s="58"/>
      <c r="O156" s="58"/>
      <c r="P156" s="61"/>
      <c r="Q156" s="61"/>
      <c r="R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</row>
    <row r="157" hidden="1" spans="1:63">
      <c r="A157" s="57" t="s">
        <v>157</v>
      </c>
      <c r="B157" s="62" t="s">
        <v>275</v>
      </c>
      <c r="C157" s="61">
        <f>广诚FedEx运费!F4</f>
        <v>227</v>
      </c>
      <c r="D157" s="61">
        <f>广诚FedEx运费!F5</f>
        <v>279.5</v>
      </c>
      <c r="E157" s="61">
        <f>广诚FedEx运费!F6</f>
        <v>332</v>
      </c>
      <c r="F157" s="61">
        <f>广诚FedEx运费!F7</f>
        <v>384.5</v>
      </c>
      <c r="G157" s="61">
        <f>广诚FedEx运费!F8</f>
        <v>437</v>
      </c>
      <c r="H157" s="61">
        <f>广诚FedEx运费!F9</f>
        <v>489.5</v>
      </c>
      <c r="I157" s="61"/>
      <c r="J157" s="61">
        <f>广诚FedEx运费!F10</f>
        <v>542</v>
      </c>
      <c r="K157" s="58">
        <f>广诚FedEx运费!F11</f>
        <v>594.5</v>
      </c>
      <c r="L157" s="58">
        <f>广诚FedEx运费!F12</f>
        <v>647</v>
      </c>
      <c r="M157" s="61">
        <f>广诚FedEx运费!F13</f>
        <v>699.5</v>
      </c>
      <c r="N157" s="58">
        <f>广诚FedEx运费!F14</f>
        <v>753</v>
      </c>
      <c r="O157" s="58">
        <f>广诚FedEx运费!F15</f>
        <v>806.5</v>
      </c>
      <c r="P157" s="61">
        <f>广诚FedEx运费!F16</f>
        <v>860</v>
      </c>
      <c r="Q157" s="61">
        <f>广诚FedEx运费!F17</f>
        <v>913.5</v>
      </c>
      <c r="R157" s="61">
        <f>广诚FedEx运费!F18</f>
        <v>967</v>
      </c>
      <c r="S157" s="60">
        <f>广诚FedEx运费!F19</f>
        <v>1020.5</v>
      </c>
      <c r="T157" s="61">
        <f>广诚FedEx运费!F20</f>
        <v>1074</v>
      </c>
      <c r="U157" s="61">
        <f>广诚FedEx运费!F21</f>
        <v>1127.5</v>
      </c>
      <c r="V157" s="61">
        <f>广诚FedEx运费!F22</f>
        <v>1181</v>
      </c>
      <c r="W157" s="61">
        <f>广诚FedEx运费!F23</f>
        <v>1234.5</v>
      </c>
      <c r="X157" s="61">
        <f>广诚FedEx运费!F24</f>
        <v>1279</v>
      </c>
      <c r="Y157" s="61">
        <f>广诚FedEx运费!F25</f>
        <v>1323.5</v>
      </c>
      <c r="Z157" s="61">
        <f>广诚FedEx运费!F26</f>
        <v>1368</v>
      </c>
      <c r="AA157" s="61">
        <f>广诚FedEx运费!F27</f>
        <v>1412.5</v>
      </c>
      <c r="AB157" s="61">
        <f>广诚FedEx运费!F28</f>
        <v>1457</v>
      </c>
      <c r="AC157" s="61">
        <f>广诚FedEx运费!F29</f>
        <v>1501.5</v>
      </c>
      <c r="AD157" s="61">
        <f>广诚FedEx运费!F30</f>
        <v>1546</v>
      </c>
      <c r="AE157" s="61">
        <f>广诚FedEx运费!F31</f>
        <v>1590.5</v>
      </c>
      <c r="AF157" s="61">
        <f>广诚FedEx运费!F32</f>
        <v>1635</v>
      </c>
      <c r="AG157" s="61">
        <f>广诚FedEx运费!F33</f>
        <v>1679.5</v>
      </c>
      <c r="AH157" s="61">
        <f>广诚FedEx运费!F34</f>
        <v>1724</v>
      </c>
      <c r="AI157" s="61">
        <f>广诚FedEx运费!F35</f>
        <v>1768.5</v>
      </c>
      <c r="AJ157" s="61">
        <f>广诚FedEx运费!F36</f>
        <v>1813</v>
      </c>
      <c r="AK157" s="61">
        <f>广诚FedEx运费!F37</f>
        <v>1857.5</v>
      </c>
      <c r="AL157" s="61">
        <f>广诚FedEx运费!F38</f>
        <v>1902</v>
      </c>
      <c r="AM157" s="61">
        <f>广诚FedEx运费!F39</f>
        <v>1946.5</v>
      </c>
      <c r="AN157" s="61">
        <f>广诚FedEx运费!F40</f>
        <v>1991</v>
      </c>
      <c r="AO157" s="61">
        <f>广诚FedEx运费!F41</f>
        <v>2035.5</v>
      </c>
      <c r="AP157" s="61">
        <f>广诚FedEx运费!F42</f>
        <v>2080</v>
      </c>
      <c r="AQ157" s="61">
        <f>广诚FedEx运费!F43</f>
        <v>2124.5</v>
      </c>
      <c r="AR157" s="61">
        <f>广诚FedEx运费!F44</f>
        <v>2169</v>
      </c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</row>
    <row r="158" hidden="1" spans="1:63">
      <c r="A158" s="57" t="s">
        <v>158</v>
      </c>
      <c r="C158" s="61"/>
      <c r="D158" s="61"/>
      <c r="E158" s="61"/>
      <c r="F158" s="61"/>
      <c r="G158" s="61"/>
      <c r="H158" s="61"/>
      <c r="I158" s="61"/>
      <c r="J158" s="61"/>
      <c r="M158" s="61"/>
      <c r="N158" s="58"/>
      <c r="O158" s="58"/>
      <c r="P158" s="61"/>
      <c r="Q158" s="61"/>
      <c r="R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</row>
    <row r="159" hidden="1" spans="1:63">
      <c r="A159" s="57" t="s">
        <v>159</v>
      </c>
      <c r="C159" s="61"/>
      <c r="D159" s="61"/>
      <c r="E159" s="61"/>
      <c r="F159" s="61"/>
      <c r="G159" s="61"/>
      <c r="H159" s="61"/>
      <c r="I159" s="61"/>
      <c r="J159" s="61"/>
      <c r="M159" s="61"/>
      <c r="N159" s="58"/>
      <c r="O159" s="58"/>
      <c r="P159" s="61"/>
      <c r="Q159" s="61"/>
      <c r="R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</row>
    <row r="160" hidden="1" spans="1:63">
      <c r="A160" s="57" t="s">
        <v>160</v>
      </c>
      <c r="C160" s="61"/>
      <c r="D160" s="61"/>
      <c r="E160" s="61"/>
      <c r="F160" s="61"/>
      <c r="G160" s="61"/>
      <c r="H160" s="61"/>
      <c r="I160" s="61"/>
      <c r="J160" s="61"/>
      <c r="M160" s="61"/>
      <c r="N160" s="58"/>
      <c r="O160" s="58"/>
      <c r="P160" s="61"/>
      <c r="Q160" s="61"/>
      <c r="R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</row>
    <row r="161" hidden="1" spans="1:63">
      <c r="A161" s="57" t="s">
        <v>161</v>
      </c>
      <c r="C161" s="61"/>
      <c r="D161" s="61"/>
      <c r="E161" s="61"/>
      <c r="F161" s="61"/>
      <c r="G161" s="61"/>
      <c r="H161" s="61"/>
      <c r="I161" s="61"/>
      <c r="J161" s="61"/>
      <c r="M161" s="61"/>
      <c r="N161" s="58"/>
      <c r="O161" s="58"/>
      <c r="P161" s="61"/>
      <c r="Q161" s="61"/>
      <c r="R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</row>
    <row r="162" hidden="1" spans="1:63">
      <c r="A162" s="57" t="s">
        <v>162</v>
      </c>
      <c r="C162" s="61"/>
      <c r="D162" s="61"/>
      <c r="E162" s="61"/>
      <c r="F162" s="61"/>
      <c r="G162" s="61"/>
      <c r="H162" s="61"/>
      <c r="I162" s="61"/>
      <c r="J162" s="61"/>
      <c r="M162" s="61"/>
      <c r="N162" s="58"/>
      <c r="O162" s="58"/>
      <c r="P162" s="61"/>
      <c r="Q162" s="61"/>
      <c r="R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</row>
    <row r="163" hidden="1" spans="1:63">
      <c r="A163" s="57" t="s">
        <v>163</v>
      </c>
      <c r="C163" s="61"/>
      <c r="D163" s="61"/>
      <c r="E163" s="61"/>
      <c r="F163" s="61"/>
      <c r="G163" s="61"/>
      <c r="H163" s="61"/>
      <c r="I163" s="61"/>
      <c r="J163" s="61"/>
      <c r="M163" s="61"/>
      <c r="N163" s="58"/>
      <c r="O163" s="58"/>
      <c r="P163" s="61"/>
      <c r="Q163" s="61"/>
      <c r="R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</row>
    <row r="164" hidden="1" spans="1:63">
      <c r="A164" s="57" t="s">
        <v>164</v>
      </c>
      <c r="C164" s="61"/>
      <c r="D164" s="61"/>
      <c r="E164" s="61"/>
      <c r="F164" s="61"/>
      <c r="G164" s="61"/>
      <c r="H164" s="61"/>
      <c r="I164" s="61"/>
      <c r="J164" s="61"/>
      <c r="M164" s="61"/>
      <c r="N164" s="58"/>
      <c r="O164" s="58"/>
      <c r="P164" s="61"/>
      <c r="Q164" s="61"/>
      <c r="R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</row>
    <row r="165" hidden="1" spans="1:63">
      <c r="A165" s="57" t="s">
        <v>165</v>
      </c>
      <c r="C165" s="61"/>
      <c r="D165" s="61"/>
      <c r="E165" s="61"/>
      <c r="F165" s="61"/>
      <c r="G165" s="61"/>
      <c r="H165" s="61"/>
      <c r="I165" s="61"/>
      <c r="J165" s="61"/>
      <c r="M165" s="61"/>
      <c r="N165" s="58"/>
      <c r="O165" s="58"/>
      <c r="P165" s="61"/>
      <c r="Q165" s="61"/>
      <c r="R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</row>
    <row r="166" hidden="1" spans="1:63">
      <c r="A166" s="57" t="s">
        <v>166</v>
      </c>
      <c r="C166" s="61"/>
      <c r="D166" s="61"/>
      <c r="E166" s="61"/>
      <c r="F166" s="61"/>
      <c r="G166" s="61"/>
      <c r="H166" s="61"/>
      <c r="I166" s="61"/>
      <c r="J166" s="61"/>
      <c r="M166" s="61"/>
      <c r="N166" s="58"/>
      <c r="O166" s="58"/>
      <c r="P166" s="61"/>
      <c r="Q166" s="61"/>
      <c r="R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</row>
    <row r="167" hidden="1" spans="1:63">
      <c r="A167" s="57" t="s">
        <v>167</v>
      </c>
      <c r="C167" s="61"/>
      <c r="D167" s="61"/>
      <c r="E167" s="61"/>
      <c r="F167" s="61"/>
      <c r="G167" s="61"/>
      <c r="H167" s="61"/>
      <c r="I167" s="61"/>
      <c r="J167" s="61"/>
      <c r="M167" s="61"/>
      <c r="N167" s="58"/>
      <c r="O167" s="58"/>
      <c r="P167" s="61"/>
      <c r="Q167" s="61"/>
      <c r="R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</row>
    <row r="168" hidden="1" spans="1:63">
      <c r="A168" s="57" t="s">
        <v>168</v>
      </c>
      <c r="C168" s="61"/>
      <c r="D168" s="61"/>
      <c r="E168" s="61"/>
      <c r="F168" s="61"/>
      <c r="G168" s="61"/>
      <c r="H168" s="61"/>
      <c r="I168" s="61"/>
      <c r="J168" s="61"/>
      <c r="M168" s="61"/>
      <c r="N168" s="58"/>
      <c r="O168" s="58"/>
      <c r="P168" s="61"/>
      <c r="Q168" s="61"/>
      <c r="R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</row>
    <row r="169" hidden="1" spans="1:63">
      <c r="A169" s="57" t="s">
        <v>169</v>
      </c>
      <c r="C169" s="61"/>
      <c r="D169" s="61"/>
      <c r="E169" s="61"/>
      <c r="F169" s="61"/>
      <c r="G169" s="61"/>
      <c r="H169" s="61"/>
      <c r="I169" s="61"/>
      <c r="J169" s="61"/>
      <c r="M169" s="61"/>
      <c r="N169" s="58"/>
      <c r="O169" s="58"/>
      <c r="P169" s="61"/>
      <c r="Q169" s="61"/>
      <c r="R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</row>
    <row r="170" hidden="1" spans="1:63">
      <c r="A170" s="57" t="s">
        <v>170</v>
      </c>
      <c r="C170" s="61"/>
      <c r="D170" s="61"/>
      <c r="E170" s="61"/>
      <c r="F170" s="61"/>
      <c r="G170" s="61"/>
      <c r="H170" s="61"/>
      <c r="I170" s="61"/>
      <c r="J170" s="61"/>
      <c r="M170" s="61"/>
      <c r="N170" s="58"/>
      <c r="O170" s="58"/>
      <c r="P170" s="61"/>
      <c r="Q170" s="61"/>
      <c r="R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</row>
    <row r="171" hidden="1" spans="1:63">
      <c r="A171" s="57" t="s">
        <v>171</v>
      </c>
      <c r="C171" s="61"/>
      <c r="D171" s="61"/>
      <c r="E171" s="61"/>
      <c r="F171" s="61"/>
      <c r="G171" s="61"/>
      <c r="H171" s="61"/>
      <c r="I171" s="61"/>
      <c r="J171" s="61"/>
      <c r="M171" s="61"/>
      <c r="N171" s="58"/>
      <c r="O171" s="58"/>
      <c r="P171" s="61"/>
      <c r="Q171" s="61"/>
      <c r="R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</row>
    <row r="172" hidden="1" spans="1:63">
      <c r="A172" s="57" t="s">
        <v>172</v>
      </c>
      <c r="C172" s="61"/>
      <c r="D172" s="61"/>
      <c r="E172" s="61"/>
      <c r="F172" s="61"/>
      <c r="G172" s="61"/>
      <c r="H172" s="61"/>
      <c r="I172" s="61"/>
      <c r="J172" s="61"/>
      <c r="M172" s="61"/>
      <c r="N172" s="58"/>
      <c r="O172" s="58"/>
      <c r="P172" s="61"/>
      <c r="Q172" s="61"/>
      <c r="R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</row>
    <row r="173" hidden="1" spans="1:63">
      <c r="A173" s="57" t="s">
        <v>173</v>
      </c>
      <c r="C173" s="61"/>
      <c r="D173" s="61"/>
      <c r="E173" s="61"/>
      <c r="F173" s="61"/>
      <c r="G173" s="61"/>
      <c r="H173" s="61"/>
      <c r="I173" s="61"/>
      <c r="J173" s="61"/>
      <c r="M173" s="61"/>
      <c r="N173" s="58"/>
      <c r="O173" s="58"/>
      <c r="P173" s="61"/>
      <c r="Q173" s="61"/>
      <c r="R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</row>
    <row r="174" hidden="1" spans="1:63">
      <c r="A174" s="57" t="s">
        <v>174</v>
      </c>
      <c r="C174" s="61"/>
      <c r="D174" s="61"/>
      <c r="E174" s="61"/>
      <c r="F174" s="61"/>
      <c r="G174" s="61"/>
      <c r="H174" s="61"/>
      <c r="I174" s="61"/>
      <c r="J174" s="61"/>
      <c r="M174" s="61"/>
      <c r="N174" s="58"/>
      <c r="O174" s="58"/>
      <c r="P174" s="61"/>
      <c r="Q174" s="61"/>
      <c r="R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</row>
    <row r="175" hidden="1" spans="1:63">
      <c r="A175" s="57" t="s">
        <v>175</v>
      </c>
      <c r="C175" s="61"/>
      <c r="D175" s="61"/>
      <c r="E175" s="61"/>
      <c r="F175" s="61"/>
      <c r="G175" s="61"/>
      <c r="H175" s="61"/>
      <c r="I175" s="61"/>
      <c r="J175" s="61"/>
      <c r="M175" s="61"/>
      <c r="N175" s="58"/>
      <c r="O175" s="58"/>
      <c r="P175" s="61"/>
      <c r="Q175" s="61"/>
      <c r="R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</row>
    <row r="176" hidden="1" spans="1:63">
      <c r="A176" s="57" t="s">
        <v>176</v>
      </c>
      <c r="C176" s="61"/>
      <c r="D176" s="61"/>
      <c r="E176" s="61"/>
      <c r="F176" s="61"/>
      <c r="G176" s="61"/>
      <c r="H176" s="61"/>
      <c r="I176" s="61"/>
      <c r="J176" s="61"/>
      <c r="M176" s="61"/>
      <c r="N176" s="58"/>
      <c r="O176" s="58"/>
      <c r="P176" s="61"/>
      <c r="Q176" s="61"/>
      <c r="R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</row>
    <row r="177" hidden="1" spans="1:63">
      <c r="A177" s="57" t="s">
        <v>177</v>
      </c>
      <c r="C177" s="61"/>
      <c r="D177" s="61"/>
      <c r="E177" s="61"/>
      <c r="F177" s="61"/>
      <c r="G177" s="61"/>
      <c r="H177" s="61"/>
      <c r="I177" s="61"/>
      <c r="J177" s="61"/>
      <c r="M177" s="61"/>
      <c r="N177" s="58"/>
      <c r="O177" s="58"/>
      <c r="P177" s="61"/>
      <c r="Q177" s="61"/>
      <c r="R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</row>
    <row r="178" hidden="1" spans="1:63">
      <c r="A178" s="57" t="s">
        <v>178</v>
      </c>
      <c r="C178" s="61"/>
      <c r="D178" s="61"/>
      <c r="E178" s="61"/>
      <c r="F178" s="61"/>
      <c r="G178" s="61"/>
      <c r="H178" s="61"/>
      <c r="I178" s="61"/>
      <c r="J178" s="61"/>
      <c r="M178" s="61"/>
      <c r="N178" s="58"/>
      <c r="O178" s="58"/>
      <c r="P178" s="61"/>
      <c r="Q178" s="61"/>
      <c r="R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</row>
    <row r="179" hidden="1" spans="1:63">
      <c r="A179" s="57" t="s">
        <v>179</v>
      </c>
      <c r="C179" s="61"/>
      <c r="D179" s="61"/>
      <c r="E179" s="61"/>
      <c r="F179" s="61"/>
      <c r="G179" s="61"/>
      <c r="H179" s="61"/>
      <c r="I179" s="61"/>
      <c r="J179" s="61"/>
      <c r="M179" s="61"/>
      <c r="N179" s="58"/>
      <c r="O179" s="58"/>
      <c r="P179" s="61"/>
      <c r="Q179" s="61"/>
      <c r="R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</row>
    <row r="180" hidden="1" spans="1:63">
      <c r="A180" s="57" t="s">
        <v>180</v>
      </c>
      <c r="C180" s="61"/>
      <c r="D180" s="61"/>
      <c r="E180" s="61"/>
      <c r="F180" s="61"/>
      <c r="G180" s="61"/>
      <c r="H180" s="61"/>
      <c r="I180" s="61"/>
      <c r="J180" s="61"/>
      <c r="M180" s="61"/>
      <c r="N180" s="58"/>
      <c r="O180" s="58"/>
      <c r="P180" s="61"/>
      <c r="Q180" s="61"/>
      <c r="R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</row>
    <row r="181" hidden="1" spans="1:63">
      <c r="A181" s="57" t="s">
        <v>181</v>
      </c>
      <c r="C181" s="61"/>
      <c r="D181" s="61"/>
      <c r="E181" s="61"/>
      <c r="F181" s="61"/>
      <c r="G181" s="61"/>
      <c r="H181" s="61"/>
      <c r="I181" s="61"/>
      <c r="J181" s="61"/>
      <c r="M181" s="61"/>
      <c r="N181" s="58"/>
      <c r="O181" s="58"/>
      <c r="P181" s="61"/>
      <c r="Q181" s="61"/>
      <c r="R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</row>
    <row r="182" hidden="1" spans="1:63">
      <c r="A182" s="57" t="s">
        <v>182</v>
      </c>
      <c r="C182" s="61"/>
      <c r="D182" s="61"/>
      <c r="E182" s="61"/>
      <c r="F182" s="61"/>
      <c r="G182" s="61"/>
      <c r="H182" s="61"/>
      <c r="I182" s="61"/>
      <c r="J182" s="61"/>
      <c r="M182" s="61"/>
      <c r="N182" s="58"/>
      <c r="O182" s="58"/>
      <c r="P182" s="61"/>
      <c r="Q182" s="61"/>
      <c r="R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</row>
    <row r="183" hidden="1" spans="1:63">
      <c r="A183" s="57" t="s">
        <v>183</v>
      </c>
      <c r="C183" s="61"/>
      <c r="D183" s="61"/>
      <c r="E183" s="61"/>
      <c r="F183" s="61"/>
      <c r="G183" s="61"/>
      <c r="H183" s="61"/>
      <c r="I183" s="61"/>
      <c r="J183" s="61"/>
      <c r="M183" s="61"/>
      <c r="N183" s="58"/>
      <c r="O183" s="58"/>
      <c r="P183" s="61"/>
      <c r="Q183" s="61"/>
      <c r="R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</row>
    <row r="184" hidden="1" spans="1:63">
      <c r="A184" s="57" t="s">
        <v>184</v>
      </c>
      <c r="C184" s="61"/>
      <c r="D184" s="61"/>
      <c r="E184" s="61"/>
      <c r="F184" s="61"/>
      <c r="G184" s="61"/>
      <c r="H184" s="61"/>
      <c r="I184" s="61"/>
      <c r="J184" s="61"/>
      <c r="M184" s="61"/>
      <c r="N184" s="58"/>
      <c r="O184" s="58"/>
      <c r="P184" s="61"/>
      <c r="Q184" s="61"/>
      <c r="R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</row>
    <row r="185" s="56" customFormat="1" hidden="1" spans="1:63">
      <c r="A185" s="57" t="s">
        <v>185</v>
      </c>
      <c r="B185" s="62" t="s">
        <v>271</v>
      </c>
      <c r="C185" s="61">
        <v>200.15</v>
      </c>
      <c r="D185" s="61">
        <v>207.33</v>
      </c>
      <c r="E185" s="61">
        <v>254.44</v>
      </c>
      <c r="F185" s="61">
        <v>301.55</v>
      </c>
      <c r="G185" s="61">
        <v>348.67</v>
      </c>
      <c r="H185" s="61">
        <v>355.03</v>
      </c>
      <c r="I185" s="61"/>
      <c r="J185" s="61">
        <v>400.65</v>
      </c>
      <c r="K185" s="58">
        <v>446.26</v>
      </c>
      <c r="L185" s="58">
        <v>491.87</v>
      </c>
      <c r="M185" s="61">
        <v>537.49</v>
      </c>
      <c r="N185" s="58">
        <v>558.26</v>
      </c>
      <c r="O185" s="58">
        <v>598.19</v>
      </c>
      <c r="P185" s="61">
        <v>638.12</v>
      </c>
      <c r="Q185" s="61">
        <v>678.05</v>
      </c>
      <c r="R185" s="61">
        <v>717.99</v>
      </c>
      <c r="S185" s="60">
        <v>757.92</v>
      </c>
      <c r="T185" s="61">
        <v>797.85</v>
      </c>
      <c r="U185" s="61">
        <v>837.78</v>
      </c>
      <c r="V185" s="61">
        <v>877.71</v>
      </c>
      <c r="W185" s="61">
        <v>917.65</v>
      </c>
      <c r="X185" s="61">
        <v>934.56</v>
      </c>
      <c r="Y185" s="61">
        <v>969.1</v>
      </c>
      <c r="Z185" s="61">
        <v>1003.65</v>
      </c>
      <c r="AA185" s="61">
        <v>1038.2</v>
      </c>
      <c r="AB185" s="61">
        <v>1072.75</v>
      </c>
      <c r="AC185" s="61">
        <v>1107.3</v>
      </c>
      <c r="AD185" s="61">
        <v>1141.85</v>
      </c>
      <c r="AE185" s="61">
        <v>1176.4</v>
      </c>
      <c r="AF185" s="61">
        <v>1210.95</v>
      </c>
      <c r="AG185" s="61">
        <v>1245.5</v>
      </c>
      <c r="AH185" s="61">
        <v>1280.05</v>
      </c>
      <c r="AI185" s="61">
        <v>1314.59</v>
      </c>
      <c r="AJ185" s="61">
        <v>1349.14</v>
      </c>
      <c r="AK185" s="61">
        <v>1383.69</v>
      </c>
      <c r="AL185" s="61">
        <v>1418.24</v>
      </c>
      <c r="AM185" s="61">
        <v>1452.79</v>
      </c>
      <c r="AN185" s="61">
        <v>1487.34</v>
      </c>
      <c r="AO185" s="61">
        <v>1521.89</v>
      </c>
      <c r="AP185" s="61">
        <v>1556.44</v>
      </c>
      <c r="AQ185" s="61">
        <v>1590.99</v>
      </c>
      <c r="AR185" s="61">
        <v>1625.54</v>
      </c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</row>
    <row r="186" hidden="1" spans="1:63">
      <c r="A186" s="57" t="s">
        <v>186</v>
      </c>
      <c r="C186" s="61"/>
      <c r="D186" s="61"/>
      <c r="E186" s="61"/>
      <c r="F186" s="61"/>
      <c r="G186" s="61"/>
      <c r="H186" s="61"/>
      <c r="I186" s="61"/>
      <c r="J186" s="61"/>
      <c r="M186" s="61"/>
      <c r="N186" s="58"/>
      <c r="O186" s="58"/>
      <c r="P186" s="61"/>
      <c r="Q186" s="61"/>
      <c r="R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</row>
    <row r="187" hidden="1" spans="1:63">
      <c r="A187" s="57" t="s">
        <v>187</v>
      </c>
      <c r="B187" s="62" t="s">
        <v>269</v>
      </c>
      <c r="C187" s="61">
        <f>广诚FedEx运费!L4</f>
        <v>168.41</v>
      </c>
      <c r="D187" s="61">
        <f>广诚FedEx运费!L5</f>
        <v>177.41</v>
      </c>
      <c r="E187" s="61">
        <f>广诚FedEx运费!L6</f>
        <v>217.32</v>
      </c>
      <c r="F187" s="61">
        <f>广诚FedEx运费!L7</f>
        <v>257.23</v>
      </c>
      <c r="G187" s="61">
        <f>广诚FedEx运费!L8</f>
        <v>297.14</v>
      </c>
      <c r="H187" s="61">
        <f>广诚FedEx运费!L9</f>
        <v>304.21</v>
      </c>
      <c r="I187" s="61"/>
      <c r="J187" s="61">
        <f>广诚FedEx运费!L10</f>
        <v>343.12</v>
      </c>
      <c r="K187" s="58">
        <f>广诚FedEx运费!L11</f>
        <v>382.02</v>
      </c>
      <c r="L187" s="58">
        <f>广诚FedEx运费!L12</f>
        <v>420.93</v>
      </c>
      <c r="M187" s="61">
        <f>广诚FedEx运费!L13</f>
        <v>459.83</v>
      </c>
      <c r="N187" s="58">
        <f>广诚FedEx运费!L14</f>
        <v>490.87</v>
      </c>
      <c r="O187" s="58">
        <f>广诚FedEx运费!L15</f>
        <v>525.78</v>
      </c>
      <c r="P187" s="61">
        <f>广诚FedEx运费!L16</f>
        <v>560.7</v>
      </c>
      <c r="Q187" s="61">
        <f>广诚FedEx运费!L17</f>
        <v>595.61</v>
      </c>
      <c r="R187" s="61">
        <f>广诚FedEx运费!L18</f>
        <v>630.52</v>
      </c>
      <c r="S187" s="60">
        <f>广诚FedEx运费!L19</f>
        <v>665.43</v>
      </c>
      <c r="T187" s="61">
        <f>广诚FedEx运费!L20</f>
        <v>700.34</v>
      </c>
      <c r="U187" s="61">
        <f>广诚FedEx运费!L21</f>
        <v>735.26</v>
      </c>
      <c r="V187" s="61">
        <f>广诚FedEx运费!L22</f>
        <v>770.17</v>
      </c>
      <c r="W187" s="61">
        <f>广诚FedEx运费!L23</f>
        <v>805.08</v>
      </c>
      <c r="X187" s="61">
        <f>广诚FedEx运费!L24</f>
        <v>819.01</v>
      </c>
      <c r="Y187" s="61">
        <f>广诚FedEx运费!L25</f>
        <v>849.08</v>
      </c>
      <c r="Z187" s="61">
        <f>广诚FedEx运费!L26</f>
        <v>879.15</v>
      </c>
      <c r="AA187" s="61">
        <f>广诚FedEx运费!L27</f>
        <v>909.21</v>
      </c>
      <c r="AB187" s="61">
        <f>广诚FedEx运费!L28</f>
        <v>939.28</v>
      </c>
      <c r="AC187" s="61">
        <f>广诚FedEx运费!L29</f>
        <v>969.35</v>
      </c>
      <c r="AD187" s="61">
        <f>广诚FedEx运费!L30</f>
        <v>999.42</v>
      </c>
      <c r="AE187" s="61">
        <f>广诚FedEx运费!L31</f>
        <v>1029.49</v>
      </c>
      <c r="AF187" s="61">
        <f>广诚FedEx运费!L32</f>
        <v>1059.56</v>
      </c>
      <c r="AG187" s="61">
        <f>广诚FedEx运费!L33</f>
        <v>1089.62</v>
      </c>
      <c r="AH187" s="61">
        <f>广诚FedEx运费!L34</f>
        <v>1119.69</v>
      </c>
      <c r="AI187" s="61">
        <f>广诚FedEx运费!L35</f>
        <v>1149.76</v>
      </c>
      <c r="AJ187" s="61">
        <f>广诚FedEx运费!L36</f>
        <v>1179.83</v>
      </c>
      <c r="AK187" s="61">
        <f>广诚FedEx运费!L37</f>
        <v>1209.9</v>
      </c>
      <c r="AL187" s="61">
        <f>广诚FedEx运费!L38</f>
        <v>1239.96</v>
      </c>
      <c r="AM187" s="61">
        <f>广诚FedEx运费!L39</f>
        <v>1270.03</v>
      </c>
      <c r="AN187" s="61">
        <f>广诚FedEx运费!L40</f>
        <v>1300.1</v>
      </c>
      <c r="AO187" s="61">
        <f>广诚FedEx运费!L41</f>
        <v>1330.17</v>
      </c>
      <c r="AP187" s="61">
        <f>广诚FedEx运费!L42</f>
        <v>1360.24</v>
      </c>
      <c r="AQ187" s="61">
        <f>广诚FedEx运费!L43</f>
        <v>1390.31</v>
      </c>
      <c r="AR187" s="61">
        <f>广诚FedEx运费!L44</f>
        <v>1420.37</v>
      </c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</row>
    <row r="188" hidden="1" spans="1:63">
      <c r="A188" s="57" t="s">
        <v>188</v>
      </c>
      <c r="C188" s="61"/>
      <c r="D188" s="61"/>
      <c r="E188" s="61"/>
      <c r="F188" s="61"/>
      <c r="G188" s="61"/>
      <c r="H188" s="61"/>
      <c r="I188" s="61"/>
      <c r="J188" s="61"/>
      <c r="M188" s="61"/>
      <c r="N188" s="58"/>
      <c r="O188" s="58"/>
      <c r="P188" s="61"/>
      <c r="Q188" s="61"/>
      <c r="R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</row>
    <row r="189" hidden="1" spans="1:63">
      <c r="A189" s="57" t="s">
        <v>189</v>
      </c>
      <c r="C189" s="61"/>
      <c r="D189" s="61"/>
      <c r="E189" s="61"/>
      <c r="F189" s="61"/>
      <c r="G189" s="61"/>
      <c r="H189" s="61"/>
      <c r="I189" s="61"/>
      <c r="J189" s="61"/>
      <c r="M189" s="61"/>
      <c r="N189" s="58"/>
      <c r="O189" s="58"/>
      <c r="P189" s="61"/>
      <c r="Q189" s="61"/>
      <c r="R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</row>
    <row r="190" hidden="1" spans="1:63">
      <c r="A190" s="57" t="s">
        <v>190</v>
      </c>
      <c r="C190" s="61"/>
      <c r="D190" s="61"/>
      <c r="E190" s="61"/>
      <c r="F190" s="61"/>
      <c r="G190" s="61"/>
      <c r="H190" s="61"/>
      <c r="I190" s="61"/>
      <c r="J190" s="61"/>
      <c r="M190" s="61"/>
      <c r="N190" s="58"/>
      <c r="O190" s="58"/>
      <c r="P190" s="61"/>
      <c r="Q190" s="61"/>
      <c r="R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</row>
    <row r="191" hidden="1" spans="1:63">
      <c r="A191" s="57" t="s">
        <v>191</v>
      </c>
      <c r="C191" s="61"/>
      <c r="D191" s="61"/>
      <c r="E191" s="61"/>
      <c r="F191" s="61"/>
      <c r="G191" s="61"/>
      <c r="H191" s="61"/>
      <c r="I191" s="61"/>
      <c r="J191" s="61"/>
      <c r="M191" s="61"/>
      <c r="N191" s="58"/>
      <c r="O191" s="58"/>
      <c r="P191" s="61"/>
      <c r="Q191" s="61"/>
      <c r="R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</row>
    <row r="192" hidden="1" spans="1:63">
      <c r="A192" s="57" t="s">
        <v>192</v>
      </c>
      <c r="C192" s="61"/>
      <c r="D192" s="61"/>
      <c r="E192" s="61"/>
      <c r="F192" s="61"/>
      <c r="G192" s="61"/>
      <c r="H192" s="61"/>
      <c r="I192" s="61"/>
      <c r="J192" s="61"/>
      <c r="M192" s="61"/>
      <c r="N192" s="58"/>
      <c r="O192" s="58"/>
      <c r="P192" s="61"/>
      <c r="Q192" s="61"/>
      <c r="R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</row>
    <row r="193" hidden="1" spans="1:63">
      <c r="A193" s="57" t="s">
        <v>193</v>
      </c>
      <c r="C193" s="61"/>
      <c r="D193" s="61"/>
      <c r="E193" s="61"/>
      <c r="F193" s="61"/>
      <c r="G193" s="61"/>
      <c r="H193" s="61"/>
      <c r="I193" s="61"/>
      <c r="J193" s="61"/>
      <c r="M193" s="61"/>
      <c r="N193" s="58"/>
      <c r="O193" s="58"/>
      <c r="P193" s="61"/>
      <c r="Q193" s="61"/>
      <c r="R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</row>
    <row r="194" hidden="1" spans="1:63">
      <c r="A194" s="57" t="s">
        <v>194</v>
      </c>
      <c r="C194" s="61"/>
      <c r="D194" s="61"/>
      <c r="E194" s="61"/>
      <c r="F194" s="61"/>
      <c r="G194" s="61"/>
      <c r="H194" s="61"/>
      <c r="I194" s="61"/>
      <c r="J194" s="61"/>
      <c r="M194" s="61"/>
      <c r="N194" s="58"/>
      <c r="O194" s="58"/>
      <c r="P194" s="61"/>
      <c r="Q194" s="61"/>
      <c r="R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</row>
    <row r="195" hidden="1" spans="1:63">
      <c r="A195" s="57" t="s">
        <v>195</v>
      </c>
      <c r="C195" s="61"/>
      <c r="D195" s="61"/>
      <c r="E195" s="61"/>
      <c r="F195" s="61"/>
      <c r="G195" s="61"/>
      <c r="H195" s="61"/>
      <c r="I195" s="61"/>
      <c r="J195" s="61"/>
      <c r="M195" s="61"/>
      <c r="N195" s="58"/>
      <c r="O195" s="58"/>
      <c r="P195" s="61"/>
      <c r="Q195" s="61"/>
      <c r="R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</row>
    <row r="196" hidden="1" spans="1:63">
      <c r="A196" s="57" t="s">
        <v>196</v>
      </c>
      <c r="C196" s="61"/>
      <c r="D196" s="61"/>
      <c r="E196" s="61"/>
      <c r="F196" s="61"/>
      <c r="G196" s="61"/>
      <c r="H196" s="61"/>
      <c r="I196" s="61"/>
      <c r="J196" s="61"/>
      <c r="M196" s="61"/>
      <c r="N196" s="58"/>
      <c r="O196" s="58"/>
      <c r="P196" s="61"/>
      <c r="Q196" s="61"/>
      <c r="R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</row>
    <row r="197" hidden="1" spans="1:63">
      <c r="A197" s="57" t="s">
        <v>197</v>
      </c>
      <c r="C197" s="61"/>
      <c r="D197" s="61"/>
      <c r="E197" s="61"/>
      <c r="F197" s="61"/>
      <c r="G197" s="61"/>
      <c r="H197" s="61"/>
      <c r="I197" s="61"/>
      <c r="J197" s="61"/>
      <c r="M197" s="61"/>
      <c r="N197" s="58"/>
      <c r="O197" s="58"/>
      <c r="P197" s="61"/>
      <c r="Q197" s="61"/>
      <c r="R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</row>
    <row r="198" hidden="1" spans="1:63">
      <c r="A198" s="57" t="s">
        <v>198</v>
      </c>
      <c r="C198" s="61"/>
      <c r="D198" s="61"/>
      <c r="E198" s="61"/>
      <c r="F198" s="61"/>
      <c r="G198" s="61"/>
      <c r="H198" s="61"/>
      <c r="I198" s="61"/>
      <c r="J198" s="61"/>
      <c r="M198" s="61"/>
      <c r="N198" s="58"/>
      <c r="O198" s="58"/>
      <c r="P198" s="61"/>
      <c r="Q198" s="61"/>
      <c r="R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</row>
    <row r="199" hidden="1" spans="1:63">
      <c r="A199" s="57" t="s">
        <v>199</v>
      </c>
      <c r="C199" s="61"/>
      <c r="D199" s="61"/>
      <c r="E199" s="61"/>
      <c r="F199" s="61"/>
      <c r="G199" s="61"/>
      <c r="H199" s="61"/>
      <c r="I199" s="61"/>
      <c r="J199" s="61"/>
      <c r="M199" s="61"/>
      <c r="N199" s="58"/>
      <c r="O199" s="58"/>
      <c r="P199" s="61"/>
      <c r="Q199" s="61"/>
      <c r="R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</row>
    <row r="200" hidden="1" spans="1:63">
      <c r="A200" s="57" t="s">
        <v>200</v>
      </c>
      <c r="C200" s="61"/>
      <c r="D200" s="61"/>
      <c r="E200" s="61"/>
      <c r="F200" s="61"/>
      <c r="G200" s="61"/>
      <c r="H200" s="61"/>
      <c r="I200" s="61"/>
      <c r="J200" s="61"/>
      <c r="M200" s="61"/>
      <c r="N200" s="58"/>
      <c r="O200" s="58"/>
      <c r="P200" s="61"/>
      <c r="Q200" s="61"/>
      <c r="R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</row>
    <row r="201" hidden="1" spans="1:63">
      <c r="A201" s="57" t="s">
        <v>201</v>
      </c>
      <c r="C201" s="61"/>
      <c r="D201" s="61"/>
      <c r="E201" s="61"/>
      <c r="F201" s="61"/>
      <c r="G201" s="61"/>
      <c r="H201" s="61"/>
      <c r="I201" s="61"/>
      <c r="J201" s="61"/>
      <c r="M201" s="61"/>
      <c r="N201" s="58"/>
      <c r="O201" s="58"/>
      <c r="P201" s="61"/>
      <c r="Q201" s="61"/>
      <c r="R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</row>
    <row r="202" hidden="1" spans="1:63">
      <c r="A202" s="57" t="s">
        <v>202</v>
      </c>
      <c r="C202" s="61"/>
      <c r="D202" s="61"/>
      <c r="E202" s="61"/>
      <c r="F202" s="61"/>
      <c r="G202" s="61"/>
      <c r="H202" s="61"/>
      <c r="I202" s="61"/>
      <c r="J202" s="61"/>
      <c r="M202" s="61"/>
      <c r="N202" s="58"/>
      <c r="O202" s="58"/>
      <c r="P202" s="61"/>
      <c r="Q202" s="61"/>
      <c r="R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</row>
    <row r="203" hidden="1" spans="1:63">
      <c r="A203" s="57" t="s">
        <v>203</v>
      </c>
      <c r="C203" s="61"/>
      <c r="D203" s="61"/>
      <c r="E203" s="61"/>
      <c r="F203" s="61"/>
      <c r="G203" s="61"/>
      <c r="H203" s="61"/>
      <c r="I203" s="61"/>
      <c r="J203" s="61"/>
      <c r="M203" s="61"/>
      <c r="N203" s="58"/>
      <c r="O203" s="58"/>
      <c r="P203" s="61"/>
      <c r="Q203" s="61"/>
      <c r="R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</row>
    <row r="204" hidden="1" spans="1:63">
      <c r="A204" s="57" t="s">
        <v>204</v>
      </c>
      <c r="C204" s="61"/>
      <c r="D204" s="61"/>
      <c r="E204" s="61"/>
      <c r="F204" s="61"/>
      <c r="G204" s="61"/>
      <c r="H204" s="61"/>
      <c r="I204" s="61"/>
      <c r="J204" s="61"/>
      <c r="M204" s="61"/>
      <c r="N204" s="58"/>
      <c r="O204" s="58"/>
      <c r="P204" s="61"/>
      <c r="Q204" s="61"/>
      <c r="R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</row>
    <row r="205" hidden="1" spans="1:63">
      <c r="A205" s="57" t="s">
        <v>205</v>
      </c>
      <c r="C205" s="61"/>
      <c r="D205" s="61"/>
      <c r="E205" s="61"/>
      <c r="F205" s="61"/>
      <c r="G205" s="61"/>
      <c r="H205" s="61"/>
      <c r="I205" s="61"/>
      <c r="J205" s="61"/>
      <c r="M205" s="61"/>
      <c r="N205" s="58"/>
      <c r="O205" s="58"/>
      <c r="P205" s="61"/>
      <c r="Q205" s="61"/>
      <c r="R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</row>
    <row r="206" hidden="1" spans="1:63">
      <c r="A206" s="57" t="s">
        <v>206</v>
      </c>
      <c r="C206" s="61"/>
      <c r="D206" s="61"/>
      <c r="E206" s="61"/>
      <c r="F206" s="61"/>
      <c r="G206" s="61"/>
      <c r="H206" s="61"/>
      <c r="I206" s="61"/>
      <c r="J206" s="61"/>
      <c r="M206" s="61"/>
      <c r="N206" s="58"/>
      <c r="O206" s="58"/>
      <c r="P206" s="61"/>
      <c r="Q206" s="61"/>
      <c r="R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</row>
    <row r="207" hidden="1" spans="1:63">
      <c r="A207" s="57" t="s">
        <v>207</v>
      </c>
      <c r="C207" s="61"/>
      <c r="D207" s="61"/>
      <c r="E207" s="61"/>
      <c r="F207" s="61"/>
      <c r="G207" s="61"/>
      <c r="H207" s="61"/>
      <c r="I207" s="61"/>
      <c r="J207" s="61"/>
      <c r="M207" s="61"/>
      <c r="N207" s="58"/>
      <c r="O207" s="58"/>
      <c r="P207" s="61"/>
      <c r="Q207" s="61"/>
      <c r="R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</row>
    <row r="208" hidden="1" spans="1:63">
      <c r="A208" s="57" t="s">
        <v>208</v>
      </c>
      <c r="C208" s="61"/>
      <c r="D208" s="61"/>
      <c r="E208" s="61"/>
      <c r="F208" s="61"/>
      <c r="G208" s="61"/>
      <c r="H208" s="61"/>
      <c r="I208" s="61"/>
      <c r="J208" s="61"/>
      <c r="M208" s="61"/>
      <c r="N208" s="58"/>
      <c r="O208" s="58"/>
      <c r="P208" s="61"/>
      <c r="Q208" s="61"/>
      <c r="R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</row>
    <row r="209" hidden="1" spans="1:63">
      <c r="A209" s="57" t="s">
        <v>209</v>
      </c>
      <c r="C209" s="61"/>
      <c r="D209" s="61"/>
      <c r="E209" s="61"/>
      <c r="F209" s="61"/>
      <c r="G209" s="61"/>
      <c r="H209" s="61"/>
      <c r="I209" s="61"/>
      <c r="J209" s="61"/>
      <c r="M209" s="61"/>
      <c r="N209" s="58"/>
      <c r="O209" s="58"/>
      <c r="P209" s="61"/>
      <c r="Q209" s="61"/>
      <c r="R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</row>
    <row r="210" hidden="1" spans="1:63">
      <c r="A210" s="57" t="s">
        <v>210</v>
      </c>
      <c r="C210" s="61"/>
      <c r="D210" s="61"/>
      <c r="E210" s="61"/>
      <c r="F210" s="61"/>
      <c r="G210" s="61"/>
      <c r="H210" s="61"/>
      <c r="I210" s="61"/>
      <c r="J210" s="61"/>
      <c r="M210" s="61"/>
      <c r="N210" s="58"/>
      <c r="O210" s="58"/>
      <c r="P210" s="61"/>
      <c r="Q210" s="61"/>
      <c r="R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</row>
    <row r="211" hidden="1" spans="1:63">
      <c r="A211" s="57" t="s">
        <v>211</v>
      </c>
      <c r="C211" s="61"/>
      <c r="D211" s="61"/>
      <c r="E211" s="61"/>
      <c r="F211" s="61"/>
      <c r="G211" s="61"/>
      <c r="H211" s="61"/>
      <c r="I211" s="61"/>
      <c r="J211" s="61"/>
      <c r="M211" s="61"/>
      <c r="N211" s="58"/>
      <c r="O211" s="58"/>
      <c r="P211" s="61"/>
      <c r="Q211" s="61"/>
      <c r="R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</row>
    <row r="212" hidden="1" spans="1:63">
      <c r="A212" s="57" t="s">
        <v>212</v>
      </c>
      <c r="C212" s="61"/>
      <c r="D212" s="61"/>
      <c r="E212" s="61"/>
      <c r="F212" s="61"/>
      <c r="G212" s="61"/>
      <c r="H212" s="61"/>
      <c r="I212" s="61"/>
      <c r="J212" s="61"/>
      <c r="M212" s="61"/>
      <c r="N212" s="58"/>
      <c r="O212" s="58"/>
      <c r="P212" s="61"/>
      <c r="Q212" s="61"/>
      <c r="R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</row>
    <row r="213" hidden="1" spans="1:63">
      <c r="A213" s="57" t="s">
        <v>213</v>
      </c>
      <c r="C213" s="61"/>
      <c r="D213" s="61"/>
      <c r="E213" s="61"/>
      <c r="F213" s="61"/>
      <c r="G213" s="61"/>
      <c r="H213" s="61"/>
      <c r="I213" s="61"/>
      <c r="J213" s="61"/>
      <c r="M213" s="61"/>
      <c r="N213" s="58"/>
      <c r="O213" s="58"/>
      <c r="P213" s="61"/>
      <c r="Q213" s="61"/>
      <c r="R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</row>
    <row r="214" hidden="1" spans="1:63">
      <c r="A214" s="57" t="s">
        <v>214</v>
      </c>
      <c r="C214" s="61"/>
      <c r="D214" s="61"/>
      <c r="E214" s="61"/>
      <c r="F214" s="61"/>
      <c r="G214" s="61"/>
      <c r="H214" s="61"/>
      <c r="I214" s="61"/>
      <c r="J214" s="61"/>
      <c r="M214" s="61"/>
      <c r="N214" s="58"/>
      <c r="O214" s="58"/>
      <c r="P214" s="61"/>
      <c r="Q214" s="61"/>
      <c r="R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</row>
    <row r="215" hidden="1" spans="1:63">
      <c r="A215" s="57" t="s">
        <v>215</v>
      </c>
      <c r="C215" s="61"/>
      <c r="D215" s="61"/>
      <c r="E215" s="61"/>
      <c r="F215" s="61"/>
      <c r="G215" s="61"/>
      <c r="H215" s="61"/>
      <c r="I215" s="61"/>
      <c r="J215" s="61"/>
      <c r="M215" s="61"/>
      <c r="N215" s="58"/>
      <c r="O215" s="58"/>
      <c r="P215" s="61"/>
      <c r="Q215" s="61"/>
      <c r="R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</row>
    <row r="216" hidden="1" spans="1:63">
      <c r="A216" s="57" t="s">
        <v>216</v>
      </c>
      <c r="C216" s="61"/>
      <c r="D216" s="61"/>
      <c r="E216" s="61"/>
      <c r="F216" s="61"/>
      <c r="G216" s="61"/>
      <c r="H216" s="61"/>
      <c r="I216" s="61"/>
      <c r="J216" s="61"/>
      <c r="M216" s="61"/>
      <c r="N216" s="58"/>
      <c r="O216" s="58"/>
      <c r="P216" s="61"/>
      <c r="Q216" s="61"/>
      <c r="R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</row>
    <row r="217" hidden="1" spans="1:63">
      <c r="A217" s="57" t="s">
        <v>217</v>
      </c>
      <c r="C217" s="61"/>
      <c r="D217" s="61"/>
      <c r="E217" s="61"/>
      <c r="F217" s="61"/>
      <c r="G217" s="61"/>
      <c r="H217" s="61"/>
      <c r="I217" s="61"/>
      <c r="J217" s="61"/>
      <c r="M217" s="61"/>
      <c r="N217" s="58"/>
      <c r="O217" s="58"/>
      <c r="P217" s="61"/>
      <c r="Q217" s="61"/>
      <c r="R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</row>
    <row r="218" hidden="1" spans="1:63">
      <c r="A218" s="57" t="s">
        <v>218</v>
      </c>
      <c r="C218" s="61"/>
      <c r="D218" s="61"/>
      <c r="E218" s="61"/>
      <c r="F218" s="61"/>
      <c r="G218" s="61"/>
      <c r="H218" s="61"/>
      <c r="I218" s="61"/>
      <c r="J218" s="61"/>
      <c r="M218" s="61"/>
      <c r="N218" s="58"/>
      <c r="O218" s="58"/>
      <c r="P218" s="61"/>
      <c r="Q218" s="61"/>
      <c r="R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</row>
    <row r="219" hidden="1" spans="1:63">
      <c r="A219" s="57" t="s">
        <v>219</v>
      </c>
      <c r="C219" s="61"/>
      <c r="D219" s="61"/>
      <c r="E219" s="61"/>
      <c r="F219" s="61"/>
      <c r="G219" s="61"/>
      <c r="H219" s="61"/>
      <c r="I219" s="61"/>
      <c r="J219" s="61"/>
      <c r="M219" s="61"/>
      <c r="N219" s="58"/>
      <c r="O219" s="58"/>
      <c r="P219" s="61"/>
      <c r="Q219" s="61"/>
      <c r="R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</row>
    <row r="220" hidden="1" spans="1:63">
      <c r="A220" s="57" t="s">
        <v>220</v>
      </c>
      <c r="C220" s="61"/>
      <c r="D220" s="61"/>
      <c r="E220" s="61"/>
      <c r="F220" s="61"/>
      <c r="G220" s="61"/>
      <c r="H220" s="61"/>
      <c r="I220" s="61"/>
      <c r="J220" s="61"/>
      <c r="M220" s="61"/>
      <c r="N220" s="58"/>
      <c r="O220" s="58"/>
      <c r="P220" s="61"/>
      <c r="Q220" s="61"/>
      <c r="R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</row>
    <row r="221" hidden="1" spans="1:63">
      <c r="A221" s="57" t="s">
        <v>221</v>
      </c>
      <c r="C221" s="61"/>
      <c r="D221" s="61"/>
      <c r="E221" s="61"/>
      <c r="F221" s="61"/>
      <c r="G221" s="61"/>
      <c r="H221" s="61"/>
      <c r="I221" s="61"/>
      <c r="J221" s="61"/>
      <c r="M221" s="61"/>
      <c r="N221" s="58"/>
      <c r="O221" s="58"/>
      <c r="P221" s="61"/>
      <c r="Q221" s="61"/>
      <c r="R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</row>
    <row r="222" hidden="1" spans="1:63">
      <c r="A222" s="57" t="s">
        <v>222</v>
      </c>
      <c r="C222" s="61"/>
      <c r="D222" s="61"/>
      <c r="E222" s="61"/>
      <c r="F222" s="61"/>
      <c r="G222" s="61"/>
      <c r="H222" s="61"/>
      <c r="I222" s="61"/>
      <c r="J222" s="61"/>
      <c r="M222" s="61"/>
      <c r="N222" s="58"/>
      <c r="O222" s="58"/>
      <c r="P222" s="61"/>
      <c r="Q222" s="61"/>
      <c r="R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</row>
    <row r="223" hidden="1" spans="1:63">
      <c r="A223" s="57" t="s">
        <v>223</v>
      </c>
      <c r="C223" s="61"/>
      <c r="D223" s="61"/>
      <c r="E223" s="61"/>
      <c r="F223" s="61"/>
      <c r="G223" s="61"/>
      <c r="H223" s="61"/>
      <c r="I223" s="61"/>
      <c r="J223" s="61"/>
      <c r="M223" s="61"/>
      <c r="N223" s="58"/>
      <c r="O223" s="58"/>
      <c r="P223" s="61"/>
      <c r="Q223" s="61"/>
      <c r="R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</row>
    <row r="224" hidden="1" spans="1:63">
      <c r="A224" s="57" t="s">
        <v>224</v>
      </c>
      <c r="C224" s="61"/>
      <c r="D224" s="61"/>
      <c r="E224" s="61"/>
      <c r="F224" s="61"/>
      <c r="G224" s="61"/>
      <c r="H224" s="61"/>
      <c r="I224" s="61"/>
      <c r="J224" s="61"/>
      <c r="M224" s="61"/>
      <c r="N224" s="58"/>
      <c r="O224" s="58"/>
      <c r="P224" s="61"/>
      <c r="Q224" s="61"/>
      <c r="R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</row>
    <row r="225" hidden="1" spans="1:63">
      <c r="A225" s="57" t="s">
        <v>225</v>
      </c>
      <c r="C225" s="61"/>
      <c r="D225" s="61"/>
      <c r="E225" s="61"/>
      <c r="F225" s="61"/>
      <c r="G225" s="61"/>
      <c r="H225" s="61"/>
      <c r="I225" s="61"/>
      <c r="J225" s="61"/>
      <c r="M225" s="61"/>
      <c r="N225" s="58"/>
      <c r="O225" s="58"/>
      <c r="P225" s="61"/>
      <c r="Q225" s="61"/>
      <c r="R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</row>
    <row r="226" hidden="1" spans="1:63">
      <c r="A226" s="57" t="s">
        <v>226</v>
      </c>
      <c r="C226" s="61"/>
      <c r="D226" s="61"/>
      <c r="E226" s="61"/>
      <c r="F226" s="61"/>
      <c r="G226" s="61"/>
      <c r="H226" s="61"/>
      <c r="I226" s="61"/>
      <c r="J226" s="61"/>
      <c r="M226" s="61"/>
      <c r="N226" s="58"/>
      <c r="O226" s="58"/>
      <c r="P226" s="61"/>
      <c r="Q226" s="61"/>
      <c r="R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</row>
    <row r="227" hidden="1" spans="1:63">
      <c r="A227" s="57" t="s">
        <v>227</v>
      </c>
      <c r="C227" s="61"/>
      <c r="D227" s="61"/>
      <c r="E227" s="61"/>
      <c r="F227" s="61"/>
      <c r="G227" s="61"/>
      <c r="H227" s="61"/>
      <c r="I227" s="61"/>
      <c r="J227" s="61"/>
      <c r="M227" s="61"/>
      <c r="N227" s="58"/>
      <c r="O227" s="58"/>
      <c r="P227" s="61"/>
      <c r="Q227" s="61"/>
      <c r="R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</row>
    <row r="228" hidden="1" spans="1:63">
      <c r="A228" s="57" t="s">
        <v>228</v>
      </c>
      <c r="C228" s="61"/>
      <c r="D228" s="61"/>
      <c r="E228" s="61"/>
      <c r="F228" s="61"/>
      <c r="G228" s="61"/>
      <c r="H228" s="61"/>
      <c r="I228" s="61"/>
      <c r="J228" s="61"/>
      <c r="M228" s="61"/>
      <c r="N228" s="58"/>
      <c r="O228" s="58"/>
      <c r="P228" s="61"/>
      <c r="Q228" s="61"/>
      <c r="R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</row>
    <row r="229" hidden="1" spans="1:63">
      <c r="A229" s="57" t="s">
        <v>229</v>
      </c>
      <c r="C229" s="61"/>
      <c r="D229" s="61"/>
      <c r="E229" s="61"/>
      <c r="F229" s="61"/>
      <c r="G229" s="61"/>
      <c r="H229" s="61"/>
      <c r="I229" s="61"/>
      <c r="J229" s="61"/>
      <c r="M229" s="61"/>
      <c r="N229" s="58"/>
      <c r="O229" s="58"/>
      <c r="P229" s="61"/>
      <c r="Q229" s="61"/>
      <c r="R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</row>
    <row r="230" hidden="1" spans="1:63">
      <c r="A230" s="57" t="s">
        <v>230</v>
      </c>
      <c r="C230" s="61"/>
      <c r="D230" s="61"/>
      <c r="E230" s="61"/>
      <c r="F230" s="61"/>
      <c r="G230" s="61"/>
      <c r="H230" s="61"/>
      <c r="I230" s="61"/>
      <c r="J230" s="61"/>
      <c r="M230" s="61"/>
      <c r="N230" s="58"/>
      <c r="O230" s="58"/>
      <c r="P230" s="61"/>
      <c r="Q230" s="61"/>
      <c r="R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</row>
    <row r="231" hidden="1" spans="1:63">
      <c r="A231" s="57" t="s">
        <v>231</v>
      </c>
      <c r="C231" s="61"/>
      <c r="D231" s="61"/>
      <c r="E231" s="61"/>
      <c r="F231" s="61"/>
      <c r="G231" s="61"/>
      <c r="H231" s="61"/>
      <c r="I231" s="61"/>
      <c r="J231" s="61"/>
      <c r="M231" s="61"/>
      <c r="N231" s="58"/>
      <c r="O231" s="58"/>
      <c r="P231" s="61"/>
      <c r="Q231" s="61"/>
      <c r="R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</row>
    <row r="232" hidden="1" spans="1:63">
      <c r="A232" s="57" t="s">
        <v>232</v>
      </c>
      <c r="B232" s="62" t="s">
        <v>273</v>
      </c>
      <c r="C232" s="61">
        <f>广诚FedEx运费!J4</f>
        <v>180.28</v>
      </c>
      <c r="D232" s="61">
        <f>广诚FedEx运费!J5</f>
        <v>184.65</v>
      </c>
      <c r="E232" s="61">
        <f>广诚FedEx运费!J6</f>
        <v>225.84</v>
      </c>
      <c r="F232" s="61">
        <f>广诚FedEx运费!J7</f>
        <v>267.04</v>
      </c>
      <c r="G232" s="61">
        <f>广诚FedEx运费!J8</f>
        <v>308.23</v>
      </c>
      <c r="H232" s="61">
        <f>广诚FedEx运费!J9</f>
        <v>312.8</v>
      </c>
      <c r="I232" s="61"/>
      <c r="J232" s="61">
        <f>广诚FedEx运费!J10</f>
        <v>351.06</v>
      </c>
      <c r="K232" s="58">
        <f>广诚FedEx运费!J11</f>
        <v>389.33</v>
      </c>
      <c r="L232" s="58">
        <f>广诚FedEx运费!J12</f>
        <v>427.59</v>
      </c>
      <c r="M232" s="61">
        <f>广诚FedEx运费!J13</f>
        <v>465.86</v>
      </c>
      <c r="N232" s="58">
        <f>广诚FedEx运费!J14</f>
        <v>469.99</v>
      </c>
      <c r="O232" s="58">
        <f>广诚FedEx运费!J15</f>
        <v>502.72</v>
      </c>
      <c r="P232" s="61">
        <f>广诚FedEx运费!J16</f>
        <v>535.44</v>
      </c>
      <c r="Q232" s="61">
        <f>广诚FedEx运费!J17</f>
        <v>568.16</v>
      </c>
      <c r="R232" s="61">
        <f>广诚FedEx运费!J18</f>
        <v>600.89</v>
      </c>
      <c r="S232" s="60">
        <f>广诚FedEx运费!J19</f>
        <v>633.61</v>
      </c>
      <c r="T232" s="61">
        <f>广诚FedEx运费!J20</f>
        <v>666.33</v>
      </c>
      <c r="U232" s="61">
        <f>广诚FedEx运费!J21</f>
        <v>699.06</v>
      </c>
      <c r="V232" s="61">
        <f>广诚FedEx运费!J22</f>
        <v>731.78</v>
      </c>
      <c r="W232" s="61">
        <f>广诚FedEx运费!J23</f>
        <v>764.5</v>
      </c>
      <c r="X232" s="61">
        <f>广诚FedEx运费!J24</f>
        <v>819.62</v>
      </c>
      <c r="Y232" s="61">
        <f>广诚FedEx运费!J25</f>
        <v>848.26</v>
      </c>
      <c r="Z232" s="61">
        <f>广诚FedEx运费!J26</f>
        <v>876.89</v>
      </c>
      <c r="AA232" s="61">
        <f>广诚FedEx运费!J27</f>
        <v>905.52</v>
      </c>
      <c r="AB232" s="61">
        <f>广诚FedEx运费!J28</f>
        <v>934.16</v>
      </c>
      <c r="AC232" s="61">
        <f>广诚FedEx运费!J29</f>
        <v>962.79</v>
      </c>
      <c r="AD232" s="61">
        <f>广诚FedEx运费!J30</f>
        <v>991.42</v>
      </c>
      <c r="AE232" s="61">
        <f>广诚FedEx运费!J31</f>
        <v>1020.05</v>
      </c>
      <c r="AF232" s="61">
        <f>广诚FedEx运费!J32</f>
        <v>1048.69</v>
      </c>
      <c r="AG232" s="61">
        <f>广诚FedEx运费!J33</f>
        <v>1077.32</v>
      </c>
      <c r="AH232" s="61">
        <f>广诚FedEx运费!J34</f>
        <v>1105.95</v>
      </c>
      <c r="AI232" s="61">
        <f>广诚FedEx运费!J35</f>
        <v>1134.59</v>
      </c>
      <c r="AJ232" s="61">
        <f>广诚FedEx运费!J36</f>
        <v>1163.22</v>
      </c>
      <c r="AK232" s="61">
        <f>广诚FedEx运费!J37</f>
        <v>1191.85</v>
      </c>
      <c r="AL232" s="61">
        <f>广诚FedEx运费!J38</f>
        <v>1220.49</v>
      </c>
      <c r="AM232" s="61">
        <f>广诚FedEx运费!J39</f>
        <v>1249.12</v>
      </c>
      <c r="AN232" s="61">
        <f>广诚FedEx运费!J40</f>
        <v>1277.75</v>
      </c>
      <c r="AO232" s="61">
        <f>广诚FedEx运费!J41</f>
        <v>1306.38</v>
      </c>
      <c r="AP232" s="61">
        <f>广诚FedEx运费!J42</f>
        <v>1335.02</v>
      </c>
      <c r="AQ232" s="61">
        <f>广诚FedEx运费!J43</f>
        <v>1363.65</v>
      </c>
      <c r="AR232" s="61">
        <f>广诚FedEx运费!J44</f>
        <v>1392.28</v>
      </c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</row>
    <row r="233" hidden="1" spans="1:63">
      <c r="A233" s="57" t="s">
        <v>233</v>
      </c>
      <c r="C233" s="61"/>
      <c r="D233" s="61"/>
      <c r="E233" s="61"/>
      <c r="F233" s="61"/>
      <c r="G233" s="61"/>
      <c r="H233" s="61"/>
      <c r="I233" s="61"/>
      <c r="J233" s="61"/>
      <c r="M233" s="61"/>
      <c r="N233" s="58"/>
      <c r="O233" s="58"/>
      <c r="P233" s="61"/>
      <c r="Q233" s="61"/>
      <c r="R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</row>
    <row r="234" hidden="1" spans="1:63">
      <c r="A234" s="57" t="s">
        <v>234</v>
      </c>
      <c r="C234" s="61"/>
      <c r="D234" s="61"/>
      <c r="E234" s="61"/>
      <c r="F234" s="61"/>
      <c r="G234" s="61"/>
      <c r="H234" s="61"/>
      <c r="I234" s="61"/>
      <c r="J234" s="61"/>
      <c r="M234" s="61"/>
      <c r="N234" s="58"/>
      <c r="O234" s="58"/>
      <c r="P234" s="61"/>
      <c r="Q234" s="61"/>
      <c r="R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</row>
    <row r="235" hidden="1" spans="1:63">
      <c r="A235" s="61" t="s">
        <v>235</v>
      </c>
      <c r="B235" s="58">
        <v>1</v>
      </c>
      <c r="C235" s="58">
        <v>2</v>
      </c>
      <c r="D235" s="61" t="s">
        <v>256</v>
      </c>
      <c r="E235" s="61" t="s">
        <v>266</v>
      </c>
      <c r="F235" s="61" t="s">
        <v>275</v>
      </c>
      <c r="G235" s="61" t="s">
        <v>260</v>
      </c>
      <c r="H235" s="61" t="s">
        <v>271</v>
      </c>
      <c r="I235" s="61"/>
      <c r="J235" s="61" t="s">
        <v>274</v>
      </c>
      <c r="K235" s="58" t="s">
        <v>273</v>
      </c>
      <c r="L235" s="58" t="s">
        <v>270</v>
      </c>
      <c r="M235" s="55" t="s">
        <v>269</v>
      </c>
      <c r="N235" s="58" t="s">
        <v>268</v>
      </c>
      <c r="O235" s="58" t="s">
        <v>272</v>
      </c>
      <c r="P235" s="55" t="s">
        <v>259</v>
      </c>
      <c r="Q235" s="55" t="s">
        <v>262</v>
      </c>
      <c r="R235" s="55" t="s">
        <v>265</v>
      </c>
      <c r="S235" s="61" t="s">
        <v>263</v>
      </c>
      <c r="T235" s="55" t="s">
        <v>261</v>
      </c>
      <c r="U235" s="55" t="s">
        <v>267</v>
      </c>
      <c r="V235" s="55" t="s">
        <v>255</v>
      </c>
      <c r="W235" s="55" t="s">
        <v>258</v>
      </c>
      <c r="X235" s="55" t="s">
        <v>264</v>
      </c>
      <c r="Y235" s="55" t="s">
        <v>257</v>
      </c>
    </row>
    <row r="236" hidden="1" spans="1:63">
      <c r="A236" s="55" t="s">
        <v>276</v>
      </c>
      <c r="B236" s="55">
        <f>广诚FedEx运费!B46</f>
        <v>49.02</v>
      </c>
      <c r="C236" s="55">
        <f>广诚FedEx运费!C46</f>
        <v>51.15</v>
      </c>
      <c r="D236" s="55">
        <f>广诚FedEx运费!D46</f>
        <v>34</v>
      </c>
      <c r="E236" s="55">
        <f>广诚FedEx运费!E46</f>
        <v>21.92</v>
      </c>
      <c r="F236" s="55">
        <f>广诚FedEx运费!F46</f>
        <v>110.5</v>
      </c>
      <c r="G236" s="55">
        <f>广诚FedEx运费!G46</f>
        <v>99.9</v>
      </c>
      <c r="H236" s="55">
        <f>广诚FedEx运费!H46</f>
        <v>62.57</v>
      </c>
      <c r="I236" s="55"/>
      <c r="J236" s="55">
        <f>广诚FedEx运费!I46</f>
        <v>149.11</v>
      </c>
      <c r="K236" s="58">
        <f>广诚FedEx运费!J46</f>
        <v>71.4</v>
      </c>
      <c r="L236" s="58">
        <f>广诚FedEx运费!K46</f>
        <v>58.34</v>
      </c>
      <c r="M236" s="55">
        <f>广诚FedEx运费!L46</f>
        <v>63.64</v>
      </c>
      <c r="N236" s="58">
        <f>广诚FedEx运费!M46</f>
        <v>55.84</v>
      </c>
      <c r="O236" s="58">
        <f>广诚FedEx运费!N46</f>
        <v>28.34</v>
      </c>
      <c r="P236" s="55">
        <f>广诚FedEx运费!O46</f>
        <v>15.49</v>
      </c>
      <c r="Q236" s="55">
        <f>广诚FedEx运费!P46</f>
        <v>14.39</v>
      </c>
      <c r="R236" s="55">
        <f>广诚FedEx运费!Q46</f>
        <v>18.17</v>
      </c>
      <c r="S236" s="55">
        <f>广诚FedEx运费!R46</f>
        <v>22.1</v>
      </c>
      <c r="T236" s="55">
        <f>广诚FedEx运费!S46</f>
        <v>23.65</v>
      </c>
      <c r="U236" s="55">
        <f>广诚FedEx运费!T46</f>
        <v>38.23</v>
      </c>
      <c r="V236" s="55">
        <f>广诚FedEx运费!U46</f>
        <v>27.2</v>
      </c>
      <c r="W236" s="55">
        <f>广诚FedEx运费!V46</f>
        <v>33.12</v>
      </c>
      <c r="X236" s="55">
        <f>广诚FedEx运费!W46</f>
        <v>15.81</v>
      </c>
      <c r="Y236" s="55">
        <f>广诚FedEx运费!X46</f>
        <v>20.08</v>
      </c>
      <c r="Z236" s="55"/>
      <c r="AA236" s="55"/>
    </row>
    <row r="237" hidden="1" spans="1:63">
      <c r="A237" s="55" t="s">
        <v>277</v>
      </c>
      <c r="B237" s="55">
        <f>广诚FedEx运费!B47</f>
        <v>47.74</v>
      </c>
      <c r="C237" s="55">
        <f>广诚FedEx运费!C47</f>
        <v>49.83</v>
      </c>
      <c r="D237" s="55">
        <f>广诚FedEx运费!D47</f>
        <v>33</v>
      </c>
      <c r="E237" s="55">
        <f>广诚FedEx运费!E47</f>
        <v>20.73</v>
      </c>
      <c r="F237" s="55">
        <f>广诚FedEx运费!F47</f>
        <v>106.5</v>
      </c>
      <c r="G237" s="55">
        <f>广诚FedEx运费!G47</f>
        <v>99.16</v>
      </c>
      <c r="H237" s="55">
        <f>广诚FedEx运费!H47</f>
        <v>61.36</v>
      </c>
      <c r="I237" s="55"/>
      <c r="J237" s="55">
        <f>广诚FedEx运费!I47</f>
        <v>142.2</v>
      </c>
      <c r="K237" s="58">
        <f>广诚FedEx运费!J47</f>
        <v>70.67</v>
      </c>
      <c r="L237" s="58">
        <f>广诚FedEx运费!K47</f>
        <v>56.98</v>
      </c>
      <c r="M237" s="55">
        <f>广诚FedEx运费!L47</f>
        <v>62.97</v>
      </c>
      <c r="N237" s="58">
        <f>广诚FedEx运费!M47</f>
        <v>54.74</v>
      </c>
      <c r="O237" s="58">
        <f>广诚FedEx运费!N47</f>
        <v>26.18</v>
      </c>
      <c r="P237" s="55">
        <f>广诚FedEx运费!O47</f>
        <v>12.98</v>
      </c>
      <c r="Q237" s="55">
        <f>广诚FedEx运费!P47</f>
        <v>13.72</v>
      </c>
      <c r="R237" s="55">
        <f>广诚FedEx运费!Q47</f>
        <v>18.32</v>
      </c>
      <c r="S237" s="55">
        <f>广诚FedEx运费!R47</f>
        <v>22.15</v>
      </c>
      <c r="T237" s="55">
        <f>广诚FedEx运费!S47</f>
        <v>23.79</v>
      </c>
      <c r="U237" s="55">
        <f>广诚FedEx运费!T47</f>
        <v>37.6</v>
      </c>
      <c r="V237" s="55">
        <f>广诚FedEx运费!U47</f>
        <v>26.4</v>
      </c>
      <c r="W237" s="55">
        <f>广诚FedEx运费!V47</f>
        <v>31.68</v>
      </c>
      <c r="X237" s="55">
        <f>广诚FedEx运费!W47</f>
        <v>15.88</v>
      </c>
      <c r="Y237" s="55">
        <f>广诚FedEx运费!X47</f>
        <v>19.98</v>
      </c>
      <c r="Z237" s="55"/>
      <c r="AA237" s="55"/>
    </row>
    <row r="238" hidden="1" spans="1:63">
      <c r="A238" s="55" t="s">
        <v>278</v>
      </c>
      <c r="B238" s="55">
        <f>广诚FedEx运费!B48</f>
        <v>44.78</v>
      </c>
      <c r="C238" s="55">
        <f>广诚FedEx运费!C48</f>
        <v>47.05</v>
      </c>
      <c r="D238" s="55">
        <f>广诚FedEx运费!D48</f>
        <v>24.4</v>
      </c>
      <c r="E238" s="55">
        <f>广诚FedEx运费!E48</f>
        <v>20.37</v>
      </c>
      <c r="F238" s="55">
        <f>广诚FedEx运费!F48</f>
        <v>86.51</v>
      </c>
      <c r="G238" s="55">
        <f>广诚FedEx运费!G48</f>
        <v>84.8</v>
      </c>
      <c r="H238" s="55">
        <f>广诚FedEx运费!H48</f>
        <v>56.14</v>
      </c>
      <c r="I238" s="55"/>
      <c r="J238" s="55">
        <f>广诚FedEx运费!I48</f>
        <v>136.5</v>
      </c>
      <c r="K238" s="58">
        <f>广诚FedEx运费!J48</f>
        <v>66.42</v>
      </c>
      <c r="L238" s="58">
        <f>广诚FedEx运费!K48</f>
        <v>55.87</v>
      </c>
      <c r="M238" s="55">
        <f>广诚FedEx运费!L48</f>
        <v>61.53</v>
      </c>
      <c r="N238" s="58">
        <f>广诚FedEx运费!M48</f>
        <v>52.99</v>
      </c>
      <c r="O238" s="58">
        <f>广诚FedEx运费!N48</f>
        <v>25.72</v>
      </c>
      <c r="P238" s="55">
        <f>广诚FedEx运费!O48</f>
        <v>10.68</v>
      </c>
      <c r="Q238" s="55">
        <f>广诚FedEx运费!P48</f>
        <v>12.74</v>
      </c>
      <c r="R238" s="55">
        <f>广诚FedEx运费!Q48</f>
        <v>14.97</v>
      </c>
      <c r="S238" s="55">
        <f>广诚FedEx运费!R48</f>
        <v>22.01</v>
      </c>
      <c r="T238" s="55">
        <f>广诚FedEx运费!S48</f>
        <v>23.82</v>
      </c>
      <c r="U238" s="55">
        <f>广诚FedEx运费!T48</f>
        <v>36.23</v>
      </c>
      <c r="V238" s="55">
        <f>广诚FedEx运费!U48</f>
        <v>18.3</v>
      </c>
      <c r="W238" s="55">
        <f>广诚FedEx运费!V48</f>
        <v>26.04</v>
      </c>
      <c r="X238" s="55">
        <f>广诚FedEx运费!W48</f>
        <v>15.05</v>
      </c>
      <c r="Y238" s="55">
        <f>广诚FedEx运费!X48</f>
        <v>18</v>
      </c>
      <c r="Z238" s="55"/>
      <c r="AA238" s="55"/>
    </row>
    <row r="239" hidden="1" spans="1:63">
      <c r="A239" s="55" t="s">
        <v>279</v>
      </c>
      <c r="B239" s="55">
        <f>广诚FedEx运费!B49</f>
        <v>44.55</v>
      </c>
      <c r="C239" s="55">
        <f>广诚FedEx运费!C49</f>
        <v>46.78</v>
      </c>
      <c r="D239" s="55">
        <f>广诚FedEx运费!D49</f>
        <v>22.8</v>
      </c>
      <c r="E239" s="55">
        <f>广诚FedEx运费!E49</f>
        <v>20.39</v>
      </c>
      <c r="F239" s="55">
        <f>广诚FedEx运费!F49</f>
        <v>80.4</v>
      </c>
      <c r="G239" s="55">
        <f>广诚FedEx运费!G49</f>
        <v>81.53</v>
      </c>
      <c r="H239" s="55">
        <f>广诚FedEx运费!H49</f>
        <v>55.96</v>
      </c>
      <c r="I239" s="55"/>
      <c r="J239" s="55">
        <f>广诚FedEx运费!I49</f>
        <v>131.92</v>
      </c>
      <c r="K239" s="58">
        <f>广诚FedEx运费!J49</f>
        <v>65.88</v>
      </c>
      <c r="L239" s="58">
        <f>广诚FedEx运费!K49</f>
        <v>55.86</v>
      </c>
      <c r="M239" s="55">
        <f>广诚FedEx运费!L49</f>
        <v>61.08</v>
      </c>
      <c r="N239" s="58">
        <f>广诚FedEx运费!M49</f>
        <v>52.67</v>
      </c>
      <c r="O239" s="58">
        <f>广诚FedEx运费!N49</f>
        <v>23.61</v>
      </c>
      <c r="P239" s="55">
        <f>广诚FedEx运费!O49</f>
        <v>9.36</v>
      </c>
      <c r="Q239" s="55">
        <f>广诚FedEx运费!P49</f>
        <v>12.64</v>
      </c>
      <c r="R239" s="55">
        <f>广诚FedEx运费!Q49</f>
        <v>13.41</v>
      </c>
      <c r="S239" s="55">
        <f>广诚FedEx运费!R49</f>
        <v>16.76</v>
      </c>
      <c r="T239" s="55">
        <f>广诚FedEx运费!S49</f>
        <v>23.6</v>
      </c>
      <c r="U239" s="55">
        <f>广诚FedEx运费!T49</f>
        <v>35.58</v>
      </c>
      <c r="V239" s="55">
        <f>广诚FedEx运费!U49</f>
        <v>17.1</v>
      </c>
      <c r="W239" s="55">
        <f>广诚FedEx运费!V49</f>
        <v>25.9</v>
      </c>
      <c r="X239" s="55">
        <f>广诚FedEx运费!W49</f>
        <v>15.06</v>
      </c>
      <c r="Y239" s="55">
        <f>广诚FedEx运费!X49</f>
        <v>13.76</v>
      </c>
      <c r="Z239" s="55"/>
      <c r="AA239" s="55"/>
    </row>
    <row r="240" hidden="1" spans="1:63">
      <c r="A240" s="61" t="s">
        <v>280</v>
      </c>
      <c r="B240" s="55">
        <f>广诚FedEx运费!B50</f>
        <v>44.07</v>
      </c>
      <c r="C240" s="55">
        <f>广诚FedEx运费!C50</f>
        <v>46.31</v>
      </c>
      <c r="D240" s="55">
        <f>广诚FedEx运费!D50</f>
        <v>22.8</v>
      </c>
      <c r="E240" s="55">
        <f>广诚FedEx运费!E50</f>
        <v>17.75</v>
      </c>
      <c r="F240" s="55">
        <f>广诚FedEx运费!F50</f>
        <v>76.83</v>
      </c>
      <c r="G240" s="55">
        <f>广诚FedEx运费!G50</f>
        <v>78.9</v>
      </c>
      <c r="H240" s="55">
        <f>广诚FedEx运费!H50</f>
        <v>55.36</v>
      </c>
      <c r="I240" s="55"/>
      <c r="J240" s="55">
        <f>广诚FedEx运费!I50</f>
        <v>127.16</v>
      </c>
      <c r="K240" s="58">
        <f>广诚FedEx运费!J50</f>
        <v>65.07</v>
      </c>
      <c r="L240" s="58">
        <f>广诚FedEx运费!K50</f>
        <v>55.01</v>
      </c>
      <c r="M240" s="55">
        <f>广诚FedEx运费!L50</f>
        <v>60.84</v>
      </c>
      <c r="N240" s="58">
        <f>广诚FedEx运费!M50</f>
        <v>51.59</v>
      </c>
      <c r="O240" s="58">
        <f>广诚FedEx运费!N50</f>
        <v>21.61</v>
      </c>
      <c r="P240" s="55">
        <f>广诚FedEx运费!O50</f>
        <v>9.41</v>
      </c>
      <c r="Q240" s="55">
        <f>广诚FedEx运费!P50</f>
        <v>11.78</v>
      </c>
      <c r="R240" s="55">
        <f>广诚FedEx运费!Q50</f>
        <v>13.04</v>
      </c>
      <c r="S240" s="55">
        <f>广诚FedEx运费!R50</f>
        <v>15.01</v>
      </c>
      <c r="T240" s="55">
        <f>广诚FedEx运费!S50</f>
        <v>23.68</v>
      </c>
      <c r="U240" s="55">
        <f>广诚FedEx运费!T50</f>
        <v>35.27</v>
      </c>
      <c r="V240" s="55">
        <f>广诚FedEx运费!U50</f>
        <v>17.1</v>
      </c>
      <c r="W240" s="55">
        <f>广诚FedEx运费!V50</f>
        <v>22.36</v>
      </c>
      <c r="X240" s="55">
        <f>广诚FedEx运费!W50</f>
        <v>15.14</v>
      </c>
      <c r="Y240" s="55">
        <f>广诚FedEx运费!X50</f>
        <v>13.21</v>
      </c>
      <c r="Z240" s="55"/>
      <c r="AA240" s="55"/>
    </row>
    <row r="241" hidden="1" spans="1:27">
      <c r="A241" s="55" t="s">
        <v>281</v>
      </c>
      <c r="B241" s="55">
        <f>广诚FedEx运费!B51</f>
        <v>44.1</v>
      </c>
      <c r="C241" s="55">
        <f>广诚FedEx运费!C51</f>
        <v>46.17</v>
      </c>
      <c r="D241" s="55">
        <f>广诚FedEx运费!D51</f>
        <v>22.8</v>
      </c>
      <c r="E241" s="55">
        <f>广诚FedEx运费!E51</f>
        <v>17.7</v>
      </c>
      <c r="F241" s="55">
        <f>广诚FedEx运费!F51</f>
        <v>74.49</v>
      </c>
      <c r="G241" s="55">
        <f>广诚FedEx运费!G51</f>
        <v>77.4</v>
      </c>
      <c r="H241" s="55">
        <f>广诚FedEx运费!H51</f>
        <v>55.15</v>
      </c>
      <c r="I241" s="55"/>
      <c r="J241" s="55">
        <f>广诚FedEx运费!I51</f>
        <v>119.34</v>
      </c>
      <c r="K241" s="58">
        <f>广诚FedEx运费!J51</f>
        <v>65.07</v>
      </c>
      <c r="L241" s="58">
        <f>广诚FedEx运费!K51</f>
        <v>54.63</v>
      </c>
      <c r="M241" s="55">
        <f>广诚FedEx运费!L51</f>
        <v>60.08</v>
      </c>
      <c r="N241" s="58">
        <f>广诚FedEx运费!M51</f>
        <v>51.43</v>
      </c>
      <c r="O241" s="58">
        <f>广诚FedEx运费!N51</f>
        <v>21.54</v>
      </c>
      <c r="P241" s="55">
        <f>广诚FedEx运费!O51</f>
        <v>8.32</v>
      </c>
      <c r="Q241" s="55">
        <f>广诚FedEx运费!P51</f>
        <v>11.92</v>
      </c>
      <c r="R241" s="55">
        <f>广诚FedEx运费!Q51</f>
        <v>13.19</v>
      </c>
      <c r="S241" s="55">
        <f>广诚FedEx运费!R51</f>
        <v>14.31</v>
      </c>
      <c r="T241" s="55">
        <f>广诚FedEx运费!S51</f>
        <v>23.8</v>
      </c>
      <c r="U241" s="55">
        <f>广诚FedEx运费!T51</f>
        <v>33.82</v>
      </c>
      <c r="V241" s="55">
        <f>广诚FedEx运费!U51</f>
        <v>17.1</v>
      </c>
      <c r="W241" s="55">
        <f>广诚FedEx运费!V51</f>
        <v>20.04</v>
      </c>
      <c r="X241" s="55">
        <f>广诚FedEx运费!W51</f>
        <v>15.31</v>
      </c>
      <c r="Y241" s="55">
        <f>广诚FedEx运费!X51</f>
        <v>12.69</v>
      </c>
      <c r="Z241" s="55"/>
      <c r="AA241" s="55"/>
    </row>
    <row r="242" hidden="1" spans="1:27">
      <c r="A242" s="55" t="s">
        <v>282</v>
      </c>
      <c r="B242" s="55">
        <f>广诚FedEx运费!B52</f>
        <v>44.12</v>
      </c>
      <c r="C242" s="55">
        <f>广诚FedEx运费!C52</f>
        <v>46.2</v>
      </c>
      <c r="D242" s="55">
        <f>广诚FedEx运费!D52</f>
        <v>22.8</v>
      </c>
      <c r="E242" s="55">
        <f>广诚FedEx运费!E52</f>
        <v>17.69</v>
      </c>
      <c r="F242" s="55">
        <f>广诚FedEx运费!F52</f>
        <v>74.1</v>
      </c>
      <c r="G242" s="55">
        <f>广诚FedEx运费!G52</f>
        <v>77.4</v>
      </c>
      <c r="H242" s="55">
        <f>广诚FedEx运费!H52</f>
        <v>55.2</v>
      </c>
      <c r="I242" s="55"/>
      <c r="J242" s="55">
        <f>广诚FedEx运费!I52</f>
        <v>118.32</v>
      </c>
      <c r="K242" s="58">
        <f>广诚FedEx运费!J52</f>
        <v>64.53</v>
      </c>
      <c r="L242" s="58">
        <f>广诚FedEx运费!K52</f>
        <v>54.64</v>
      </c>
      <c r="M242" s="55">
        <f>广诚FedEx运费!L52</f>
        <v>60.1</v>
      </c>
      <c r="N242" s="58">
        <f>广诚FedEx运费!M52</f>
        <v>51.43</v>
      </c>
      <c r="O242" s="58">
        <f>广诚FedEx运费!N52</f>
        <v>21.08</v>
      </c>
      <c r="P242" s="55">
        <f>广诚FedEx运费!O52</f>
        <v>8.32</v>
      </c>
      <c r="Q242" s="55">
        <f>广诚FedEx运费!P52</f>
        <v>11.89</v>
      </c>
      <c r="R242" s="55">
        <f>广诚FedEx运费!Q52</f>
        <v>13.19</v>
      </c>
      <c r="S242" s="55">
        <f>广诚FedEx运费!R52</f>
        <v>14.33</v>
      </c>
      <c r="T242" s="55">
        <f>广诚FedEx运费!S52</f>
        <v>23.83</v>
      </c>
      <c r="U242" s="55">
        <f>广诚FedEx运费!T52</f>
        <v>33.82</v>
      </c>
      <c r="V242" s="55">
        <f>广诚FedEx运费!U52</f>
        <v>17.1</v>
      </c>
      <c r="W242" s="55">
        <f>广诚FedEx运费!V52</f>
        <v>18.37</v>
      </c>
      <c r="X242" s="55">
        <f>广诚FedEx运费!W52</f>
        <v>15.31</v>
      </c>
      <c r="Y242" s="55">
        <f>广诚FedEx运费!X52</f>
        <v>12.69</v>
      </c>
      <c r="Z242" s="55"/>
      <c r="AA242" s="55"/>
    </row>
    <row r="243" hidden="1"/>
    <row r="244" ht="41" customHeight="1" spans="1:27">
      <c r="A244" s="64"/>
      <c r="B244" s="65"/>
      <c r="C244" s="66" t="s">
        <v>283</v>
      </c>
      <c r="D244" s="67"/>
      <c r="E244" s="68"/>
      <c r="F244" s="68"/>
      <c r="G244" s="67"/>
      <c r="H244" s="67"/>
      <c r="I244" s="67"/>
      <c r="J244" s="67"/>
      <c r="K244" s="69" t="s">
        <v>284</v>
      </c>
      <c r="L244" s="70"/>
    </row>
    <row r="245" ht="16.5" spans="1:27">
      <c r="A245" s="64"/>
      <c r="B245" s="65"/>
      <c r="C245" s="71"/>
      <c r="D245" s="71"/>
      <c r="E245" s="65"/>
      <c r="F245" s="65"/>
      <c r="G245" s="71"/>
      <c r="H245" s="71"/>
      <c r="I245" s="71"/>
      <c r="J245" s="71"/>
      <c r="K245" s="70" t="s">
        <v>285</v>
      </c>
      <c r="L245" s="70"/>
    </row>
    <row r="246" s="55" customFormat="1" ht="16.5" spans="1:27">
      <c r="A246" s="65" t="s">
        <v>286</v>
      </c>
      <c r="B246" s="65" t="s">
        <v>248</v>
      </c>
      <c r="C246" s="65" t="s">
        <v>249</v>
      </c>
      <c r="D246" s="72" t="s">
        <v>250</v>
      </c>
      <c r="E246" s="73" t="s">
        <v>251</v>
      </c>
      <c r="F246" s="65" t="s">
        <v>252</v>
      </c>
      <c r="G246" s="65" t="s">
        <v>253</v>
      </c>
      <c r="H246" s="65">
        <v>1.7</v>
      </c>
      <c r="I246" s="65"/>
      <c r="J246" s="74" t="str">
        <f>区域运费DHL!B247</f>
        <v>区域</v>
      </c>
      <c r="K246" s="75" t="s">
        <v>250</v>
      </c>
      <c r="L246" s="76" t="s">
        <v>251</v>
      </c>
      <c r="N246" s="58" t="s">
        <v>287</v>
      </c>
      <c r="O246" s="58" t="s">
        <v>288</v>
      </c>
      <c r="R246" s="56"/>
      <c r="S246" s="60"/>
    </row>
    <row r="247" ht="16.5" spans="1:27">
      <c r="A247" s="74" t="s">
        <v>6</v>
      </c>
      <c r="B247" s="74" t="str">
        <f t="shared" ref="B247:B266" si="0">VLOOKUP(A247,A$1:BK$234,2,0)</f>
        <v>P</v>
      </c>
      <c r="C247" s="77">
        <v>5</v>
      </c>
      <c r="D247" s="78">
        <f>H247/7</f>
        <v>71.4194285714286</v>
      </c>
      <c r="E247" s="78">
        <f>H247/6</f>
        <v>83.3226666666667</v>
      </c>
      <c r="F247" s="75">
        <f>IF(C247&lt;=5,C247+1,IF(C247&lt;=10,C247+2,IF(C247&lt;=16,C247+3,IF(C247&lt;=21.9,20.5,C247))))</f>
        <v>6</v>
      </c>
      <c r="G247" s="74">
        <f>INDEX(C$2:BK$234,MATCH(A247,A$2:A$234,0),MATCH(F247,C$1:BK$1,0))</f>
        <v>294.08</v>
      </c>
      <c r="H247" s="74">
        <f>G247*H$246</f>
        <v>499.936</v>
      </c>
      <c r="I247" s="65"/>
      <c r="J247" s="74">
        <f>区域运费DHL!B248</f>
        <v>3</v>
      </c>
      <c r="K247" s="79">
        <f>区域运费DHL!D248</f>
        <v>119.031428571429</v>
      </c>
      <c r="L247" s="78">
        <f>区域运费DHL!E248</f>
        <v>138.87</v>
      </c>
      <c r="N247" s="59">
        <f>K247-D247</f>
        <v>47.612</v>
      </c>
      <c r="O247" s="58">
        <f>L247-E247</f>
        <v>55.5473333333333</v>
      </c>
      <c r="P247" s="55"/>
      <c r="Q247" s="55"/>
      <c r="X247" s="80"/>
      <c r="Y247" s="80"/>
    </row>
    <row r="248" ht="16.5" spans="1:27">
      <c r="A248" s="81" t="s">
        <v>16</v>
      </c>
      <c r="B248" s="74" t="str">
        <f t="shared" si="0"/>
        <v>U</v>
      </c>
      <c r="C248" s="77">
        <v>18</v>
      </c>
      <c r="D248" s="78">
        <f t="shared" ref="D247:D266" si="1">H248/7</f>
        <v>318.065142857143</v>
      </c>
      <c r="E248" s="78">
        <f t="shared" ref="E248:E266" si="2">H248/6</f>
        <v>371.076</v>
      </c>
      <c r="F248" s="75">
        <f t="shared" ref="F248:F266" si="3">IF(C248&lt;=5,C248+1,IF(C248&lt;=10,C248+2,IF(C248&lt;=16,C248+3,IF(C248&lt;=21.9,20.5,C248))))</f>
        <v>20.5</v>
      </c>
      <c r="G248" s="74">
        <f t="shared" ref="G247:G266" si="4">INDEX(C$2:BK$234,MATCH(A248,A$2:A$234,0),MATCH(F248,C$1:BK$1,0))</f>
        <v>1309.68</v>
      </c>
      <c r="H248" s="74">
        <f t="shared" ref="H247:H266" si="5">G248*H$246</f>
        <v>2226.456</v>
      </c>
      <c r="I248" s="65"/>
      <c r="J248" s="74">
        <f>区域运费DHL!B249</f>
        <v>5</v>
      </c>
      <c r="K248" s="79">
        <f>区域运费DHL!D249</f>
        <v>436.011428571429</v>
      </c>
      <c r="L248" s="78">
        <f>区域运费DHL!E249</f>
        <v>508.68</v>
      </c>
      <c r="N248" s="59">
        <f t="shared" ref="N248:N292" si="6">K248-D248</f>
        <v>117.946285714286</v>
      </c>
      <c r="O248" s="58">
        <f t="shared" ref="O248:O292" si="7">L248-E248</f>
        <v>137.604</v>
      </c>
      <c r="P248" s="55"/>
      <c r="Q248" s="55"/>
      <c r="Y248" s="80"/>
    </row>
    <row r="249" ht="16.5" spans="1:27">
      <c r="A249" s="76" t="s">
        <v>20</v>
      </c>
      <c r="B249" s="74">
        <f t="shared" si="0"/>
        <v>2</v>
      </c>
      <c r="C249" s="77">
        <v>16</v>
      </c>
      <c r="D249" s="78">
        <f t="shared" si="1"/>
        <v>330.878285714286</v>
      </c>
      <c r="E249" s="78">
        <f t="shared" si="2"/>
        <v>386.024666666667</v>
      </c>
      <c r="F249" s="75">
        <f t="shared" si="3"/>
        <v>19</v>
      </c>
      <c r="G249" s="74">
        <f t="shared" si="4"/>
        <v>1362.44</v>
      </c>
      <c r="H249" s="74">
        <f t="shared" si="5"/>
        <v>2316.148</v>
      </c>
      <c r="I249" s="65"/>
      <c r="J249" s="74">
        <f>区域运费DHL!B250</f>
        <v>6</v>
      </c>
      <c r="K249" s="79">
        <f>区域运费DHL!D250</f>
        <v>482.065714285714</v>
      </c>
      <c r="L249" s="78">
        <f>区域运费DHL!E250</f>
        <v>562.41</v>
      </c>
      <c r="N249" s="59">
        <f t="shared" si="6"/>
        <v>151.187428571429</v>
      </c>
      <c r="O249" s="58">
        <f t="shared" si="7"/>
        <v>176.385333333333</v>
      </c>
      <c r="P249" s="55"/>
      <c r="Q249" s="55"/>
      <c r="Y249" s="80"/>
    </row>
    <row r="250" ht="16.5" spans="1:27">
      <c r="A250" s="74" t="s">
        <v>18</v>
      </c>
      <c r="B250" s="74" t="str">
        <f t="shared" si="0"/>
        <v>N</v>
      </c>
      <c r="C250" s="77">
        <v>1</v>
      </c>
      <c r="D250" s="78">
        <f t="shared" si="1"/>
        <v>68.17</v>
      </c>
      <c r="E250" s="78">
        <f t="shared" si="2"/>
        <v>79.5316666666667</v>
      </c>
      <c r="F250" s="75">
        <f t="shared" si="3"/>
        <v>2</v>
      </c>
      <c r="G250" s="74">
        <f t="shared" si="4"/>
        <v>280.7</v>
      </c>
      <c r="H250" s="74">
        <f t="shared" si="5"/>
        <v>477.19</v>
      </c>
      <c r="I250" s="65"/>
      <c r="J250" s="74">
        <f>区域运费DHL!B251</f>
        <v>6</v>
      </c>
      <c r="K250" s="79">
        <f>区域运费DHL!D251</f>
        <v>77.1428571428571</v>
      </c>
      <c r="L250" s="78">
        <f>区域运费DHL!E251</f>
        <v>90</v>
      </c>
      <c r="N250" s="59">
        <f t="shared" si="6"/>
        <v>8.97285714285715</v>
      </c>
      <c r="O250" s="58">
        <f t="shared" si="7"/>
        <v>10.4683333333333</v>
      </c>
      <c r="P250" s="55"/>
      <c r="Q250" s="55"/>
      <c r="Y250" s="80"/>
    </row>
    <row r="251" ht="16.5" spans="1:27">
      <c r="A251" s="74" t="s">
        <v>19</v>
      </c>
      <c r="B251" s="74" t="str">
        <f t="shared" si="0"/>
        <v>N</v>
      </c>
      <c r="C251" s="77">
        <v>2</v>
      </c>
      <c r="D251" s="78">
        <f t="shared" si="1"/>
        <v>79.7421428571429</v>
      </c>
      <c r="E251" s="78">
        <f t="shared" si="2"/>
        <v>93.0325</v>
      </c>
      <c r="F251" s="75">
        <f t="shared" si="3"/>
        <v>3</v>
      </c>
      <c r="G251" s="74">
        <f t="shared" si="4"/>
        <v>328.35</v>
      </c>
      <c r="H251" s="74">
        <f t="shared" si="5"/>
        <v>558.195</v>
      </c>
      <c r="I251" s="65"/>
      <c r="J251" s="74">
        <f>区域运费DHL!B252</f>
        <v>6</v>
      </c>
      <c r="K251" s="79">
        <f>区域运费DHL!D252</f>
        <v>102.06</v>
      </c>
      <c r="L251" s="78">
        <f>区域运费DHL!E252</f>
        <v>119.07</v>
      </c>
      <c r="N251" s="59">
        <f t="shared" si="6"/>
        <v>22.3178571428571</v>
      </c>
      <c r="O251" s="58">
        <f t="shared" si="7"/>
        <v>26.0375</v>
      </c>
      <c r="P251" s="55"/>
      <c r="Q251" s="55"/>
      <c r="Y251" s="80"/>
    </row>
    <row r="252" ht="16.5" spans="1:27">
      <c r="A252" s="75" t="s">
        <v>28</v>
      </c>
      <c r="B252" s="74" t="str">
        <f t="shared" si="0"/>
        <v>K</v>
      </c>
      <c r="C252" s="77">
        <v>16</v>
      </c>
      <c r="D252" s="78">
        <f t="shared" si="1"/>
        <v>316.678428571429</v>
      </c>
      <c r="E252" s="78">
        <f t="shared" si="2"/>
        <v>369.458166666667</v>
      </c>
      <c r="F252" s="75">
        <f t="shared" si="3"/>
        <v>19</v>
      </c>
      <c r="G252" s="74">
        <f t="shared" si="4"/>
        <v>1303.97</v>
      </c>
      <c r="H252" s="74">
        <f t="shared" si="5"/>
        <v>2216.749</v>
      </c>
      <c r="I252" s="65"/>
      <c r="J252" s="74">
        <f>区域运费DHL!B253</f>
        <v>7</v>
      </c>
      <c r="K252" s="79">
        <f>区域运费DHL!D253</f>
        <v>489.934285714286</v>
      </c>
      <c r="L252" s="78">
        <f>区域运费DHL!E253</f>
        <v>571.59</v>
      </c>
      <c r="N252" s="59">
        <f t="shared" si="6"/>
        <v>173.255857142857</v>
      </c>
      <c r="O252" s="58">
        <f t="shared" si="7"/>
        <v>202.131833333333</v>
      </c>
      <c r="P252" s="55"/>
      <c r="Q252" s="55"/>
      <c r="Y252" s="80"/>
    </row>
    <row r="253" ht="16.5" spans="1:27">
      <c r="A253" s="74" t="s">
        <v>34</v>
      </c>
      <c r="B253" s="74" t="str">
        <f t="shared" si="0"/>
        <v>K</v>
      </c>
      <c r="C253" s="77">
        <v>20</v>
      </c>
      <c r="D253" s="78">
        <f t="shared" si="1"/>
        <v>338.164</v>
      </c>
      <c r="E253" s="78">
        <f t="shared" si="2"/>
        <v>394.524666666667</v>
      </c>
      <c r="F253" s="75">
        <f t="shared" si="3"/>
        <v>20.5</v>
      </c>
      <c r="G253" s="74">
        <f t="shared" si="4"/>
        <v>1392.44</v>
      </c>
      <c r="H253" s="74">
        <f t="shared" si="5"/>
        <v>2367.148</v>
      </c>
      <c r="I253" s="65"/>
      <c r="J253" s="74">
        <f>区域运费DHL!B254</f>
        <v>7</v>
      </c>
      <c r="K253" s="79">
        <f>区域运费DHL!D254</f>
        <v>511.842857142857</v>
      </c>
      <c r="L253" s="78">
        <f>区域运费DHL!E254</f>
        <v>597.15</v>
      </c>
      <c r="N253" s="59">
        <f t="shared" si="6"/>
        <v>173.678857142857</v>
      </c>
      <c r="O253" s="58">
        <f t="shared" si="7"/>
        <v>202.625333333333</v>
      </c>
      <c r="P253" s="55"/>
      <c r="Q253" s="55"/>
      <c r="Y253" s="80"/>
    </row>
    <row r="254" ht="16.5" spans="1:27">
      <c r="A254" s="74" t="s">
        <v>33</v>
      </c>
      <c r="B254" s="74" t="str">
        <f t="shared" si="0"/>
        <v>K</v>
      </c>
      <c r="C254" s="77">
        <v>1</v>
      </c>
      <c r="D254" s="78">
        <f t="shared" si="1"/>
        <v>61.6444285714286</v>
      </c>
      <c r="E254" s="78">
        <f t="shared" si="2"/>
        <v>71.9185</v>
      </c>
      <c r="F254" s="75">
        <f t="shared" si="3"/>
        <v>2</v>
      </c>
      <c r="G254" s="74">
        <f t="shared" si="4"/>
        <v>253.83</v>
      </c>
      <c r="H254" s="74">
        <f t="shared" si="5"/>
        <v>431.511</v>
      </c>
      <c r="I254" s="65"/>
      <c r="J254" s="74">
        <f>区域运费DHL!B255</f>
        <v>7</v>
      </c>
      <c r="K254" s="79">
        <f>区域运费DHL!D255</f>
        <v>88.1742857142857</v>
      </c>
      <c r="L254" s="78">
        <f>区域运费DHL!E255</f>
        <v>102.87</v>
      </c>
      <c r="N254" s="59">
        <f t="shared" si="6"/>
        <v>26.5298571428571</v>
      </c>
      <c r="O254" s="58">
        <f t="shared" si="7"/>
        <v>30.9515</v>
      </c>
      <c r="P254" s="55"/>
      <c r="Q254" s="55"/>
      <c r="Y254" s="80"/>
    </row>
    <row r="255" ht="16.5" spans="1:27">
      <c r="A255" s="74" t="s">
        <v>55</v>
      </c>
      <c r="B255" s="74" t="str">
        <f t="shared" si="0"/>
        <v>F</v>
      </c>
      <c r="C255" s="77">
        <v>4</v>
      </c>
      <c r="D255" s="78">
        <f t="shared" si="1"/>
        <v>130.533285714286</v>
      </c>
      <c r="E255" s="78">
        <f t="shared" si="2"/>
        <v>152.288833333333</v>
      </c>
      <c r="F255" s="75">
        <f t="shared" si="3"/>
        <v>5</v>
      </c>
      <c r="G255" s="74">
        <f t="shared" si="4"/>
        <v>537.49</v>
      </c>
      <c r="H255" s="74">
        <f t="shared" si="5"/>
        <v>913.733</v>
      </c>
      <c r="I255" s="65"/>
      <c r="J255" s="74">
        <f>区域运费DHL!B256</f>
        <v>7</v>
      </c>
      <c r="K255" s="79">
        <f>区域运费DHL!D256</f>
        <v>169.328571428571</v>
      </c>
      <c r="L255" s="78">
        <f>区域运费DHL!E256</f>
        <v>197.55</v>
      </c>
      <c r="N255" s="59">
        <f t="shared" si="6"/>
        <v>38.7952857142857</v>
      </c>
      <c r="O255" s="58">
        <f t="shared" si="7"/>
        <v>45.2611666666667</v>
      </c>
      <c r="P255" s="55"/>
      <c r="Q255" s="55"/>
      <c r="Y255" s="80"/>
    </row>
    <row r="256" ht="16.5" spans="1:27">
      <c r="A256" s="74" t="s">
        <v>22</v>
      </c>
      <c r="B256" s="74" t="str">
        <f t="shared" si="0"/>
        <v>M</v>
      </c>
      <c r="C256" s="77">
        <v>5</v>
      </c>
      <c r="D256" s="78">
        <f t="shared" si="1"/>
        <v>127.689428571429</v>
      </c>
      <c r="E256" s="78">
        <f t="shared" si="2"/>
        <v>148.971</v>
      </c>
      <c r="F256" s="75">
        <f t="shared" si="3"/>
        <v>6</v>
      </c>
      <c r="G256" s="74">
        <f t="shared" si="4"/>
        <v>525.78</v>
      </c>
      <c r="H256" s="74">
        <f t="shared" si="5"/>
        <v>893.826</v>
      </c>
      <c r="I256" s="65"/>
      <c r="J256" s="74">
        <f>区域运费DHL!B257</f>
        <v>7</v>
      </c>
      <c r="K256" s="79">
        <f>区域运费DHL!D257</f>
        <v>194.014285714286</v>
      </c>
      <c r="L256" s="78">
        <f>区域运费DHL!E257</f>
        <v>226.35</v>
      </c>
      <c r="N256" s="59">
        <f t="shared" si="6"/>
        <v>66.3248571428572</v>
      </c>
      <c r="O256" s="58">
        <f t="shared" si="7"/>
        <v>77.379</v>
      </c>
      <c r="P256" s="55"/>
      <c r="Q256" s="55"/>
      <c r="Y256" s="80"/>
    </row>
    <row r="257" ht="16.5" spans="1:25">
      <c r="A257" s="74" t="s">
        <v>23</v>
      </c>
      <c r="B257" s="74" t="str">
        <f t="shared" si="0"/>
        <v>K</v>
      </c>
      <c r="C257" s="77">
        <v>6</v>
      </c>
      <c r="D257" s="78">
        <f t="shared" si="1"/>
        <v>154.649</v>
      </c>
      <c r="E257" s="78">
        <f t="shared" si="2"/>
        <v>180.423833333333</v>
      </c>
      <c r="F257" s="75">
        <f t="shared" si="3"/>
        <v>8</v>
      </c>
      <c r="G257" s="74">
        <f t="shared" si="4"/>
        <v>636.79</v>
      </c>
      <c r="H257" s="74">
        <f t="shared" si="5"/>
        <v>1082.543</v>
      </c>
      <c r="I257" s="65"/>
      <c r="J257" s="74">
        <f>区域运费DHL!B258</f>
        <v>7</v>
      </c>
      <c r="K257" s="79">
        <f>区域运费DHL!D258</f>
        <v>243.385714285714</v>
      </c>
      <c r="L257" s="78">
        <f>区域运费DHL!E258</f>
        <v>283.95</v>
      </c>
      <c r="N257" s="59">
        <f t="shared" si="6"/>
        <v>88.7367142857143</v>
      </c>
      <c r="O257" s="58">
        <f t="shared" si="7"/>
        <v>103.526166666667</v>
      </c>
      <c r="P257" s="55"/>
      <c r="Q257" s="55"/>
      <c r="Y257" s="80"/>
    </row>
    <row r="258" ht="16.5" spans="1:25">
      <c r="A258" s="74" t="s">
        <v>25</v>
      </c>
      <c r="B258" s="74" t="str">
        <f t="shared" si="0"/>
        <v>M</v>
      </c>
      <c r="C258" s="77">
        <v>7</v>
      </c>
      <c r="D258" s="78">
        <f t="shared" si="1"/>
        <v>178.563142857143</v>
      </c>
      <c r="E258" s="78">
        <f t="shared" si="2"/>
        <v>208.323666666667</v>
      </c>
      <c r="F258" s="75">
        <f t="shared" si="3"/>
        <v>9</v>
      </c>
      <c r="G258" s="74">
        <f t="shared" si="4"/>
        <v>735.26</v>
      </c>
      <c r="H258" s="74">
        <f t="shared" si="5"/>
        <v>1249.942</v>
      </c>
      <c r="I258" s="65"/>
      <c r="J258" s="74">
        <f>区域运费DHL!B259</f>
        <v>7</v>
      </c>
      <c r="K258" s="79">
        <f>区域运费DHL!D259</f>
        <v>268.071428571429</v>
      </c>
      <c r="L258" s="78">
        <f>区域运费DHL!E259</f>
        <v>312.75</v>
      </c>
      <c r="N258" s="59">
        <f t="shared" si="6"/>
        <v>89.5082857142857</v>
      </c>
      <c r="O258" s="58">
        <f t="shared" si="7"/>
        <v>104.426333333333</v>
      </c>
      <c r="P258" s="55"/>
      <c r="Q258" s="55"/>
      <c r="Y258" s="80"/>
    </row>
    <row r="259" ht="16.5" spans="1:25">
      <c r="A259" s="74" t="s">
        <v>31</v>
      </c>
      <c r="B259" s="74" t="str">
        <f t="shared" si="0"/>
        <v>K</v>
      </c>
      <c r="C259" s="77">
        <v>8</v>
      </c>
      <c r="D259" s="78">
        <f t="shared" si="1"/>
        <v>187.133571428571</v>
      </c>
      <c r="E259" s="78">
        <f t="shared" si="2"/>
        <v>218.3225</v>
      </c>
      <c r="F259" s="75">
        <f t="shared" si="3"/>
        <v>10</v>
      </c>
      <c r="G259" s="74">
        <f t="shared" si="4"/>
        <v>770.55</v>
      </c>
      <c r="H259" s="74">
        <f t="shared" si="5"/>
        <v>1309.935</v>
      </c>
      <c r="I259" s="65"/>
      <c r="J259" s="74">
        <f>区域运费DHL!B260</f>
        <v>7</v>
      </c>
      <c r="K259" s="79">
        <f>区域运费DHL!D260</f>
        <v>292.757142857143</v>
      </c>
      <c r="L259" s="78">
        <f>区域运费DHL!E260</f>
        <v>341.55</v>
      </c>
      <c r="N259" s="59">
        <f t="shared" si="6"/>
        <v>105.623571428571</v>
      </c>
      <c r="O259" s="58">
        <f t="shared" si="7"/>
        <v>123.2275</v>
      </c>
      <c r="P259" s="55"/>
      <c r="Q259" s="55"/>
      <c r="Y259" s="80"/>
    </row>
    <row r="260" ht="16.5" spans="1:25">
      <c r="A260" s="74" t="s">
        <v>32</v>
      </c>
      <c r="B260" s="74" t="str">
        <f t="shared" si="0"/>
        <v>M</v>
      </c>
      <c r="C260" s="77">
        <v>9</v>
      </c>
      <c r="D260" s="78">
        <f t="shared" si="1"/>
        <v>206.205142857143</v>
      </c>
      <c r="E260" s="78">
        <f t="shared" si="2"/>
        <v>240.572666666667</v>
      </c>
      <c r="F260" s="75">
        <f t="shared" si="3"/>
        <v>11</v>
      </c>
      <c r="G260" s="74">
        <f t="shared" si="4"/>
        <v>849.08</v>
      </c>
      <c r="H260" s="74">
        <f t="shared" si="5"/>
        <v>1443.436</v>
      </c>
      <c r="I260" s="65"/>
      <c r="J260" s="74">
        <f>区域运费DHL!B261</f>
        <v>7</v>
      </c>
      <c r="K260" s="79">
        <f>区域运费DHL!D261</f>
        <v>314.665714285714</v>
      </c>
      <c r="L260" s="78">
        <f>区域运费DHL!E261</f>
        <v>367.11</v>
      </c>
      <c r="N260" s="59">
        <f t="shared" si="6"/>
        <v>108.460571428571</v>
      </c>
      <c r="O260" s="58">
        <f t="shared" si="7"/>
        <v>126.537333333333</v>
      </c>
      <c r="P260" s="55"/>
      <c r="Q260" s="55"/>
      <c r="Y260" s="80"/>
    </row>
    <row r="261" ht="16.5" spans="1:25">
      <c r="A261" s="74" t="s">
        <v>45</v>
      </c>
      <c r="B261" s="74" t="str">
        <f t="shared" si="0"/>
        <v>K</v>
      </c>
      <c r="C261" s="77">
        <v>10</v>
      </c>
      <c r="D261" s="78">
        <f t="shared" si="1"/>
        <v>216.417285714286</v>
      </c>
      <c r="E261" s="78">
        <f t="shared" si="2"/>
        <v>252.486833333333</v>
      </c>
      <c r="F261" s="75">
        <f t="shared" si="3"/>
        <v>12</v>
      </c>
      <c r="G261" s="74">
        <f t="shared" si="4"/>
        <v>891.13</v>
      </c>
      <c r="H261" s="74">
        <f t="shared" si="5"/>
        <v>1514.921</v>
      </c>
      <c r="I261" s="65"/>
      <c r="J261" s="74">
        <f>区域运费DHL!B262</f>
        <v>7</v>
      </c>
      <c r="K261" s="79">
        <f>区域运费DHL!D262</f>
        <v>336.574285714286</v>
      </c>
      <c r="L261" s="78">
        <f>区域运费DHL!E262</f>
        <v>392.67</v>
      </c>
      <c r="N261" s="59">
        <f t="shared" si="6"/>
        <v>120.157</v>
      </c>
      <c r="O261" s="58">
        <f t="shared" si="7"/>
        <v>140.183166666667</v>
      </c>
      <c r="P261" s="55"/>
      <c r="Q261" s="55"/>
      <c r="Y261" s="80"/>
    </row>
    <row r="262" ht="16.5" spans="1:25">
      <c r="A262" s="74" t="s">
        <v>56</v>
      </c>
      <c r="B262" s="74" t="str">
        <f t="shared" si="0"/>
        <v>M</v>
      </c>
      <c r="C262" s="77">
        <v>11</v>
      </c>
      <c r="D262" s="78">
        <f t="shared" si="1"/>
        <v>250.019</v>
      </c>
      <c r="E262" s="78">
        <f t="shared" si="2"/>
        <v>291.688833333333</v>
      </c>
      <c r="F262" s="75">
        <f t="shared" si="3"/>
        <v>14</v>
      </c>
      <c r="G262" s="74">
        <f t="shared" si="4"/>
        <v>1029.49</v>
      </c>
      <c r="H262" s="74">
        <f t="shared" si="5"/>
        <v>1750.133</v>
      </c>
      <c r="I262" s="65"/>
      <c r="J262" s="74">
        <f>区域运费DHL!B263</f>
        <v>7</v>
      </c>
      <c r="K262" s="79">
        <f>区域运费DHL!D263</f>
        <v>380.391428571429</v>
      </c>
      <c r="L262" s="78">
        <f>区域运费DHL!E263</f>
        <v>443.79</v>
      </c>
      <c r="N262" s="59">
        <f t="shared" si="6"/>
        <v>130.372428571429</v>
      </c>
      <c r="O262" s="58">
        <f t="shared" si="7"/>
        <v>152.101166666667</v>
      </c>
      <c r="P262" s="55"/>
      <c r="Q262" s="55"/>
      <c r="Y262" s="80"/>
    </row>
    <row r="263" ht="16.5" spans="1:25">
      <c r="A263" s="74" t="s">
        <v>11</v>
      </c>
      <c r="B263" s="74" t="str">
        <f t="shared" si="0"/>
        <v>Q</v>
      </c>
      <c r="C263" s="77">
        <v>15</v>
      </c>
      <c r="D263" s="78">
        <f t="shared" si="1"/>
        <v>102.942285714286</v>
      </c>
      <c r="E263" s="78">
        <f t="shared" si="2"/>
        <v>120.099333333333</v>
      </c>
      <c r="F263" s="75">
        <f t="shared" si="3"/>
        <v>18</v>
      </c>
      <c r="G263" s="74">
        <f t="shared" si="4"/>
        <v>423.88</v>
      </c>
      <c r="H263" s="74">
        <f t="shared" si="5"/>
        <v>720.596</v>
      </c>
      <c r="I263" s="65"/>
      <c r="J263" s="74">
        <f>区域运费DHL!B264</f>
        <v>4</v>
      </c>
      <c r="K263" s="79">
        <f>区域运费DHL!D264</f>
        <v>316.285714285714</v>
      </c>
      <c r="L263" s="78">
        <f>区域运费DHL!E264</f>
        <v>369</v>
      </c>
      <c r="N263" s="59">
        <f t="shared" si="6"/>
        <v>213.343428571429</v>
      </c>
      <c r="O263" s="58">
        <f t="shared" si="7"/>
        <v>248.900666666667</v>
      </c>
      <c r="P263" s="55"/>
      <c r="Q263" s="55"/>
      <c r="Y263" s="80"/>
    </row>
    <row r="264" ht="16.5" spans="1:25">
      <c r="A264" s="74" t="s">
        <v>64</v>
      </c>
      <c r="B264" s="74" t="str">
        <f t="shared" si="0"/>
        <v>H</v>
      </c>
      <c r="C264" s="77">
        <v>32.5</v>
      </c>
      <c r="D264" s="78" t="e">
        <f t="shared" si="1"/>
        <v>#N/A</v>
      </c>
      <c r="E264" s="78" t="e">
        <f t="shared" si="2"/>
        <v>#N/A</v>
      </c>
      <c r="F264" s="75">
        <f t="shared" si="3"/>
        <v>32.5</v>
      </c>
      <c r="G264" s="74" t="e">
        <f t="shared" si="4"/>
        <v>#N/A</v>
      </c>
      <c r="H264" s="74" t="e">
        <f t="shared" si="5"/>
        <v>#N/A</v>
      </c>
      <c r="I264" s="65"/>
      <c r="J264" s="74">
        <f>区域运费DHL!B265</f>
        <v>8</v>
      </c>
      <c r="K264" s="79">
        <f>区域运费DHL!D265</f>
        <v>625.397142857143</v>
      </c>
      <c r="L264" s="78">
        <f>区域运费DHL!E265</f>
        <v>729.63</v>
      </c>
      <c r="N264" s="59" t="e">
        <f t="shared" si="6"/>
        <v>#N/A</v>
      </c>
      <c r="O264" s="58" t="e">
        <f t="shared" si="7"/>
        <v>#N/A</v>
      </c>
      <c r="P264" s="55"/>
      <c r="Q264" s="55"/>
      <c r="Y264" s="80"/>
    </row>
    <row r="265" ht="16.5" spans="1:25">
      <c r="A265" s="74" t="s">
        <v>232</v>
      </c>
      <c r="B265" s="74" t="str">
        <f t="shared" si="0"/>
        <v>H</v>
      </c>
      <c r="C265" s="77">
        <v>33</v>
      </c>
      <c r="D265" s="78" t="e">
        <f t="shared" si="1"/>
        <v>#N/A</v>
      </c>
      <c r="E265" s="78" t="e">
        <f t="shared" si="2"/>
        <v>#N/A</v>
      </c>
      <c r="F265" s="75">
        <f t="shared" si="3"/>
        <v>33</v>
      </c>
      <c r="G265" s="74" t="e">
        <f t="shared" si="4"/>
        <v>#N/A</v>
      </c>
      <c r="H265" s="74" t="e">
        <f t="shared" si="5"/>
        <v>#N/A</v>
      </c>
      <c r="I265" s="65"/>
      <c r="J265" s="74">
        <f>区域运费DHL!B266</f>
        <v>9</v>
      </c>
      <c r="K265" s="79">
        <f>区域运费DHL!D266</f>
        <v>826.585714285714</v>
      </c>
      <c r="L265" s="78">
        <f>区域运费DHL!E266</f>
        <v>964.35</v>
      </c>
      <c r="N265" s="59" t="e">
        <f t="shared" si="6"/>
        <v>#N/A</v>
      </c>
      <c r="O265" s="58" t="e">
        <f t="shared" si="7"/>
        <v>#N/A</v>
      </c>
      <c r="P265" s="55"/>
      <c r="Q265" s="55"/>
      <c r="Y265" s="80"/>
    </row>
    <row r="266" ht="16.5" spans="1:25">
      <c r="A266" s="74" t="s">
        <v>13</v>
      </c>
      <c r="B266" s="74" t="str">
        <f t="shared" si="0"/>
        <v>Y</v>
      </c>
      <c r="C266" s="77">
        <v>6</v>
      </c>
      <c r="D266" s="78">
        <f t="shared" si="1"/>
        <v>70.8851428571429</v>
      </c>
      <c r="E266" s="78">
        <f t="shared" si="2"/>
        <v>82.6993333333333</v>
      </c>
      <c r="F266" s="75">
        <f t="shared" si="3"/>
        <v>8</v>
      </c>
      <c r="G266" s="74">
        <f t="shared" si="4"/>
        <v>291.88</v>
      </c>
      <c r="H266" s="74">
        <f t="shared" si="5"/>
        <v>496.196</v>
      </c>
      <c r="I266" s="65"/>
      <c r="J266" s="74">
        <f>区域运费DHL!B267</f>
        <v>4</v>
      </c>
      <c r="K266" s="79">
        <f>区域运费DHL!D267</f>
        <v>158.605714285714</v>
      </c>
      <c r="L266" s="78">
        <f>区域运费DHL!E267</f>
        <v>185.04</v>
      </c>
      <c r="N266" s="59">
        <f t="shared" si="6"/>
        <v>87.7205714285714</v>
      </c>
      <c r="O266" s="58">
        <f t="shared" si="7"/>
        <v>102.340666666667</v>
      </c>
      <c r="P266" s="55"/>
      <c r="Q266" s="55"/>
      <c r="Y266" s="80"/>
    </row>
    <row r="267" ht="16.5" spans="1:25">
      <c r="A267" s="64"/>
      <c r="B267" s="65"/>
      <c r="C267" s="71"/>
      <c r="D267" s="82"/>
      <c r="E267" s="70"/>
      <c r="F267" s="71"/>
      <c r="G267" s="65"/>
      <c r="H267" s="65"/>
      <c r="I267" s="65"/>
      <c r="J267" s="65">
        <f>区域运费DHL!B268</f>
        <v>0</v>
      </c>
      <c r="K267" s="70"/>
      <c r="L267" s="83"/>
      <c r="N267" s="59">
        <f t="shared" si="6"/>
        <v>0</v>
      </c>
      <c r="O267" s="58">
        <f t="shared" si="7"/>
        <v>0</v>
      </c>
      <c r="P267" s="55"/>
      <c r="Q267" s="55"/>
      <c r="Y267" s="80"/>
    </row>
    <row r="268" ht="16.5" spans="1:25">
      <c r="A268" s="64"/>
      <c r="B268" s="65"/>
      <c r="C268" s="71"/>
      <c r="D268" s="82"/>
      <c r="E268" s="70"/>
      <c r="F268" s="71"/>
      <c r="G268" s="65"/>
      <c r="H268" s="65"/>
      <c r="I268" s="65"/>
      <c r="J268" s="65">
        <f>区域运费DHL!B269</f>
        <v>0</v>
      </c>
      <c r="K268" s="70"/>
      <c r="L268" s="83"/>
      <c r="N268" s="59">
        <f t="shared" si="6"/>
        <v>0</v>
      </c>
      <c r="O268" s="58">
        <f t="shared" si="7"/>
        <v>0</v>
      </c>
      <c r="P268" s="55"/>
      <c r="Q268" s="55"/>
      <c r="Y268" s="80"/>
    </row>
    <row r="269" ht="16.5" spans="1:25">
      <c r="A269" s="64"/>
      <c r="B269" s="65"/>
      <c r="C269" s="65"/>
      <c r="D269" s="82"/>
      <c r="E269" s="70"/>
      <c r="F269" s="71"/>
      <c r="G269" s="65"/>
      <c r="H269" s="65"/>
      <c r="I269" s="65"/>
      <c r="J269" s="65">
        <f>区域运费DHL!B270</f>
        <v>0</v>
      </c>
      <c r="K269" s="70"/>
      <c r="L269" s="83"/>
      <c r="N269" s="59">
        <f t="shared" si="6"/>
        <v>0</v>
      </c>
      <c r="O269" s="58">
        <f t="shared" si="7"/>
        <v>0</v>
      </c>
      <c r="P269" s="55"/>
      <c r="Q269" s="55"/>
      <c r="Y269" s="80"/>
    </row>
    <row r="270" ht="16.5" spans="1:25">
      <c r="A270" s="65"/>
      <c r="B270" s="65"/>
      <c r="C270" s="65"/>
      <c r="D270" s="70"/>
      <c r="E270" s="70"/>
      <c r="F270" s="65"/>
      <c r="G270" s="65"/>
      <c r="H270" s="65"/>
      <c r="I270" s="65"/>
      <c r="J270" s="65">
        <f>区域运费DHL!B271</f>
        <v>0</v>
      </c>
      <c r="K270" s="70"/>
      <c r="L270" s="83"/>
      <c r="N270" s="59">
        <f t="shared" si="6"/>
        <v>0</v>
      </c>
      <c r="O270" s="58">
        <f t="shared" si="7"/>
        <v>0</v>
      </c>
      <c r="P270" s="55"/>
      <c r="Q270" s="55"/>
      <c r="Y270" s="80"/>
    </row>
    <row r="271" ht="16.5" spans="1:25">
      <c r="A271" s="64"/>
      <c r="B271" s="65"/>
      <c r="C271" s="71"/>
      <c r="D271" s="84"/>
      <c r="E271" s="85"/>
      <c r="F271" s="71"/>
      <c r="G271" s="65"/>
      <c r="H271" s="65"/>
      <c r="I271" s="65"/>
      <c r="J271" s="65">
        <f>区域运费DHL!B272</f>
        <v>0</v>
      </c>
      <c r="K271" s="70" t="s">
        <v>254</v>
      </c>
      <c r="L271" s="83"/>
      <c r="N271" s="59" t="e">
        <f t="shared" si="6"/>
        <v>#VALUE!</v>
      </c>
      <c r="O271" s="58">
        <f t="shared" si="7"/>
        <v>0</v>
      </c>
      <c r="P271" s="55"/>
      <c r="Q271" s="55"/>
      <c r="Y271" s="80"/>
    </row>
    <row r="272" ht="16.5" spans="1:25">
      <c r="A272" s="65" t="s">
        <v>289</v>
      </c>
      <c r="B272" s="65" t="s">
        <v>248</v>
      </c>
      <c r="C272" s="65" t="s">
        <v>249</v>
      </c>
      <c r="D272" s="72" t="s">
        <v>250</v>
      </c>
      <c r="E272" s="73" t="s">
        <v>251</v>
      </c>
      <c r="F272" s="65" t="s">
        <v>252</v>
      </c>
      <c r="G272" s="65" t="s">
        <v>253</v>
      </c>
      <c r="H272" s="65">
        <v>1.4</v>
      </c>
      <c r="I272" s="65"/>
      <c r="J272" s="74" t="str">
        <f>区域运费DHL!B273</f>
        <v>区域</v>
      </c>
      <c r="K272" s="75" t="s">
        <v>250</v>
      </c>
      <c r="L272" s="76" t="s">
        <v>251</v>
      </c>
      <c r="N272" s="59" t="e">
        <f t="shared" si="6"/>
        <v>#VALUE!</v>
      </c>
      <c r="O272" s="58" t="e">
        <f t="shared" si="7"/>
        <v>#VALUE!</v>
      </c>
      <c r="P272" s="55"/>
      <c r="Q272" s="55"/>
      <c r="Y272" s="80"/>
    </row>
    <row r="273" ht="16.5" spans="1:25">
      <c r="A273" s="74" t="s">
        <v>6</v>
      </c>
      <c r="B273" s="74" t="str">
        <f>VLOOKUP(A273,A$1:BK$234,2,0)</f>
        <v>P</v>
      </c>
      <c r="C273" s="86">
        <v>34</v>
      </c>
      <c r="D273" s="78">
        <f>H273*F273/7</f>
        <v>117.724</v>
      </c>
      <c r="E273" s="78">
        <f>H273*F273/6</f>
        <v>137.344666666667</v>
      </c>
      <c r="F273" s="75">
        <f>IF(C273&lt;=21.9,"",IF(C273&lt;=40,C273+4,IF(C273&lt;=70,C273+7.5,IF(C273&lt;=300,C273+12.5,IF(C273&lt;=300,C273+12.5,C273*1.0822)))))</f>
        <v>38</v>
      </c>
      <c r="G273" s="74">
        <f>INDEX(B$236:Y$242,MATCH(IF(F273&lt;=44,"21-44",IF(F273&lt;=70,"45-70",IF(F273&lt;=99,"71-99",IF(F273&lt;=299,"100-299",IF(F273&lt;=499,"300-499",IF(F273&lt;=999,"500-999",IF(F273&lt;=9999,"1000-999","10000-9999"))))))),A$236:A$242,0),MATCH(B273,B$235:Y$235,0))</f>
        <v>15.49</v>
      </c>
      <c r="H273" s="74">
        <f>G273*H$272</f>
        <v>21.686</v>
      </c>
      <c r="I273" s="65"/>
      <c r="J273" s="74" t="str">
        <f>区域运费DHL!B274</f>
        <v>3区</v>
      </c>
      <c r="K273" s="87">
        <f>区域运费DHL!D274</f>
        <v>211.750785714286</v>
      </c>
      <c r="L273" s="88">
        <f>区域运费DHL!E274</f>
        <v>247.042583333333</v>
      </c>
      <c r="N273" s="59">
        <f t="shared" si="6"/>
        <v>94.0267857142857</v>
      </c>
      <c r="O273" s="58">
        <f t="shared" si="7"/>
        <v>109.697916666666</v>
      </c>
      <c r="P273" s="55"/>
      <c r="Q273" s="55"/>
      <c r="Y273" s="80"/>
    </row>
    <row r="274" ht="16.5" spans="1:25">
      <c r="A274" s="81" t="s">
        <v>16</v>
      </c>
      <c r="B274" s="74" t="str">
        <f t="shared" ref="B274:B292" si="8">VLOOKUP(A274,A$1:BK$234,2,0)</f>
        <v>U</v>
      </c>
      <c r="C274" s="86">
        <v>50</v>
      </c>
      <c r="D274" s="78">
        <f t="shared" ref="D273:D292" si="9">H274*F274/7</f>
        <v>432.4</v>
      </c>
      <c r="E274" s="78">
        <f t="shared" ref="E274:E292" si="10">H274*F274/6</f>
        <v>504.466666666667</v>
      </c>
      <c r="F274" s="75">
        <f t="shared" ref="F274:F292" si="11">IF(C274&lt;=21.9,"",IF(C274&lt;=40,C274+4,IF(C274&lt;=70,C274+7.5,IF(C274&lt;=300,C274+12.5,IF(C274&lt;=300,C274+12.5,C274*1.0822)))))</f>
        <v>57.5</v>
      </c>
      <c r="G274" s="74">
        <f t="shared" ref="G274:G292" si="12">INDEX(B$236:Y$242,MATCH(IF(F274&lt;=44,"21-44",IF(F274&lt;=70,"45-70",IF(F274&lt;=99,"71-99",IF(F274&lt;=299,"100-299",IF(F274&lt;=499,"300-499",IF(F274&lt;=999,"500-999",IF(F274&lt;=9999,"1000-999","10000-9999"))))))),A$236:A$242,0),MATCH(B274,B$235:Y$235,0))</f>
        <v>37.6</v>
      </c>
      <c r="H274" s="74">
        <f t="shared" ref="H273:H292" si="13">G274*H$272</f>
        <v>52.64</v>
      </c>
      <c r="I274" s="65"/>
      <c r="J274" s="74" t="str">
        <f>区域运费DHL!B275</f>
        <v>5区</v>
      </c>
      <c r="K274" s="87">
        <f>区域运费DHL!D275</f>
        <v>663.582857142857</v>
      </c>
      <c r="L274" s="88">
        <f>区域运费DHL!E275</f>
        <v>774.18</v>
      </c>
      <c r="N274" s="59">
        <f t="shared" si="6"/>
        <v>231.182857142857</v>
      </c>
      <c r="O274" s="58">
        <f t="shared" si="7"/>
        <v>269.713333333333</v>
      </c>
      <c r="P274" s="55"/>
      <c r="Q274" s="55"/>
      <c r="Y274" s="80"/>
    </row>
    <row r="275" ht="16.5" spans="1:25">
      <c r="A275" s="76" t="s">
        <v>20</v>
      </c>
      <c r="B275" s="74">
        <f t="shared" si="8"/>
        <v>2</v>
      </c>
      <c r="C275" s="86">
        <v>38</v>
      </c>
      <c r="D275" s="78">
        <f t="shared" si="9"/>
        <v>429.66</v>
      </c>
      <c r="E275" s="78">
        <f t="shared" si="10"/>
        <v>501.27</v>
      </c>
      <c r="F275" s="75">
        <f t="shared" si="11"/>
        <v>42</v>
      </c>
      <c r="G275" s="74">
        <f t="shared" si="12"/>
        <v>51.15</v>
      </c>
      <c r="H275" s="74">
        <f t="shared" si="13"/>
        <v>71.61</v>
      </c>
      <c r="I275" s="65"/>
      <c r="J275" s="74" t="str">
        <f>区域运费DHL!B276</f>
        <v>6区</v>
      </c>
      <c r="K275" s="87">
        <f>区域运费DHL!D276</f>
        <v>554.931</v>
      </c>
      <c r="L275" s="88">
        <f>区域运费DHL!E276</f>
        <v>647.4195</v>
      </c>
      <c r="N275" s="59">
        <f t="shared" si="6"/>
        <v>125.271</v>
      </c>
      <c r="O275" s="58">
        <f t="shared" si="7"/>
        <v>146.1495</v>
      </c>
      <c r="P275" s="55"/>
      <c r="Q275" s="55"/>
      <c r="Y275" s="80"/>
    </row>
    <row r="276" ht="16.5" spans="1:25">
      <c r="A276" s="74" t="s">
        <v>18</v>
      </c>
      <c r="B276" s="74" t="str">
        <f t="shared" si="8"/>
        <v>N</v>
      </c>
      <c r="C276" s="86">
        <v>38</v>
      </c>
      <c r="D276" s="78">
        <f t="shared" si="9"/>
        <v>469.056</v>
      </c>
      <c r="E276" s="78">
        <f t="shared" si="10"/>
        <v>547.232</v>
      </c>
      <c r="F276" s="75">
        <f t="shared" si="11"/>
        <v>42</v>
      </c>
      <c r="G276" s="74">
        <f t="shared" si="12"/>
        <v>55.84</v>
      </c>
      <c r="H276" s="74">
        <f t="shared" si="13"/>
        <v>78.176</v>
      </c>
      <c r="I276" s="65"/>
      <c r="J276" s="74" t="str">
        <f>区域运费DHL!B277</f>
        <v>6区</v>
      </c>
      <c r="K276" s="87">
        <f>区域运费DHL!D277</f>
        <v>554.931</v>
      </c>
      <c r="L276" s="88">
        <f>区域运费DHL!E277</f>
        <v>647.4195</v>
      </c>
      <c r="N276" s="59">
        <f t="shared" si="6"/>
        <v>85.8749999999999</v>
      </c>
      <c r="O276" s="58">
        <f t="shared" si="7"/>
        <v>100.1875</v>
      </c>
      <c r="P276" s="55"/>
      <c r="Q276" s="55"/>
      <c r="Y276" s="80"/>
    </row>
    <row r="277" ht="16.5" spans="1:25">
      <c r="A277" s="74" t="s">
        <v>19</v>
      </c>
      <c r="B277" s="74" t="str">
        <f t="shared" si="8"/>
        <v>N</v>
      </c>
      <c r="C277" s="86">
        <v>299</v>
      </c>
      <c r="D277" s="78">
        <f t="shared" si="9"/>
        <v>3214.057</v>
      </c>
      <c r="E277" s="78">
        <f t="shared" si="10"/>
        <v>3749.73316666667</v>
      </c>
      <c r="F277" s="75">
        <f t="shared" si="11"/>
        <v>311.5</v>
      </c>
      <c r="G277" s="74">
        <f t="shared" si="12"/>
        <v>51.59</v>
      </c>
      <c r="H277" s="74">
        <f t="shared" si="13"/>
        <v>72.226</v>
      </c>
      <c r="I277" s="65"/>
      <c r="J277" s="74" t="str">
        <f>区域运费DHL!B278</f>
        <v>6区</v>
      </c>
      <c r="K277" s="87">
        <f>区域运费DHL!D278</f>
        <v>4234.887</v>
      </c>
      <c r="L277" s="88">
        <f>区域运费DHL!E278</f>
        <v>4940.7015</v>
      </c>
      <c r="N277" s="59">
        <f t="shared" si="6"/>
        <v>1020.83</v>
      </c>
      <c r="O277" s="58">
        <f t="shared" si="7"/>
        <v>1190.96833333333</v>
      </c>
      <c r="P277" s="55"/>
      <c r="Q277" s="55"/>
      <c r="Y277" s="80"/>
    </row>
    <row r="278" ht="16.5" spans="1:25">
      <c r="A278" s="75" t="s">
        <v>28</v>
      </c>
      <c r="B278" s="74" t="str">
        <f t="shared" si="8"/>
        <v>K</v>
      </c>
      <c r="C278" s="86">
        <v>65</v>
      </c>
      <c r="D278" s="78">
        <f t="shared" si="9"/>
        <v>810.115</v>
      </c>
      <c r="E278" s="78">
        <f t="shared" si="10"/>
        <v>945.134166666667</v>
      </c>
      <c r="F278" s="75">
        <f t="shared" si="11"/>
        <v>72.5</v>
      </c>
      <c r="G278" s="74">
        <f t="shared" si="12"/>
        <v>55.87</v>
      </c>
      <c r="H278" s="74">
        <f t="shared" si="13"/>
        <v>78.218</v>
      </c>
      <c r="I278" s="65">
        <f>65*11.2</f>
        <v>728</v>
      </c>
      <c r="J278" s="74" t="str">
        <f>区域运费DHL!B279</f>
        <v>7区</v>
      </c>
      <c r="K278" s="87">
        <f>区域运费DHL!D279</f>
        <v>802.885714285714</v>
      </c>
      <c r="L278" s="88">
        <f>区域运费DHL!E279</f>
        <v>936.7</v>
      </c>
      <c r="N278" s="59">
        <f t="shared" si="6"/>
        <v>-7.22928571428554</v>
      </c>
      <c r="O278" s="58">
        <f t="shared" si="7"/>
        <v>-8.43416666666644</v>
      </c>
      <c r="P278" s="55">
        <f>D278*8</f>
        <v>6480.92</v>
      </c>
      <c r="Q278" s="55">
        <f>K278*8</f>
        <v>6423.08571428571</v>
      </c>
      <c r="Y278" s="80"/>
    </row>
    <row r="279" ht="16.5" spans="1:25">
      <c r="A279" s="74" t="s">
        <v>34</v>
      </c>
      <c r="B279" s="74" t="str">
        <f t="shared" si="8"/>
        <v>K</v>
      </c>
      <c r="C279" s="86">
        <v>100</v>
      </c>
      <c r="D279" s="78">
        <f t="shared" si="9"/>
        <v>1256.85</v>
      </c>
      <c r="E279" s="78">
        <f t="shared" si="10"/>
        <v>1466.325</v>
      </c>
      <c r="F279" s="75">
        <f t="shared" si="11"/>
        <v>112.5</v>
      </c>
      <c r="G279" s="74">
        <f t="shared" si="12"/>
        <v>55.86</v>
      </c>
      <c r="H279" s="74">
        <f t="shared" si="13"/>
        <v>78.204</v>
      </c>
      <c r="I279" s="65"/>
      <c r="J279" s="74" t="str">
        <f>区域运费DHL!B280</f>
        <v>7区</v>
      </c>
      <c r="K279" s="87">
        <f>区域运费DHL!D280</f>
        <v>1245.85714285714</v>
      </c>
      <c r="L279" s="88">
        <f>区域运费DHL!E280</f>
        <v>1453.5</v>
      </c>
      <c r="N279" s="59">
        <f t="shared" si="6"/>
        <v>-10.9928571428568</v>
      </c>
      <c r="O279" s="58">
        <f t="shared" si="7"/>
        <v>-12.8249999999996</v>
      </c>
      <c r="P279" s="55"/>
      <c r="Q279" s="55"/>
    </row>
    <row r="280" ht="16.5" spans="1:25">
      <c r="A280" s="74" t="s">
        <v>33</v>
      </c>
      <c r="B280" s="74" t="str">
        <f t="shared" si="8"/>
        <v>K</v>
      </c>
      <c r="C280" s="86">
        <v>200</v>
      </c>
      <c r="D280" s="78">
        <f t="shared" si="9"/>
        <v>2374.05</v>
      </c>
      <c r="E280" s="78">
        <f t="shared" si="10"/>
        <v>2769.725</v>
      </c>
      <c r="F280" s="75">
        <f t="shared" si="11"/>
        <v>212.5</v>
      </c>
      <c r="G280" s="74">
        <f t="shared" si="12"/>
        <v>55.86</v>
      </c>
      <c r="H280" s="74">
        <f t="shared" si="13"/>
        <v>78.204</v>
      </c>
      <c r="I280" s="65"/>
      <c r="J280" s="74" t="str">
        <f>区域运费DHL!B281</f>
        <v>7区</v>
      </c>
      <c r="K280" s="87">
        <f>区域运费DHL!D281</f>
        <v>2353.28571428571</v>
      </c>
      <c r="L280" s="88">
        <f>区域运费DHL!E281</f>
        <v>2745.5</v>
      </c>
      <c r="N280" s="59">
        <f t="shared" si="6"/>
        <v>-20.7642857142851</v>
      </c>
      <c r="O280" s="58">
        <f t="shared" si="7"/>
        <v>-24.2249999999995</v>
      </c>
      <c r="P280" s="55"/>
      <c r="Q280" s="55"/>
    </row>
    <row r="281" ht="16.5" spans="1:25">
      <c r="A281" s="74" t="s">
        <v>55</v>
      </c>
      <c r="B281" s="74" t="str">
        <f t="shared" si="8"/>
        <v>F</v>
      </c>
      <c r="C281" s="86">
        <v>300</v>
      </c>
      <c r="D281" s="78">
        <f t="shared" si="9"/>
        <v>3460</v>
      </c>
      <c r="E281" s="78">
        <f t="shared" si="10"/>
        <v>4036.66666666667</v>
      </c>
      <c r="F281" s="75">
        <f t="shared" si="11"/>
        <v>312.5</v>
      </c>
      <c r="G281" s="74">
        <f t="shared" si="12"/>
        <v>55.36</v>
      </c>
      <c r="H281" s="74">
        <f t="shared" si="13"/>
        <v>77.504</v>
      </c>
      <c r="I281" s="65"/>
      <c r="J281" s="74" t="str">
        <f>区域运费DHL!B282</f>
        <v>7区</v>
      </c>
      <c r="K281" s="87">
        <f>区域运费DHL!D282</f>
        <v>3612.5</v>
      </c>
      <c r="L281" s="88">
        <f>区域运费DHL!E282</f>
        <v>4214.58333333333</v>
      </c>
      <c r="N281" s="59">
        <f t="shared" si="6"/>
        <v>152.500000000001</v>
      </c>
      <c r="O281" s="58">
        <f t="shared" si="7"/>
        <v>177.916666666668</v>
      </c>
      <c r="P281" s="55"/>
      <c r="Q281" s="55"/>
    </row>
    <row r="282" ht="16.5" spans="1:25">
      <c r="A282" s="74" t="s">
        <v>22</v>
      </c>
      <c r="B282" s="74" t="str">
        <f t="shared" si="8"/>
        <v>M</v>
      </c>
      <c r="C282" s="86">
        <v>320</v>
      </c>
      <c r="D282" s="78">
        <f t="shared" si="9"/>
        <v>4213.827072</v>
      </c>
      <c r="E282" s="78">
        <f t="shared" si="10"/>
        <v>4916.131584</v>
      </c>
      <c r="F282" s="75">
        <f t="shared" si="11"/>
        <v>346.304</v>
      </c>
      <c r="G282" s="74">
        <f t="shared" si="12"/>
        <v>60.84</v>
      </c>
      <c r="H282" s="74">
        <f t="shared" si="13"/>
        <v>85.176</v>
      </c>
      <c r="I282" s="65"/>
      <c r="J282" s="74" t="str">
        <f>区域运费DHL!B283</f>
        <v>7区</v>
      </c>
      <c r="K282" s="87">
        <f>区域运费DHL!D283</f>
        <v>4003.27424</v>
      </c>
      <c r="L282" s="88">
        <f>区域运费DHL!E283</f>
        <v>4670.48661333333</v>
      </c>
      <c r="N282" s="59">
        <f t="shared" si="6"/>
        <v>-210.552832</v>
      </c>
      <c r="O282" s="58">
        <f t="shared" si="7"/>
        <v>-245.644970666666</v>
      </c>
      <c r="P282" s="55"/>
      <c r="Q282" s="55"/>
    </row>
    <row r="283" ht="16.5" spans="1:25">
      <c r="A283" s="74" t="s">
        <v>23</v>
      </c>
      <c r="B283" s="74" t="str">
        <f t="shared" si="8"/>
        <v>K</v>
      </c>
      <c r="C283" s="86">
        <v>700</v>
      </c>
      <c r="D283" s="78">
        <f t="shared" si="9"/>
        <v>8276.88204</v>
      </c>
      <c r="E283" s="78">
        <f t="shared" si="10"/>
        <v>9656.36238</v>
      </c>
      <c r="F283" s="75">
        <f t="shared" si="11"/>
        <v>757.54</v>
      </c>
      <c r="G283" s="74">
        <f t="shared" si="12"/>
        <v>54.63</v>
      </c>
      <c r="H283" s="74">
        <f t="shared" si="13"/>
        <v>76.482</v>
      </c>
      <c r="I283" s="65"/>
      <c r="J283" s="74" t="str">
        <f>区域运费DHL!B284</f>
        <v>7区</v>
      </c>
      <c r="K283" s="87">
        <f>区域运费DHL!D284</f>
        <v>8757.1624</v>
      </c>
      <c r="L283" s="88">
        <f>区域运费DHL!E284</f>
        <v>10216.6894666667</v>
      </c>
      <c r="N283" s="59">
        <f t="shared" si="6"/>
        <v>480.280360000002</v>
      </c>
      <c r="O283" s="58">
        <f t="shared" si="7"/>
        <v>560.327086666668</v>
      </c>
      <c r="P283" s="55"/>
      <c r="Q283" s="55"/>
    </row>
    <row r="284" ht="16.5" spans="1:25">
      <c r="A284" s="74" t="s">
        <v>25</v>
      </c>
      <c r="B284" s="74" t="str">
        <f t="shared" si="8"/>
        <v>M</v>
      </c>
      <c r="C284" s="86">
        <v>270</v>
      </c>
      <c r="D284" s="78">
        <f t="shared" si="9"/>
        <v>3451.02</v>
      </c>
      <c r="E284" s="78">
        <f t="shared" si="10"/>
        <v>4026.19</v>
      </c>
      <c r="F284" s="75">
        <f t="shared" si="11"/>
        <v>282.5</v>
      </c>
      <c r="G284" s="74">
        <f t="shared" si="12"/>
        <v>61.08</v>
      </c>
      <c r="H284" s="74">
        <f t="shared" si="13"/>
        <v>85.512</v>
      </c>
      <c r="I284" s="65"/>
      <c r="J284" s="74" t="str">
        <f>区域运费DHL!B285</f>
        <v>7区</v>
      </c>
      <c r="K284" s="87">
        <f>区域运费DHL!D285</f>
        <v>3128.48571428571</v>
      </c>
      <c r="L284" s="88">
        <f>区域运费DHL!E285</f>
        <v>3649.9</v>
      </c>
      <c r="N284" s="59">
        <f t="shared" si="6"/>
        <v>-322.534285714285</v>
      </c>
      <c r="O284" s="58">
        <f t="shared" si="7"/>
        <v>-376.289999999999</v>
      </c>
      <c r="P284" s="55"/>
      <c r="Q284" s="55"/>
    </row>
    <row r="285" ht="16.5" spans="1:25">
      <c r="A285" s="74" t="s">
        <v>31</v>
      </c>
      <c r="B285" s="74" t="str">
        <f t="shared" si="8"/>
        <v>K</v>
      </c>
      <c r="C285" s="86">
        <v>40</v>
      </c>
      <c r="D285" s="78">
        <f t="shared" si="9"/>
        <v>513.392</v>
      </c>
      <c r="E285" s="78">
        <f t="shared" si="10"/>
        <v>598.957333333333</v>
      </c>
      <c r="F285" s="75">
        <f t="shared" si="11"/>
        <v>44</v>
      </c>
      <c r="G285" s="74">
        <f t="shared" si="12"/>
        <v>58.34</v>
      </c>
      <c r="H285" s="74">
        <f t="shared" si="13"/>
        <v>81.676</v>
      </c>
      <c r="I285" s="65"/>
      <c r="J285" s="74" t="str">
        <f>区域运费DHL!B286</f>
        <v>7区</v>
      </c>
      <c r="K285" s="87">
        <f>区域运费DHL!D286</f>
        <v>490.96</v>
      </c>
      <c r="L285" s="88">
        <f>区域运费DHL!E286</f>
        <v>572.786666666667</v>
      </c>
      <c r="N285" s="59">
        <f t="shared" si="6"/>
        <v>-22.432</v>
      </c>
      <c r="O285" s="58">
        <f t="shared" si="7"/>
        <v>-26.1706666666666</v>
      </c>
      <c r="P285" s="55"/>
      <c r="Q285" s="55"/>
    </row>
    <row r="286" ht="16.5" spans="1:25">
      <c r="A286" s="74" t="s">
        <v>32</v>
      </c>
      <c r="B286" s="74" t="str">
        <f t="shared" si="8"/>
        <v>M</v>
      </c>
      <c r="C286" s="86">
        <v>850</v>
      </c>
      <c r="D286" s="78">
        <f t="shared" si="9"/>
        <v>11053.15792</v>
      </c>
      <c r="E286" s="78">
        <f t="shared" si="10"/>
        <v>12895.3509066667</v>
      </c>
      <c r="F286" s="75">
        <f t="shared" si="11"/>
        <v>919.87</v>
      </c>
      <c r="G286" s="74">
        <f t="shared" si="12"/>
        <v>60.08</v>
      </c>
      <c r="H286" s="74">
        <f t="shared" si="13"/>
        <v>84.112</v>
      </c>
      <c r="I286" s="65"/>
      <c r="J286" s="74" t="str">
        <f>区域运费DHL!B287</f>
        <v>7区</v>
      </c>
      <c r="K286" s="87">
        <f>区域运费DHL!D287</f>
        <v>10633.6972</v>
      </c>
      <c r="L286" s="88">
        <f>区域运费DHL!E287</f>
        <v>12405.9800666667</v>
      </c>
      <c r="N286" s="59">
        <f t="shared" si="6"/>
        <v>-419.460719999999</v>
      </c>
      <c r="O286" s="58">
        <f t="shared" si="7"/>
        <v>-489.370839999998</v>
      </c>
      <c r="P286" s="55"/>
      <c r="Q286" s="55"/>
    </row>
    <row r="287" ht="16.5" spans="1:25">
      <c r="A287" s="74" t="s">
        <v>45</v>
      </c>
      <c r="B287" s="74" t="str">
        <f t="shared" si="8"/>
        <v>K</v>
      </c>
      <c r="C287" s="77">
        <v>29.5</v>
      </c>
      <c r="D287" s="78">
        <f t="shared" si="9"/>
        <v>390.878</v>
      </c>
      <c r="E287" s="78">
        <f t="shared" si="10"/>
        <v>456.024333333333</v>
      </c>
      <c r="F287" s="75">
        <f t="shared" si="11"/>
        <v>33.5</v>
      </c>
      <c r="G287" s="74">
        <f t="shared" si="12"/>
        <v>58.34</v>
      </c>
      <c r="H287" s="74">
        <f t="shared" si="13"/>
        <v>81.676</v>
      </c>
      <c r="I287" s="65"/>
      <c r="J287" s="74" t="str">
        <f>区域运费DHL!B288</f>
        <v>7区</v>
      </c>
      <c r="K287" s="87" t="e">
        <f>区域运费DHL!D288</f>
        <v>#VALUE!</v>
      </c>
      <c r="L287" s="88" t="e">
        <f>区域运费DHL!E288</f>
        <v>#VALUE!</v>
      </c>
      <c r="N287" s="59" t="e">
        <f t="shared" si="6"/>
        <v>#VALUE!</v>
      </c>
      <c r="O287" s="58" t="e">
        <f t="shared" si="7"/>
        <v>#VALUE!</v>
      </c>
      <c r="P287" s="55"/>
      <c r="Q287" s="55"/>
    </row>
    <row r="288" ht="16.5" spans="1:25">
      <c r="A288" s="74" t="s">
        <v>56</v>
      </c>
      <c r="B288" s="74" t="str">
        <f t="shared" si="8"/>
        <v>M</v>
      </c>
      <c r="C288" s="86">
        <v>950</v>
      </c>
      <c r="D288" s="78">
        <f t="shared" si="9"/>
        <v>12357.6418</v>
      </c>
      <c r="E288" s="78">
        <f t="shared" si="10"/>
        <v>14417.2487666667</v>
      </c>
      <c r="F288" s="75">
        <f t="shared" si="11"/>
        <v>1028.09</v>
      </c>
      <c r="G288" s="74">
        <f t="shared" si="12"/>
        <v>60.1</v>
      </c>
      <c r="H288" s="74">
        <f t="shared" si="13"/>
        <v>84.14</v>
      </c>
      <c r="I288" s="65"/>
      <c r="J288" s="74" t="str">
        <f>区域运费DHL!B289</f>
        <v>7区</v>
      </c>
      <c r="K288" s="87">
        <f>区域运费DHL!D289</f>
        <v>11884.7204</v>
      </c>
      <c r="L288" s="88">
        <f>区域运费DHL!E289</f>
        <v>13865.5071333333</v>
      </c>
      <c r="N288" s="59">
        <f t="shared" si="6"/>
        <v>-472.921399999997</v>
      </c>
      <c r="O288" s="58">
        <f t="shared" si="7"/>
        <v>-551.741633333331</v>
      </c>
      <c r="P288" s="55"/>
      <c r="Q288" s="55"/>
    </row>
    <row r="289" ht="16.5" spans="1:17">
      <c r="A289" s="74" t="s">
        <v>11</v>
      </c>
      <c r="B289" s="74" t="str">
        <f t="shared" si="8"/>
        <v>Q</v>
      </c>
      <c r="C289" s="86">
        <v>1000</v>
      </c>
      <c r="D289" s="78">
        <f t="shared" si="9"/>
        <v>2573.4716</v>
      </c>
      <c r="E289" s="78">
        <f t="shared" si="10"/>
        <v>3002.38353333333</v>
      </c>
      <c r="F289" s="75">
        <f t="shared" si="11"/>
        <v>1082.2</v>
      </c>
      <c r="G289" s="74">
        <f t="shared" si="12"/>
        <v>11.89</v>
      </c>
      <c r="H289" s="74">
        <f t="shared" si="13"/>
        <v>16.646</v>
      </c>
      <c r="I289" s="65"/>
      <c r="J289" s="74" t="str">
        <f>区域运费DHL!B290</f>
        <v>4区</v>
      </c>
      <c r="K289" s="87">
        <f>区域运费DHL!D290</f>
        <v>7789.9848</v>
      </c>
      <c r="L289" s="88">
        <f>区域运费DHL!E290</f>
        <v>9088.3156</v>
      </c>
      <c r="N289" s="59">
        <f t="shared" si="6"/>
        <v>5216.5132</v>
      </c>
      <c r="O289" s="58">
        <f t="shared" si="7"/>
        <v>6085.93206666667</v>
      </c>
      <c r="P289" s="55"/>
      <c r="Q289" s="55"/>
    </row>
    <row r="290" ht="16.5" spans="1:17">
      <c r="A290" s="74" t="s">
        <v>64</v>
      </c>
      <c r="B290" s="74" t="str">
        <f t="shared" si="8"/>
        <v>H</v>
      </c>
      <c r="C290" s="86">
        <v>320</v>
      </c>
      <c r="D290" s="78">
        <f t="shared" si="9"/>
        <v>4506.800256</v>
      </c>
      <c r="E290" s="78">
        <f t="shared" si="10"/>
        <v>5257.933632</v>
      </c>
      <c r="F290" s="75">
        <f t="shared" si="11"/>
        <v>346.304</v>
      </c>
      <c r="G290" s="74">
        <f t="shared" si="12"/>
        <v>65.07</v>
      </c>
      <c r="H290" s="74">
        <f t="shared" si="13"/>
        <v>91.098</v>
      </c>
      <c r="I290" s="65"/>
      <c r="J290" s="74" t="str">
        <f>区域运费DHL!B291</f>
        <v>8区</v>
      </c>
      <c r="K290" s="87">
        <f>区域运费DHL!D291</f>
        <v>4449.857984</v>
      </c>
      <c r="L290" s="88">
        <f>区域运费DHL!E291</f>
        <v>5191.50098133333</v>
      </c>
      <c r="N290" s="59">
        <f t="shared" si="6"/>
        <v>-56.9422719999993</v>
      </c>
      <c r="O290" s="58">
        <f t="shared" si="7"/>
        <v>-66.4326506666657</v>
      </c>
      <c r="P290" s="55"/>
      <c r="Q290" s="55"/>
    </row>
    <row r="291" ht="16.5" spans="1:17">
      <c r="A291" s="74" t="s">
        <v>232</v>
      </c>
      <c r="B291" s="74" t="str">
        <f t="shared" si="8"/>
        <v>H</v>
      </c>
      <c r="C291" s="86">
        <v>320</v>
      </c>
      <c r="D291" s="78">
        <f t="shared" si="9"/>
        <v>4506.800256</v>
      </c>
      <c r="E291" s="78">
        <f t="shared" si="10"/>
        <v>5257.933632</v>
      </c>
      <c r="F291" s="75">
        <f t="shared" si="11"/>
        <v>346.304</v>
      </c>
      <c r="G291" s="74">
        <f t="shared" si="12"/>
        <v>65.07</v>
      </c>
      <c r="H291" s="74">
        <f t="shared" si="13"/>
        <v>91.098</v>
      </c>
      <c r="I291" s="65"/>
      <c r="J291" s="74" t="str">
        <f>区域运费DHL!B292</f>
        <v>9区</v>
      </c>
      <c r="K291" s="87">
        <f>区域运费DHL!D292</f>
        <v>6963.67872</v>
      </c>
      <c r="L291" s="88">
        <f>区域运费DHL!E292</f>
        <v>8124.29184</v>
      </c>
      <c r="N291" s="59">
        <f t="shared" si="6"/>
        <v>2456.878464</v>
      </c>
      <c r="O291" s="58">
        <f t="shared" si="7"/>
        <v>2866.358208</v>
      </c>
      <c r="P291" s="55"/>
      <c r="Q291" s="55"/>
    </row>
    <row r="292" ht="16.5" spans="1:17">
      <c r="A292" s="74" t="s">
        <v>185</v>
      </c>
      <c r="B292" s="74" t="str">
        <f t="shared" si="8"/>
        <v>F</v>
      </c>
      <c r="C292" s="77">
        <v>50</v>
      </c>
      <c r="D292" s="78">
        <f t="shared" si="9"/>
        <v>705.64</v>
      </c>
      <c r="E292" s="78">
        <f t="shared" si="10"/>
        <v>823.246666666667</v>
      </c>
      <c r="F292" s="75">
        <f t="shared" si="11"/>
        <v>57.5</v>
      </c>
      <c r="G292" s="74">
        <f t="shared" si="12"/>
        <v>61.36</v>
      </c>
      <c r="H292" s="74">
        <f t="shared" si="13"/>
        <v>85.904</v>
      </c>
      <c r="I292" s="65"/>
      <c r="J292" s="74" t="str">
        <f>区域运费DHL!B293</f>
        <v>9区</v>
      </c>
      <c r="K292" s="87">
        <f>区域运费DHL!D293</f>
        <v>977.5</v>
      </c>
      <c r="L292" s="88">
        <f>区域运费DHL!E293</f>
        <v>1140.41666666667</v>
      </c>
      <c r="N292" s="59">
        <f t="shared" si="6"/>
        <v>271.86</v>
      </c>
      <c r="O292" s="58">
        <f t="shared" si="7"/>
        <v>317.17</v>
      </c>
      <c r="P292" s="55"/>
      <c r="Q292" s="89">
        <v>4928.71</v>
      </c>
    </row>
    <row r="293" spans="1:17">
      <c r="E293" s="55"/>
      <c r="L293" s="90"/>
      <c r="O293" s="58"/>
      <c r="P293" s="55"/>
      <c r="Q293" s="55"/>
    </row>
    <row r="294" spans="1:17">
      <c r="E294" s="55"/>
      <c r="L294" s="90"/>
      <c r="O294" s="58"/>
      <c r="P294" s="55"/>
      <c r="Q294" s="55">
        <f>Q292/7.8</f>
        <v>631.885897435898</v>
      </c>
    </row>
    <row r="295" spans="1:17">
      <c r="L295" s="90"/>
      <c r="O295" s="58"/>
      <c r="P295" s="55"/>
      <c r="Q295" s="55"/>
    </row>
    <row r="296" spans="1:17">
      <c r="L296" s="90"/>
      <c r="O296" s="58"/>
      <c r="P296" s="55"/>
      <c r="Q296" s="55"/>
    </row>
    <row r="297" spans="1:17">
      <c r="L297" s="90"/>
      <c r="O297" s="58"/>
      <c r="P297" s="55"/>
      <c r="Q297" s="55"/>
    </row>
    <row r="298" spans="1:17">
      <c r="L298" s="90"/>
      <c r="O298" s="58"/>
      <c r="P298" s="55"/>
      <c r="Q298" s="55"/>
    </row>
    <row r="299" spans="1:17">
      <c r="L299" s="90"/>
      <c r="O299" s="58"/>
      <c r="P299" s="55"/>
      <c r="Q299" s="55"/>
    </row>
    <row r="300" spans="1:17">
      <c r="L300" s="90"/>
      <c r="O300" s="58"/>
      <c r="P300" s="55"/>
      <c r="Q300" s="55"/>
    </row>
    <row r="301" spans="1:17">
      <c r="L301" s="90"/>
      <c r="O301" s="58"/>
      <c r="P301" s="55"/>
      <c r="Q301" s="55"/>
    </row>
    <row r="302" spans="1:17">
      <c r="O302" s="58"/>
      <c r="P302" s="55"/>
      <c r="Q302" s="55"/>
    </row>
    <row r="303" spans="1:17">
      <c r="O303" s="58"/>
      <c r="P303" s="55"/>
      <c r="Q303" s="55"/>
    </row>
    <row r="304" spans="1:17">
      <c r="O304" s="58"/>
      <c r="P304" s="55"/>
      <c r="Q304" s="55"/>
    </row>
    <row r="305" spans="15:17">
      <c r="O305" s="58"/>
      <c r="P305" s="55"/>
      <c r="Q305" s="55"/>
    </row>
    <row r="306" spans="15:17">
      <c r="O306" s="58"/>
      <c r="P306" s="55"/>
      <c r="Q306" s="55"/>
    </row>
    <row r="307" spans="15:17">
      <c r="O307" s="58"/>
      <c r="P307" s="55"/>
      <c r="Q307" s="55"/>
    </row>
    <row r="308" spans="15:17">
      <c r="O308" s="58"/>
      <c r="P308" s="55"/>
      <c r="Q308" s="55"/>
    </row>
    <row r="309" spans="15:17">
      <c r="O309" s="58"/>
      <c r="P309" s="55"/>
      <c r="Q309" s="55"/>
    </row>
    <row r="310" spans="15:17">
      <c r="O310" s="58"/>
      <c r="P310" s="55"/>
      <c r="Q310" s="55"/>
    </row>
    <row r="311" spans="15:17">
      <c r="O311" s="58"/>
      <c r="P311" s="55"/>
      <c r="Q311" s="55"/>
    </row>
    <row r="312" spans="15:17">
      <c r="O312" s="58"/>
      <c r="P312" s="55"/>
      <c r="Q312" s="55"/>
    </row>
    <row r="313" spans="15:17">
      <c r="O313" s="58"/>
      <c r="P313" s="55"/>
      <c r="Q313" s="55"/>
    </row>
    <row r="314" spans="15:17">
      <c r="O314" s="58"/>
      <c r="P314" s="55"/>
      <c r="Q314" s="55"/>
    </row>
    <row r="315" spans="15:17">
      <c r="O315" s="58"/>
      <c r="P315" s="55"/>
      <c r="Q315" s="55"/>
    </row>
    <row r="316" spans="15:17">
      <c r="O316" s="58"/>
      <c r="P316" s="55"/>
      <c r="Q316" s="55"/>
    </row>
    <row r="317" spans="15:17">
      <c r="O317" s="58"/>
      <c r="P317" s="55"/>
      <c r="Q317" s="55"/>
    </row>
    <row r="318" spans="15:17">
      <c r="O318" s="58"/>
      <c r="P318" s="55"/>
      <c r="Q318" s="55"/>
    </row>
    <row r="319" spans="15:17">
      <c r="O319" s="58"/>
      <c r="P319" s="55"/>
      <c r="Q319" s="55"/>
    </row>
    <row r="320" spans="15:17">
      <c r="O320" s="58"/>
      <c r="P320" s="55"/>
      <c r="Q320" s="55"/>
    </row>
    <row r="321" spans="15:17">
      <c r="O321" s="58"/>
      <c r="P321" s="55"/>
      <c r="Q321" s="55"/>
    </row>
    <row r="361" spans="15:16">
      <c r="O361" s="91"/>
      <c r="P361" s="92"/>
    </row>
    <row r="362" spans="15:16">
      <c r="O362" s="91"/>
      <c r="P362" s="92"/>
    </row>
    <row r="363" spans="15:16">
      <c r="O363" s="91"/>
      <c r="P363" s="92"/>
    </row>
    <row r="364" spans="15:16">
      <c r="O364" s="93"/>
      <c r="P364" s="92"/>
    </row>
    <row r="365" spans="15:16">
      <c r="O365" s="93"/>
      <c r="P365" s="92"/>
    </row>
    <row r="366" spans="15:16">
      <c r="O366" s="93"/>
      <c r="P366" s="92"/>
    </row>
    <row r="367" spans="15:16">
      <c r="O367" s="93"/>
      <c r="P367" s="92"/>
    </row>
    <row r="368" spans="15:16">
      <c r="O368" s="93"/>
      <c r="P368" s="92"/>
    </row>
    <row r="369" spans="15:16">
      <c r="O369" s="93"/>
      <c r="P369" s="92"/>
    </row>
    <row r="370" spans="15:16">
      <c r="O370" s="93"/>
      <c r="P370" s="92"/>
    </row>
    <row r="371" spans="15:16">
      <c r="O371" s="93"/>
      <c r="P371" s="92"/>
    </row>
    <row r="372" spans="15:16">
      <c r="O372" s="93"/>
      <c r="P372" s="92"/>
    </row>
    <row r="373" spans="15:16">
      <c r="O373" s="93"/>
      <c r="P373" s="92"/>
    </row>
    <row r="374" spans="15:16">
      <c r="O374" s="93"/>
      <c r="P374" s="92"/>
    </row>
    <row r="375" spans="15:16">
      <c r="O375" s="93"/>
      <c r="P375" s="92"/>
    </row>
    <row r="376" spans="15:16">
      <c r="O376" s="93"/>
      <c r="P376" s="92"/>
    </row>
    <row r="377" spans="15:16">
      <c r="O377" s="93"/>
      <c r="P377" s="92"/>
    </row>
    <row r="378" spans="15:16">
      <c r="O378" s="91"/>
      <c r="P378" s="92"/>
    </row>
    <row r="379" spans="15:16">
      <c r="O379" s="91"/>
      <c r="P379" s="92"/>
    </row>
    <row r="380" spans="15:16">
      <c r="O380" s="91"/>
      <c r="P380" s="92"/>
    </row>
    <row r="381" spans="15:16">
      <c r="O381" s="91"/>
      <c r="P381" s="92"/>
    </row>
  </sheetData>
  <protectedRanges>
    <protectedRange sqref="A246 A267:A272 A266 A265 A247:A251 A254:A264 A252:A253" name="区域1"/>
    <protectedRange sqref="C287 C288:C291 C292 C247:C277 C279:C286 C278" name="区域2"/>
    <protectedRange sqref="J247:L271 J272 J273:L292 J246" name="区域3"/>
  </protectedRanges>
  <autoFilter xmlns:etc="http://www.wps.cn/officeDocument/2017/etCustomData" ref="A1:BK381" etc:filterBottomFollowUsedRange="0">
    <extLst/>
  </autoFilter>
  <conditionalFormatting sqref="A247">
    <cfRule type="duplicateValues" dxfId="0" priority="10"/>
  </conditionalFormatting>
  <conditionalFormatting sqref="A266">
    <cfRule type="duplicateValues" dxfId="0" priority="8"/>
  </conditionalFormatting>
  <conditionalFormatting sqref="A273">
    <cfRule type="duplicateValues" dxfId="0" priority="4"/>
  </conditionalFormatting>
  <conditionalFormatting sqref="A292">
    <cfRule type="duplicateValues" dxfId="0" priority="2"/>
  </conditionalFormatting>
  <conditionalFormatting sqref="A252:A253">
    <cfRule type="duplicateValues" dxfId="0" priority="7"/>
  </conditionalFormatting>
  <conditionalFormatting sqref="A261:A265">
    <cfRule type="duplicateValues" dxfId="0" priority="11"/>
  </conditionalFormatting>
  <conditionalFormatting sqref="A278:A279">
    <cfRule type="duplicateValues" dxfId="0" priority="1"/>
  </conditionalFormatting>
  <conditionalFormatting sqref="A287:A291">
    <cfRule type="duplicateValues" dxfId="0" priority="5"/>
  </conditionalFormatting>
  <conditionalFormatting sqref="A248:A251 A254:A260">
    <cfRule type="duplicateValues" dxfId="0" priority="9"/>
  </conditionalFormatting>
  <conditionalFormatting sqref="A274:A277 A280:A286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3:J7"/>
  <sheetViews>
    <sheetView zoomScale="115" zoomScaleNormal="115" workbookViewId="0">
      <selection activeCell="C274" sqref="C274"/>
    </sheetView>
  </sheetViews>
  <sheetFormatPr defaultColWidth="9" defaultRowHeight="13.5" outlineLevelRow="6"/>
  <cols>
    <col min="1" max="1" width="9" style="32"/>
    <col min="2" max="2" width="28.5" style="32" customWidth="1"/>
    <col min="3" max="3" width="15.75" style="32" customWidth="1"/>
    <col min="4" max="4" width="23.125" style="32" customWidth="1"/>
    <col min="5" max="5" width="20.625" style="32" customWidth="1"/>
    <col min="6" max="6" width="21.375" style="32" customWidth="1"/>
    <col min="7" max="7" width="17" style="32" customWidth="1"/>
    <col min="8" max="8" width="15.375" style="32" customWidth="1"/>
    <col min="9" max="10" width="28.5" style="32" customWidth="1"/>
    <col min="11" max="11" width="29" customWidth="1"/>
  </cols>
  <sheetData>
    <row r="3" spans="1:10">
      <c r="A3" s="51" t="s">
        <v>235</v>
      </c>
      <c r="B3" s="51" t="s">
        <v>236</v>
      </c>
      <c r="C3" s="51" t="s">
        <v>237</v>
      </c>
      <c r="D3" s="52" t="s">
        <v>238</v>
      </c>
      <c r="E3" s="52" t="s">
        <v>239</v>
      </c>
      <c r="F3" s="52" t="s">
        <v>240</v>
      </c>
      <c r="G3" s="52" t="s">
        <v>241</v>
      </c>
      <c r="H3" s="52" t="s">
        <v>242</v>
      </c>
      <c r="I3" s="52" t="s">
        <v>243</v>
      </c>
      <c r="J3" s="52" t="s">
        <v>244</v>
      </c>
    </row>
    <row r="4" spans="1:10">
      <c r="A4" s="53">
        <v>0.5</v>
      </c>
      <c r="B4" s="54">
        <v>74</v>
      </c>
      <c r="C4" s="54">
        <v>102.8</v>
      </c>
      <c r="D4" s="54">
        <v>98.4</v>
      </c>
      <c r="E4" s="54">
        <v>108.4</v>
      </c>
      <c r="F4" s="54">
        <v>154.8</v>
      </c>
      <c r="G4" s="54">
        <v>168.4</v>
      </c>
      <c r="H4" s="54">
        <v>177.6</v>
      </c>
      <c r="I4" s="54">
        <v>220.4</v>
      </c>
      <c r="J4" s="54">
        <v>311.2</v>
      </c>
    </row>
    <row r="5" spans="1:10">
      <c r="A5" s="54">
        <v>1</v>
      </c>
      <c r="B5" s="54">
        <v>100</v>
      </c>
      <c r="C5" s="54">
        <v>143.6</v>
      </c>
      <c r="D5" s="54">
        <v>137.2</v>
      </c>
      <c r="E5" s="54">
        <v>149.2</v>
      </c>
      <c r="F5" s="54">
        <v>206.4</v>
      </c>
      <c r="G5" s="54">
        <v>238</v>
      </c>
      <c r="H5" s="54">
        <v>249.2</v>
      </c>
      <c r="I5" s="54">
        <v>303.2</v>
      </c>
      <c r="J5" s="54">
        <v>415.6</v>
      </c>
    </row>
    <row r="6" spans="1:10">
      <c r="A6" s="54">
        <v>1.5</v>
      </c>
      <c r="B6" s="54">
        <v>126</v>
      </c>
      <c r="C6" s="54">
        <v>184.4</v>
      </c>
      <c r="D6" s="54">
        <v>176</v>
      </c>
      <c r="E6" s="54">
        <v>190.4</v>
      </c>
      <c r="F6" s="54">
        <v>258</v>
      </c>
      <c r="G6" s="54">
        <v>307.6</v>
      </c>
      <c r="H6" s="54">
        <v>320.8</v>
      </c>
      <c r="I6" s="54">
        <v>386</v>
      </c>
      <c r="J6" s="54">
        <v>520</v>
      </c>
    </row>
    <row r="7" spans="1:10">
      <c r="A7" s="54">
        <v>2</v>
      </c>
      <c r="B7" s="54">
        <v>152</v>
      </c>
      <c r="C7" s="54">
        <v>225.2</v>
      </c>
      <c r="D7" s="54">
        <v>214.8</v>
      </c>
      <c r="E7" s="54">
        <v>231.6</v>
      </c>
      <c r="F7" s="54">
        <v>309.6</v>
      </c>
      <c r="G7" s="54">
        <v>377.2</v>
      </c>
      <c r="H7" s="54">
        <v>392.4</v>
      </c>
      <c r="I7" s="54">
        <v>468.8</v>
      </c>
      <c r="J7" s="54">
        <v>624.4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C59"/>
  <sheetViews>
    <sheetView workbookViewId="0">
      <pane ySplit="3" topLeftCell="A4" activePane="bottomLeft" state="frozen"/>
      <selection/>
      <selection pane="bottomLeft" activeCell="I65" sqref="I65"/>
    </sheetView>
  </sheetViews>
  <sheetFormatPr defaultColWidth="9" defaultRowHeight="13.5"/>
  <cols>
    <col min="1" max="1" width="12.875" style="38" customWidth="1"/>
    <col min="2" max="4" width="9.375" style="37"/>
    <col min="5" max="5" width="9" style="37"/>
    <col min="6" max="7" width="9.375" style="37"/>
    <col min="8" max="8" width="13" style="37" customWidth="1"/>
    <col min="9" max="9" width="9.375" style="37"/>
    <col min="10" max="10" width="12.625" style="37"/>
    <col min="11" max="12" width="9.375" style="37"/>
    <col min="13" max="13" width="10.375" style="37"/>
    <col min="14" max="19" width="9" style="37"/>
    <col min="20" max="20" width="9.375" style="37"/>
    <col min="21" max="25" width="9" style="37"/>
    <col min="26" max="26" width="10.25" style="38" customWidth="1"/>
    <col min="27" max="27" width="9" style="38"/>
    <col min="28" max="16384" width="9" style="37"/>
  </cols>
  <sheetData>
    <row r="1" s="37" customFormat="1" ht="30" customHeight="1" spans="1:29">
      <c r="A1" s="38" t="s">
        <v>290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="38" customFormat="1" spans="1:29">
      <c r="A2" s="38" t="s">
        <v>249</v>
      </c>
      <c r="B2" s="38" t="s">
        <v>20</v>
      </c>
      <c r="C2" s="38" t="s">
        <v>20</v>
      </c>
      <c r="D2" s="38" t="s">
        <v>291</v>
      </c>
      <c r="E2" s="38" t="s">
        <v>15</v>
      </c>
      <c r="F2" s="38" t="s">
        <v>157</v>
      </c>
      <c r="G2" s="38" t="s">
        <v>7</v>
      </c>
      <c r="H2" s="39" t="s">
        <v>292</v>
      </c>
      <c r="I2" s="38" t="s">
        <v>293</v>
      </c>
      <c r="J2" s="40" t="s">
        <v>294</v>
      </c>
      <c r="K2" s="39" t="s">
        <v>295</v>
      </c>
      <c r="L2" s="39" t="s">
        <v>296</v>
      </c>
      <c r="M2" s="38" t="s">
        <v>297</v>
      </c>
      <c r="N2" s="38" t="s">
        <v>43</v>
      </c>
      <c r="O2" s="38" t="s">
        <v>6</v>
      </c>
      <c r="P2" s="38" t="s">
        <v>11</v>
      </c>
      <c r="Q2" s="38" t="s">
        <v>14</v>
      </c>
      <c r="R2" s="38" t="s">
        <v>12</v>
      </c>
      <c r="S2" s="38" t="s">
        <v>8</v>
      </c>
      <c r="T2" s="38" t="s">
        <v>298</v>
      </c>
      <c r="U2" s="38" t="s">
        <v>299</v>
      </c>
      <c r="V2" s="38" t="s">
        <v>300</v>
      </c>
      <c r="W2" s="38" t="s">
        <v>13</v>
      </c>
      <c r="X2" s="38" t="s">
        <v>4</v>
      </c>
    </row>
    <row r="3" s="37" customFormat="1" spans="1:29">
      <c r="A3" s="41" t="s">
        <v>301</v>
      </c>
      <c r="B3" s="41">
        <v>1</v>
      </c>
      <c r="C3" s="41">
        <v>2</v>
      </c>
      <c r="D3" s="41" t="s">
        <v>256</v>
      </c>
      <c r="E3" s="41" t="s">
        <v>266</v>
      </c>
      <c r="F3" s="41" t="s">
        <v>275</v>
      </c>
      <c r="G3" s="41" t="s">
        <v>260</v>
      </c>
      <c r="H3" s="41" t="s">
        <v>271</v>
      </c>
      <c r="I3" s="41" t="s">
        <v>274</v>
      </c>
      <c r="J3" s="41" t="s">
        <v>273</v>
      </c>
      <c r="K3" s="41" t="s">
        <v>270</v>
      </c>
      <c r="L3" s="41" t="s">
        <v>269</v>
      </c>
      <c r="M3" s="41" t="s">
        <v>268</v>
      </c>
      <c r="N3" s="41" t="s">
        <v>272</v>
      </c>
      <c r="O3" s="41" t="s">
        <v>259</v>
      </c>
      <c r="P3" s="41" t="s">
        <v>262</v>
      </c>
      <c r="Q3" s="41" t="s">
        <v>265</v>
      </c>
      <c r="R3" s="41" t="s">
        <v>263</v>
      </c>
      <c r="S3" s="41" t="s">
        <v>261</v>
      </c>
      <c r="T3" s="41" t="s">
        <v>267</v>
      </c>
      <c r="U3" s="41" t="s">
        <v>255</v>
      </c>
      <c r="V3" s="41" t="s">
        <v>258</v>
      </c>
      <c r="W3" s="41" t="s">
        <v>264</v>
      </c>
      <c r="X3" s="41" t="s">
        <v>257</v>
      </c>
      <c r="Y3" s="38"/>
      <c r="Z3" s="38" t="s">
        <v>271</v>
      </c>
      <c r="AA3" s="38" t="s">
        <v>273</v>
      </c>
      <c r="AB3" s="38" t="s">
        <v>270</v>
      </c>
      <c r="AC3" s="38" t="s">
        <v>269</v>
      </c>
    </row>
    <row r="4" s="37" customFormat="1" ht="16.5" spans="1:29">
      <c r="A4" s="42">
        <v>0.5</v>
      </c>
      <c r="B4" s="43">
        <v>152.94</v>
      </c>
      <c r="C4" s="43">
        <v>156.54</v>
      </c>
      <c r="D4" s="43">
        <v>130.5</v>
      </c>
      <c r="E4" s="43">
        <v>96.26</v>
      </c>
      <c r="F4" s="43">
        <v>227</v>
      </c>
      <c r="G4" s="43">
        <v>139.17</v>
      </c>
      <c r="H4" s="44">
        <v>200.15</v>
      </c>
      <c r="I4" s="43">
        <v>241.47</v>
      </c>
      <c r="J4" s="44">
        <v>180.28</v>
      </c>
      <c r="K4" s="44">
        <v>165.38</v>
      </c>
      <c r="L4" s="44">
        <v>168.41</v>
      </c>
      <c r="M4" s="43">
        <v>148.73</v>
      </c>
      <c r="N4" s="43">
        <v>116.35</v>
      </c>
      <c r="O4" s="43">
        <v>86.48</v>
      </c>
      <c r="P4" s="43">
        <v>60.35</v>
      </c>
      <c r="Q4" s="43">
        <v>71.1</v>
      </c>
      <c r="R4" s="43">
        <v>79.04</v>
      </c>
      <c r="S4" s="43">
        <v>102.6</v>
      </c>
      <c r="T4" s="43">
        <v>155.71</v>
      </c>
      <c r="U4" s="43">
        <v>41.03</v>
      </c>
      <c r="V4" s="43">
        <v>69.57</v>
      </c>
      <c r="W4" s="43">
        <v>76.97</v>
      </c>
      <c r="X4" s="43">
        <v>68.81</v>
      </c>
      <c r="Y4" s="45"/>
      <c r="Z4" s="38">
        <f>H4+8*A4</f>
        <v>204.15</v>
      </c>
      <c r="AA4" s="38">
        <f>J4+A4*11.2</f>
        <v>185.88</v>
      </c>
      <c r="AB4" s="37">
        <f>K4+8*A4</f>
        <v>169.38</v>
      </c>
      <c r="AC4" s="37">
        <f>L4+8*A4</f>
        <v>172.41</v>
      </c>
    </row>
    <row r="5" s="37" customFormat="1" ht="16.5" spans="1:29">
      <c r="A5" s="42">
        <v>1</v>
      </c>
      <c r="B5" s="43">
        <v>183.12</v>
      </c>
      <c r="C5" s="43">
        <v>182.39</v>
      </c>
      <c r="D5" s="43">
        <v>156</v>
      </c>
      <c r="E5" s="43">
        <v>101.31</v>
      </c>
      <c r="F5" s="43">
        <v>279.5</v>
      </c>
      <c r="G5" s="43">
        <v>170.76</v>
      </c>
      <c r="H5" s="44">
        <v>207.33</v>
      </c>
      <c r="I5" s="43">
        <v>286.03</v>
      </c>
      <c r="J5" s="44">
        <v>184.65</v>
      </c>
      <c r="K5" s="44">
        <v>175.03</v>
      </c>
      <c r="L5" s="44">
        <v>177.41</v>
      </c>
      <c r="M5" s="43">
        <v>189.86</v>
      </c>
      <c r="N5" s="43">
        <v>117.27</v>
      </c>
      <c r="O5" s="43">
        <v>121.12</v>
      </c>
      <c r="P5" s="43">
        <v>76.92</v>
      </c>
      <c r="Q5" s="43">
        <v>96.17</v>
      </c>
      <c r="R5" s="43">
        <v>89.22</v>
      </c>
      <c r="S5" s="43">
        <v>113.64</v>
      </c>
      <c r="T5" s="43">
        <v>162.07</v>
      </c>
      <c r="U5" s="43">
        <v>41.4</v>
      </c>
      <c r="V5" s="43">
        <v>106.39</v>
      </c>
      <c r="W5" s="43">
        <v>93.42</v>
      </c>
      <c r="X5" s="43">
        <v>87.09</v>
      </c>
      <c r="Y5" s="45"/>
      <c r="Z5" s="38">
        <f t="shared" ref="Z5:Z45" si="0">H5+8*A5</f>
        <v>215.33</v>
      </c>
      <c r="AA5" s="38">
        <f t="shared" ref="AA5:AA44" si="1">J5+A5*11</f>
        <v>195.65</v>
      </c>
      <c r="AB5" s="37">
        <f t="shared" ref="AB5:AB44" si="2">K5+8*A5</f>
        <v>183.03</v>
      </c>
      <c r="AC5" s="37">
        <f t="shared" ref="AC5:AC44" si="3">L5+8*A5</f>
        <v>185.41</v>
      </c>
    </row>
    <row r="6" s="37" customFormat="1" ht="16.5" spans="1:29">
      <c r="A6" s="42">
        <v>1.5</v>
      </c>
      <c r="B6" s="43">
        <v>227.69</v>
      </c>
      <c r="C6" s="43">
        <v>226.02</v>
      </c>
      <c r="D6" s="43">
        <v>181.5</v>
      </c>
      <c r="E6" s="43">
        <v>119.66</v>
      </c>
      <c r="F6" s="43">
        <v>332</v>
      </c>
      <c r="G6" s="43">
        <v>211.23</v>
      </c>
      <c r="H6" s="44">
        <v>254.44</v>
      </c>
      <c r="I6" s="43">
        <v>345.4</v>
      </c>
      <c r="J6" s="44">
        <v>225.84</v>
      </c>
      <c r="K6" s="44">
        <v>214.43</v>
      </c>
      <c r="L6" s="44">
        <v>217.32</v>
      </c>
      <c r="M6" s="43">
        <v>235.28</v>
      </c>
      <c r="N6" s="43">
        <v>142.13</v>
      </c>
      <c r="O6" s="43">
        <v>147.25</v>
      </c>
      <c r="P6" s="43">
        <v>90.85</v>
      </c>
      <c r="Q6" s="43">
        <v>113.59</v>
      </c>
      <c r="R6" s="43">
        <v>105.97</v>
      </c>
      <c r="S6" s="43">
        <v>134.99</v>
      </c>
      <c r="T6" s="43">
        <v>200.48</v>
      </c>
      <c r="U6" s="43">
        <v>48.17</v>
      </c>
      <c r="V6" s="43">
        <v>125.66</v>
      </c>
      <c r="W6" s="43">
        <v>110.34</v>
      </c>
      <c r="X6" s="43">
        <v>102.86</v>
      </c>
      <c r="Y6" s="45"/>
      <c r="Z6" s="38">
        <f t="shared" si="0"/>
        <v>266.44</v>
      </c>
      <c r="AA6" s="38">
        <f t="shared" si="1"/>
        <v>242.34</v>
      </c>
      <c r="AB6" s="37">
        <f t="shared" si="2"/>
        <v>226.43</v>
      </c>
      <c r="AC6" s="37">
        <f t="shared" si="3"/>
        <v>229.32</v>
      </c>
    </row>
    <row r="7" s="37" customFormat="1" ht="16.5" spans="1:29">
      <c r="A7" s="42">
        <v>2</v>
      </c>
      <c r="B7" s="43">
        <v>272.26</v>
      </c>
      <c r="C7" s="43">
        <v>269.66</v>
      </c>
      <c r="D7" s="43">
        <v>207</v>
      </c>
      <c r="E7" s="43">
        <v>138.01</v>
      </c>
      <c r="F7" s="43">
        <v>384.5</v>
      </c>
      <c r="G7" s="43">
        <v>251.7</v>
      </c>
      <c r="H7" s="44">
        <v>301.55</v>
      </c>
      <c r="I7" s="43">
        <v>404.78</v>
      </c>
      <c r="J7" s="44">
        <v>267.04</v>
      </c>
      <c r="K7" s="44">
        <v>253.83</v>
      </c>
      <c r="L7" s="44">
        <v>257.23</v>
      </c>
      <c r="M7" s="43">
        <v>280.7</v>
      </c>
      <c r="N7" s="43">
        <v>166.99</v>
      </c>
      <c r="O7" s="43">
        <v>173.37</v>
      </c>
      <c r="P7" s="43">
        <v>104.78</v>
      </c>
      <c r="Q7" s="43">
        <v>131.01</v>
      </c>
      <c r="R7" s="43">
        <v>122.73</v>
      </c>
      <c r="S7" s="43">
        <v>156.34</v>
      </c>
      <c r="T7" s="43">
        <v>238.89</v>
      </c>
      <c r="U7" s="43">
        <v>54.94</v>
      </c>
      <c r="V7" s="43">
        <v>144.93</v>
      </c>
      <c r="W7" s="43">
        <v>127.26</v>
      </c>
      <c r="X7" s="43">
        <v>118.63</v>
      </c>
      <c r="Y7" s="45"/>
      <c r="Z7" s="38">
        <f t="shared" si="0"/>
        <v>317.55</v>
      </c>
      <c r="AA7" s="38">
        <f t="shared" si="1"/>
        <v>289.04</v>
      </c>
      <c r="AB7" s="37">
        <f t="shared" si="2"/>
        <v>269.83</v>
      </c>
      <c r="AC7" s="37">
        <f t="shared" si="3"/>
        <v>273.23</v>
      </c>
    </row>
    <row r="8" s="37" customFormat="1" ht="16.5" spans="1:29">
      <c r="A8" s="42">
        <v>2.5</v>
      </c>
      <c r="B8" s="43">
        <v>316.83</v>
      </c>
      <c r="C8" s="43">
        <v>313.3</v>
      </c>
      <c r="D8" s="43">
        <v>232.5</v>
      </c>
      <c r="E8" s="43">
        <v>156.36</v>
      </c>
      <c r="F8" s="43">
        <v>437</v>
      </c>
      <c r="G8" s="43">
        <v>292.17</v>
      </c>
      <c r="H8" s="44">
        <v>348.67</v>
      </c>
      <c r="I8" s="43">
        <v>464.16</v>
      </c>
      <c r="J8" s="44">
        <v>308.23</v>
      </c>
      <c r="K8" s="44">
        <v>293.24</v>
      </c>
      <c r="L8" s="44">
        <v>297.14</v>
      </c>
      <c r="M8" s="43">
        <v>326.13</v>
      </c>
      <c r="N8" s="43">
        <v>191.84</v>
      </c>
      <c r="O8" s="43">
        <v>199.5</v>
      </c>
      <c r="P8" s="43">
        <v>118.71</v>
      </c>
      <c r="Q8" s="43">
        <v>148.43</v>
      </c>
      <c r="R8" s="43">
        <v>139.49</v>
      </c>
      <c r="S8" s="43">
        <v>177.68</v>
      </c>
      <c r="T8" s="43">
        <v>277.31</v>
      </c>
      <c r="U8" s="43">
        <v>61.71</v>
      </c>
      <c r="V8" s="43">
        <v>164.2</v>
      </c>
      <c r="W8" s="43">
        <v>144.18</v>
      </c>
      <c r="X8" s="43">
        <v>134.41</v>
      </c>
      <c r="Y8" s="45"/>
      <c r="Z8" s="38">
        <f t="shared" si="0"/>
        <v>368.67</v>
      </c>
      <c r="AA8" s="38">
        <f t="shared" si="1"/>
        <v>335.73</v>
      </c>
      <c r="AB8" s="37">
        <f t="shared" si="2"/>
        <v>313.24</v>
      </c>
      <c r="AC8" s="37">
        <f t="shared" si="3"/>
        <v>317.14</v>
      </c>
    </row>
    <row r="9" s="37" customFormat="1" ht="16.5" spans="1:29">
      <c r="A9" s="42">
        <v>3</v>
      </c>
      <c r="B9" s="43">
        <v>321.54</v>
      </c>
      <c r="C9" s="43">
        <v>325.06</v>
      </c>
      <c r="D9" s="43">
        <v>255.5</v>
      </c>
      <c r="E9" s="43">
        <v>156.76</v>
      </c>
      <c r="F9" s="43">
        <v>489.5</v>
      </c>
      <c r="G9" s="43">
        <v>295.95</v>
      </c>
      <c r="H9" s="44">
        <v>355.03</v>
      </c>
      <c r="I9" s="43">
        <v>466.87</v>
      </c>
      <c r="J9" s="44">
        <v>312.8</v>
      </c>
      <c r="K9" s="44">
        <v>303.35</v>
      </c>
      <c r="L9" s="44">
        <v>304.21</v>
      </c>
      <c r="M9" s="43">
        <v>328.35</v>
      </c>
      <c r="N9" s="43">
        <v>192.56</v>
      </c>
      <c r="O9" s="43">
        <v>195.3</v>
      </c>
      <c r="P9" s="43">
        <v>119.02</v>
      </c>
      <c r="Q9" s="43">
        <v>148.81</v>
      </c>
      <c r="R9" s="43">
        <v>139.12</v>
      </c>
      <c r="S9" s="43">
        <v>177.2</v>
      </c>
      <c r="T9" s="43">
        <v>291.31</v>
      </c>
      <c r="U9" s="43">
        <v>62.39</v>
      </c>
      <c r="V9" s="43">
        <v>164.62</v>
      </c>
      <c r="W9" s="43">
        <v>148.99</v>
      </c>
      <c r="X9" s="43">
        <v>134.73</v>
      </c>
      <c r="Y9" s="45"/>
      <c r="Z9" s="38">
        <f t="shared" si="0"/>
        <v>379.03</v>
      </c>
      <c r="AA9" s="38">
        <f t="shared" si="1"/>
        <v>345.8</v>
      </c>
      <c r="AB9" s="37">
        <f t="shared" si="2"/>
        <v>327.35</v>
      </c>
      <c r="AC9" s="37">
        <f t="shared" si="3"/>
        <v>328.21</v>
      </c>
    </row>
    <row r="10" s="37" customFormat="1" ht="16.5" spans="1:29">
      <c r="A10" s="42">
        <v>3.5</v>
      </c>
      <c r="B10" s="43">
        <v>362.24</v>
      </c>
      <c r="C10" s="43">
        <v>365.85</v>
      </c>
      <c r="D10" s="43">
        <v>278.5</v>
      </c>
      <c r="E10" s="43">
        <v>174.47</v>
      </c>
      <c r="F10" s="43">
        <v>542</v>
      </c>
      <c r="G10" s="43">
        <v>329.78</v>
      </c>
      <c r="H10" s="44">
        <v>400.65</v>
      </c>
      <c r="I10" s="43">
        <v>521.48</v>
      </c>
      <c r="J10" s="44">
        <v>351.06</v>
      </c>
      <c r="K10" s="44">
        <v>342.15</v>
      </c>
      <c r="L10" s="44">
        <v>343.12</v>
      </c>
      <c r="M10" s="43">
        <v>369.55</v>
      </c>
      <c r="N10" s="43">
        <v>216.54</v>
      </c>
      <c r="O10" s="43">
        <v>214.95</v>
      </c>
      <c r="P10" s="43">
        <v>132.46</v>
      </c>
      <c r="Q10" s="43">
        <v>165.62</v>
      </c>
      <c r="R10" s="43">
        <v>154.04</v>
      </c>
      <c r="S10" s="43">
        <v>196.2</v>
      </c>
      <c r="T10" s="43">
        <v>324.6</v>
      </c>
      <c r="U10" s="43">
        <v>68.01</v>
      </c>
      <c r="V10" s="43">
        <v>183.21</v>
      </c>
      <c r="W10" s="43">
        <v>165.82</v>
      </c>
      <c r="X10" s="43">
        <v>149.95</v>
      </c>
      <c r="Y10" s="45"/>
      <c r="Z10" s="38">
        <f t="shared" si="0"/>
        <v>428.65</v>
      </c>
      <c r="AA10" s="38">
        <f t="shared" si="1"/>
        <v>389.56</v>
      </c>
      <c r="AB10" s="37">
        <f t="shared" si="2"/>
        <v>370.15</v>
      </c>
      <c r="AC10" s="37">
        <f t="shared" si="3"/>
        <v>371.12</v>
      </c>
    </row>
    <row r="11" s="37" customFormat="1" ht="16.5" spans="1:29">
      <c r="A11" s="42">
        <v>4</v>
      </c>
      <c r="B11" s="43">
        <v>402.93</v>
      </c>
      <c r="C11" s="43">
        <v>406.63</v>
      </c>
      <c r="D11" s="43">
        <v>301.5</v>
      </c>
      <c r="E11" s="43">
        <v>192.18</v>
      </c>
      <c r="F11" s="43">
        <v>594.5</v>
      </c>
      <c r="G11" s="43">
        <v>363.6</v>
      </c>
      <c r="H11" s="44">
        <v>446.26</v>
      </c>
      <c r="I11" s="43">
        <v>576.09</v>
      </c>
      <c r="J11" s="44">
        <v>389.33</v>
      </c>
      <c r="K11" s="44">
        <v>380.95</v>
      </c>
      <c r="L11" s="44">
        <v>382.02</v>
      </c>
      <c r="M11" s="43">
        <v>410.74</v>
      </c>
      <c r="N11" s="43">
        <v>240.53</v>
      </c>
      <c r="O11" s="43">
        <v>234.61</v>
      </c>
      <c r="P11" s="43">
        <v>145.9</v>
      </c>
      <c r="Q11" s="43">
        <v>182.43</v>
      </c>
      <c r="R11" s="43">
        <v>168.96</v>
      </c>
      <c r="S11" s="43">
        <v>215.21</v>
      </c>
      <c r="T11" s="43">
        <v>357.9</v>
      </c>
      <c r="U11" s="43">
        <v>73.63</v>
      </c>
      <c r="V11" s="43">
        <v>201.81</v>
      </c>
      <c r="W11" s="43">
        <v>182.65</v>
      </c>
      <c r="X11" s="43">
        <v>165.16</v>
      </c>
      <c r="Y11" s="45"/>
      <c r="Z11" s="38">
        <f t="shared" si="0"/>
        <v>478.26</v>
      </c>
      <c r="AA11" s="38">
        <f t="shared" si="1"/>
        <v>433.33</v>
      </c>
      <c r="AB11" s="37">
        <f t="shared" si="2"/>
        <v>412.95</v>
      </c>
      <c r="AC11" s="37">
        <f t="shared" si="3"/>
        <v>414.02</v>
      </c>
    </row>
    <row r="12" s="37" customFormat="1" ht="16.5" spans="1:29">
      <c r="A12" s="42">
        <v>4.5</v>
      </c>
      <c r="B12" s="43">
        <v>443.63</v>
      </c>
      <c r="C12" s="43">
        <v>447.41</v>
      </c>
      <c r="D12" s="43">
        <v>324.5</v>
      </c>
      <c r="E12" s="43">
        <v>209.88</v>
      </c>
      <c r="F12" s="43">
        <v>647</v>
      </c>
      <c r="G12" s="43">
        <v>397.42</v>
      </c>
      <c r="H12" s="44">
        <v>491.87</v>
      </c>
      <c r="I12" s="43">
        <v>630.7</v>
      </c>
      <c r="J12" s="44">
        <v>427.59</v>
      </c>
      <c r="K12" s="44">
        <v>419.75</v>
      </c>
      <c r="L12" s="44">
        <v>420.93</v>
      </c>
      <c r="M12" s="43">
        <v>451.94</v>
      </c>
      <c r="N12" s="43">
        <v>264.52</v>
      </c>
      <c r="O12" s="43">
        <v>254.27</v>
      </c>
      <c r="P12" s="43">
        <v>159.35</v>
      </c>
      <c r="Q12" s="43">
        <v>199.24</v>
      </c>
      <c r="R12" s="43">
        <v>183.88</v>
      </c>
      <c r="S12" s="43">
        <v>234.21</v>
      </c>
      <c r="T12" s="43">
        <v>391.19</v>
      </c>
      <c r="U12" s="43">
        <v>79.24</v>
      </c>
      <c r="V12" s="43">
        <v>220.4</v>
      </c>
      <c r="W12" s="43">
        <v>199.48</v>
      </c>
      <c r="X12" s="43">
        <v>180.38</v>
      </c>
      <c r="Y12" s="45"/>
      <c r="Z12" s="38">
        <f t="shared" si="0"/>
        <v>527.87</v>
      </c>
      <c r="AA12" s="38">
        <f t="shared" si="1"/>
        <v>477.09</v>
      </c>
      <c r="AB12" s="37">
        <f t="shared" si="2"/>
        <v>455.75</v>
      </c>
      <c r="AC12" s="37">
        <f t="shared" si="3"/>
        <v>456.93</v>
      </c>
    </row>
    <row r="13" s="37" customFormat="1" ht="16.5" spans="1:29">
      <c r="A13" s="42">
        <v>5</v>
      </c>
      <c r="B13" s="43">
        <v>484.33</v>
      </c>
      <c r="C13" s="43">
        <v>488.19</v>
      </c>
      <c r="D13" s="43">
        <v>347.5</v>
      </c>
      <c r="E13" s="43">
        <v>227.59</v>
      </c>
      <c r="F13" s="43">
        <v>699.5</v>
      </c>
      <c r="G13" s="43">
        <v>431.25</v>
      </c>
      <c r="H13" s="44">
        <v>537.49</v>
      </c>
      <c r="I13" s="43">
        <v>685.31</v>
      </c>
      <c r="J13" s="44">
        <v>465.86</v>
      </c>
      <c r="K13" s="44">
        <v>458.54</v>
      </c>
      <c r="L13" s="44">
        <v>459.83</v>
      </c>
      <c r="M13" s="43">
        <v>493.13</v>
      </c>
      <c r="N13" s="43">
        <v>288.5</v>
      </c>
      <c r="O13" s="43">
        <v>273.92</v>
      </c>
      <c r="P13" s="43">
        <v>172.79</v>
      </c>
      <c r="Q13" s="43">
        <v>216.05</v>
      </c>
      <c r="R13" s="43">
        <v>198.8</v>
      </c>
      <c r="S13" s="43">
        <v>253.22</v>
      </c>
      <c r="T13" s="43">
        <v>424.48</v>
      </c>
      <c r="U13" s="43">
        <v>84.86</v>
      </c>
      <c r="V13" s="43">
        <v>239</v>
      </c>
      <c r="W13" s="43">
        <v>216.31</v>
      </c>
      <c r="X13" s="43">
        <v>195.6</v>
      </c>
      <c r="Y13" s="45"/>
      <c r="Z13" s="38">
        <f t="shared" si="0"/>
        <v>577.49</v>
      </c>
      <c r="AA13" s="38">
        <f t="shared" si="1"/>
        <v>520.86</v>
      </c>
      <c r="AB13" s="37">
        <f t="shared" si="2"/>
        <v>498.54</v>
      </c>
      <c r="AC13" s="37">
        <f t="shared" si="3"/>
        <v>499.83</v>
      </c>
    </row>
    <row r="14" s="37" customFormat="1" ht="16.5" spans="1:29">
      <c r="A14" s="42">
        <v>5.5</v>
      </c>
      <c r="B14" s="43">
        <v>493.94</v>
      </c>
      <c r="C14" s="43">
        <v>492.14</v>
      </c>
      <c r="D14" s="43">
        <v>365.5</v>
      </c>
      <c r="E14" s="43">
        <v>227.84</v>
      </c>
      <c r="F14" s="43">
        <v>753</v>
      </c>
      <c r="G14" s="43">
        <v>461.13</v>
      </c>
      <c r="H14" s="44">
        <v>558.26</v>
      </c>
      <c r="I14" s="43">
        <v>688.65</v>
      </c>
      <c r="J14" s="44">
        <v>469.99</v>
      </c>
      <c r="K14" s="44">
        <v>469.59</v>
      </c>
      <c r="L14" s="44">
        <v>490.87</v>
      </c>
      <c r="M14" s="43">
        <v>513.61</v>
      </c>
      <c r="N14" s="43">
        <v>289.12</v>
      </c>
      <c r="O14" s="43">
        <v>274.44</v>
      </c>
      <c r="P14" s="43">
        <v>173.03</v>
      </c>
      <c r="Q14" s="43">
        <v>216.28</v>
      </c>
      <c r="R14" s="43">
        <v>199.39</v>
      </c>
      <c r="S14" s="43">
        <v>253.91</v>
      </c>
      <c r="T14" s="43">
        <v>458.51</v>
      </c>
      <c r="U14" s="43">
        <v>85.89</v>
      </c>
      <c r="V14" s="43">
        <v>247.84</v>
      </c>
      <c r="W14" s="43">
        <v>216.56</v>
      </c>
      <c r="X14" s="43">
        <v>195.85</v>
      </c>
      <c r="Y14" s="45"/>
      <c r="Z14" s="38">
        <f t="shared" si="0"/>
        <v>602.26</v>
      </c>
      <c r="AA14" s="38">
        <f t="shared" si="1"/>
        <v>530.49</v>
      </c>
      <c r="AB14" s="37">
        <f t="shared" si="2"/>
        <v>513.59</v>
      </c>
      <c r="AC14" s="37">
        <f t="shared" si="3"/>
        <v>534.87</v>
      </c>
    </row>
    <row r="15" s="37" customFormat="1" ht="16.5" spans="1:29">
      <c r="A15" s="42">
        <v>6</v>
      </c>
      <c r="B15" s="43">
        <v>533.26</v>
      </c>
      <c r="C15" s="43">
        <v>531.1</v>
      </c>
      <c r="D15" s="43">
        <v>383.5</v>
      </c>
      <c r="E15" s="43">
        <v>243.68</v>
      </c>
      <c r="F15" s="43">
        <v>806.5</v>
      </c>
      <c r="G15" s="43">
        <v>495.35</v>
      </c>
      <c r="H15" s="44">
        <v>598.19</v>
      </c>
      <c r="I15" s="43">
        <v>738.32</v>
      </c>
      <c r="J15" s="44">
        <v>502.72</v>
      </c>
      <c r="K15" s="44">
        <v>503.03</v>
      </c>
      <c r="L15" s="44">
        <v>525.78</v>
      </c>
      <c r="M15" s="43">
        <v>554.27</v>
      </c>
      <c r="N15" s="43">
        <v>309.12</v>
      </c>
      <c r="O15" s="43">
        <v>294.08</v>
      </c>
      <c r="P15" s="43">
        <v>185.06</v>
      </c>
      <c r="Q15" s="43">
        <v>231.32</v>
      </c>
      <c r="R15" s="43">
        <v>213.56</v>
      </c>
      <c r="S15" s="43">
        <v>271.95</v>
      </c>
      <c r="T15" s="43">
        <v>492.54</v>
      </c>
      <c r="U15" s="43">
        <v>90.12</v>
      </c>
      <c r="V15" s="43">
        <v>265.08</v>
      </c>
      <c r="W15" s="43">
        <v>231.63</v>
      </c>
      <c r="X15" s="43">
        <v>209.47</v>
      </c>
      <c r="Y15" s="45"/>
      <c r="Z15" s="38">
        <f t="shared" si="0"/>
        <v>646.19</v>
      </c>
      <c r="AA15" s="38">
        <f t="shared" si="1"/>
        <v>568.72</v>
      </c>
      <c r="AB15" s="37">
        <f t="shared" si="2"/>
        <v>551.03</v>
      </c>
      <c r="AC15" s="37">
        <f t="shared" si="3"/>
        <v>573.78</v>
      </c>
    </row>
    <row r="16" s="37" customFormat="1" ht="16.5" spans="1:29">
      <c r="A16" s="42">
        <v>6.5</v>
      </c>
      <c r="B16" s="43">
        <v>572.57</v>
      </c>
      <c r="C16" s="43">
        <v>570.06</v>
      </c>
      <c r="D16" s="43">
        <v>401.5</v>
      </c>
      <c r="E16" s="43">
        <v>259.53</v>
      </c>
      <c r="F16" s="43">
        <v>860</v>
      </c>
      <c r="G16" s="43">
        <v>529.58</v>
      </c>
      <c r="H16" s="44">
        <v>638.12</v>
      </c>
      <c r="I16" s="43">
        <v>787.99</v>
      </c>
      <c r="J16" s="44">
        <v>535.44</v>
      </c>
      <c r="K16" s="44">
        <v>536.47</v>
      </c>
      <c r="L16" s="44">
        <v>560.7</v>
      </c>
      <c r="M16" s="43">
        <v>594.92</v>
      </c>
      <c r="N16" s="43">
        <v>329.12</v>
      </c>
      <c r="O16" s="43">
        <v>313.73</v>
      </c>
      <c r="P16" s="43">
        <v>197.09</v>
      </c>
      <c r="Q16" s="43">
        <v>246.37</v>
      </c>
      <c r="R16" s="43">
        <v>227.73</v>
      </c>
      <c r="S16" s="43">
        <v>289.99</v>
      </c>
      <c r="T16" s="43">
        <v>526.56</v>
      </c>
      <c r="U16" s="43">
        <v>94.35</v>
      </c>
      <c r="V16" s="43">
        <v>282.32</v>
      </c>
      <c r="W16" s="43">
        <v>246.69</v>
      </c>
      <c r="X16" s="43">
        <v>223.09</v>
      </c>
      <c r="Y16" s="45"/>
      <c r="Z16" s="38">
        <f t="shared" si="0"/>
        <v>690.12</v>
      </c>
      <c r="AA16" s="38">
        <f t="shared" si="1"/>
        <v>606.94</v>
      </c>
      <c r="AB16" s="37">
        <f t="shared" si="2"/>
        <v>588.47</v>
      </c>
      <c r="AC16" s="37">
        <f t="shared" si="3"/>
        <v>612.7</v>
      </c>
    </row>
    <row r="17" s="37" customFormat="1" ht="16.5" spans="1:29">
      <c r="A17" s="42">
        <v>7</v>
      </c>
      <c r="B17" s="43">
        <v>611.89</v>
      </c>
      <c r="C17" s="43">
        <v>609.02</v>
      </c>
      <c r="D17" s="43">
        <v>419.5</v>
      </c>
      <c r="E17" s="43">
        <v>275.38</v>
      </c>
      <c r="F17" s="43">
        <v>913.5</v>
      </c>
      <c r="G17" s="43">
        <v>563.8</v>
      </c>
      <c r="H17" s="44">
        <v>678.05</v>
      </c>
      <c r="I17" s="43">
        <v>837.66</v>
      </c>
      <c r="J17" s="44">
        <v>568.16</v>
      </c>
      <c r="K17" s="44">
        <v>569.91</v>
      </c>
      <c r="L17" s="44">
        <v>595.61</v>
      </c>
      <c r="M17" s="43">
        <v>635.58</v>
      </c>
      <c r="N17" s="43">
        <v>349.12</v>
      </c>
      <c r="O17" s="43">
        <v>333.37</v>
      </c>
      <c r="P17" s="43">
        <v>209.13</v>
      </c>
      <c r="Q17" s="43">
        <v>261.41</v>
      </c>
      <c r="R17" s="43">
        <v>241.89</v>
      </c>
      <c r="S17" s="43">
        <v>308.03</v>
      </c>
      <c r="T17" s="43">
        <v>560.59</v>
      </c>
      <c r="U17" s="43">
        <v>98.58</v>
      </c>
      <c r="V17" s="43">
        <v>299.56</v>
      </c>
      <c r="W17" s="43">
        <v>261.75</v>
      </c>
      <c r="X17" s="43">
        <v>236.72</v>
      </c>
      <c r="Y17" s="45"/>
      <c r="Z17" s="38">
        <f t="shared" si="0"/>
        <v>734.05</v>
      </c>
      <c r="AA17" s="38">
        <f t="shared" si="1"/>
        <v>645.16</v>
      </c>
      <c r="AB17" s="37">
        <f t="shared" si="2"/>
        <v>625.91</v>
      </c>
      <c r="AC17" s="37">
        <f t="shared" si="3"/>
        <v>651.61</v>
      </c>
    </row>
    <row r="18" s="37" customFormat="1" ht="16.5" spans="1:29">
      <c r="A18" s="42">
        <v>7.5</v>
      </c>
      <c r="B18" s="43">
        <v>651.21</v>
      </c>
      <c r="C18" s="43">
        <v>647.97</v>
      </c>
      <c r="D18" s="43">
        <v>437.5</v>
      </c>
      <c r="E18" s="43">
        <v>291.22</v>
      </c>
      <c r="F18" s="43">
        <v>967</v>
      </c>
      <c r="G18" s="43">
        <v>598.02</v>
      </c>
      <c r="H18" s="44">
        <v>717.99</v>
      </c>
      <c r="I18" s="43">
        <v>887.33</v>
      </c>
      <c r="J18" s="44">
        <v>600.89</v>
      </c>
      <c r="K18" s="44">
        <v>603.35</v>
      </c>
      <c r="L18" s="44">
        <v>630.52</v>
      </c>
      <c r="M18" s="43">
        <v>676.24</v>
      </c>
      <c r="N18" s="43">
        <v>369.12</v>
      </c>
      <c r="O18" s="43">
        <v>353.02</v>
      </c>
      <c r="P18" s="43">
        <v>221.16</v>
      </c>
      <c r="Q18" s="43">
        <v>276.45</v>
      </c>
      <c r="R18" s="43">
        <v>256.06</v>
      </c>
      <c r="S18" s="43">
        <v>326.07</v>
      </c>
      <c r="T18" s="43">
        <v>594.62</v>
      </c>
      <c r="U18" s="43">
        <v>102.81</v>
      </c>
      <c r="V18" s="43">
        <v>316.8</v>
      </c>
      <c r="W18" s="43">
        <v>276.81</v>
      </c>
      <c r="X18" s="43">
        <v>250.34</v>
      </c>
      <c r="Y18" s="45"/>
      <c r="Z18" s="38">
        <f t="shared" si="0"/>
        <v>777.99</v>
      </c>
      <c r="AA18" s="38">
        <f t="shared" si="1"/>
        <v>683.39</v>
      </c>
      <c r="AB18" s="37">
        <f t="shared" si="2"/>
        <v>663.35</v>
      </c>
      <c r="AC18" s="37">
        <f t="shared" si="3"/>
        <v>690.52</v>
      </c>
    </row>
    <row r="19" s="37" customFormat="1" ht="16.5" spans="1:29">
      <c r="A19" s="42">
        <v>8</v>
      </c>
      <c r="B19" s="43">
        <v>690.53</v>
      </c>
      <c r="C19" s="43">
        <v>686.93</v>
      </c>
      <c r="D19" s="43">
        <v>455.5</v>
      </c>
      <c r="E19" s="43">
        <v>307.07</v>
      </c>
      <c r="F19" s="43">
        <v>1020.5</v>
      </c>
      <c r="G19" s="43">
        <v>632.24</v>
      </c>
      <c r="H19" s="44">
        <v>757.92</v>
      </c>
      <c r="I19" s="43">
        <v>937</v>
      </c>
      <c r="J19" s="44">
        <v>633.61</v>
      </c>
      <c r="K19" s="44">
        <v>636.79</v>
      </c>
      <c r="L19" s="44">
        <v>665.43</v>
      </c>
      <c r="M19" s="43">
        <v>716.89</v>
      </c>
      <c r="N19" s="43">
        <v>389.12</v>
      </c>
      <c r="O19" s="43">
        <v>372.66</v>
      </c>
      <c r="P19" s="43">
        <v>233.2</v>
      </c>
      <c r="Q19" s="43">
        <v>291.5</v>
      </c>
      <c r="R19" s="43">
        <v>270.23</v>
      </c>
      <c r="S19" s="43">
        <v>344.11</v>
      </c>
      <c r="T19" s="43">
        <v>628.65</v>
      </c>
      <c r="U19" s="43">
        <v>107.04</v>
      </c>
      <c r="V19" s="43">
        <v>334.03</v>
      </c>
      <c r="W19" s="43">
        <v>291.88</v>
      </c>
      <c r="X19" s="43">
        <v>263.96</v>
      </c>
      <c r="Y19" s="45"/>
      <c r="Z19" s="38">
        <f t="shared" si="0"/>
        <v>821.92</v>
      </c>
      <c r="AA19" s="38">
        <f t="shared" si="1"/>
        <v>721.61</v>
      </c>
      <c r="AB19" s="37">
        <f t="shared" si="2"/>
        <v>700.79</v>
      </c>
      <c r="AC19" s="37">
        <f t="shared" si="3"/>
        <v>729.43</v>
      </c>
    </row>
    <row r="20" s="37" customFormat="1" ht="16.5" spans="1:29">
      <c r="A20" s="42">
        <v>8.5</v>
      </c>
      <c r="B20" s="43">
        <v>729.85</v>
      </c>
      <c r="C20" s="43">
        <v>725.89</v>
      </c>
      <c r="D20" s="43">
        <v>473.5</v>
      </c>
      <c r="E20" s="43">
        <v>322.91</v>
      </c>
      <c r="F20" s="43">
        <v>1074</v>
      </c>
      <c r="G20" s="43">
        <v>666.46</v>
      </c>
      <c r="H20" s="44">
        <v>797.85</v>
      </c>
      <c r="I20" s="43">
        <v>986.67</v>
      </c>
      <c r="J20" s="44">
        <v>666.33</v>
      </c>
      <c r="K20" s="44">
        <v>670.23</v>
      </c>
      <c r="L20" s="44">
        <v>700.34</v>
      </c>
      <c r="M20" s="43">
        <v>757.55</v>
      </c>
      <c r="N20" s="43">
        <v>409.12</v>
      </c>
      <c r="O20" s="43">
        <v>392.31</v>
      </c>
      <c r="P20" s="43">
        <v>245.23</v>
      </c>
      <c r="Q20" s="43">
        <v>306.54</v>
      </c>
      <c r="R20" s="43">
        <v>284.4</v>
      </c>
      <c r="S20" s="43">
        <v>362.15</v>
      </c>
      <c r="T20" s="43">
        <v>662.67</v>
      </c>
      <c r="U20" s="43">
        <v>111.27</v>
      </c>
      <c r="V20" s="43">
        <v>351.27</v>
      </c>
      <c r="W20" s="43">
        <v>306.94</v>
      </c>
      <c r="X20" s="43">
        <v>277.58</v>
      </c>
      <c r="Y20" s="45"/>
      <c r="Z20" s="38">
        <f t="shared" si="0"/>
        <v>865.85</v>
      </c>
      <c r="AA20" s="38">
        <f t="shared" si="1"/>
        <v>759.83</v>
      </c>
      <c r="AB20" s="37">
        <f t="shared" si="2"/>
        <v>738.23</v>
      </c>
      <c r="AC20" s="37">
        <f t="shared" si="3"/>
        <v>768.34</v>
      </c>
    </row>
    <row r="21" s="37" customFormat="1" ht="16.5" spans="1:29">
      <c r="A21" s="42">
        <v>9</v>
      </c>
      <c r="B21" s="43">
        <v>769.17</v>
      </c>
      <c r="C21" s="43">
        <v>764.85</v>
      </c>
      <c r="D21" s="43">
        <v>491.5</v>
      </c>
      <c r="E21" s="43">
        <v>338.76</v>
      </c>
      <c r="F21" s="43">
        <v>1127.5</v>
      </c>
      <c r="G21" s="43">
        <v>700.69</v>
      </c>
      <c r="H21" s="44">
        <v>837.78</v>
      </c>
      <c r="I21" s="43">
        <v>1036.34</v>
      </c>
      <c r="J21" s="44">
        <v>699.06</v>
      </c>
      <c r="K21" s="44">
        <v>703.67</v>
      </c>
      <c r="L21" s="44">
        <v>735.26</v>
      </c>
      <c r="M21" s="43">
        <v>798.21</v>
      </c>
      <c r="N21" s="43">
        <v>429.12</v>
      </c>
      <c r="O21" s="43">
        <v>411.95</v>
      </c>
      <c r="P21" s="43">
        <v>257.27</v>
      </c>
      <c r="Q21" s="43">
        <v>321.58</v>
      </c>
      <c r="R21" s="43">
        <v>298.56</v>
      </c>
      <c r="S21" s="43">
        <v>380.19</v>
      </c>
      <c r="T21" s="43">
        <v>696.7</v>
      </c>
      <c r="U21" s="43">
        <v>115.5</v>
      </c>
      <c r="V21" s="43">
        <v>368.51</v>
      </c>
      <c r="W21" s="43">
        <v>322</v>
      </c>
      <c r="X21" s="43">
        <v>291.2</v>
      </c>
      <c r="Y21" s="45"/>
      <c r="Z21" s="38">
        <f t="shared" si="0"/>
        <v>909.78</v>
      </c>
      <c r="AA21" s="38">
        <f t="shared" si="1"/>
        <v>798.06</v>
      </c>
      <c r="AB21" s="37">
        <f t="shared" si="2"/>
        <v>775.67</v>
      </c>
      <c r="AC21" s="37">
        <f t="shared" si="3"/>
        <v>807.26</v>
      </c>
    </row>
    <row r="22" s="37" customFormat="1" ht="16.5" spans="1:29">
      <c r="A22" s="42">
        <v>9.5</v>
      </c>
      <c r="B22" s="43">
        <v>808.48</v>
      </c>
      <c r="C22" s="43">
        <v>803.81</v>
      </c>
      <c r="D22" s="43">
        <v>509.5</v>
      </c>
      <c r="E22" s="43">
        <v>354.61</v>
      </c>
      <c r="F22" s="43">
        <v>1181</v>
      </c>
      <c r="G22" s="43">
        <v>734.91</v>
      </c>
      <c r="H22" s="44">
        <v>877.71</v>
      </c>
      <c r="I22" s="43">
        <v>1086.01</v>
      </c>
      <c r="J22" s="44">
        <v>731.78</v>
      </c>
      <c r="K22" s="44">
        <v>737.11</v>
      </c>
      <c r="L22" s="44">
        <v>770.17</v>
      </c>
      <c r="M22" s="43">
        <v>838.86</v>
      </c>
      <c r="N22" s="43">
        <v>449.12</v>
      </c>
      <c r="O22" s="43">
        <v>431.6</v>
      </c>
      <c r="P22" s="43">
        <v>269.3</v>
      </c>
      <c r="Q22" s="43">
        <v>336.63</v>
      </c>
      <c r="R22" s="43">
        <v>312.73</v>
      </c>
      <c r="S22" s="43">
        <v>398.23</v>
      </c>
      <c r="T22" s="43">
        <v>730.73</v>
      </c>
      <c r="U22" s="43">
        <v>119.73</v>
      </c>
      <c r="V22" s="43">
        <v>385.75</v>
      </c>
      <c r="W22" s="43">
        <v>337.06</v>
      </c>
      <c r="X22" s="43">
        <v>304.83</v>
      </c>
      <c r="Y22" s="45"/>
      <c r="Z22" s="38">
        <f t="shared" si="0"/>
        <v>953.71</v>
      </c>
      <c r="AA22" s="38">
        <f t="shared" si="1"/>
        <v>836.28</v>
      </c>
      <c r="AB22" s="37">
        <f t="shared" si="2"/>
        <v>813.11</v>
      </c>
      <c r="AC22" s="37">
        <f t="shared" si="3"/>
        <v>846.17</v>
      </c>
    </row>
    <row r="23" s="37" customFormat="1" ht="16.5" spans="1:29">
      <c r="A23" s="42">
        <v>10</v>
      </c>
      <c r="B23" s="43">
        <v>847.8</v>
      </c>
      <c r="C23" s="43">
        <v>842.76</v>
      </c>
      <c r="D23" s="43">
        <v>527.5</v>
      </c>
      <c r="E23" s="43">
        <v>370.45</v>
      </c>
      <c r="F23" s="43">
        <v>1234.5</v>
      </c>
      <c r="G23" s="43">
        <v>769.13</v>
      </c>
      <c r="H23" s="44">
        <v>917.65</v>
      </c>
      <c r="I23" s="43">
        <v>1135.68</v>
      </c>
      <c r="J23" s="44">
        <v>764.5</v>
      </c>
      <c r="K23" s="44">
        <v>770.55</v>
      </c>
      <c r="L23" s="44">
        <v>805.08</v>
      </c>
      <c r="M23" s="43">
        <v>879.52</v>
      </c>
      <c r="N23" s="43">
        <v>469.12</v>
      </c>
      <c r="O23" s="43">
        <v>451.24</v>
      </c>
      <c r="P23" s="43">
        <v>281.33</v>
      </c>
      <c r="Q23" s="43">
        <v>351.67</v>
      </c>
      <c r="R23" s="43">
        <v>326.9</v>
      </c>
      <c r="S23" s="43">
        <v>416.27</v>
      </c>
      <c r="T23" s="43">
        <v>764.76</v>
      </c>
      <c r="U23" s="43">
        <v>123.96</v>
      </c>
      <c r="V23" s="43">
        <v>402.99</v>
      </c>
      <c r="W23" s="43">
        <v>352.13</v>
      </c>
      <c r="X23" s="43">
        <v>318.45</v>
      </c>
      <c r="Y23" s="45"/>
      <c r="Z23" s="38">
        <f t="shared" si="0"/>
        <v>997.65</v>
      </c>
      <c r="AA23" s="38">
        <f t="shared" si="1"/>
        <v>874.5</v>
      </c>
      <c r="AB23" s="37">
        <f t="shared" si="2"/>
        <v>850.55</v>
      </c>
      <c r="AC23" s="37">
        <f t="shared" si="3"/>
        <v>885.08</v>
      </c>
    </row>
    <row r="24" s="37" customFormat="1" ht="16.5" spans="1:29">
      <c r="A24" s="42">
        <v>10.5</v>
      </c>
      <c r="B24" s="43">
        <v>862.42</v>
      </c>
      <c r="C24" s="43">
        <v>874.15</v>
      </c>
      <c r="D24" s="43">
        <v>532.5</v>
      </c>
      <c r="E24" s="43">
        <v>360.87</v>
      </c>
      <c r="F24" s="43">
        <v>1279</v>
      </c>
      <c r="G24" s="43">
        <v>1028.43</v>
      </c>
      <c r="H24" s="44">
        <v>934.56</v>
      </c>
      <c r="I24" s="43">
        <v>2108.5</v>
      </c>
      <c r="J24" s="44">
        <v>819.62</v>
      </c>
      <c r="K24" s="44">
        <v>802.67</v>
      </c>
      <c r="L24" s="44">
        <v>819.01</v>
      </c>
      <c r="M24" s="43">
        <v>895.58</v>
      </c>
      <c r="N24" s="43">
        <v>470.81</v>
      </c>
      <c r="O24" s="43">
        <v>450.69</v>
      </c>
      <c r="P24" s="43">
        <v>281.44</v>
      </c>
      <c r="Q24" s="43">
        <v>351.62</v>
      </c>
      <c r="R24" s="43">
        <v>326.91</v>
      </c>
      <c r="S24" s="43">
        <v>416.19</v>
      </c>
      <c r="T24" s="43">
        <v>790.7</v>
      </c>
      <c r="U24" s="43">
        <v>426</v>
      </c>
      <c r="V24" s="43">
        <v>403.07</v>
      </c>
      <c r="W24" s="43">
        <v>352.09</v>
      </c>
      <c r="X24" s="43">
        <v>318.43</v>
      </c>
      <c r="Y24" s="45"/>
      <c r="Z24" s="38">
        <f t="shared" si="0"/>
        <v>1018.56</v>
      </c>
      <c r="AA24" s="38">
        <f t="shared" si="1"/>
        <v>935.12</v>
      </c>
      <c r="AB24" s="37">
        <f t="shared" si="2"/>
        <v>886.67</v>
      </c>
      <c r="AC24" s="37">
        <f t="shared" si="3"/>
        <v>903.01</v>
      </c>
    </row>
    <row r="25" s="37" customFormat="1" ht="16.5" spans="1:29">
      <c r="A25" s="42">
        <v>11</v>
      </c>
      <c r="B25" s="43">
        <v>891.83</v>
      </c>
      <c r="C25" s="43">
        <v>904.77</v>
      </c>
      <c r="D25" s="43">
        <v>537.5</v>
      </c>
      <c r="E25" s="43">
        <v>373.04</v>
      </c>
      <c r="F25" s="43">
        <v>1323.5</v>
      </c>
      <c r="G25" s="43">
        <v>1062.18</v>
      </c>
      <c r="H25" s="44">
        <v>969.1</v>
      </c>
      <c r="I25" s="43">
        <v>2190.88</v>
      </c>
      <c r="J25" s="44">
        <v>848.26</v>
      </c>
      <c r="K25" s="44">
        <v>832.16</v>
      </c>
      <c r="L25" s="44">
        <v>849.08</v>
      </c>
      <c r="M25" s="43">
        <v>926.95</v>
      </c>
      <c r="N25" s="43">
        <v>487.51</v>
      </c>
      <c r="O25" s="43">
        <v>468.24</v>
      </c>
      <c r="P25" s="43">
        <v>290.93</v>
      </c>
      <c r="Q25" s="43">
        <v>363.48</v>
      </c>
      <c r="R25" s="43">
        <v>338.29</v>
      </c>
      <c r="S25" s="43">
        <v>430.67</v>
      </c>
      <c r="T25" s="43">
        <v>816.65</v>
      </c>
      <c r="U25" s="43">
        <v>430</v>
      </c>
      <c r="V25" s="43">
        <v>416.67</v>
      </c>
      <c r="W25" s="43">
        <v>363.97</v>
      </c>
      <c r="X25" s="43">
        <v>329.17</v>
      </c>
      <c r="Y25" s="45"/>
      <c r="Z25" s="38">
        <f t="shared" si="0"/>
        <v>1057.1</v>
      </c>
      <c r="AA25" s="38">
        <f t="shared" si="1"/>
        <v>969.26</v>
      </c>
      <c r="AB25" s="37">
        <f t="shared" si="2"/>
        <v>920.16</v>
      </c>
      <c r="AC25" s="37">
        <f t="shared" si="3"/>
        <v>937.08</v>
      </c>
    </row>
    <row r="26" s="37" customFormat="1" ht="16.5" spans="1:29">
      <c r="A26" s="42">
        <v>11.5</v>
      </c>
      <c r="B26" s="43">
        <v>921.24</v>
      </c>
      <c r="C26" s="43">
        <v>935.39</v>
      </c>
      <c r="D26" s="43">
        <v>542.5</v>
      </c>
      <c r="E26" s="43">
        <v>385.22</v>
      </c>
      <c r="F26" s="43">
        <v>1368</v>
      </c>
      <c r="G26" s="43">
        <v>1095.93</v>
      </c>
      <c r="H26" s="44">
        <v>1003.65</v>
      </c>
      <c r="I26" s="43">
        <v>2273.26</v>
      </c>
      <c r="J26" s="44">
        <v>876.89</v>
      </c>
      <c r="K26" s="44">
        <v>861.64</v>
      </c>
      <c r="L26" s="44">
        <v>879.15</v>
      </c>
      <c r="M26" s="43">
        <v>958.32</v>
      </c>
      <c r="N26" s="43">
        <v>504.21</v>
      </c>
      <c r="O26" s="43">
        <v>485.79</v>
      </c>
      <c r="P26" s="43">
        <v>300.43</v>
      </c>
      <c r="Q26" s="43">
        <v>375.35</v>
      </c>
      <c r="R26" s="43">
        <v>349.66</v>
      </c>
      <c r="S26" s="43">
        <v>445.15</v>
      </c>
      <c r="T26" s="43">
        <v>842.6</v>
      </c>
      <c r="U26" s="43">
        <v>434</v>
      </c>
      <c r="V26" s="43">
        <v>430.27</v>
      </c>
      <c r="W26" s="43">
        <v>375.85</v>
      </c>
      <c r="X26" s="43">
        <v>339.91</v>
      </c>
      <c r="Y26" s="45"/>
      <c r="Z26" s="38">
        <f t="shared" si="0"/>
        <v>1095.65</v>
      </c>
      <c r="AA26" s="38">
        <f t="shared" si="1"/>
        <v>1003.39</v>
      </c>
      <c r="AB26" s="37">
        <f t="shared" si="2"/>
        <v>953.64</v>
      </c>
      <c r="AC26" s="37">
        <f t="shared" si="3"/>
        <v>971.15</v>
      </c>
    </row>
    <row r="27" s="37" customFormat="1" ht="16.5" spans="1:29">
      <c r="A27" s="42">
        <v>12</v>
      </c>
      <c r="B27" s="43">
        <v>950.65</v>
      </c>
      <c r="C27" s="43">
        <v>966.02</v>
      </c>
      <c r="D27" s="43">
        <v>547.5</v>
      </c>
      <c r="E27" s="43">
        <v>397.39</v>
      </c>
      <c r="F27" s="43">
        <v>1412.5</v>
      </c>
      <c r="G27" s="43">
        <v>1129.68</v>
      </c>
      <c r="H27" s="44">
        <v>1038.2</v>
      </c>
      <c r="I27" s="43">
        <v>2355.64</v>
      </c>
      <c r="J27" s="44">
        <v>905.52</v>
      </c>
      <c r="K27" s="44">
        <v>891.13</v>
      </c>
      <c r="L27" s="44">
        <v>909.21</v>
      </c>
      <c r="M27" s="43">
        <v>989.69</v>
      </c>
      <c r="N27" s="43">
        <v>520.9</v>
      </c>
      <c r="O27" s="43">
        <v>503.34</v>
      </c>
      <c r="P27" s="43">
        <v>309.93</v>
      </c>
      <c r="Q27" s="43">
        <v>387.21</v>
      </c>
      <c r="R27" s="43">
        <v>361.03</v>
      </c>
      <c r="S27" s="43">
        <v>459.63</v>
      </c>
      <c r="T27" s="43">
        <v>868.55</v>
      </c>
      <c r="U27" s="43">
        <v>438</v>
      </c>
      <c r="V27" s="43">
        <v>443.87</v>
      </c>
      <c r="W27" s="43">
        <v>387.73</v>
      </c>
      <c r="X27" s="43">
        <v>350.66</v>
      </c>
      <c r="Y27" s="45"/>
      <c r="Z27" s="38">
        <f t="shared" si="0"/>
        <v>1134.2</v>
      </c>
      <c r="AA27" s="38">
        <f t="shared" si="1"/>
        <v>1037.52</v>
      </c>
      <c r="AB27" s="37">
        <f t="shared" si="2"/>
        <v>987.13</v>
      </c>
      <c r="AC27" s="37">
        <f t="shared" si="3"/>
        <v>1005.21</v>
      </c>
    </row>
    <row r="28" s="37" customFormat="1" ht="16.5" spans="1:29">
      <c r="A28" s="42">
        <v>12.5</v>
      </c>
      <c r="B28" s="43">
        <v>980.07</v>
      </c>
      <c r="C28" s="43">
        <v>996.64</v>
      </c>
      <c r="D28" s="43">
        <v>552.5</v>
      </c>
      <c r="E28" s="43">
        <v>409.57</v>
      </c>
      <c r="F28" s="43">
        <v>1457</v>
      </c>
      <c r="G28" s="43">
        <v>1163.43</v>
      </c>
      <c r="H28" s="44">
        <v>1072.75</v>
      </c>
      <c r="I28" s="43">
        <v>2438.02</v>
      </c>
      <c r="J28" s="44">
        <v>934.16</v>
      </c>
      <c r="K28" s="44">
        <v>920.62</v>
      </c>
      <c r="L28" s="44">
        <v>939.28</v>
      </c>
      <c r="M28" s="43">
        <v>1021.07</v>
      </c>
      <c r="N28" s="43">
        <v>537.6</v>
      </c>
      <c r="O28" s="43">
        <v>520.89</v>
      </c>
      <c r="P28" s="43">
        <v>319.42</v>
      </c>
      <c r="Q28" s="43">
        <v>399.08</v>
      </c>
      <c r="R28" s="43">
        <v>372.41</v>
      </c>
      <c r="S28" s="43">
        <v>474.11</v>
      </c>
      <c r="T28" s="43">
        <v>894.5</v>
      </c>
      <c r="U28" s="43">
        <v>442</v>
      </c>
      <c r="V28" s="43">
        <v>457.47</v>
      </c>
      <c r="W28" s="43">
        <v>399.61</v>
      </c>
      <c r="X28" s="43">
        <v>361.4</v>
      </c>
      <c r="Y28" s="45"/>
      <c r="Z28" s="38">
        <f t="shared" si="0"/>
        <v>1172.75</v>
      </c>
      <c r="AA28" s="38">
        <f t="shared" si="1"/>
        <v>1071.66</v>
      </c>
      <c r="AB28" s="37">
        <f t="shared" si="2"/>
        <v>1020.62</v>
      </c>
      <c r="AC28" s="37">
        <f t="shared" si="3"/>
        <v>1039.28</v>
      </c>
    </row>
    <row r="29" s="37" customFormat="1" ht="16.5" spans="1:29">
      <c r="A29" s="42">
        <v>13</v>
      </c>
      <c r="B29" s="43">
        <v>1009.48</v>
      </c>
      <c r="C29" s="43">
        <v>1027.26</v>
      </c>
      <c r="D29" s="43">
        <v>557.5</v>
      </c>
      <c r="E29" s="43">
        <v>421.75</v>
      </c>
      <c r="F29" s="43">
        <v>1501.5</v>
      </c>
      <c r="G29" s="43">
        <v>1197.18</v>
      </c>
      <c r="H29" s="44">
        <v>1107.3</v>
      </c>
      <c r="I29" s="43">
        <v>2520.4</v>
      </c>
      <c r="J29" s="44">
        <v>962.79</v>
      </c>
      <c r="K29" s="44">
        <v>950.11</v>
      </c>
      <c r="L29" s="44">
        <v>969.35</v>
      </c>
      <c r="M29" s="43">
        <v>1052.44</v>
      </c>
      <c r="N29" s="43">
        <v>554.3</v>
      </c>
      <c r="O29" s="43">
        <v>538.44</v>
      </c>
      <c r="P29" s="43">
        <v>328.92</v>
      </c>
      <c r="Q29" s="43">
        <v>410.94</v>
      </c>
      <c r="R29" s="43">
        <v>383.78</v>
      </c>
      <c r="S29" s="43">
        <v>488.59</v>
      </c>
      <c r="T29" s="43">
        <v>920.45</v>
      </c>
      <c r="U29" s="43">
        <v>446</v>
      </c>
      <c r="V29" s="43">
        <v>471.07</v>
      </c>
      <c r="W29" s="43">
        <v>411.49</v>
      </c>
      <c r="X29" s="43">
        <v>372.15</v>
      </c>
      <c r="Y29" s="45"/>
      <c r="Z29" s="38">
        <f t="shared" si="0"/>
        <v>1211.3</v>
      </c>
      <c r="AA29" s="38">
        <f t="shared" si="1"/>
        <v>1105.79</v>
      </c>
      <c r="AB29" s="37">
        <f t="shared" si="2"/>
        <v>1054.11</v>
      </c>
      <c r="AC29" s="37">
        <f t="shared" si="3"/>
        <v>1073.35</v>
      </c>
    </row>
    <row r="30" s="37" customFormat="1" ht="16.5" spans="1:29">
      <c r="A30" s="42">
        <v>13.5</v>
      </c>
      <c r="B30" s="43">
        <v>1038.89</v>
      </c>
      <c r="C30" s="43">
        <v>1057.88</v>
      </c>
      <c r="D30" s="43">
        <v>562.5</v>
      </c>
      <c r="E30" s="43">
        <v>433.92</v>
      </c>
      <c r="F30" s="43">
        <v>1546</v>
      </c>
      <c r="G30" s="43">
        <v>1230.93</v>
      </c>
      <c r="H30" s="44">
        <v>1141.85</v>
      </c>
      <c r="I30" s="43">
        <v>2602.78</v>
      </c>
      <c r="J30" s="44">
        <v>991.42</v>
      </c>
      <c r="K30" s="44">
        <v>979.6</v>
      </c>
      <c r="L30" s="44">
        <v>999.42</v>
      </c>
      <c r="M30" s="43">
        <v>1083.81</v>
      </c>
      <c r="N30" s="43">
        <v>571</v>
      </c>
      <c r="O30" s="43">
        <v>555.99</v>
      </c>
      <c r="P30" s="43">
        <v>338.41</v>
      </c>
      <c r="Q30" s="43">
        <v>422.8</v>
      </c>
      <c r="R30" s="43">
        <v>395.16</v>
      </c>
      <c r="S30" s="43">
        <v>503.07</v>
      </c>
      <c r="T30" s="43">
        <v>946.4</v>
      </c>
      <c r="U30" s="43">
        <v>450</v>
      </c>
      <c r="V30" s="43">
        <v>484.67</v>
      </c>
      <c r="W30" s="43">
        <v>423.37</v>
      </c>
      <c r="X30" s="43">
        <v>382.89</v>
      </c>
      <c r="Y30" s="45"/>
      <c r="Z30" s="38">
        <f t="shared" si="0"/>
        <v>1249.85</v>
      </c>
      <c r="AA30" s="38">
        <f t="shared" si="1"/>
        <v>1139.92</v>
      </c>
      <c r="AB30" s="37">
        <f t="shared" si="2"/>
        <v>1087.6</v>
      </c>
      <c r="AC30" s="37">
        <f t="shared" si="3"/>
        <v>1107.42</v>
      </c>
    </row>
    <row r="31" s="37" customFormat="1" ht="16.5" spans="1:29">
      <c r="A31" s="42">
        <v>14</v>
      </c>
      <c r="B31" s="43">
        <v>1068.31</v>
      </c>
      <c r="C31" s="43">
        <v>1088.5</v>
      </c>
      <c r="D31" s="43">
        <v>567.5</v>
      </c>
      <c r="E31" s="43">
        <v>446.1</v>
      </c>
      <c r="F31" s="43">
        <v>1590.5</v>
      </c>
      <c r="G31" s="43">
        <v>1264.68</v>
      </c>
      <c r="H31" s="44">
        <v>1176.4</v>
      </c>
      <c r="I31" s="43">
        <v>2685.16</v>
      </c>
      <c r="J31" s="44">
        <v>1020.05</v>
      </c>
      <c r="K31" s="44">
        <v>1009.09</v>
      </c>
      <c r="L31" s="44">
        <v>1029.49</v>
      </c>
      <c r="M31" s="43">
        <v>1115.18</v>
      </c>
      <c r="N31" s="43">
        <v>587.7</v>
      </c>
      <c r="O31" s="43">
        <v>573.54</v>
      </c>
      <c r="P31" s="43">
        <v>347.91</v>
      </c>
      <c r="Q31" s="43">
        <v>434.67</v>
      </c>
      <c r="R31" s="43">
        <v>406.53</v>
      </c>
      <c r="S31" s="43">
        <v>517.55</v>
      </c>
      <c r="T31" s="43">
        <v>972.35</v>
      </c>
      <c r="U31" s="43">
        <v>454</v>
      </c>
      <c r="V31" s="43">
        <v>498.27</v>
      </c>
      <c r="W31" s="43">
        <v>435.25</v>
      </c>
      <c r="X31" s="43">
        <v>393.63</v>
      </c>
      <c r="Y31" s="45"/>
      <c r="Z31" s="38">
        <f t="shared" si="0"/>
        <v>1288.4</v>
      </c>
      <c r="AA31" s="38">
        <f t="shared" si="1"/>
        <v>1174.05</v>
      </c>
      <c r="AB31" s="37">
        <f t="shared" si="2"/>
        <v>1121.09</v>
      </c>
      <c r="AC31" s="37">
        <f t="shared" si="3"/>
        <v>1141.49</v>
      </c>
    </row>
    <row r="32" s="37" customFormat="1" ht="16.5" spans="1:29">
      <c r="A32" s="42">
        <v>14.5</v>
      </c>
      <c r="B32" s="43">
        <v>1097.72</v>
      </c>
      <c r="C32" s="43">
        <v>1119.12</v>
      </c>
      <c r="D32" s="43">
        <v>572.5</v>
      </c>
      <c r="E32" s="43">
        <v>458.27</v>
      </c>
      <c r="F32" s="43">
        <v>1635</v>
      </c>
      <c r="G32" s="43">
        <v>1298.44</v>
      </c>
      <c r="H32" s="44">
        <v>1210.95</v>
      </c>
      <c r="I32" s="43">
        <v>2767.54</v>
      </c>
      <c r="J32" s="44">
        <v>1048.69</v>
      </c>
      <c r="K32" s="44">
        <v>1038.58</v>
      </c>
      <c r="L32" s="44">
        <v>1059.56</v>
      </c>
      <c r="M32" s="43">
        <v>1146.56</v>
      </c>
      <c r="N32" s="43">
        <v>604.39</v>
      </c>
      <c r="O32" s="43">
        <v>591.09</v>
      </c>
      <c r="P32" s="43">
        <v>357.41</v>
      </c>
      <c r="Q32" s="43">
        <v>446.53</v>
      </c>
      <c r="R32" s="43">
        <v>417.91</v>
      </c>
      <c r="S32" s="43">
        <v>532.03</v>
      </c>
      <c r="T32" s="43">
        <v>998.29</v>
      </c>
      <c r="U32" s="43">
        <v>458</v>
      </c>
      <c r="V32" s="43">
        <v>511.87</v>
      </c>
      <c r="W32" s="43">
        <v>447.13</v>
      </c>
      <c r="X32" s="43">
        <v>404.38</v>
      </c>
      <c r="Y32" s="45"/>
      <c r="Z32" s="38">
        <f t="shared" si="0"/>
        <v>1326.95</v>
      </c>
      <c r="AA32" s="38">
        <f t="shared" si="1"/>
        <v>1208.19</v>
      </c>
      <c r="AB32" s="37">
        <f t="shared" si="2"/>
        <v>1154.58</v>
      </c>
      <c r="AC32" s="37">
        <f t="shared" si="3"/>
        <v>1175.56</v>
      </c>
    </row>
    <row r="33" s="37" customFormat="1" ht="16.5" spans="1:29">
      <c r="A33" s="42">
        <v>15</v>
      </c>
      <c r="B33" s="43">
        <v>1127.13</v>
      </c>
      <c r="C33" s="43">
        <v>1149.75</v>
      </c>
      <c r="D33" s="43">
        <v>577.5</v>
      </c>
      <c r="E33" s="43">
        <v>470.45</v>
      </c>
      <c r="F33" s="43">
        <v>1679.5</v>
      </c>
      <c r="G33" s="43">
        <v>1332.19</v>
      </c>
      <c r="H33" s="44">
        <v>1245.5</v>
      </c>
      <c r="I33" s="43">
        <v>2849.92</v>
      </c>
      <c r="J33" s="44">
        <v>1077.32</v>
      </c>
      <c r="K33" s="44">
        <v>1068.07</v>
      </c>
      <c r="L33" s="44">
        <v>1089.62</v>
      </c>
      <c r="M33" s="43">
        <v>1177.93</v>
      </c>
      <c r="N33" s="43">
        <v>621.09</v>
      </c>
      <c r="O33" s="43">
        <v>608.64</v>
      </c>
      <c r="P33" s="43">
        <v>366.9</v>
      </c>
      <c r="Q33" s="43">
        <v>458.4</v>
      </c>
      <c r="R33" s="43">
        <v>429.28</v>
      </c>
      <c r="S33" s="43">
        <v>546.51</v>
      </c>
      <c r="T33" s="43">
        <v>1024.24</v>
      </c>
      <c r="U33" s="43">
        <v>462</v>
      </c>
      <c r="V33" s="43">
        <v>525.47</v>
      </c>
      <c r="W33" s="43">
        <v>459.01</v>
      </c>
      <c r="X33" s="43">
        <v>415.12</v>
      </c>
      <c r="Y33" s="45"/>
      <c r="Z33" s="38">
        <f t="shared" si="0"/>
        <v>1365.5</v>
      </c>
      <c r="AA33" s="38">
        <f t="shared" si="1"/>
        <v>1242.32</v>
      </c>
      <c r="AB33" s="37">
        <f t="shared" si="2"/>
        <v>1188.07</v>
      </c>
      <c r="AC33" s="37">
        <f t="shared" si="3"/>
        <v>1209.62</v>
      </c>
    </row>
    <row r="34" s="37" customFormat="1" ht="16.5" spans="1:29">
      <c r="A34" s="42">
        <v>15.5</v>
      </c>
      <c r="B34" s="43">
        <v>1156.55</v>
      </c>
      <c r="C34" s="43">
        <v>1180.37</v>
      </c>
      <c r="D34" s="43">
        <v>582.5</v>
      </c>
      <c r="E34" s="43">
        <v>482.63</v>
      </c>
      <c r="F34" s="43">
        <v>1724</v>
      </c>
      <c r="G34" s="43">
        <v>1365.94</v>
      </c>
      <c r="H34" s="44">
        <v>1280.05</v>
      </c>
      <c r="I34" s="43">
        <v>2932.3</v>
      </c>
      <c r="J34" s="44">
        <v>1105.95</v>
      </c>
      <c r="K34" s="44">
        <v>1097.55</v>
      </c>
      <c r="L34" s="44">
        <v>1119.69</v>
      </c>
      <c r="M34" s="43">
        <v>1209.3</v>
      </c>
      <c r="N34" s="43">
        <v>637.79</v>
      </c>
      <c r="O34" s="43">
        <v>626.19</v>
      </c>
      <c r="P34" s="43">
        <v>376.4</v>
      </c>
      <c r="Q34" s="43">
        <v>470.26</v>
      </c>
      <c r="R34" s="43">
        <v>440.65</v>
      </c>
      <c r="S34" s="43">
        <v>560.99</v>
      </c>
      <c r="T34" s="43">
        <v>1050.19</v>
      </c>
      <c r="U34" s="43">
        <v>466</v>
      </c>
      <c r="V34" s="43">
        <v>539.07</v>
      </c>
      <c r="W34" s="43">
        <v>470.89</v>
      </c>
      <c r="X34" s="43">
        <v>425.87</v>
      </c>
      <c r="Y34" s="45"/>
      <c r="Z34" s="38">
        <f t="shared" si="0"/>
        <v>1404.05</v>
      </c>
      <c r="AA34" s="38">
        <f t="shared" si="1"/>
        <v>1276.45</v>
      </c>
      <c r="AB34" s="37">
        <f t="shared" si="2"/>
        <v>1221.55</v>
      </c>
      <c r="AC34" s="37">
        <f t="shared" si="3"/>
        <v>1243.69</v>
      </c>
    </row>
    <row r="35" s="37" customFormat="1" ht="16.5" spans="1:29">
      <c r="A35" s="42">
        <v>16</v>
      </c>
      <c r="B35" s="43">
        <v>1185.96</v>
      </c>
      <c r="C35" s="43">
        <v>1210.99</v>
      </c>
      <c r="D35" s="43">
        <v>587.5</v>
      </c>
      <c r="E35" s="43">
        <v>494.8</v>
      </c>
      <c r="F35" s="43">
        <v>1768.5</v>
      </c>
      <c r="G35" s="43">
        <v>1399.69</v>
      </c>
      <c r="H35" s="44">
        <v>1314.59</v>
      </c>
      <c r="I35" s="43">
        <v>3014.68</v>
      </c>
      <c r="J35" s="44">
        <v>1134.59</v>
      </c>
      <c r="K35" s="44">
        <v>1127.04</v>
      </c>
      <c r="L35" s="44">
        <v>1149.76</v>
      </c>
      <c r="M35" s="43">
        <v>1240.67</v>
      </c>
      <c r="N35" s="43">
        <v>654.49</v>
      </c>
      <c r="O35" s="43">
        <v>643.74</v>
      </c>
      <c r="P35" s="43">
        <v>385.89</v>
      </c>
      <c r="Q35" s="43">
        <v>482.12</v>
      </c>
      <c r="R35" s="43">
        <v>452.03</v>
      </c>
      <c r="S35" s="43">
        <v>575.47</v>
      </c>
      <c r="T35" s="43">
        <v>1076.14</v>
      </c>
      <c r="U35" s="43">
        <v>470</v>
      </c>
      <c r="V35" s="43">
        <v>552.67</v>
      </c>
      <c r="W35" s="43">
        <v>482.77</v>
      </c>
      <c r="X35" s="43">
        <v>436.61</v>
      </c>
      <c r="Y35" s="45"/>
      <c r="Z35" s="38">
        <f t="shared" si="0"/>
        <v>1442.59</v>
      </c>
      <c r="AA35" s="38">
        <f t="shared" si="1"/>
        <v>1310.59</v>
      </c>
      <c r="AB35" s="37">
        <f t="shared" si="2"/>
        <v>1255.04</v>
      </c>
      <c r="AC35" s="37">
        <f t="shared" si="3"/>
        <v>1277.76</v>
      </c>
    </row>
    <row r="36" s="37" customFormat="1" ht="16.5" spans="1:29">
      <c r="A36" s="42">
        <v>16.5</v>
      </c>
      <c r="B36" s="43">
        <v>1215.37</v>
      </c>
      <c r="C36" s="43">
        <v>1241.61</v>
      </c>
      <c r="D36" s="43">
        <v>592.5</v>
      </c>
      <c r="E36" s="43">
        <v>506.98</v>
      </c>
      <c r="F36" s="43">
        <v>1813</v>
      </c>
      <c r="G36" s="43">
        <v>1433.44</v>
      </c>
      <c r="H36" s="44">
        <v>1349.14</v>
      </c>
      <c r="I36" s="43">
        <v>3097.06</v>
      </c>
      <c r="J36" s="44">
        <v>1163.22</v>
      </c>
      <c r="K36" s="44">
        <v>1156.53</v>
      </c>
      <c r="L36" s="44">
        <v>1179.83</v>
      </c>
      <c r="M36" s="43">
        <v>1272.05</v>
      </c>
      <c r="N36" s="43">
        <v>671.19</v>
      </c>
      <c r="O36" s="43">
        <v>661.29</v>
      </c>
      <c r="P36" s="43">
        <v>395.39</v>
      </c>
      <c r="Q36" s="43">
        <v>493.99</v>
      </c>
      <c r="R36" s="43">
        <v>463.4</v>
      </c>
      <c r="S36" s="43">
        <v>589.95</v>
      </c>
      <c r="T36" s="43">
        <v>1102.09</v>
      </c>
      <c r="U36" s="43">
        <v>474</v>
      </c>
      <c r="V36" s="43">
        <v>566.27</v>
      </c>
      <c r="W36" s="43">
        <v>494.65</v>
      </c>
      <c r="X36" s="43">
        <v>447.35</v>
      </c>
      <c r="Y36" s="45"/>
      <c r="Z36" s="38">
        <f t="shared" si="0"/>
        <v>1481.14</v>
      </c>
      <c r="AA36" s="38">
        <f t="shared" si="1"/>
        <v>1344.72</v>
      </c>
      <c r="AB36" s="37">
        <f t="shared" si="2"/>
        <v>1288.53</v>
      </c>
      <c r="AC36" s="37">
        <f t="shared" si="3"/>
        <v>1311.83</v>
      </c>
    </row>
    <row r="37" s="37" customFormat="1" ht="16.5" spans="1:29">
      <c r="A37" s="42">
        <v>17</v>
      </c>
      <c r="B37" s="43">
        <v>1244.78</v>
      </c>
      <c r="C37" s="43">
        <v>1272.23</v>
      </c>
      <c r="D37" s="43">
        <v>597.5</v>
      </c>
      <c r="E37" s="43">
        <v>519.15</v>
      </c>
      <c r="F37" s="43">
        <v>1857.5</v>
      </c>
      <c r="G37" s="43">
        <v>1467.19</v>
      </c>
      <c r="H37" s="44">
        <v>1383.69</v>
      </c>
      <c r="I37" s="43">
        <v>3179.44</v>
      </c>
      <c r="J37" s="44">
        <v>1191.85</v>
      </c>
      <c r="K37" s="44">
        <v>1186.02</v>
      </c>
      <c r="L37" s="44">
        <v>1209.9</v>
      </c>
      <c r="M37" s="43">
        <v>1303.42</v>
      </c>
      <c r="N37" s="43">
        <v>687.88</v>
      </c>
      <c r="O37" s="43">
        <v>678.84</v>
      </c>
      <c r="P37" s="43">
        <v>404.89</v>
      </c>
      <c r="Q37" s="43">
        <v>505.85</v>
      </c>
      <c r="R37" s="43">
        <v>474.78</v>
      </c>
      <c r="S37" s="43">
        <v>604.43</v>
      </c>
      <c r="T37" s="43">
        <v>1128.04</v>
      </c>
      <c r="U37" s="43">
        <v>478</v>
      </c>
      <c r="V37" s="43">
        <v>579.87</v>
      </c>
      <c r="W37" s="43">
        <v>506.53</v>
      </c>
      <c r="X37" s="43">
        <v>458.1</v>
      </c>
      <c r="Y37" s="45"/>
      <c r="Z37" s="38">
        <f t="shared" si="0"/>
        <v>1519.69</v>
      </c>
      <c r="AA37" s="38">
        <f t="shared" si="1"/>
        <v>1378.85</v>
      </c>
      <c r="AB37" s="37">
        <f t="shared" si="2"/>
        <v>1322.02</v>
      </c>
      <c r="AC37" s="37">
        <f t="shared" si="3"/>
        <v>1345.9</v>
      </c>
    </row>
    <row r="38" s="37" customFormat="1" ht="16.5" spans="1:29">
      <c r="A38" s="42">
        <v>17.5</v>
      </c>
      <c r="B38" s="43">
        <v>1274.2</v>
      </c>
      <c r="C38" s="43">
        <v>1302.85</v>
      </c>
      <c r="D38" s="43">
        <v>602.5</v>
      </c>
      <c r="E38" s="43">
        <v>531.33</v>
      </c>
      <c r="F38" s="43">
        <v>1902</v>
      </c>
      <c r="G38" s="43">
        <v>1500.94</v>
      </c>
      <c r="H38" s="44">
        <v>1418.24</v>
      </c>
      <c r="I38" s="43">
        <v>3261.82</v>
      </c>
      <c r="J38" s="44">
        <v>1220.49</v>
      </c>
      <c r="K38" s="44">
        <v>1215.51</v>
      </c>
      <c r="L38" s="44">
        <v>1239.96</v>
      </c>
      <c r="M38" s="43">
        <v>1334.79</v>
      </c>
      <c r="N38" s="43">
        <v>704.58</v>
      </c>
      <c r="O38" s="43">
        <v>696.39</v>
      </c>
      <c r="P38" s="43">
        <v>414.38</v>
      </c>
      <c r="Q38" s="43">
        <v>517.72</v>
      </c>
      <c r="R38" s="43">
        <v>486.15</v>
      </c>
      <c r="S38" s="43">
        <v>618.91</v>
      </c>
      <c r="T38" s="43">
        <v>1153.99</v>
      </c>
      <c r="U38" s="43">
        <v>482</v>
      </c>
      <c r="V38" s="43">
        <v>593.47</v>
      </c>
      <c r="W38" s="43">
        <v>518.41</v>
      </c>
      <c r="X38" s="43">
        <v>468.84</v>
      </c>
      <c r="Y38" s="45"/>
      <c r="Z38" s="38">
        <f t="shared" si="0"/>
        <v>1558.24</v>
      </c>
      <c r="AA38" s="38">
        <f t="shared" si="1"/>
        <v>1412.99</v>
      </c>
      <c r="AB38" s="37">
        <f t="shared" si="2"/>
        <v>1355.51</v>
      </c>
      <c r="AC38" s="37">
        <f t="shared" si="3"/>
        <v>1379.96</v>
      </c>
    </row>
    <row r="39" s="37" customFormat="1" ht="16.5" spans="1:29">
      <c r="A39" s="42">
        <v>18</v>
      </c>
      <c r="B39" s="43">
        <v>1303.61</v>
      </c>
      <c r="C39" s="43">
        <v>1333.48</v>
      </c>
      <c r="D39" s="43">
        <v>607.5</v>
      </c>
      <c r="E39" s="43">
        <v>543.51</v>
      </c>
      <c r="F39" s="43">
        <v>1946.5</v>
      </c>
      <c r="G39" s="43">
        <v>1534.69</v>
      </c>
      <c r="H39" s="44">
        <v>1452.79</v>
      </c>
      <c r="I39" s="43">
        <v>3344.2</v>
      </c>
      <c r="J39" s="44">
        <v>1249.12</v>
      </c>
      <c r="K39" s="44">
        <v>1245</v>
      </c>
      <c r="L39" s="44">
        <v>1270.03</v>
      </c>
      <c r="M39" s="43">
        <v>1366.16</v>
      </c>
      <c r="N39" s="43">
        <v>721.28</v>
      </c>
      <c r="O39" s="43">
        <v>713.94</v>
      </c>
      <c r="P39" s="43">
        <v>423.88</v>
      </c>
      <c r="Q39" s="43">
        <v>529.58</v>
      </c>
      <c r="R39" s="43">
        <v>497.53</v>
      </c>
      <c r="S39" s="43">
        <v>633.39</v>
      </c>
      <c r="T39" s="43">
        <v>1179.94</v>
      </c>
      <c r="U39" s="43">
        <v>486</v>
      </c>
      <c r="V39" s="43">
        <v>607.07</v>
      </c>
      <c r="W39" s="43">
        <v>530.29</v>
      </c>
      <c r="X39" s="43">
        <v>479.59</v>
      </c>
      <c r="Y39" s="45"/>
      <c r="Z39" s="38">
        <f t="shared" si="0"/>
        <v>1596.79</v>
      </c>
      <c r="AA39" s="38">
        <f t="shared" si="1"/>
        <v>1447.12</v>
      </c>
      <c r="AB39" s="37">
        <f t="shared" si="2"/>
        <v>1389</v>
      </c>
      <c r="AC39" s="37">
        <f t="shared" si="3"/>
        <v>1414.03</v>
      </c>
    </row>
    <row r="40" s="37" customFormat="1" ht="16.5" spans="1:29">
      <c r="A40" s="42">
        <v>18.5</v>
      </c>
      <c r="B40" s="43">
        <v>1333.02</v>
      </c>
      <c r="C40" s="43">
        <v>1364.1</v>
      </c>
      <c r="D40" s="43">
        <v>612.5</v>
      </c>
      <c r="E40" s="43">
        <v>555.68</v>
      </c>
      <c r="F40" s="43">
        <v>1991</v>
      </c>
      <c r="G40" s="43">
        <v>1568.44</v>
      </c>
      <c r="H40" s="44">
        <v>1487.34</v>
      </c>
      <c r="I40" s="43">
        <v>3426.58</v>
      </c>
      <c r="J40" s="44">
        <v>1277.75</v>
      </c>
      <c r="K40" s="44">
        <v>1274.49</v>
      </c>
      <c r="L40" s="44">
        <v>1300.1</v>
      </c>
      <c r="M40" s="43">
        <v>1397.53</v>
      </c>
      <c r="N40" s="43">
        <v>737.98</v>
      </c>
      <c r="O40" s="43">
        <v>731.49</v>
      </c>
      <c r="P40" s="43">
        <v>433.37</v>
      </c>
      <c r="Q40" s="43">
        <v>541.44</v>
      </c>
      <c r="R40" s="43">
        <v>508.9</v>
      </c>
      <c r="S40" s="43">
        <v>647.87</v>
      </c>
      <c r="T40" s="43">
        <v>1205.88</v>
      </c>
      <c r="U40" s="43">
        <v>490</v>
      </c>
      <c r="V40" s="43">
        <v>620.67</v>
      </c>
      <c r="W40" s="43">
        <v>542.17</v>
      </c>
      <c r="X40" s="43">
        <v>490.33</v>
      </c>
      <c r="Y40" s="45"/>
      <c r="Z40" s="38">
        <f t="shared" si="0"/>
        <v>1635.34</v>
      </c>
      <c r="AA40" s="38">
        <f t="shared" si="1"/>
        <v>1481.25</v>
      </c>
      <c r="AB40" s="37">
        <f t="shared" si="2"/>
        <v>1422.49</v>
      </c>
      <c r="AC40" s="37">
        <f t="shared" si="3"/>
        <v>1448.1</v>
      </c>
    </row>
    <row r="41" s="37" customFormat="1" ht="16.5" spans="1:29">
      <c r="A41" s="42">
        <v>19</v>
      </c>
      <c r="B41" s="43">
        <v>1362.44</v>
      </c>
      <c r="C41" s="43">
        <v>1394.72</v>
      </c>
      <c r="D41" s="43">
        <v>617.5</v>
      </c>
      <c r="E41" s="43">
        <v>567.86</v>
      </c>
      <c r="F41" s="43">
        <v>2035.5</v>
      </c>
      <c r="G41" s="43">
        <v>1602.19</v>
      </c>
      <c r="H41" s="44">
        <v>1521.89</v>
      </c>
      <c r="I41" s="43">
        <v>3508.96</v>
      </c>
      <c r="J41" s="44">
        <v>1306.38</v>
      </c>
      <c r="K41" s="44">
        <v>1303.97</v>
      </c>
      <c r="L41" s="44">
        <v>1330.17</v>
      </c>
      <c r="M41" s="43">
        <v>1428.91</v>
      </c>
      <c r="N41" s="43">
        <v>754.68</v>
      </c>
      <c r="O41" s="43">
        <v>749.04</v>
      </c>
      <c r="P41" s="43">
        <v>442.87</v>
      </c>
      <c r="Q41" s="43">
        <v>553.31</v>
      </c>
      <c r="R41" s="43">
        <v>520.27</v>
      </c>
      <c r="S41" s="43">
        <v>662.35</v>
      </c>
      <c r="T41" s="43">
        <v>1231.83</v>
      </c>
      <c r="U41" s="43">
        <v>494</v>
      </c>
      <c r="V41" s="43">
        <v>634.27</v>
      </c>
      <c r="W41" s="43">
        <v>554.05</v>
      </c>
      <c r="X41" s="43">
        <v>501.07</v>
      </c>
      <c r="Y41" s="45"/>
      <c r="Z41" s="38">
        <f t="shared" si="0"/>
        <v>1673.89</v>
      </c>
      <c r="AA41" s="38">
        <f t="shared" si="1"/>
        <v>1515.38</v>
      </c>
      <c r="AB41" s="37">
        <f t="shared" si="2"/>
        <v>1455.97</v>
      </c>
      <c r="AC41" s="37">
        <f t="shared" si="3"/>
        <v>1482.17</v>
      </c>
    </row>
    <row r="42" s="37" customFormat="1" ht="16.5" spans="1:29">
      <c r="A42" s="42">
        <v>19.5</v>
      </c>
      <c r="B42" s="43">
        <v>1391.85</v>
      </c>
      <c r="C42" s="43">
        <v>1425.34</v>
      </c>
      <c r="D42" s="43">
        <v>622.5</v>
      </c>
      <c r="E42" s="43">
        <v>580.03</v>
      </c>
      <c r="F42" s="43">
        <v>2080</v>
      </c>
      <c r="G42" s="43">
        <v>1635.94</v>
      </c>
      <c r="H42" s="44">
        <v>1556.44</v>
      </c>
      <c r="I42" s="43">
        <v>3591.34</v>
      </c>
      <c r="J42" s="44">
        <v>1335.02</v>
      </c>
      <c r="K42" s="44">
        <v>1333.46</v>
      </c>
      <c r="L42" s="44">
        <v>1360.24</v>
      </c>
      <c r="M42" s="43">
        <v>1460.28</v>
      </c>
      <c r="N42" s="43">
        <v>771.37</v>
      </c>
      <c r="O42" s="43">
        <v>766.59</v>
      </c>
      <c r="P42" s="43">
        <v>452.37</v>
      </c>
      <c r="Q42" s="43">
        <v>565.17</v>
      </c>
      <c r="R42" s="43">
        <v>531.65</v>
      </c>
      <c r="S42" s="43">
        <v>676.83</v>
      </c>
      <c r="T42" s="43">
        <v>1257.78</v>
      </c>
      <c r="U42" s="43">
        <v>498</v>
      </c>
      <c r="V42" s="43">
        <v>647.87</v>
      </c>
      <c r="W42" s="43">
        <v>565.93</v>
      </c>
      <c r="X42" s="43">
        <v>511.82</v>
      </c>
      <c r="Y42" s="45"/>
      <c r="Z42" s="38">
        <f t="shared" si="0"/>
        <v>1712.44</v>
      </c>
      <c r="AA42" s="38">
        <f t="shared" si="1"/>
        <v>1549.52</v>
      </c>
      <c r="AB42" s="37">
        <f t="shared" si="2"/>
        <v>1489.46</v>
      </c>
      <c r="AC42" s="37">
        <f t="shared" si="3"/>
        <v>1516.24</v>
      </c>
    </row>
    <row r="43" s="37" customFormat="1" ht="16.5" spans="1:29">
      <c r="A43" s="42">
        <v>20</v>
      </c>
      <c r="B43" s="43">
        <v>1421.26</v>
      </c>
      <c r="C43" s="43">
        <v>1455.96</v>
      </c>
      <c r="D43" s="43">
        <v>627.5</v>
      </c>
      <c r="E43" s="43">
        <v>592.21</v>
      </c>
      <c r="F43" s="43">
        <v>2124.5</v>
      </c>
      <c r="G43" s="43">
        <v>1669.69</v>
      </c>
      <c r="H43" s="44">
        <v>1590.99</v>
      </c>
      <c r="I43" s="43">
        <v>3673.72</v>
      </c>
      <c r="J43" s="44">
        <v>1363.65</v>
      </c>
      <c r="K43" s="44">
        <v>1362.95</v>
      </c>
      <c r="L43" s="44">
        <v>1390.31</v>
      </c>
      <c r="M43" s="43">
        <v>1491.65</v>
      </c>
      <c r="N43" s="43">
        <v>788.07</v>
      </c>
      <c r="O43" s="43">
        <v>784.14</v>
      </c>
      <c r="P43" s="43">
        <v>461.86</v>
      </c>
      <c r="Q43" s="43">
        <v>577.04</v>
      </c>
      <c r="R43" s="43">
        <v>543.02</v>
      </c>
      <c r="S43" s="43">
        <v>691.31</v>
      </c>
      <c r="T43" s="43">
        <v>1283.73</v>
      </c>
      <c r="U43" s="43">
        <v>502</v>
      </c>
      <c r="V43" s="43">
        <v>661.47</v>
      </c>
      <c r="W43" s="43">
        <v>577.81</v>
      </c>
      <c r="X43" s="43">
        <v>522.56</v>
      </c>
      <c r="Y43" s="45"/>
      <c r="Z43" s="38">
        <f t="shared" si="0"/>
        <v>1750.99</v>
      </c>
      <c r="AA43" s="38">
        <f t="shared" si="1"/>
        <v>1583.65</v>
      </c>
      <c r="AB43" s="37">
        <f t="shared" si="2"/>
        <v>1522.95</v>
      </c>
      <c r="AC43" s="37">
        <f t="shared" si="3"/>
        <v>1550.31</v>
      </c>
    </row>
    <row r="44" s="37" customFormat="1" ht="16.5" spans="1:29">
      <c r="A44" s="42">
        <v>20.5</v>
      </c>
      <c r="B44" s="43">
        <v>1450.68</v>
      </c>
      <c r="C44" s="43">
        <v>1486.58</v>
      </c>
      <c r="D44" s="43">
        <v>632.5</v>
      </c>
      <c r="E44" s="43">
        <v>604.39</v>
      </c>
      <c r="F44" s="43">
        <v>2169</v>
      </c>
      <c r="G44" s="43">
        <v>1703.44</v>
      </c>
      <c r="H44" s="44">
        <v>1625.54</v>
      </c>
      <c r="I44" s="43">
        <v>3756.11</v>
      </c>
      <c r="J44" s="44">
        <v>1392.28</v>
      </c>
      <c r="K44" s="44">
        <v>1392.44</v>
      </c>
      <c r="L44" s="44">
        <v>1420.37</v>
      </c>
      <c r="M44" s="43">
        <v>1523.02</v>
      </c>
      <c r="N44" s="43">
        <v>804.77</v>
      </c>
      <c r="O44" s="43">
        <v>801.69</v>
      </c>
      <c r="P44" s="43">
        <v>471.36</v>
      </c>
      <c r="Q44" s="43">
        <v>588.9</v>
      </c>
      <c r="R44" s="43">
        <v>554.4</v>
      </c>
      <c r="S44" s="43">
        <v>705.79</v>
      </c>
      <c r="T44" s="43">
        <v>1309.68</v>
      </c>
      <c r="U44" s="43">
        <v>506</v>
      </c>
      <c r="V44" s="43">
        <v>675.07</v>
      </c>
      <c r="W44" s="43">
        <v>589.69</v>
      </c>
      <c r="X44" s="46">
        <v>533.31</v>
      </c>
      <c r="Y44" s="45"/>
      <c r="Z44" s="38">
        <f t="shared" si="0"/>
        <v>1789.54</v>
      </c>
      <c r="AA44" s="38">
        <f t="shared" si="1"/>
        <v>1617.78</v>
      </c>
      <c r="AB44" s="37">
        <f t="shared" si="2"/>
        <v>1556.44</v>
      </c>
      <c r="AC44" s="37">
        <f t="shared" si="3"/>
        <v>1584.37</v>
      </c>
    </row>
    <row r="45" s="37" customFormat="1" ht="16.5" spans="1:29">
      <c r="A45" s="47" t="s">
        <v>302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38"/>
      <c r="AA45" s="38"/>
    </row>
    <row r="46" s="37" customFormat="1" ht="16.5" spans="1:29">
      <c r="A46" s="43" t="s">
        <v>303</v>
      </c>
      <c r="B46" s="43">
        <v>49.02</v>
      </c>
      <c r="C46" s="43">
        <v>51.15</v>
      </c>
      <c r="D46" s="43">
        <v>34</v>
      </c>
      <c r="E46" s="43">
        <v>21.92</v>
      </c>
      <c r="F46" s="43">
        <v>110.5</v>
      </c>
      <c r="G46" s="43">
        <v>99.9</v>
      </c>
      <c r="H46" s="44">
        <v>62.57</v>
      </c>
      <c r="I46" s="43">
        <v>149.11</v>
      </c>
      <c r="J46" s="44">
        <v>71.4</v>
      </c>
      <c r="K46" s="44">
        <v>58.34</v>
      </c>
      <c r="L46" s="44">
        <v>63.64</v>
      </c>
      <c r="M46" s="43">
        <v>55.84</v>
      </c>
      <c r="N46" s="43">
        <v>28.34</v>
      </c>
      <c r="O46" s="43">
        <v>15.49</v>
      </c>
      <c r="P46" s="43">
        <v>14.39</v>
      </c>
      <c r="Q46" s="43">
        <v>18.17</v>
      </c>
      <c r="R46" s="43">
        <v>22.1</v>
      </c>
      <c r="S46" s="43">
        <v>23.65</v>
      </c>
      <c r="T46" s="43">
        <v>38.23</v>
      </c>
      <c r="U46" s="43">
        <v>27.2</v>
      </c>
      <c r="V46" s="43">
        <v>33.12</v>
      </c>
      <c r="W46" s="43">
        <v>15.81</v>
      </c>
      <c r="X46" s="43">
        <v>20.08</v>
      </c>
      <c r="Y46" s="45"/>
      <c r="Z46" s="38">
        <f>H46+8</f>
        <v>70.57</v>
      </c>
      <c r="AA46" s="38">
        <f>J46+11.2</f>
        <v>82.6</v>
      </c>
      <c r="AB46" s="37">
        <f>K46+8</f>
        <v>66.34</v>
      </c>
      <c r="AC46" s="37">
        <f>L46+8</f>
        <v>71.64</v>
      </c>
    </row>
    <row r="47" s="37" customFormat="1" ht="16.5" spans="1:29">
      <c r="A47" s="43" t="s">
        <v>304</v>
      </c>
      <c r="B47" s="43">
        <v>47.74</v>
      </c>
      <c r="C47" s="43">
        <v>49.83</v>
      </c>
      <c r="D47" s="43">
        <v>33</v>
      </c>
      <c r="E47" s="43">
        <v>20.73</v>
      </c>
      <c r="F47" s="43">
        <v>106.5</v>
      </c>
      <c r="G47" s="43">
        <v>99.16</v>
      </c>
      <c r="H47" s="44">
        <v>61.36</v>
      </c>
      <c r="I47" s="43">
        <v>142.2</v>
      </c>
      <c r="J47" s="44">
        <v>70.67</v>
      </c>
      <c r="K47" s="44">
        <v>56.98</v>
      </c>
      <c r="L47" s="44">
        <v>62.97</v>
      </c>
      <c r="M47" s="43">
        <v>54.74</v>
      </c>
      <c r="N47" s="43">
        <v>26.18</v>
      </c>
      <c r="O47" s="43">
        <v>12.98</v>
      </c>
      <c r="P47" s="43">
        <v>13.72</v>
      </c>
      <c r="Q47" s="43">
        <v>18.32</v>
      </c>
      <c r="R47" s="43">
        <v>22.15</v>
      </c>
      <c r="S47" s="43">
        <v>23.79</v>
      </c>
      <c r="T47" s="43">
        <v>37.6</v>
      </c>
      <c r="U47" s="43">
        <v>26.4</v>
      </c>
      <c r="V47" s="43">
        <v>31.68</v>
      </c>
      <c r="W47" s="43">
        <v>15.88</v>
      </c>
      <c r="X47" s="43">
        <v>19.98</v>
      </c>
      <c r="Y47" s="45"/>
      <c r="Z47" s="38">
        <f t="shared" ref="Z47:Z52" si="4">H47+8</f>
        <v>69.36</v>
      </c>
      <c r="AA47" s="38">
        <f t="shared" ref="AA47:AA52" si="5">J47+11.2</f>
        <v>81.87</v>
      </c>
      <c r="AB47" s="37">
        <f t="shared" ref="AB47:AB52" si="6">K47+8</f>
        <v>64.98</v>
      </c>
      <c r="AC47" s="37">
        <f t="shared" ref="AC47:AC52" si="7">L47+8</f>
        <v>70.97</v>
      </c>
    </row>
    <row r="48" s="37" customFormat="1" ht="16.5" spans="1:29">
      <c r="A48" s="43" t="s">
        <v>305</v>
      </c>
      <c r="B48" s="43">
        <v>44.78</v>
      </c>
      <c r="C48" s="43">
        <v>47.05</v>
      </c>
      <c r="D48" s="43">
        <v>24.4</v>
      </c>
      <c r="E48" s="43">
        <v>20.37</v>
      </c>
      <c r="F48" s="43">
        <v>86.51</v>
      </c>
      <c r="G48" s="43">
        <v>84.8</v>
      </c>
      <c r="H48" s="44">
        <v>56.14</v>
      </c>
      <c r="I48" s="43">
        <v>136.5</v>
      </c>
      <c r="J48" s="44">
        <v>66.42</v>
      </c>
      <c r="K48" s="44">
        <v>55.87</v>
      </c>
      <c r="L48" s="44">
        <v>61.53</v>
      </c>
      <c r="M48" s="43">
        <v>52.99</v>
      </c>
      <c r="N48" s="43">
        <v>25.72</v>
      </c>
      <c r="O48" s="43">
        <v>10.68</v>
      </c>
      <c r="P48" s="43">
        <v>12.74</v>
      </c>
      <c r="Q48" s="43">
        <v>14.97</v>
      </c>
      <c r="R48" s="43">
        <v>22.01</v>
      </c>
      <c r="S48" s="43">
        <v>23.82</v>
      </c>
      <c r="T48" s="43">
        <v>36.23</v>
      </c>
      <c r="U48" s="43">
        <v>18.3</v>
      </c>
      <c r="V48" s="43">
        <v>26.04</v>
      </c>
      <c r="W48" s="43">
        <v>15.05</v>
      </c>
      <c r="X48" s="43">
        <v>18</v>
      </c>
      <c r="Y48" s="45"/>
      <c r="Z48" s="38">
        <f t="shared" si="4"/>
        <v>64.14</v>
      </c>
      <c r="AA48" s="38">
        <f t="shared" si="5"/>
        <v>77.62</v>
      </c>
      <c r="AB48" s="37">
        <f t="shared" si="6"/>
        <v>63.87</v>
      </c>
      <c r="AC48" s="37">
        <f t="shared" si="7"/>
        <v>69.53</v>
      </c>
    </row>
    <row r="49" s="37" customFormat="1" ht="16.5" spans="1:29">
      <c r="A49" s="43" t="s">
        <v>306</v>
      </c>
      <c r="B49" s="43">
        <v>44.55</v>
      </c>
      <c r="C49" s="43">
        <v>46.78</v>
      </c>
      <c r="D49" s="43">
        <v>22.8</v>
      </c>
      <c r="E49" s="43">
        <v>20.39</v>
      </c>
      <c r="F49" s="43">
        <v>80.4</v>
      </c>
      <c r="G49" s="43">
        <v>81.53</v>
      </c>
      <c r="H49" s="44">
        <v>55.96</v>
      </c>
      <c r="I49" s="43">
        <v>131.92</v>
      </c>
      <c r="J49" s="44">
        <v>65.88</v>
      </c>
      <c r="K49" s="44">
        <v>55.86</v>
      </c>
      <c r="L49" s="44">
        <v>61.08</v>
      </c>
      <c r="M49" s="43">
        <v>52.67</v>
      </c>
      <c r="N49" s="43">
        <v>23.61</v>
      </c>
      <c r="O49" s="43">
        <v>9.36</v>
      </c>
      <c r="P49" s="43">
        <v>12.64</v>
      </c>
      <c r="Q49" s="43">
        <v>13.41</v>
      </c>
      <c r="R49" s="43">
        <v>16.76</v>
      </c>
      <c r="S49" s="43">
        <v>23.6</v>
      </c>
      <c r="T49" s="43">
        <v>35.58</v>
      </c>
      <c r="U49" s="43">
        <v>17.1</v>
      </c>
      <c r="V49" s="43">
        <v>25.9</v>
      </c>
      <c r="W49" s="43">
        <v>15.06</v>
      </c>
      <c r="X49" s="43">
        <v>13.76</v>
      </c>
      <c r="Y49" s="45"/>
      <c r="Z49" s="38">
        <f t="shared" si="4"/>
        <v>63.96</v>
      </c>
      <c r="AA49" s="38">
        <f t="shared" si="5"/>
        <v>77.08</v>
      </c>
      <c r="AB49" s="37">
        <f t="shared" si="6"/>
        <v>63.86</v>
      </c>
      <c r="AC49" s="37">
        <f t="shared" si="7"/>
        <v>69.08</v>
      </c>
    </row>
    <row r="50" s="37" customFormat="1" ht="16.5" spans="1:29">
      <c r="A50" s="43" t="s">
        <v>307</v>
      </c>
      <c r="B50" s="43">
        <v>44.07</v>
      </c>
      <c r="C50" s="43">
        <v>46.31</v>
      </c>
      <c r="D50" s="43">
        <v>22.8</v>
      </c>
      <c r="E50" s="43">
        <v>17.75</v>
      </c>
      <c r="F50" s="43">
        <v>76.83</v>
      </c>
      <c r="G50" s="43">
        <v>78.9</v>
      </c>
      <c r="H50" s="44">
        <v>55.36</v>
      </c>
      <c r="I50" s="43">
        <v>127.16</v>
      </c>
      <c r="J50" s="44">
        <v>65.07</v>
      </c>
      <c r="K50" s="44">
        <v>55.01</v>
      </c>
      <c r="L50" s="44">
        <v>60.84</v>
      </c>
      <c r="M50" s="43">
        <v>51.59</v>
      </c>
      <c r="N50" s="43">
        <v>21.61</v>
      </c>
      <c r="O50" s="43">
        <v>9.41</v>
      </c>
      <c r="P50" s="43">
        <v>11.78</v>
      </c>
      <c r="Q50" s="43">
        <v>13.04</v>
      </c>
      <c r="R50" s="43">
        <v>15.01</v>
      </c>
      <c r="S50" s="43">
        <v>23.68</v>
      </c>
      <c r="T50" s="43">
        <v>35.27</v>
      </c>
      <c r="U50" s="43">
        <v>17.1</v>
      </c>
      <c r="V50" s="43">
        <v>22.36</v>
      </c>
      <c r="W50" s="43">
        <v>15.14</v>
      </c>
      <c r="X50" s="43">
        <v>13.21</v>
      </c>
      <c r="Y50" s="45"/>
      <c r="Z50" s="38">
        <f t="shared" si="4"/>
        <v>63.36</v>
      </c>
      <c r="AA50" s="38">
        <f t="shared" si="5"/>
        <v>76.27</v>
      </c>
      <c r="AB50" s="37">
        <f t="shared" si="6"/>
        <v>63.01</v>
      </c>
      <c r="AC50" s="37">
        <f t="shared" si="7"/>
        <v>68.84</v>
      </c>
    </row>
    <row r="51" s="37" customFormat="1" ht="16.5" spans="1:29">
      <c r="A51" s="43" t="s">
        <v>308</v>
      </c>
      <c r="B51" s="43">
        <v>44.1</v>
      </c>
      <c r="C51" s="43">
        <v>46.17</v>
      </c>
      <c r="D51" s="43">
        <v>22.8</v>
      </c>
      <c r="E51" s="43">
        <v>17.7</v>
      </c>
      <c r="F51" s="43">
        <v>74.49</v>
      </c>
      <c r="G51" s="43">
        <v>77.4</v>
      </c>
      <c r="H51" s="44">
        <v>55.15</v>
      </c>
      <c r="I51" s="43">
        <v>119.34</v>
      </c>
      <c r="J51" s="44">
        <v>65.07</v>
      </c>
      <c r="K51" s="44">
        <v>54.63</v>
      </c>
      <c r="L51" s="44">
        <v>60.08</v>
      </c>
      <c r="M51" s="43">
        <v>51.43</v>
      </c>
      <c r="N51" s="43">
        <v>21.54</v>
      </c>
      <c r="O51" s="43">
        <v>8.32</v>
      </c>
      <c r="P51" s="43">
        <v>11.92</v>
      </c>
      <c r="Q51" s="43">
        <v>13.19</v>
      </c>
      <c r="R51" s="43">
        <v>14.31</v>
      </c>
      <c r="S51" s="43">
        <v>23.8</v>
      </c>
      <c r="T51" s="43">
        <v>33.82</v>
      </c>
      <c r="U51" s="43">
        <v>17.1</v>
      </c>
      <c r="V51" s="43">
        <v>20.04</v>
      </c>
      <c r="W51" s="43">
        <v>15.31</v>
      </c>
      <c r="X51" s="43">
        <v>12.69</v>
      </c>
      <c r="Y51" s="45"/>
      <c r="Z51" s="38">
        <f t="shared" si="4"/>
        <v>63.15</v>
      </c>
      <c r="AA51" s="38">
        <f t="shared" si="5"/>
        <v>76.27</v>
      </c>
      <c r="AB51" s="37">
        <f t="shared" si="6"/>
        <v>62.63</v>
      </c>
      <c r="AC51" s="37">
        <f t="shared" si="7"/>
        <v>68.08</v>
      </c>
    </row>
    <row r="52" s="37" customFormat="1" ht="33" spans="1:29">
      <c r="A52" s="43" t="s">
        <v>309</v>
      </c>
      <c r="B52" s="43">
        <v>44.12</v>
      </c>
      <c r="C52" s="43">
        <v>46.2</v>
      </c>
      <c r="D52" s="43">
        <v>22.8</v>
      </c>
      <c r="E52" s="43">
        <v>17.69</v>
      </c>
      <c r="F52" s="43">
        <v>74.1</v>
      </c>
      <c r="G52" s="43">
        <v>77.4</v>
      </c>
      <c r="H52" s="44">
        <v>55.2</v>
      </c>
      <c r="I52" s="43">
        <v>118.32</v>
      </c>
      <c r="J52" s="44">
        <v>64.53</v>
      </c>
      <c r="K52" s="44">
        <v>54.64</v>
      </c>
      <c r="L52" s="44">
        <v>60.1</v>
      </c>
      <c r="M52" s="43">
        <v>51.43</v>
      </c>
      <c r="N52" s="43">
        <v>21.08</v>
      </c>
      <c r="O52" s="43">
        <v>8.32</v>
      </c>
      <c r="P52" s="43">
        <v>11.89</v>
      </c>
      <c r="Q52" s="43">
        <v>13.19</v>
      </c>
      <c r="R52" s="43">
        <v>14.33</v>
      </c>
      <c r="S52" s="43">
        <v>23.83</v>
      </c>
      <c r="T52" s="43">
        <v>33.82</v>
      </c>
      <c r="U52" s="43">
        <v>17.1</v>
      </c>
      <c r="V52" s="43">
        <v>18.37</v>
      </c>
      <c r="W52" s="43">
        <v>15.31</v>
      </c>
      <c r="X52" s="43">
        <v>12.69</v>
      </c>
      <c r="Y52" s="45"/>
      <c r="Z52" s="38">
        <f t="shared" si="4"/>
        <v>63.2</v>
      </c>
      <c r="AA52" s="38">
        <f t="shared" si="5"/>
        <v>75.73</v>
      </c>
      <c r="AB52" s="37">
        <f t="shared" si="6"/>
        <v>62.64</v>
      </c>
      <c r="AC52" s="37">
        <f t="shared" si="7"/>
        <v>68.1</v>
      </c>
    </row>
    <row r="53" spans="1:29">
      <c r="H53" s="38" t="s">
        <v>310</v>
      </c>
      <c r="I53" s="38"/>
      <c r="J53" s="38" t="s">
        <v>311</v>
      </c>
      <c r="K53" s="38" t="s">
        <v>310</v>
      </c>
      <c r="L53" s="38" t="s">
        <v>310</v>
      </c>
    </row>
    <row r="54" spans="1:29">
      <c r="H54" s="49">
        <v>46088</v>
      </c>
      <c r="I54" s="38"/>
      <c r="J54" s="49">
        <v>46088</v>
      </c>
      <c r="K54" s="49">
        <v>46088</v>
      </c>
      <c r="L54" s="49">
        <v>46088</v>
      </c>
    </row>
    <row r="55" spans="1:29">
      <c r="K55" s="37" t="s">
        <v>312</v>
      </c>
      <c r="L55" s="37" t="s">
        <v>312</v>
      </c>
    </row>
    <row r="59" spans="1:29">
      <c r="M59" s="50">
        <v>46154</v>
      </c>
    </row>
  </sheetData>
  <mergeCells count="2">
    <mergeCell ref="A1:X1"/>
    <mergeCell ref="A45:X4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T41"/>
  <sheetViews>
    <sheetView tabSelected="1" workbookViewId="0">
      <selection activeCell="B12" sqref="B12"/>
    </sheetView>
  </sheetViews>
  <sheetFormatPr defaultColWidth="9" defaultRowHeight="30" customHeight="1"/>
  <cols>
    <col min="1" max="1" width="12.25" style="32" customWidth="1"/>
    <col min="2" max="2" width="14.2666666666667" style="32" customWidth="1"/>
    <col min="3" max="3" width="16.8333333333333" style="32" customWidth="1"/>
    <col min="4" max="4" width="20.3833333333333" style="32" customWidth="1"/>
    <col min="5" max="5" width="25.125" customWidth="1"/>
    <col min="6" max="6" width="13.875" customWidth="1"/>
    <col min="7" max="7" width="8.875" customWidth="1"/>
    <col min="8" max="8" width="21" customWidth="1"/>
    <col min="9" max="9" width="19.5" style="32" customWidth="1"/>
    <col min="10" max="10" width="12.625" style="32"/>
    <col min="11" max="11" width="13.75"/>
    <col min="12" max="12" width="12.625"/>
  </cols>
  <sheetData>
    <row r="1" customHeight="1" spans="1:20">
      <c r="A1" s="33" t="s">
        <v>313</v>
      </c>
      <c r="B1" s="33">
        <f>(B2/2*B2/2)*B3*3.1416*B4/1000000</f>
        <v>8.28678257484</v>
      </c>
      <c r="D1" s="33" t="s">
        <v>314</v>
      </c>
      <c r="E1" s="33">
        <f>E2*E3/1000000</f>
        <v>4.3469325</v>
      </c>
      <c r="H1" s="33" t="s">
        <v>315</v>
      </c>
      <c r="I1" s="33">
        <f>((3.1416*I2/2*I2/2*I3)+(2.598*I4*I4*I7)+(3.1416*I8/2*I8/2*I9))*I10/1000000</f>
        <v>0.00294924094359353</v>
      </c>
    </row>
    <row r="2" customHeight="1" spans="1:20">
      <c r="A2" s="33" t="s">
        <v>316</v>
      </c>
      <c r="B2" s="34">
        <v>79</v>
      </c>
      <c r="D2" s="33" t="s">
        <v>317</v>
      </c>
      <c r="E2" s="34">
        <v>1609975</v>
      </c>
      <c r="H2" s="35" t="s">
        <v>318</v>
      </c>
      <c r="I2" s="34"/>
    </row>
    <row r="3" customHeight="1" spans="1:20">
      <c r="A3" s="33" t="s">
        <v>319</v>
      </c>
      <c r="B3" s="34">
        <v>214</v>
      </c>
      <c r="D3" s="33" t="s">
        <v>320</v>
      </c>
      <c r="E3" s="34">
        <v>2.7</v>
      </c>
      <c r="H3" s="35" t="s">
        <v>321</v>
      </c>
      <c r="I3" s="34"/>
    </row>
    <row r="4" customHeight="1" spans="1:20">
      <c r="A4" s="33" t="s">
        <v>320</v>
      </c>
      <c r="B4" s="34">
        <v>7.9</v>
      </c>
      <c r="H4" s="35" t="s">
        <v>322</v>
      </c>
      <c r="I4" s="34">
        <f>I6/1.732</f>
        <v>4.04157043879908</v>
      </c>
    </row>
    <row r="5" customHeight="1" spans="1:20">
      <c r="D5" s="32" t="s">
        <v>323</v>
      </c>
      <c r="E5" s="32" cm="1">
        <f ca="1" t="array" ref="E5">EVALUATE(D5)*B4/1000000</f>
        <v>0.009894276</v>
      </c>
      <c r="H5" s="35" t="s">
        <v>324</v>
      </c>
      <c r="I5" s="34">
        <f>2*I4</f>
        <v>8.08314087759815</v>
      </c>
    </row>
    <row r="6" customHeight="1" spans="1:20">
      <c r="H6" s="35" t="s">
        <v>325</v>
      </c>
      <c r="I6" s="34">
        <v>7</v>
      </c>
    </row>
    <row r="7" customHeight="1" spans="1:20">
      <c r="H7" s="35" t="s">
        <v>326</v>
      </c>
      <c r="I7" s="34">
        <v>4</v>
      </c>
    </row>
    <row r="8" customHeight="1" spans="1:20">
      <c r="A8" s="33" t="s">
        <v>327</v>
      </c>
      <c r="B8" s="33">
        <f>(B9/2*B9/2-B10/2*B10/2)*B11*3.1416*B12/1000000</f>
        <v>1.0919377621152</v>
      </c>
      <c r="D8" s="33" t="s">
        <v>328</v>
      </c>
      <c r="E8" s="33">
        <f>((E9/2*E9/2)*E10*3.1416+(E11/2*E11/2)*E12*3.1416)/1000000*E13</f>
        <v>0.01123689801003</v>
      </c>
      <c r="F8" s="35" t="str">
        <f>E9&amp;"*"&amp;E10+E12&amp;"*"&amp;E11</f>
        <v>6.35*38.7*9.525</v>
      </c>
      <c r="H8" s="35" t="s">
        <v>329</v>
      </c>
      <c r="I8" s="34">
        <v>12</v>
      </c>
    </row>
    <row r="9" customHeight="1" spans="1:20">
      <c r="A9" s="33" t="s">
        <v>330</v>
      </c>
      <c r="B9" s="34">
        <v>48.4</v>
      </c>
      <c r="D9" s="33" t="s">
        <v>316</v>
      </c>
      <c r="E9" s="34">
        <v>6.35</v>
      </c>
      <c r="H9" s="35" t="s">
        <v>331</v>
      </c>
      <c r="I9" s="34">
        <v>1.8</v>
      </c>
    </row>
    <row r="10" customHeight="1" spans="1:20">
      <c r="A10" s="33" t="s">
        <v>332</v>
      </c>
      <c r="B10" s="34">
        <v>40</v>
      </c>
      <c r="D10" s="33" t="s">
        <v>319</v>
      </c>
      <c r="E10" s="34">
        <v>33.5</v>
      </c>
      <c r="H10" s="35" t="s">
        <v>320</v>
      </c>
      <c r="I10" s="34">
        <v>7.9</v>
      </c>
    </row>
    <row r="11" customHeight="1" spans="1:20">
      <c r="A11" s="33" t="s">
        <v>319</v>
      </c>
      <c r="B11" s="34">
        <v>237</v>
      </c>
      <c r="D11" s="33" t="s">
        <v>333</v>
      </c>
      <c r="E11" s="34">
        <v>9.525</v>
      </c>
    </row>
    <row r="12" customHeight="1" spans="1:20">
      <c r="A12" s="33" t="s">
        <v>320</v>
      </c>
      <c r="B12" s="34">
        <v>7.9</v>
      </c>
      <c r="D12" s="33" t="s">
        <v>334</v>
      </c>
      <c r="E12" s="34">
        <v>5.2</v>
      </c>
    </row>
    <row r="13" customHeight="1" spans="1:20">
      <c r="D13" s="33" t="s">
        <v>320</v>
      </c>
      <c r="E13" s="34">
        <v>7.85</v>
      </c>
      <c r="T13">
        <v>17</v>
      </c>
    </row>
    <row r="14" customHeight="1" spans="1:20">
      <c r="H14" s="35" t="s">
        <v>335</v>
      </c>
      <c r="I14" s="33">
        <f>3.1416*I15/2*I15/2*I16*I17*I18/1000000</f>
        <v>0.0024630144</v>
      </c>
    </row>
    <row r="15" customHeight="1" spans="1:20">
      <c r="A15" s="32" t="s">
        <v>336</v>
      </c>
      <c r="B15" s="32">
        <v>0.006078084936</v>
      </c>
      <c r="H15" s="35" t="s">
        <v>337</v>
      </c>
      <c r="I15" s="34">
        <v>1</v>
      </c>
    </row>
    <row r="16" customHeight="1" spans="1:20">
      <c r="D16" s="32">
        <f>-B1</f>
        <v>-8.28678257484</v>
      </c>
      <c r="H16" s="35" t="s">
        <v>338</v>
      </c>
      <c r="I16" s="34">
        <v>28</v>
      </c>
    </row>
    <row r="17" customHeight="1" spans="2:15">
      <c r="H17" s="35" t="s">
        <v>339</v>
      </c>
      <c r="I17" s="34">
        <v>14</v>
      </c>
    </row>
    <row r="18" customHeight="1" spans="2:15">
      <c r="H18" s="35" t="s">
        <v>320</v>
      </c>
      <c r="I18" s="34">
        <v>8</v>
      </c>
    </row>
    <row r="20" customHeight="1" spans="2:15">
      <c r="H20" s="35" t="s">
        <v>340</v>
      </c>
      <c r="I20" s="33">
        <f>0.5*(I21+I22)*I23*I23*I24/1000000</f>
        <v>0.00319182374</v>
      </c>
    </row>
    <row r="21" customHeight="1" spans="2:15">
      <c r="H21" s="35" t="s">
        <v>341</v>
      </c>
      <c r="I21" s="34">
        <v>7.9</v>
      </c>
    </row>
    <row r="22" customHeight="1" spans="2:15">
      <c r="H22" s="35" t="s">
        <v>342</v>
      </c>
      <c r="I22" s="34">
        <v>7.45</v>
      </c>
    </row>
    <row r="23" customHeight="1" spans="2:15">
      <c r="B23" s="32">
        <f>SUM(B15:B22)</f>
        <v>0.006078084936</v>
      </c>
      <c r="H23" s="35" t="s">
        <v>343</v>
      </c>
      <c r="I23" s="34">
        <v>7.21</v>
      </c>
    </row>
    <row r="24" customHeight="1" spans="2:15">
      <c r="H24" s="35" t="s">
        <v>320</v>
      </c>
      <c r="I24" s="34">
        <v>8</v>
      </c>
    </row>
    <row r="26" customHeight="1" spans="2:15">
      <c r="H26" s="36" t="s">
        <v>344</v>
      </c>
      <c r="I26" s="33">
        <f>1/3*3.1416*I27*(I28/2*I28/2+I28/2*I29/2+I29/2*I29/2)*I30/1000000</f>
        <v>0.097413162</v>
      </c>
      <c r="O26">
        <f>3*1.732/2</f>
        <v>2.598</v>
      </c>
    </row>
    <row r="27" customHeight="1" spans="2:15">
      <c r="H27" s="36" t="s">
        <v>345</v>
      </c>
      <c r="I27" s="32">
        <v>25</v>
      </c>
    </row>
    <row r="28" customHeight="1" spans="2:15">
      <c r="H28" s="36" t="s">
        <v>346</v>
      </c>
      <c r="I28" s="32">
        <v>28</v>
      </c>
    </row>
    <row r="29" customHeight="1" spans="2:15">
      <c r="H29" s="36" t="s">
        <v>347</v>
      </c>
      <c r="I29" s="32">
        <v>22</v>
      </c>
    </row>
    <row r="30" customHeight="1" spans="2:15">
      <c r="H30" s="35" t="s">
        <v>320</v>
      </c>
      <c r="I30" s="34">
        <v>7.9</v>
      </c>
    </row>
    <row r="34" customHeight="1" spans="8:9">
      <c r="H34" s="36" t="s">
        <v>348</v>
      </c>
      <c r="I34" s="33">
        <f>1/3*3.1416*I36*(I37*I37/4+I37*I38/4+I38*I38/4-(I39*I39/4+I39*I40/4+I40*I40/4))*I41/1000000</f>
        <v>0.000839118218400002</v>
      </c>
    </row>
    <row r="35" customHeight="1" spans="8:9">
      <c r="H35" s="36" t="s">
        <v>349</v>
      </c>
      <c r="I35" s="32">
        <v>0.2</v>
      </c>
    </row>
    <row r="36" customHeight="1" spans="8:9">
      <c r="H36" s="36" t="s">
        <v>345</v>
      </c>
      <c r="I36" s="32">
        <v>42</v>
      </c>
    </row>
    <row r="37" customHeight="1" spans="8:9">
      <c r="H37" s="36" t="s">
        <v>350</v>
      </c>
      <c r="I37" s="32">
        <v>8.6</v>
      </c>
    </row>
    <row r="38" customHeight="1" spans="8:9">
      <c r="H38" s="36" t="s">
        <v>351</v>
      </c>
      <c r="I38" s="32">
        <v>7.7</v>
      </c>
    </row>
    <row r="39" customHeight="1" spans="8:9">
      <c r="H39" s="36" t="s">
        <v>352</v>
      </c>
      <c r="I39" s="32">
        <f>I37-I35</f>
        <v>8.4</v>
      </c>
    </row>
    <row r="40" customHeight="1" spans="8:9">
      <c r="H40" s="36" t="s">
        <v>353</v>
      </c>
      <c r="I40" s="32">
        <f>I38-I35</f>
        <v>7.5</v>
      </c>
    </row>
    <row r="41" customHeight="1" spans="8:9">
      <c r="H41" s="35" t="s">
        <v>320</v>
      </c>
      <c r="I41" s="34">
        <v>7.9</v>
      </c>
    </row>
  </sheetData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zoomScale="160" zoomScaleNormal="160" workbookViewId="0">
      <selection activeCell="A8" sqref="A8:A9"/>
    </sheetView>
  </sheetViews>
  <sheetFormatPr defaultColWidth="9" defaultRowHeight="13.5" outlineLevelCol="1"/>
  <cols>
    <col min="1" max="1" width="25.125" customWidth="1"/>
    <col min="2" max="2" width="52.5" customWidth="1"/>
  </cols>
  <sheetData>
    <row r="1" spans="1:2">
      <c r="A1" s="29" t="s">
        <v>354</v>
      </c>
      <c r="B1" s="30" t="s">
        <v>355</v>
      </c>
    </row>
    <row r="2" spans="1:2">
      <c r="A2" s="29" t="s">
        <v>356</v>
      </c>
      <c r="B2" s="30" t="s">
        <v>357</v>
      </c>
    </row>
    <row r="3" spans="1:2">
      <c r="A3" s="29" t="s">
        <v>358</v>
      </c>
      <c r="B3" s="30" t="s">
        <v>359</v>
      </c>
    </row>
    <row r="4" spans="1:2">
      <c r="A4" s="29" t="s">
        <v>360</v>
      </c>
      <c r="B4" s="30" t="s">
        <v>361</v>
      </c>
    </row>
    <row r="5" spans="1:2">
      <c r="A5" s="29" t="s">
        <v>362</v>
      </c>
      <c r="B5" s="30" t="s">
        <v>363</v>
      </c>
    </row>
    <row r="6" spans="1:2">
      <c r="A6" s="29" t="s">
        <v>364</v>
      </c>
      <c r="B6" s="30">
        <v>500</v>
      </c>
    </row>
    <row r="7" spans="1:2">
      <c r="A7" s="29" t="s">
        <v>365</v>
      </c>
      <c r="B7" s="30" t="s">
        <v>366</v>
      </c>
    </row>
    <row r="8" spans="1:2">
      <c r="A8" s="29" t="s">
        <v>367</v>
      </c>
      <c r="B8" s="29"/>
    </row>
    <row r="9" spans="1:2">
      <c r="A9" s="29" t="s">
        <v>368</v>
      </c>
      <c r="B9" s="29"/>
    </row>
    <row r="11" spans="1:2">
      <c r="A11" s="29" t="s">
        <v>354</v>
      </c>
      <c r="B11" s="30" t="s">
        <v>369</v>
      </c>
    </row>
    <row r="12" spans="1:2">
      <c r="A12" s="29" t="s">
        <v>356</v>
      </c>
      <c r="B12" s="30" t="s">
        <v>357</v>
      </c>
    </row>
    <row r="13" spans="1:2">
      <c r="A13" s="29" t="s">
        <v>358</v>
      </c>
      <c r="B13" s="30" t="s">
        <v>370</v>
      </c>
    </row>
    <row r="14" spans="1:2">
      <c r="A14" s="29" t="s">
        <v>360</v>
      </c>
      <c r="B14" s="30" t="s">
        <v>371</v>
      </c>
    </row>
    <row r="15" spans="1:2">
      <c r="A15" s="29" t="s">
        <v>362</v>
      </c>
      <c r="B15" s="30" t="s">
        <v>372</v>
      </c>
    </row>
    <row r="16" spans="1:2">
      <c r="A16" s="29" t="s">
        <v>364</v>
      </c>
      <c r="B16" s="30">
        <v>167</v>
      </c>
    </row>
    <row r="17" spans="1:2">
      <c r="A17" s="29" t="s">
        <v>365</v>
      </c>
      <c r="B17" s="30" t="s">
        <v>373</v>
      </c>
    </row>
    <row r="18" spans="1:2">
      <c r="A18" s="29" t="s">
        <v>367</v>
      </c>
      <c r="B18" s="29"/>
    </row>
    <row r="19" spans="1:2">
      <c r="A19" s="29" t="s">
        <v>368</v>
      </c>
      <c r="B19" s="29"/>
    </row>
    <row r="20" spans="1:2">
      <c r="A20" s="29"/>
      <c r="B20" s="29"/>
    </row>
    <row r="21" spans="1:2">
      <c r="A21" s="29" t="s">
        <v>354</v>
      </c>
      <c r="B21" s="30" t="s">
        <v>355</v>
      </c>
    </row>
    <row r="22" spans="1:2">
      <c r="A22" s="29" t="s">
        <v>356</v>
      </c>
      <c r="B22" s="30" t="s">
        <v>357</v>
      </c>
    </row>
    <row r="23" spans="1:2">
      <c r="A23" s="29" t="s">
        <v>358</v>
      </c>
      <c r="B23" s="30" t="s">
        <v>359</v>
      </c>
    </row>
    <row r="24" spans="1:2">
      <c r="A24" s="29" t="s">
        <v>360</v>
      </c>
      <c r="B24" s="30" t="s">
        <v>374</v>
      </c>
    </row>
    <row r="25" spans="1:2">
      <c r="A25" s="29" t="s">
        <v>362</v>
      </c>
      <c r="B25" s="30" t="s">
        <v>375</v>
      </c>
    </row>
    <row r="26" spans="1:2">
      <c r="A26" s="29" t="s">
        <v>364</v>
      </c>
      <c r="B26" s="30">
        <v>250</v>
      </c>
    </row>
    <row r="27" spans="1:2">
      <c r="A27" s="29" t="s">
        <v>365</v>
      </c>
      <c r="B27" s="30" t="s">
        <v>376</v>
      </c>
    </row>
    <row r="28" spans="1:2">
      <c r="A28" s="29" t="s">
        <v>367</v>
      </c>
      <c r="B28" s="29"/>
    </row>
    <row r="29" spans="1:2">
      <c r="A29" s="29" t="s">
        <v>368</v>
      </c>
      <c r="B29" s="29"/>
    </row>
    <row r="30" ht="114" customHeight="1" spans="1:2">
      <c r="A30" s="29" t="s">
        <v>377</v>
      </c>
      <c r="B30" s="31" t="s">
        <v>378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workbookViewId="0">
      <selection activeCell="P9" sqref="P9"/>
    </sheetView>
  </sheetViews>
  <sheetFormatPr defaultColWidth="10.2833333333333" defaultRowHeight="14.25"/>
  <cols>
    <col min="1" max="1" width="7.38333333333333" style="21" customWidth="1"/>
    <col min="2" max="2" width="14.0083333333333" style="21" customWidth="1"/>
    <col min="3" max="3" width="12.925" style="21" customWidth="1"/>
    <col min="4" max="4" width="13.875" style="21" customWidth="1"/>
    <col min="5" max="5" width="12.925" style="21" customWidth="1"/>
    <col min="6" max="6" width="11.0416666666667" style="21" customWidth="1"/>
    <col min="7" max="7" width="13.8166666666667" style="21" customWidth="1"/>
    <col min="8" max="8" width="13.8166666666667" style="21" hidden="1" customWidth="1"/>
    <col min="9" max="9" width="10.75" style="21" customWidth="1"/>
    <col min="10" max="10" width="10.875" style="21" customWidth="1"/>
    <col min="11" max="12" width="10.25" style="21" customWidth="1"/>
    <col min="13" max="13" width="13.875" style="21" customWidth="1"/>
    <col min="14" max="14" width="18.125" style="21" customWidth="1"/>
    <col min="15" max="15" width="16.75" style="21" customWidth="1"/>
    <col min="16" max="16" width="20.75" style="21" customWidth="1"/>
    <col min="17" max="253" width="12.925" style="21" customWidth="1"/>
    <col min="254" max="254" width="12.925" style="21"/>
    <col min="255" max="16384" width="10.2833333333333" style="21"/>
  </cols>
  <sheetData>
    <row r="1" s="19" customFormat="1" ht="44" customHeight="1" spans="1:19">
      <c r="A1" s="22" t="s">
        <v>379</v>
      </c>
      <c r="B1" s="22" t="s">
        <v>380</v>
      </c>
      <c r="C1" s="22" t="s">
        <v>381</v>
      </c>
      <c r="D1" s="22" t="s">
        <v>382</v>
      </c>
      <c r="E1" s="22" t="s">
        <v>383</v>
      </c>
      <c r="F1" s="22" t="s">
        <v>384</v>
      </c>
      <c r="G1" s="22" t="s">
        <v>385</v>
      </c>
      <c r="H1" s="22" t="s">
        <v>386</v>
      </c>
      <c r="I1" s="22" t="s">
        <v>387</v>
      </c>
      <c r="J1" s="22" t="s">
        <v>388</v>
      </c>
      <c r="K1" s="22" t="s">
        <v>389</v>
      </c>
      <c r="L1" s="22" t="s">
        <v>390</v>
      </c>
      <c r="M1" s="22" t="s">
        <v>391</v>
      </c>
      <c r="N1" s="22" t="s">
        <v>392</v>
      </c>
      <c r="O1" s="22" t="s">
        <v>393</v>
      </c>
      <c r="P1" s="22" t="s">
        <v>377</v>
      </c>
      <c r="S1" s="23"/>
    </row>
    <row r="2" s="20" customFormat="1" ht="50" customHeight="1" spans="1:19">
      <c r="A2" s="24">
        <v>1</v>
      </c>
      <c r="B2" s="25" t="s">
        <v>394</v>
      </c>
      <c r="C2" s="25" t="str">
        <f>_xlfn.DISPIMG("ID_3E999DDDF59444D1B6322B74B65003E9",1)</f>
        <v>=DISPIMG("ID_3E999DDDF59444D1B6322B74B65003E9",1)</v>
      </c>
      <c r="D2" s="25" t="s">
        <v>395</v>
      </c>
      <c r="E2" s="25">
        <v>7326909000</v>
      </c>
      <c r="F2" s="25">
        <v>0.245</v>
      </c>
      <c r="G2" s="25" t="s">
        <v>396</v>
      </c>
      <c r="H2" s="25">
        <v>7326909000</v>
      </c>
      <c r="I2" s="25">
        <v>650</v>
      </c>
      <c r="J2" s="25">
        <v>0.19</v>
      </c>
      <c r="K2" s="25">
        <v>24.5</v>
      </c>
      <c r="L2" s="25">
        <v>7</v>
      </c>
      <c r="M2" s="25">
        <f>K2*L2</f>
        <v>171.5</v>
      </c>
      <c r="N2" s="25" t="s">
        <v>397</v>
      </c>
      <c r="O2" s="25" t="s">
        <v>398</v>
      </c>
      <c r="P2" s="25"/>
      <c r="R2" s="20">
        <f>I2*F2</f>
        <v>159.25</v>
      </c>
      <c r="S2" s="23"/>
    </row>
    <row r="3" s="20" customFormat="1" ht="50" customHeight="1" spans="1:19">
      <c r="A3" s="26"/>
      <c r="B3" s="27"/>
      <c r="C3" s="27"/>
      <c r="D3" s="25"/>
      <c r="E3" s="25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S3" s="23"/>
    </row>
    <row r="4" s="20" customFormat="1" ht="50" customHeight="1" spans="1:19">
      <c r="A4" s="26"/>
      <c r="B4" s="27"/>
      <c r="C4" s="27"/>
      <c r="D4" s="25"/>
      <c r="E4" s="25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S4" s="23"/>
    </row>
    <row r="5" s="20" customFormat="1" ht="50" customHeight="1" spans="1:19">
      <c r="A5" s="26"/>
      <c r="B5" s="27"/>
      <c r="C5" s="27"/>
      <c r="D5" s="25"/>
      <c r="E5" s="25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S5" s="23"/>
    </row>
    <row r="6" s="20" customFormat="1" ht="50" customHeight="1" spans="1:19">
      <c r="A6" s="26"/>
      <c r="B6" s="27"/>
      <c r="C6" s="27"/>
      <c r="D6" s="25"/>
      <c r="E6" s="25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S6" s="23"/>
    </row>
    <row r="7" s="20" customFormat="1" ht="50" customHeight="1" spans="1:19">
      <c r="A7" s="26"/>
      <c r="B7" s="27"/>
      <c r="C7" s="27"/>
      <c r="D7" s="25"/>
      <c r="E7" s="25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S7" s="23"/>
    </row>
    <row r="8" s="20" customFormat="1" ht="50" customHeight="1" spans="1:19">
      <c r="A8" s="26"/>
      <c r="B8" s="27"/>
      <c r="C8" s="27"/>
      <c r="D8" s="25"/>
      <c r="E8" s="25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S8" s="23"/>
    </row>
    <row r="9" s="20" customFormat="1" ht="50" customHeight="1" spans="1:19">
      <c r="A9" s="26"/>
      <c r="B9" s="27"/>
      <c r="C9" s="27"/>
      <c r="D9" s="2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S9" s="23"/>
    </row>
    <row r="10" s="20" customFormat="1" ht="50" customHeight="1" spans="1:19">
      <c r="A10" s="26"/>
      <c r="B10" s="27"/>
      <c r="C10" s="27"/>
      <c r="D10" s="25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S10" s="23"/>
    </row>
    <row r="11" s="20" customFormat="1" ht="50" customHeight="1" spans="1:19">
      <c r="A11" s="26"/>
      <c r="B11" s="27"/>
      <c r="C11" s="27"/>
      <c r="D11" s="25"/>
      <c r="E11" s="25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S11" s="23"/>
    </row>
    <row r="12" s="20" customFormat="1" ht="50" customHeight="1" spans="1:19">
      <c r="A12" s="26"/>
      <c r="B12" s="27"/>
      <c r="C12" s="27"/>
      <c r="D12" s="25"/>
      <c r="E12" s="25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S12" s="23"/>
    </row>
    <row r="13" spans="1:19">
      <c r="R13" s="21">
        <f>SUM(R2:R12)</f>
        <v>159.25</v>
      </c>
    </row>
    <row r="16" spans="1:19">
      <c r="L16" s="28"/>
    </row>
  </sheetData>
  <pageMargins left="0.75" right="0.75" top="1" bottom="1" header="0.5" footer="0.5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K68"/>
  <sheetViews>
    <sheetView workbookViewId="0">
      <selection activeCell="Z3" sqref="Z3"/>
    </sheetView>
  </sheetViews>
  <sheetFormatPr defaultColWidth="9" defaultRowHeight="13.5"/>
  <cols>
    <col min="9" max="9" width="9" style="1"/>
    <col min="20" max="20" width="9" style="1"/>
    <col min="21" max="21" width="7.71666666666667" customWidth="1"/>
    <col min="33" max="33" width="12.625"/>
    <col min="34" max="34" width="9" style="1"/>
  </cols>
  <sheetData>
    <row r="1" customFormat="1" ht="70" customHeight="1" spans="1:37">
      <c r="A1" s="2" t="s">
        <v>399</v>
      </c>
      <c r="B1" s="2"/>
      <c r="C1" s="2"/>
      <c r="D1" s="2"/>
      <c r="E1" s="2"/>
      <c r="F1" s="2"/>
      <c r="G1" s="2"/>
      <c r="H1" s="2"/>
      <c r="I1" s="3"/>
      <c r="J1" s="2"/>
      <c r="K1" s="2"/>
      <c r="M1" s="4" t="s">
        <v>400</v>
      </c>
      <c r="N1" s="5"/>
      <c r="O1" s="5"/>
      <c r="P1" s="5"/>
      <c r="Q1" s="5"/>
      <c r="R1" s="5"/>
      <c r="S1" s="5"/>
      <c r="T1" s="6"/>
      <c r="U1" s="5"/>
      <c r="V1" s="5"/>
      <c r="W1" s="5"/>
      <c r="Z1" s="4" t="s">
        <v>401</v>
      </c>
      <c r="AA1" s="5"/>
      <c r="AB1" s="5"/>
      <c r="AC1" s="5"/>
      <c r="AD1" s="5"/>
      <c r="AE1" s="5"/>
      <c r="AF1" s="5"/>
      <c r="AG1" s="5"/>
      <c r="AH1" s="6"/>
      <c r="AI1" s="5"/>
      <c r="AJ1" s="5"/>
    </row>
    <row r="2" ht="18" spans="1:37">
      <c r="A2" s="7" t="s">
        <v>402</v>
      </c>
      <c r="B2" s="7"/>
      <c r="C2" s="7" t="s">
        <v>403</v>
      </c>
      <c r="D2" s="7" t="s">
        <v>404</v>
      </c>
      <c r="E2" s="7" t="s">
        <v>405</v>
      </c>
      <c r="F2" s="7" t="s">
        <v>406</v>
      </c>
      <c r="G2" s="7" t="s">
        <v>407</v>
      </c>
      <c r="H2" s="7" t="s">
        <v>408</v>
      </c>
      <c r="I2" s="8" t="s">
        <v>409</v>
      </c>
      <c r="J2" s="7" t="s">
        <v>410</v>
      </c>
      <c r="K2" s="7" t="s">
        <v>411</v>
      </c>
      <c r="L2" s="9"/>
      <c r="M2" s="7" t="s">
        <v>402</v>
      </c>
      <c r="N2" s="7"/>
      <c r="O2" s="7" t="s">
        <v>403</v>
      </c>
      <c r="P2" s="7" t="s">
        <v>404</v>
      </c>
      <c r="Q2" s="7" t="s">
        <v>405</v>
      </c>
      <c r="R2" s="7" t="s">
        <v>406</v>
      </c>
      <c r="S2" s="7" t="s">
        <v>407</v>
      </c>
      <c r="T2" s="8" t="s">
        <v>408</v>
      </c>
      <c r="U2" s="7" t="s">
        <v>409</v>
      </c>
      <c r="V2" s="7" t="s">
        <v>410</v>
      </c>
      <c r="W2" s="7" t="s">
        <v>411</v>
      </c>
      <c r="X2" s="9"/>
      <c r="Z2" s="7" t="s">
        <v>402</v>
      </c>
      <c r="AA2" s="7"/>
      <c r="AB2" s="7" t="s">
        <v>403</v>
      </c>
      <c r="AC2" s="7" t="s">
        <v>404</v>
      </c>
      <c r="AD2" s="7" t="s">
        <v>405</v>
      </c>
      <c r="AE2" s="7" t="s">
        <v>406</v>
      </c>
      <c r="AF2" s="7" t="s">
        <v>407</v>
      </c>
      <c r="AG2" s="7" t="s">
        <v>408</v>
      </c>
      <c r="AH2" s="8" t="s">
        <v>409</v>
      </c>
      <c r="AI2" s="7" t="s">
        <v>410</v>
      </c>
      <c r="AJ2" s="7" t="s">
        <v>411</v>
      </c>
      <c r="AK2" s="9"/>
    </row>
    <row r="3" ht="15" spans="1:37">
      <c r="A3" s="10" t="s">
        <v>412</v>
      </c>
      <c r="B3" s="11"/>
      <c r="C3" s="12" t="s">
        <v>413</v>
      </c>
      <c r="D3" s="12" t="s">
        <v>414</v>
      </c>
      <c r="E3" s="12" t="s">
        <v>415</v>
      </c>
      <c r="F3" s="12" t="s">
        <v>416</v>
      </c>
      <c r="G3" s="12" t="s">
        <v>417</v>
      </c>
      <c r="H3" s="12" t="s">
        <v>418</v>
      </c>
      <c r="I3" s="13" t="s">
        <v>419</v>
      </c>
      <c r="J3" s="12" t="s">
        <v>420</v>
      </c>
      <c r="K3" s="12" t="s">
        <v>421</v>
      </c>
      <c r="L3" s="9"/>
      <c r="M3" s="10" t="s">
        <v>412</v>
      </c>
      <c r="N3" s="11"/>
      <c r="O3" s="12">
        <f t="shared" ref="O3:W3" si="0">C3*1.2/6.5*1.2</f>
        <v>21.6</v>
      </c>
      <c r="P3" s="12">
        <f t="shared" si="0"/>
        <v>29.2430769230769</v>
      </c>
      <c r="Q3" s="12">
        <f t="shared" si="0"/>
        <v>27.3156923076923</v>
      </c>
      <c r="R3" s="12">
        <f t="shared" si="0"/>
        <v>32.4332307692308</v>
      </c>
      <c r="S3" s="12">
        <f t="shared" si="0"/>
        <v>32.6326153846154</v>
      </c>
      <c r="T3" s="13">
        <f t="shared" si="0"/>
        <v>33.5630769230769</v>
      </c>
      <c r="U3" s="12">
        <f t="shared" si="0"/>
        <v>42.6683076923077</v>
      </c>
      <c r="V3" s="12">
        <f t="shared" si="0"/>
        <v>54.6978461538462</v>
      </c>
      <c r="W3" s="12">
        <f t="shared" si="0"/>
        <v>82.08</v>
      </c>
      <c r="X3" s="9"/>
      <c r="Z3" s="10" t="s">
        <v>412</v>
      </c>
      <c r="AA3" s="11"/>
      <c r="AB3" s="12">
        <f t="shared" ref="AB3:AJ3" si="1">C3*1.2/7*1.2</f>
        <v>20.0571428571429</v>
      </c>
      <c r="AC3" s="12">
        <f t="shared" si="1"/>
        <v>27.1542857142857</v>
      </c>
      <c r="AD3" s="12">
        <f t="shared" si="1"/>
        <v>25.3645714285714</v>
      </c>
      <c r="AE3" s="12">
        <f t="shared" si="1"/>
        <v>30.1165714285714</v>
      </c>
      <c r="AF3" s="12">
        <f t="shared" si="1"/>
        <v>30.3017142857143</v>
      </c>
      <c r="AG3" s="12">
        <f t="shared" si="1"/>
        <v>31.1657142857143</v>
      </c>
      <c r="AH3" s="13">
        <f t="shared" si="1"/>
        <v>39.6205714285714</v>
      </c>
      <c r="AI3" s="12">
        <f t="shared" si="1"/>
        <v>50.7908571428571</v>
      </c>
      <c r="AJ3" s="12">
        <f t="shared" si="1"/>
        <v>76.2171428571428</v>
      </c>
      <c r="AK3" s="9"/>
    </row>
    <row r="4" ht="15" spans="1:37">
      <c r="A4" s="10" t="s">
        <v>422</v>
      </c>
      <c r="B4" s="11"/>
      <c r="C4" s="12" t="s">
        <v>423</v>
      </c>
      <c r="D4" s="12" t="s">
        <v>424</v>
      </c>
      <c r="E4" s="12" t="s">
        <v>425</v>
      </c>
      <c r="F4" s="12" t="s">
        <v>426</v>
      </c>
      <c r="G4" s="12" t="s">
        <v>427</v>
      </c>
      <c r="H4" s="12" t="s">
        <v>428</v>
      </c>
      <c r="I4" s="13" t="s">
        <v>429</v>
      </c>
      <c r="J4" s="12" t="s">
        <v>430</v>
      </c>
      <c r="K4" s="12" t="s">
        <v>431</v>
      </c>
      <c r="L4" s="9"/>
      <c r="M4" s="10" t="s">
        <v>422</v>
      </c>
      <c r="N4" s="11"/>
      <c r="O4" s="12">
        <f t="shared" ref="O4:W4" si="2">C4*1.2/6.5*1.2</f>
        <v>26.2523076923077</v>
      </c>
      <c r="P4" s="12">
        <f t="shared" si="2"/>
        <v>35.9556923076923</v>
      </c>
      <c r="Q4" s="12">
        <f t="shared" si="2"/>
        <v>34.56</v>
      </c>
      <c r="R4" s="12">
        <f t="shared" si="2"/>
        <v>39.5446153846154</v>
      </c>
      <c r="S4" s="12">
        <f t="shared" si="2"/>
        <v>42.8676923076923</v>
      </c>
      <c r="T4" s="13">
        <f t="shared" si="2"/>
        <v>44.5292307692308</v>
      </c>
      <c r="U4" s="12">
        <f t="shared" si="2"/>
        <v>53.7673846153846</v>
      </c>
      <c r="V4" s="12">
        <f t="shared" si="2"/>
        <v>69.0535384615385</v>
      </c>
      <c r="W4" s="12">
        <f t="shared" si="2"/>
        <v>100.356923076923</v>
      </c>
      <c r="X4" s="9"/>
      <c r="Z4" s="10" t="s">
        <v>422</v>
      </c>
      <c r="AA4" s="11"/>
      <c r="AB4" s="12">
        <f t="shared" ref="AB4:AJ4" si="3">C4*1.2/7*1.2</f>
        <v>24.3771428571429</v>
      </c>
      <c r="AC4" s="12">
        <f t="shared" si="3"/>
        <v>33.3874285714286</v>
      </c>
      <c r="AD4" s="12">
        <f t="shared" si="3"/>
        <v>32.0914285714286</v>
      </c>
      <c r="AE4" s="12">
        <f t="shared" si="3"/>
        <v>36.72</v>
      </c>
      <c r="AF4" s="12">
        <f t="shared" si="3"/>
        <v>39.8057142857143</v>
      </c>
      <c r="AG4" s="12">
        <f t="shared" si="3"/>
        <v>41.3485714285714</v>
      </c>
      <c r="AH4" s="13">
        <f t="shared" si="3"/>
        <v>49.9268571428571</v>
      </c>
      <c r="AI4" s="12">
        <f t="shared" si="3"/>
        <v>64.1211428571428</v>
      </c>
      <c r="AJ4" s="12">
        <f t="shared" si="3"/>
        <v>93.1885714285714</v>
      </c>
      <c r="AK4" s="9"/>
    </row>
    <row r="5" ht="15" spans="1:37">
      <c r="A5" s="10" t="s">
        <v>432</v>
      </c>
      <c r="B5" s="11"/>
      <c r="C5" s="12" t="s">
        <v>433</v>
      </c>
      <c r="D5" s="12" t="s">
        <v>419</v>
      </c>
      <c r="E5" s="12" t="s">
        <v>434</v>
      </c>
      <c r="F5" s="12" t="s">
        <v>435</v>
      </c>
      <c r="G5" s="12" t="s">
        <v>436</v>
      </c>
      <c r="H5" s="12" t="s">
        <v>437</v>
      </c>
      <c r="I5" s="13" t="s">
        <v>438</v>
      </c>
      <c r="J5" s="12" t="s">
        <v>439</v>
      </c>
      <c r="K5" s="12" t="s">
        <v>440</v>
      </c>
      <c r="L5" s="9"/>
      <c r="M5" s="10" t="s">
        <v>432</v>
      </c>
      <c r="N5" s="11"/>
      <c r="O5" s="12">
        <f t="shared" ref="O5:W5" si="4">C5*1.2/6.5*1.2</f>
        <v>30.9046153846154</v>
      </c>
      <c r="P5" s="12">
        <f t="shared" si="4"/>
        <v>42.6683076923077</v>
      </c>
      <c r="Q5" s="12">
        <f t="shared" si="4"/>
        <v>41.8043076923077</v>
      </c>
      <c r="R5" s="12">
        <f t="shared" si="4"/>
        <v>46.656</v>
      </c>
      <c r="S5" s="12">
        <f t="shared" si="4"/>
        <v>53.1027692307692</v>
      </c>
      <c r="T5" s="13">
        <f t="shared" si="4"/>
        <v>55.4953846153846</v>
      </c>
      <c r="U5" s="12">
        <f t="shared" si="4"/>
        <v>64.8664615384615</v>
      </c>
      <c r="V5" s="12">
        <f t="shared" si="4"/>
        <v>83.4092307692308</v>
      </c>
      <c r="W5" s="12">
        <f t="shared" si="4"/>
        <v>118.633846153846</v>
      </c>
      <c r="X5" s="9"/>
      <c r="Z5" s="10" t="s">
        <v>432</v>
      </c>
      <c r="AA5" s="11"/>
      <c r="AB5" s="12">
        <f t="shared" ref="AB5:AJ5" si="5">C5*1.2/7*1.2</f>
        <v>28.6971428571429</v>
      </c>
      <c r="AC5" s="12">
        <f t="shared" si="5"/>
        <v>39.6205714285714</v>
      </c>
      <c r="AD5" s="12">
        <f t="shared" si="5"/>
        <v>38.8182857142857</v>
      </c>
      <c r="AE5" s="12">
        <f t="shared" si="5"/>
        <v>43.3234285714286</v>
      </c>
      <c r="AF5" s="12">
        <f t="shared" si="5"/>
        <v>49.3097142857143</v>
      </c>
      <c r="AG5" s="12">
        <f t="shared" si="5"/>
        <v>51.5314285714286</v>
      </c>
      <c r="AH5" s="13">
        <f t="shared" si="5"/>
        <v>60.2331428571429</v>
      </c>
      <c r="AI5" s="12">
        <f t="shared" si="5"/>
        <v>77.4514285714286</v>
      </c>
      <c r="AJ5" s="12">
        <f t="shared" si="5"/>
        <v>110.16</v>
      </c>
      <c r="AK5" s="9"/>
    </row>
    <row r="6" ht="15" spans="1:37">
      <c r="A6" s="10" t="s">
        <v>441</v>
      </c>
      <c r="B6" s="11"/>
      <c r="C6" s="12" t="s">
        <v>442</v>
      </c>
      <c r="D6" s="12" t="s">
        <v>443</v>
      </c>
      <c r="E6" s="12" t="s">
        <v>444</v>
      </c>
      <c r="F6" s="12" t="s">
        <v>429</v>
      </c>
      <c r="G6" s="12" t="s">
        <v>445</v>
      </c>
      <c r="H6" s="12" t="s">
        <v>446</v>
      </c>
      <c r="I6" s="13" t="s">
        <v>447</v>
      </c>
      <c r="J6" s="12" t="s">
        <v>448</v>
      </c>
      <c r="K6" s="12" t="s">
        <v>449</v>
      </c>
      <c r="L6" s="9"/>
      <c r="M6" s="10" t="s">
        <v>441</v>
      </c>
      <c r="N6" s="11"/>
      <c r="O6" s="12">
        <f t="shared" ref="O6:W6" si="6">C6*1.2/6.5*1.2</f>
        <v>35.5569230769231</v>
      </c>
      <c r="P6" s="12">
        <f t="shared" si="6"/>
        <v>49.3809230769231</v>
      </c>
      <c r="Q6" s="12">
        <f t="shared" si="6"/>
        <v>49.0486153846154</v>
      </c>
      <c r="R6" s="12">
        <f t="shared" si="6"/>
        <v>53.7673846153846</v>
      </c>
      <c r="S6" s="12">
        <f t="shared" si="6"/>
        <v>63.3378461538462</v>
      </c>
      <c r="T6" s="13">
        <f t="shared" si="6"/>
        <v>66.4615384615385</v>
      </c>
      <c r="U6" s="12">
        <f t="shared" si="6"/>
        <v>75.9655384615385</v>
      </c>
      <c r="V6" s="12">
        <f t="shared" si="6"/>
        <v>97.7649230769231</v>
      </c>
      <c r="W6" s="12">
        <f t="shared" si="6"/>
        <v>136.910769230769</v>
      </c>
      <c r="X6" s="9"/>
      <c r="Z6" s="10" t="s">
        <v>441</v>
      </c>
      <c r="AA6" s="11"/>
      <c r="AB6" s="12">
        <f t="shared" ref="AB6:AJ6" si="7">C6*1.2/7*1.2</f>
        <v>33.0171428571429</v>
      </c>
      <c r="AC6" s="12">
        <f t="shared" si="7"/>
        <v>45.8537142857143</v>
      </c>
      <c r="AD6" s="12">
        <f t="shared" si="7"/>
        <v>45.5451428571429</v>
      </c>
      <c r="AE6" s="12">
        <f t="shared" si="7"/>
        <v>49.9268571428571</v>
      </c>
      <c r="AF6" s="12">
        <f t="shared" si="7"/>
        <v>58.8137142857143</v>
      </c>
      <c r="AG6" s="12">
        <f t="shared" si="7"/>
        <v>61.7142857142857</v>
      </c>
      <c r="AH6" s="13">
        <f t="shared" si="7"/>
        <v>70.5394285714286</v>
      </c>
      <c r="AI6" s="12">
        <f t="shared" si="7"/>
        <v>90.7817142857143</v>
      </c>
      <c r="AJ6" s="12">
        <f t="shared" si="7"/>
        <v>127.131428571429</v>
      </c>
      <c r="AK6" s="9"/>
    </row>
    <row r="7" ht="15" spans="1:37">
      <c r="A7" s="10" t="s">
        <v>450</v>
      </c>
      <c r="B7" s="11"/>
      <c r="C7" s="12" t="s">
        <v>451</v>
      </c>
      <c r="D7" s="12" t="s">
        <v>452</v>
      </c>
      <c r="E7" s="12" t="s">
        <v>453</v>
      </c>
      <c r="F7" s="12" t="s">
        <v>454</v>
      </c>
      <c r="G7" s="12" t="s">
        <v>455</v>
      </c>
      <c r="H7" s="12" t="s">
        <v>456</v>
      </c>
      <c r="I7" s="13" t="s">
        <v>457</v>
      </c>
      <c r="J7" s="12" t="s">
        <v>458</v>
      </c>
      <c r="K7" s="12" t="s">
        <v>459</v>
      </c>
      <c r="L7" s="9"/>
      <c r="M7" s="10" t="s">
        <v>450</v>
      </c>
      <c r="N7" s="11"/>
      <c r="O7" s="12">
        <f t="shared" ref="O7:W7" si="8">C7*1.2/6.5*1.2</f>
        <v>40.2092307692308</v>
      </c>
      <c r="P7" s="12">
        <f t="shared" si="8"/>
        <v>56.0935384615385</v>
      </c>
      <c r="Q7" s="12">
        <f t="shared" si="8"/>
        <v>56.2929230769231</v>
      </c>
      <c r="R7" s="12">
        <f t="shared" si="8"/>
        <v>61.0116923076923</v>
      </c>
      <c r="S7" s="12">
        <f t="shared" si="8"/>
        <v>73.5729230769231</v>
      </c>
      <c r="T7" s="13">
        <f t="shared" si="8"/>
        <v>77.3612307692308</v>
      </c>
      <c r="U7" s="12">
        <f t="shared" si="8"/>
        <v>87.0646153846154</v>
      </c>
      <c r="V7" s="12">
        <f t="shared" si="8"/>
        <v>112.120615384615</v>
      </c>
      <c r="W7" s="12">
        <f t="shared" si="8"/>
        <v>155.187692307692</v>
      </c>
      <c r="X7" s="9"/>
      <c r="Z7" s="10" t="s">
        <v>450</v>
      </c>
      <c r="AA7" s="11"/>
      <c r="AB7" s="12">
        <f t="shared" ref="AB7:AJ7" si="9">C7*1.2/7*1.2</f>
        <v>37.3371428571429</v>
      </c>
      <c r="AC7" s="12">
        <f t="shared" si="9"/>
        <v>52.0868571428571</v>
      </c>
      <c r="AD7" s="12">
        <f t="shared" si="9"/>
        <v>52.272</v>
      </c>
      <c r="AE7" s="12">
        <f t="shared" si="9"/>
        <v>56.6537142857143</v>
      </c>
      <c r="AF7" s="12">
        <f t="shared" si="9"/>
        <v>68.3177142857143</v>
      </c>
      <c r="AG7" s="12">
        <f t="shared" si="9"/>
        <v>71.8354285714286</v>
      </c>
      <c r="AH7" s="13">
        <f t="shared" si="9"/>
        <v>80.8457142857143</v>
      </c>
      <c r="AI7" s="12">
        <f t="shared" si="9"/>
        <v>104.112</v>
      </c>
      <c r="AJ7" s="12">
        <f t="shared" si="9"/>
        <v>144.102857142857</v>
      </c>
      <c r="AK7" s="9"/>
    </row>
    <row r="8" ht="15" spans="1:37">
      <c r="A8" s="10" t="s">
        <v>460</v>
      </c>
      <c r="B8" s="11"/>
      <c r="C8" s="12" t="s">
        <v>461</v>
      </c>
      <c r="D8" s="12" t="s">
        <v>462</v>
      </c>
      <c r="E8" s="12" t="s">
        <v>463</v>
      </c>
      <c r="F8" s="12" t="s">
        <v>464</v>
      </c>
      <c r="G8" s="12" t="s">
        <v>465</v>
      </c>
      <c r="H8" s="12" t="s">
        <v>466</v>
      </c>
      <c r="I8" s="13" t="s">
        <v>467</v>
      </c>
      <c r="J8" s="12" t="s">
        <v>468</v>
      </c>
      <c r="K8" s="12" t="s">
        <v>469</v>
      </c>
      <c r="L8" s="9"/>
      <c r="M8" s="10" t="s">
        <v>460</v>
      </c>
      <c r="N8" s="11"/>
      <c r="O8" s="12">
        <f t="shared" ref="O8:W8" si="10">C8*1.2/6.5*1.2</f>
        <v>44.7286153846154</v>
      </c>
      <c r="P8" s="12">
        <f t="shared" si="10"/>
        <v>62.7396923076923</v>
      </c>
      <c r="Q8" s="12">
        <f t="shared" si="10"/>
        <v>62.9390769230769</v>
      </c>
      <c r="R8" s="12">
        <f t="shared" si="10"/>
        <v>67.9236923076923</v>
      </c>
      <c r="S8" s="12">
        <f t="shared" si="10"/>
        <v>83.3427692307692</v>
      </c>
      <c r="T8" s="13">
        <f t="shared" si="10"/>
        <v>87.9286153846154</v>
      </c>
      <c r="U8" s="12">
        <f t="shared" si="10"/>
        <v>98.8283076923077</v>
      </c>
      <c r="V8" s="12">
        <f t="shared" si="10"/>
        <v>126.476307692308</v>
      </c>
      <c r="W8" s="12">
        <f t="shared" si="10"/>
        <v>173.398153846154</v>
      </c>
      <c r="X8" s="9"/>
      <c r="Z8" s="10" t="s">
        <v>460</v>
      </c>
      <c r="AA8" s="11"/>
      <c r="AB8" s="12">
        <f t="shared" ref="AB8:AJ8" si="11">C8*1.2/7*1.2</f>
        <v>41.5337142857143</v>
      </c>
      <c r="AC8" s="12">
        <f t="shared" si="11"/>
        <v>58.2582857142857</v>
      </c>
      <c r="AD8" s="12">
        <f t="shared" si="11"/>
        <v>58.4434285714286</v>
      </c>
      <c r="AE8" s="12">
        <f t="shared" si="11"/>
        <v>63.072</v>
      </c>
      <c r="AF8" s="12">
        <f t="shared" si="11"/>
        <v>77.3897142857143</v>
      </c>
      <c r="AG8" s="12">
        <f t="shared" si="11"/>
        <v>81.648</v>
      </c>
      <c r="AH8" s="13">
        <f t="shared" si="11"/>
        <v>91.7691428571429</v>
      </c>
      <c r="AI8" s="12">
        <f t="shared" si="11"/>
        <v>117.442285714286</v>
      </c>
      <c r="AJ8" s="12">
        <f t="shared" si="11"/>
        <v>161.012571428571</v>
      </c>
      <c r="AK8" s="9"/>
    </row>
    <row r="9" ht="15" spans="1:37">
      <c r="A9" s="10" t="s">
        <v>470</v>
      </c>
      <c r="B9" s="11"/>
      <c r="C9" s="12" t="s">
        <v>471</v>
      </c>
      <c r="D9" s="12" t="s">
        <v>472</v>
      </c>
      <c r="E9" s="12" t="s">
        <v>473</v>
      </c>
      <c r="F9" s="12" t="s">
        <v>474</v>
      </c>
      <c r="G9" s="12" t="s">
        <v>475</v>
      </c>
      <c r="H9" s="12" t="s">
        <v>476</v>
      </c>
      <c r="I9" s="13" t="s">
        <v>477</v>
      </c>
      <c r="J9" s="12" t="s">
        <v>478</v>
      </c>
      <c r="K9" s="12" t="s">
        <v>479</v>
      </c>
      <c r="L9" s="9"/>
      <c r="M9" s="10" t="s">
        <v>470</v>
      </c>
      <c r="N9" s="11"/>
      <c r="O9" s="12">
        <f t="shared" ref="O9:W9" si="12">C9*1.2/6.5*1.2</f>
        <v>49.248</v>
      </c>
      <c r="P9" s="12">
        <f t="shared" si="12"/>
        <v>69.3858461538461</v>
      </c>
      <c r="Q9" s="12">
        <f t="shared" si="12"/>
        <v>69.5852307692308</v>
      </c>
      <c r="R9" s="12">
        <f t="shared" si="12"/>
        <v>74.8356923076923</v>
      </c>
      <c r="S9" s="12">
        <f t="shared" si="12"/>
        <v>93.1126153846154</v>
      </c>
      <c r="T9" s="13">
        <f t="shared" si="12"/>
        <v>98.496</v>
      </c>
      <c r="U9" s="12">
        <f t="shared" si="12"/>
        <v>110.592</v>
      </c>
      <c r="V9" s="12">
        <f t="shared" si="12"/>
        <v>140.832</v>
      </c>
      <c r="W9" s="12">
        <f t="shared" si="12"/>
        <v>191.608615384615</v>
      </c>
      <c r="X9" s="9"/>
      <c r="Z9" s="10" t="s">
        <v>470</v>
      </c>
      <c r="AA9" s="11"/>
      <c r="AB9" s="12">
        <f t="shared" ref="AB9:AJ9" si="13">C9*1.2/7*1.2</f>
        <v>45.7302857142857</v>
      </c>
      <c r="AC9" s="12">
        <f t="shared" si="13"/>
        <v>64.4297142857143</v>
      </c>
      <c r="AD9" s="12">
        <f t="shared" si="13"/>
        <v>64.6148571428571</v>
      </c>
      <c r="AE9" s="12">
        <f t="shared" si="13"/>
        <v>69.4902857142857</v>
      </c>
      <c r="AF9" s="12">
        <f t="shared" si="13"/>
        <v>86.4617142857143</v>
      </c>
      <c r="AG9" s="12">
        <f t="shared" si="13"/>
        <v>91.4605714285714</v>
      </c>
      <c r="AH9" s="13">
        <f t="shared" si="13"/>
        <v>102.692571428571</v>
      </c>
      <c r="AI9" s="12">
        <f t="shared" si="13"/>
        <v>130.772571428571</v>
      </c>
      <c r="AJ9" s="12">
        <f t="shared" si="13"/>
        <v>177.922285714286</v>
      </c>
      <c r="AK9" s="9"/>
    </row>
    <row r="10" ht="15" spans="1:37">
      <c r="A10" s="10" t="s">
        <v>480</v>
      </c>
      <c r="B10" s="11"/>
      <c r="C10" s="12" t="s">
        <v>429</v>
      </c>
      <c r="D10" s="12" t="s">
        <v>481</v>
      </c>
      <c r="E10" s="12" t="s">
        <v>482</v>
      </c>
      <c r="F10" s="12" t="s">
        <v>483</v>
      </c>
      <c r="G10" s="12" t="s">
        <v>484</v>
      </c>
      <c r="H10" s="12" t="s">
        <v>485</v>
      </c>
      <c r="I10" s="13" t="s">
        <v>486</v>
      </c>
      <c r="J10" s="12" t="s">
        <v>459</v>
      </c>
      <c r="K10" s="12" t="s">
        <v>487</v>
      </c>
      <c r="L10" s="9"/>
      <c r="M10" s="10" t="s">
        <v>480</v>
      </c>
      <c r="N10" s="11"/>
      <c r="O10" s="12">
        <f t="shared" ref="O10:W10" si="14">C10*1.2/6.5*1.2</f>
        <v>53.7673846153846</v>
      </c>
      <c r="P10" s="12">
        <f t="shared" si="14"/>
        <v>76.032</v>
      </c>
      <c r="Q10" s="12">
        <f t="shared" si="14"/>
        <v>76.2313846153846</v>
      </c>
      <c r="R10" s="12">
        <f t="shared" si="14"/>
        <v>81.7476923076923</v>
      </c>
      <c r="S10" s="12">
        <f t="shared" si="14"/>
        <v>102.882461538462</v>
      </c>
      <c r="T10" s="13">
        <f t="shared" si="14"/>
        <v>109.063384615385</v>
      </c>
      <c r="U10" s="12">
        <f t="shared" si="14"/>
        <v>122.355692307692</v>
      </c>
      <c r="V10" s="12">
        <f t="shared" si="14"/>
        <v>155.187692307692</v>
      </c>
      <c r="W10" s="12">
        <f t="shared" si="14"/>
        <v>209.819076923077</v>
      </c>
      <c r="X10" s="9"/>
      <c r="Z10" s="10" t="s">
        <v>480</v>
      </c>
      <c r="AA10" s="11"/>
      <c r="AB10" s="12">
        <f t="shared" ref="AB10:AJ10" si="15">C10*1.2/7*1.2</f>
        <v>49.9268571428571</v>
      </c>
      <c r="AC10" s="12">
        <f t="shared" si="15"/>
        <v>70.6011428571428</v>
      </c>
      <c r="AD10" s="12">
        <f t="shared" si="15"/>
        <v>70.7862857142857</v>
      </c>
      <c r="AE10" s="12">
        <f t="shared" si="15"/>
        <v>75.9085714285714</v>
      </c>
      <c r="AF10" s="12">
        <f t="shared" si="15"/>
        <v>95.5337142857143</v>
      </c>
      <c r="AG10" s="12">
        <f t="shared" si="15"/>
        <v>101.273142857143</v>
      </c>
      <c r="AH10" s="13">
        <f t="shared" si="15"/>
        <v>113.616</v>
      </c>
      <c r="AI10" s="12">
        <f t="shared" si="15"/>
        <v>144.102857142857</v>
      </c>
      <c r="AJ10" s="12">
        <f t="shared" si="15"/>
        <v>194.832</v>
      </c>
      <c r="AK10" s="9"/>
    </row>
    <row r="11" ht="15" spans="1:37">
      <c r="A11" s="10" t="s">
        <v>488</v>
      </c>
      <c r="B11" s="11"/>
      <c r="C11" s="12" t="s">
        <v>489</v>
      </c>
      <c r="D11" s="12" t="s">
        <v>490</v>
      </c>
      <c r="E11" s="12" t="s">
        <v>491</v>
      </c>
      <c r="F11" s="12" t="s">
        <v>492</v>
      </c>
      <c r="G11" s="12" t="s">
        <v>493</v>
      </c>
      <c r="H11" s="12" t="s">
        <v>494</v>
      </c>
      <c r="I11" s="13" t="s">
        <v>495</v>
      </c>
      <c r="J11" s="12" t="s">
        <v>496</v>
      </c>
      <c r="K11" s="12" t="s">
        <v>497</v>
      </c>
      <c r="L11" s="9"/>
      <c r="M11" s="10" t="s">
        <v>488</v>
      </c>
      <c r="N11" s="11"/>
      <c r="O11" s="12">
        <f t="shared" ref="O11:W11" si="16">C11*1.2/6.5*1.2</f>
        <v>58.2867692307692</v>
      </c>
      <c r="P11" s="12">
        <f t="shared" si="16"/>
        <v>82.6781538461538</v>
      </c>
      <c r="Q11" s="12">
        <f t="shared" si="16"/>
        <v>82.8775384615385</v>
      </c>
      <c r="R11" s="12">
        <f t="shared" si="16"/>
        <v>88.6596923076923</v>
      </c>
      <c r="S11" s="12">
        <f t="shared" si="16"/>
        <v>112.652307692308</v>
      </c>
      <c r="T11" s="13">
        <f t="shared" si="16"/>
        <v>119.630769230769</v>
      </c>
      <c r="U11" s="12">
        <f t="shared" si="16"/>
        <v>134.119384615385</v>
      </c>
      <c r="V11" s="12">
        <f t="shared" si="16"/>
        <v>169.543384615385</v>
      </c>
      <c r="W11" s="12">
        <f t="shared" si="16"/>
        <v>228.029538461538</v>
      </c>
      <c r="X11" s="9"/>
      <c r="Z11" s="10" t="s">
        <v>488</v>
      </c>
      <c r="AA11" s="11"/>
      <c r="AB11" s="12">
        <f t="shared" ref="AB11:AJ11" si="17">C11*1.2/7*1.2</f>
        <v>54.1234285714286</v>
      </c>
      <c r="AC11" s="12">
        <f t="shared" si="17"/>
        <v>76.7725714285714</v>
      </c>
      <c r="AD11" s="12">
        <f t="shared" si="17"/>
        <v>76.9577142857143</v>
      </c>
      <c r="AE11" s="12">
        <f t="shared" si="17"/>
        <v>82.3268571428571</v>
      </c>
      <c r="AF11" s="12">
        <f t="shared" si="17"/>
        <v>104.605714285714</v>
      </c>
      <c r="AG11" s="12">
        <f t="shared" si="17"/>
        <v>111.085714285714</v>
      </c>
      <c r="AH11" s="13">
        <f t="shared" si="17"/>
        <v>124.539428571429</v>
      </c>
      <c r="AI11" s="12">
        <f t="shared" si="17"/>
        <v>157.433142857143</v>
      </c>
      <c r="AJ11" s="12">
        <f t="shared" si="17"/>
        <v>211.741714285714</v>
      </c>
      <c r="AK11" s="9"/>
    </row>
    <row r="12" ht="15" spans="1:37">
      <c r="A12" s="10" t="s">
        <v>498</v>
      </c>
      <c r="B12" s="11"/>
      <c r="C12" s="12" t="s">
        <v>499</v>
      </c>
      <c r="D12" s="12" t="s">
        <v>500</v>
      </c>
      <c r="E12" s="12" t="s">
        <v>501</v>
      </c>
      <c r="F12" s="12" t="s">
        <v>502</v>
      </c>
      <c r="G12" s="12" t="s">
        <v>503</v>
      </c>
      <c r="H12" s="12" t="s">
        <v>504</v>
      </c>
      <c r="I12" s="13" t="s">
        <v>505</v>
      </c>
      <c r="J12" s="12" t="s">
        <v>506</v>
      </c>
      <c r="K12" s="12" t="s">
        <v>507</v>
      </c>
      <c r="L12" s="9"/>
      <c r="M12" s="10" t="s">
        <v>498</v>
      </c>
      <c r="N12" s="11"/>
      <c r="O12" s="12">
        <f t="shared" ref="O12:W12" si="18">C12*1.2/6.5*1.2</f>
        <v>62.8061538461538</v>
      </c>
      <c r="P12" s="12">
        <f t="shared" si="18"/>
        <v>89.3243076923077</v>
      </c>
      <c r="Q12" s="12">
        <f t="shared" si="18"/>
        <v>89.5236923076923</v>
      </c>
      <c r="R12" s="12">
        <f t="shared" si="18"/>
        <v>95.5716923076923</v>
      </c>
      <c r="S12" s="12">
        <f t="shared" si="18"/>
        <v>122.422153846154</v>
      </c>
      <c r="T12" s="13">
        <f t="shared" si="18"/>
        <v>130.198153846154</v>
      </c>
      <c r="U12" s="12">
        <f t="shared" si="18"/>
        <v>145.883076923077</v>
      </c>
      <c r="V12" s="12">
        <f t="shared" si="18"/>
        <v>183.899076923077</v>
      </c>
      <c r="W12" s="12">
        <f t="shared" si="18"/>
        <v>246.24</v>
      </c>
      <c r="X12" s="9"/>
      <c r="Z12" s="10" t="s">
        <v>498</v>
      </c>
      <c r="AA12" s="11"/>
      <c r="AB12" s="12">
        <f t="shared" ref="AB12:AJ12" si="19">C12*1.2/7*1.2</f>
        <v>58.32</v>
      </c>
      <c r="AC12" s="12">
        <f t="shared" si="19"/>
        <v>82.944</v>
      </c>
      <c r="AD12" s="12">
        <f t="shared" si="19"/>
        <v>83.1291428571429</v>
      </c>
      <c r="AE12" s="12">
        <f t="shared" si="19"/>
        <v>88.7451428571428</v>
      </c>
      <c r="AF12" s="12">
        <f t="shared" si="19"/>
        <v>113.677714285714</v>
      </c>
      <c r="AG12" s="12">
        <f t="shared" si="19"/>
        <v>120.898285714286</v>
      </c>
      <c r="AH12" s="13">
        <f t="shared" si="19"/>
        <v>135.462857142857</v>
      </c>
      <c r="AI12" s="12">
        <f t="shared" si="19"/>
        <v>170.763428571429</v>
      </c>
      <c r="AJ12" s="12">
        <f t="shared" si="19"/>
        <v>228.651428571429</v>
      </c>
      <c r="AK12" s="9"/>
    </row>
    <row r="13" ht="15" spans="1:37">
      <c r="A13" s="10" t="s">
        <v>508</v>
      </c>
      <c r="B13" s="11"/>
      <c r="C13" s="12" t="s">
        <v>509</v>
      </c>
      <c r="D13" s="12" t="s">
        <v>510</v>
      </c>
      <c r="E13" s="12" t="s">
        <v>511</v>
      </c>
      <c r="F13" s="12" t="s">
        <v>512</v>
      </c>
      <c r="G13" s="12" t="s">
        <v>513</v>
      </c>
      <c r="H13" s="12" t="s">
        <v>514</v>
      </c>
      <c r="I13" s="13" t="s">
        <v>515</v>
      </c>
      <c r="J13" s="12" t="s">
        <v>516</v>
      </c>
      <c r="K13" s="12" t="s">
        <v>517</v>
      </c>
      <c r="L13" s="9"/>
      <c r="M13" s="10" t="s">
        <v>508</v>
      </c>
      <c r="N13" s="11"/>
      <c r="O13" s="12">
        <f t="shared" ref="O13:W13" si="20">C13*1.2/6.5*1.2</f>
        <v>67.0596923076923</v>
      </c>
      <c r="P13" s="12">
        <f t="shared" si="20"/>
        <v>95.6381538461538</v>
      </c>
      <c r="Q13" s="12">
        <f t="shared" si="20"/>
        <v>96.0369230769231</v>
      </c>
      <c r="R13" s="12">
        <f t="shared" si="20"/>
        <v>102.417230769231</v>
      </c>
      <c r="S13" s="12">
        <f t="shared" si="20"/>
        <v>131.261538461538</v>
      </c>
      <c r="T13" s="13">
        <f t="shared" si="20"/>
        <v>140.765538461538</v>
      </c>
      <c r="U13" s="12">
        <f t="shared" si="20"/>
        <v>156.516923076923</v>
      </c>
      <c r="V13" s="12">
        <f t="shared" si="20"/>
        <v>196.792615384615</v>
      </c>
      <c r="W13" s="12">
        <f t="shared" si="20"/>
        <v>262.656</v>
      </c>
      <c r="X13" s="9"/>
      <c r="Z13" s="10" t="s">
        <v>508</v>
      </c>
      <c r="AA13" s="11"/>
      <c r="AB13" s="12">
        <f t="shared" ref="AB13:AJ13" si="21">C13*1.2/7*1.2</f>
        <v>62.2697142857143</v>
      </c>
      <c r="AC13" s="12">
        <f t="shared" si="21"/>
        <v>88.8068571428571</v>
      </c>
      <c r="AD13" s="12">
        <f t="shared" si="21"/>
        <v>89.1771428571428</v>
      </c>
      <c r="AE13" s="12">
        <f t="shared" si="21"/>
        <v>95.1017142857143</v>
      </c>
      <c r="AF13" s="12">
        <f t="shared" si="21"/>
        <v>121.885714285714</v>
      </c>
      <c r="AG13" s="12">
        <f t="shared" si="21"/>
        <v>130.710857142857</v>
      </c>
      <c r="AH13" s="13">
        <f t="shared" si="21"/>
        <v>145.337142857143</v>
      </c>
      <c r="AI13" s="12">
        <f t="shared" si="21"/>
        <v>182.736</v>
      </c>
      <c r="AJ13" s="12">
        <f t="shared" si="21"/>
        <v>243.894857142857</v>
      </c>
      <c r="AK13" s="9"/>
    </row>
    <row r="14" ht="15" spans="1:37">
      <c r="A14" s="10" t="s">
        <v>518</v>
      </c>
      <c r="B14" s="11"/>
      <c r="C14" s="12" t="s">
        <v>519</v>
      </c>
      <c r="D14" s="12" t="s">
        <v>520</v>
      </c>
      <c r="E14" s="12" t="s">
        <v>521</v>
      </c>
      <c r="F14" s="12" t="s">
        <v>522</v>
      </c>
      <c r="G14" s="12" t="s">
        <v>523</v>
      </c>
      <c r="H14" s="12" t="s">
        <v>524</v>
      </c>
      <c r="I14" s="13" t="s">
        <v>525</v>
      </c>
      <c r="J14" s="12" t="s">
        <v>526</v>
      </c>
      <c r="K14" s="12" t="s">
        <v>527</v>
      </c>
      <c r="L14" s="9"/>
      <c r="M14" s="10" t="s">
        <v>518</v>
      </c>
      <c r="N14" s="11"/>
      <c r="O14" s="12">
        <f t="shared" ref="O14:W14" si="22">C14*1.2/6.5*1.2</f>
        <v>71.3132307692308</v>
      </c>
      <c r="P14" s="12">
        <f t="shared" si="22"/>
        <v>101.952</v>
      </c>
      <c r="Q14" s="12">
        <f t="shared" si="22"/>
        <v>102.550153846154</v>
      </c>
      <c r="R14" s="12">
        <f t="shared" si="22"/>
        <v>109.262769230769</v>
      </c>
      <c r="S14" s="12">
        <f t="shared" si="22"/>
        <v>140.100923076923</v>
      </c>
      <c r="T14" s="13">
        <f t="shared" si="22"/>
        <v>151.332923076923</v>
      </c>
      <c r="U14" s="12">
        <f t="shared" si="22"/>
        <v>167.150769230769</v>
      </c>
      <c r="V14" s="12">
        <f t="shared" si="22"/>
        <v>209.686153846154</v>
      </c>
      <c r="W14" s="12">
        <f t="shared" si="22"/>
        <v>279.072</v>
      </c>
      <c r="X14" s="9"/>
      <c r="Z14" s="10" t="s">
        <v>518</v>
      </c>
      <c r="AA14" s="11"/>
      <c r="AB14" s="12">
        <f t="shared" ref="AB14:AJ14" si="23">C14*1.2/7*1.2</f>
        <v>66.2194285714286</v>
      </c>
      <c r="AC14" s="12">
        <f t="shared" si="23"/>
        <v>94.6697142857143</v>
      </c>
      <c r="AD14" s="12">
        <f t="shared" si="23"/>
        <v>95.2251428571428</v>
      </c>
      <c r="AE14" s="12">
        <f t="shared" si="23"/>
        <v>101.458285714286</v>
      </c>
      <c r="AF14" s="12">
        <f t="shared" si="23"/>
        <v>130.093714285714</v>
      </c>
      <c r="AG14" s="12">
        <f t="shared" si="23"/>
        <v>140.523428571429</v>
      </c>
      <c r="AH14" s="13">
        <f t="shared" si="23"/>
        <v>155.211428571429</v>
      </c>
      <c r="AI14" s="12">
        <f t="shared" si="23"/>
        <v>194.708571428571</v>
      </c>
      <c r="AJ14" s="12">
        <f t="shared" si="23"/>
        <v>259.138285714286</v>
      </c>
      <c r="AK14" s="9"/>
    </row>
    <row r="15" ht="15" spans="1:37">
      <c r="A15" s="10" t="s">
        <v>528</v>
      </c>
      <c r="B15" s="11"/>
      <c r="C15" s="12" t="s">
        <v>529</v>
      </c>
      <c r="D15" s="12" t="s">
        <v>530</v>
      </c>
      <c r="E15" s="12" t="s">
        <v>485</v>
      </c>
      <c r="F15" s="12" t="s">
        <v>531</v>
      </c>
      <c r="G15" s="12" t="s">
        <v>532</v>
      </c>
      <c r="H15" s="12" t="s">
        <v>533</v>
      </c>
      <c r="I15" s="13" t="s">
        <v>534</v>
      </c>
      <c r="J15" s="12" t="s">
        <v>535</v>
      </c>
      <c r="K15" s="12" t="s">
        <v>536</v>
      </c>
      <c r="L15" s="9"/>
      <c r="M15" s="10" t="s">
        <v>528</v>
      </c>
      <c r="N15" s="11"/>
      <c r="O15" s="12">
        <f t="shared" ref="O15:W15" si="24">C15*1.2/6.5*1.2</f>
        <v>75.5667692307692</v>
      </c>
      <c r="P15" s="12">
        <f t="shared" si="24"/>
        <v>108.265846153846</v>
      </c>
      <c r="Q15" s="12">
        <f t="shared" si="24"/>
        <v>109.063384615385</v>
      </c>
      <c r="R15" s="12">
        <f t="shared" si="24"/>
        <v>116.108307692308</v>
      </c>
      <c r="S15" s="12">
        <f t="shared" si="24"/>
        <v>148.940307692308</v>
      </c>
      <c r="T15" s="13">
        <f t="shared" si="24"/>
        <v>161.900307692308</v>
      </c>
      <c r="U15" s="12">
        <f t="shared" si="24"/>
        <v>177.784615384615</v>
      </c>
      <c r="V15" s="12">
        <f t="shared" si="24"/>
        <v>222.579692307692</v>
      </c>
      <c r="W15" s="12">
        <f t="shared" si="24"/>
        <v>295.488</v>
      </c>
      <c r="X15" s="9"/>
      <c r="Z15" s="10" t="s">
        <v>528</v>
      </c>
      <c r="AA15" s="11"/>
      <c r="AB15" s="12">
        <f t="shared" ref="AB15:AJ15" si="25">C15*1.2/7*1.2</f>
        <v>70.1691428571429</v>
      </c>
      <c r="AC15" s="12">
        <f t="shared" si="25"/>
        <v>100.532571428571</v>
      </c>
      <c r="AD15" s="12">
        <f t="shared" si="25"/>
        <v>101.273142857143</v>
      </c>
      <c r="AE15" s="12">
        <f t="shared" si="25"/>
        <v>107.814857142857</v>
      </c>
      <c r="AF15" s="12">
        <f t="shared" si="25"/>
        <v>138.301714285714</v>
      </c>
      <c r="AG15" s="12">
        <f t="shared" si="25"/>
        <v>150.336</v>
      </c>
      <c r="AH15" s="13">
        <f t="shared" si="25"/>
        <v>165.085714285714</v>
      </c>
      <c r="AI15" s="12">
        <f t="shared" si="25"/>
        <v>206.681142857143</v>
      </c>
      <c r="AJ15" s="12">
        <f t="shared" si="25"/>
        <v>274.381714285714</v>
      </c>
      <c r="AK15" s="9"/>
    </row>
    <row r="16" ht="15" spans="1:37">
      <c r="A16" s="10" t="s">
        <v>537</v>
      </c>
      <c r="B16" s="11"/>
      <c r="C16" s="12" t="s">
        <v>538</v>
      </c>
      <c r="D16" s="12" t="s">
        <v>539</v>
      </c>
      <c r="E16" s="12" t="s">
        <v>540</v>
      </c>
      <c r="F16" s="12" t="s">
        <v>541</v>
      </c>
      <c r="G16" s="12" t="s">
        <v>542</v>
      </c>
      <c r="H16" s="12" t="s">
        <v>543</v>
      </c>
      <c r="I16" s="13" t="s">
        <v>544</v>
      </c>
      <c r="J16" s="12" t="s">
        <v>545</v>
      </c>
      <c r="K16" s="12" t="s">
        <v>546</v>
      </c>
      <c r="L16" s="9"/>
      <c r="M16" s="10" t="s">
        <v>537</v>
      </c>
      <c r="N16" s="11"/>
      <c r="O16" s="12">
        <f t="shared" ref="O16:W16" si="26">C16*1.2/6.5*1.2</f>
        <v>79.8203076923077</v>
      </c>
      <c r="P16" s="12">
        <f t="shared" si="26"/>
        <v>114.579692307692</v>
      </c>
      <c r="Q16" s="12">
        <f t="shared" si="26"/>
        <v>115.576615384615</v>
      </c>
      <c r="R16" s="12">
        <f t="shared" si="26"/>
        <v>122.953846153846</v>
      </c>
      <c r="S16" s="12">
        <f t="shared" si="26"/>
        <v>157.779692307692</v>
      </c>
      <c r="T16" s="13">
        <f t="shared" si="26"/>
        <v>172.467692307692</v>
      </c>
      <c r="U16" s="12">
        <f t="shared" si="26"/>
        <v>188.418461538462</v>
      </c>
      <c r="V16" s="12">
        <f t="shared" si="26"/>
        <v>235.473230769231</v>
      </c>
      <c r="W16" s="12">
        <f t="shared" si="26"/>
        <v>311.904</v>
      </c>
      <c r="X16" s="9"/>
      <c r="Z16" s="10" t="s">
        <v>537</v>
      </c>
      <c r="AA16" s="11"/>
      <c r="AB16" s="12">
        <f t="shared" ref="AB16:AJ16" si="27">C16*1.2/7*1.2</f>
        <v>74.1188571428571</v>
      </c>
      <c r="AC16" s="12">
        <f t="shared" si="27"/>
        <v>106.395428571429</v>
      </c>
      <c r="AD16" s="12">
        <f t="shared" si="27"/>
        <v>107.321142857143</v>
      </c>
      <c r="AE16" s="12">
        <f t="shared" si="27"/>
        <v>114.171428571429</v>
      </c>
      <c r="AF16" s="12">
        <f t="shared" si="27"/>
        <v>146.509714285714</v>
      </c>
      <c r="AG16" s="12">
        <f t="shared" si="27"/>
        <v>160.148571428571</v>
      </c>
      <c r="AH16" s="13">
        <f t="shared" si="27"/>
        <v>174.96</v>
      </c>
      <c r="AI16" s="12">
        <f t="shared" si="27"/>
        <v>218.653714285714</v>
      </c>
      <c r="AJ16" s="12">
        <f t="shared" si="27"/>
        <v>289.625142857143</v>
      </c>
      <c r="AK16" s="9"/>
    </row>
    <row r="17" ht="15" spans="1:37">
      <c r="A17" s="10" t="s">
        <v>547</v>
      </c>
      <c r="B17" s="11"/>
      <c r="C17" s="12" t="s">
        <v>548</v>
      </c>
      <c r="D17" s="12" t="s">
        <v>549</v>
      </c>
      <c r="E17" s="12" t="s">
        <v>550</v>
      </c>
      <c r="F17" s="12" t="s">
        <v>551</v>
      </c>
      <c r="G17" s="12" t="s">
        <v>552</v>
      </c>
      <c r="H17" s="12" t="s">
        <v>553</v>
      </c>
      <c r="I17" s="13" t="s">
        <v>554</v>
      </c>
      <c r="J17" s="12" t="s">
        <v>555</v>
      </c>
      <c r="K17" s="12" t="s">
        <v>556</v>
      </c>
      <c r="L17" s="9"/>
      <c r="M17" s="10" t="s">
        <v>547</v>
      </c>
      <c r="N17" s="11"/>
      <c r="O17" s="12">
        <f t="shared" ref="O17:W17" si="28">C17*1.2/6.5*1.2</f>
        <v>84.0738461538461</v>
      </c>
      <c r="P17" s="12">
        <f t="shared" si="28"/>
        <v>120.893538461538</v>
      </c>
      <c r="Q17" s="12">
        <f t="shared" si="28"/>
        <v>122.089846153846</v>
      </c>
      <c r="R17" s="12">
        <f t="shared" si="28"/>
        <v>129.799384615385</v>
      </c>
      <c r="S17" s="12">
        <f t="shared" si="28"/>
        <v>166.619076923077</v>
      </c>
      <c r="T17" s="13">
        <f t="shared" si="28"/>
        <v>183.035076923077</v>
      </c>
      <c r="U17" s="12">
        <f t="shared" si="28"/>
        <v>199.052307692308</v>
      </c>
      <c r="V17" s="12">
        <f t="shared" si="28"/>
        <v>248.366769230769</v>
      </c>
      <c r="W17" s="12">
        <f t="shared" si="28"/>
        <v>328.32</v>
      </c>
      <c r="X17" s="9"/>
      <c r="Z17" s="10" t="s">
        <v>547</v>
      </c>
      <c r="AA17" s="11"/>
      <c r="AB17" s="12">
        <f t="shared" ref="AB17:AJ17" si="29">C17*1.2/7*1.2</f>
        <v>78.0685714285714</v>
      </c>
      <c r="AC17" s="12">
        <f t="shared" si="29"/>
        <v>112.258285714286</v>
      </c>
      <c r="AD17" s="12">
        <f t="shared" si="29"/>
        <v>113.369142857143</v>
      </c>
      <c r="AE17" s="12">
        <f t="shared" si="29"/>
        <v>120.528</v>
      </c>
      <c r="AF17" s="12">
        <f t="shared" si="29"/>
        <v>154.717714285714</v>
      </c>
      <c r="AG17" s="12">
        <f t="shared" si="29"/>
        <v>169.961142857143</v>
      </c>
      <c r="AH17" s="13">
        <f t="shared" si="29"/>
        <v>184.834285714286</v>
      </c>
      <c r="AI17" s="12">
        <f t="shared" si="29"/>
        <v>230.626285714286</v>
      </c>
      <c r="AJ17" s="12">
        <f t="shared" si="29"/>
        <v>304.868571428571</v>
      </c>
      <c r="AK17" s="9"/>
    </row>
    <row r="18" ht="15" spans="1:37">
      <c r="A18" s="10" t="s">
        <v>557</v>
      </c>
      <c r="B18" s="11"/>
      <c r="C18" s="12" t="s">
        <v>558</v>
      </c>
      <c r="D18" s="12" t="s">
        <v>559</v>
      </c>
      <c r="E18" s="12" t="s">
        <v>560</v>
      </c>
      <c r="F18" s="12" t="s">
        <v>561</v>
      </c>
      <c r="G18" s="12" t="s">
        <v>562</v>
      </c>
      <c r="H18" s="12" t="s">
        <v>563</v>
      </c>
      <c r="I18" s="13" t="s">
        <v>526</v>
      </c>
      <c r="J18" s="12" t="s">
        <v>564</v>
      </c>
      <c r="K18" s="12" t="s">
        <v>565</v>
      </c>
      <c r="L18" s="9"/>
      <c r="M18" s="10" t="s">
        <v>557</v>
      </c>
      <c r="N18" s="11"/>
      <c r="O18" s="12">
        <f t="shared" ref="O18:W18" si="30">C18*1.2/6.5*1.2</f>
        <v>88.3273846153846</v>
      </c>
      <c r="P18" s="12">
        <f t="shared" si="30"/>
        <v>127.207384615385</v>
      </c>
      <c r="Q18" s="12">
        <f t="shared" si="30"/>
        <v>128.603076923077</v>
      </c>
      <c r="R18" s="12">
        <f t="shared" si="30"/>
        <v>136.644923076923</v>
      </c>
      <c r="S18" s="12">
        <f t="shared" si="30"/>
        <v>175.458461538462</v>
      </c>
      <c r="T18" s="13">
        <f t="shared" si="30"/>
        <v>193.602461538461</v>
      </c>
      <c r="U18" s="12">
        <f t="shared" si="30"/>
        <v>209.686153846154</v>
      </c>
      <c r="V18" s="12">
        <f t="shared" si="30"/>
        <v>261.260307692308</v>
      </c>
      <c r="W18" s="12">
        <f t="shared" si="30"/>
        <v>344.736</v>
      </c>
      <c r="X18" s="9"/>
      <c r="Z18" s="10" t="s">
        <v>557</v>
      </c>
      <c r="AA18" s="11"/>
      <c r="AB18" s="12">
        <f t="shared" ref="AB18:AJ18" si="31">C18*1.2/7*1.2</f>
        <v>82.0182857142857</v>
      </c>
      <c r="AC18" s="12">
        <f t="shared" si="31"/>
        <v>118.121142857143</v>
      </c>
      <c r="AD18" s="12">
        <f t="shared" si="31"/>
        <v>119.417142857143</v>
      </c>
      <c r="AE18" s="12">
        <f t="shared" si="31"/>
        <v>126.884571428571</v>
      </c>
      <c r="AF18" s="12">
        <f t="shared" si="31"/>
        <v>162.925714285714</v>
      </c>
      <c r="AG18" s="12">
        <f t="shared" si="31"/>
        <v>179.773714285714</v>
      </c>
      <c r="AH18" s="13">
        <f t="shared" si="31"/>
        <v>194.708571428571</v>
      </c>
      <c r="AI18" s="12">
        <f t="shared" si="31"/>
        <v>242.598857142857</v>
      </c>
      <c r="AJ18" s="12">
        <f t="shared" si="31"/>
        <v>320.112</v>
      </c>
      <c r="AK18" s="9"/>
    </row>
    <row r="19" ht="15" spans="1:37">
      <c r="A19" s="10" t="s">
        <v>566</v>
      </c>
      <c r="B19" s="11"/>
      <c r="C19" s="12" t="s">
        <v>567</v>
      </c>
      <c r="D19" s="12" t="s">
        <v>568</v>
      </c>
      <c r="E19" s="12" t="s">
        <v>569</v>
      </c>
      <c r="F19" s="12" t="s">
        <v>570</v>
      </c>
      <c r="G19" s="12" t="s">
        <v>571</v>
      </c>
      <c r="H19" s="12" t="s">
        <v>572</v>
      </c>
      <c r="I19" s="13" t="s">
        <v>573</v>
      </c>
      <c r="J19" s="12" t="s">
        <v>574</v>
      </c>
      <c r="K19" s="12" t="s">
        <v>575</v>
      </c>
      <c r="L19" s="9"/>
      <c r="M19" s="10" t="s">
        <v>566</v>
      </c>
      <c r="N19" s="11"/>
      <c r="O19" s="12">
        <f t="shared" ref="O19:W19" si="32">C19*1.2/6.5*1.2</f>
        <v>92.5809230769231</v>
      </c>
      <c r="P19" s="12">
        <f t="shared" si="32"/>
        <v>133.521230769231</v>
      </c>
      <c r="Q19" s="12">
        <f t="shared" si="32"/>
        <v>135.116307692308</v>
      </c>
      <c r="R19" s="12">
        <f t="shared" si="32"/>
        <v>143.490461538462</v>
      </c>
      <c r="S19" s="12">
        <f t="shared" si="32"/>
        <v>184.297846153846</v>
      </c>
      <c r="T19" s="13">
        <f t="shared" si="32"/>
        <v>204.169846153846</v>
      </c>
      <c r="U19" s="12">
        <f t="shared" si="32"/>
        <v>220.32</v>
      </c>
      <c r="V19" s="12">
        <f t="shared" si="32"/>
        <v>274.153846153846</v>
      </c>
      <c r="W19" s="12">
        <f t="shared" si="32"/>
        <v>361.152</v>
      </c>
      <c r="X19" s="9"/>
      <c r="Z19" s="10" t="s">
        <v>566</v>
      </c>
      <c r="AA19" s="11"/>
      <c r="AB19" s="12">
        <f t="shared" ref="AB19:AJ19" si="33">C19*1.2/7*1.2</f>
        <v>85.968</v>
      </c>
      <c r="AC19" s="12">
        <f t="shared" si="33"/>
        <v>123.984</v>
      </c>
      <c r="AD19" s="12">
        <f t="shared" si="33"/>
        <v>125.465142857143</v>
      </c>
      <c r="AE19" s="12">
        <f t="shared" si="33"/>
        <v>133.241142857143</v>
      </c>
      <c r="AF19" s="12">
        <f t="shared" si="33"/>
        <v>171.133714285714</v>
      </c>
      <c r="AG19" s="12">
        <f t="shared" si="33"/>
        <v>189.586285714286</v>
      </c>
      <c r="AH19" s="13">
        <f t="shared" si="33"/>
        <v>204.582857142857</v>
      </c>
      <c r="AI19" s="12">
        <f t="shared" si="33"/>
        <v>254.571428571429</v>
      </c>
      <c r="AJ19" s="12">
        <f t="shared" si="33"/>
        <v>335.355428571429</v>
      </c>
      <c r="AK19" s="9"/>
    </row>
    <row r="20" ht="15" spans="1:37">
      <c r="A20" s="10" t="s">
        <v>576</v>
      </c>
      <c r="B20" s="11"/>
      <c r="C20" s="12" t="s">
        <v>577</v>
      </c>
      <c r="D20" s="12" t="s">
        <v>578</v>
      </c>
      <c r="E20" s="12" t="s">
        <v>579</v>
      </c>
      <c r="F20" s="12" t="s">
        <v>580</v>
      </c>
      <c r="G20" s="12" t="s">
        <v>581</v>
      </c>
      <c r="H20" s="12" t="s">
        <v>582</v>
      </c>
      <c r="I20" s="13" t="s">
        <v>583</v>
      </c>
      <c r="J20" s="12" t="s">
        <v>584</v>
      </c>
      <c r="K20" s="12" t="s">
        <v>585</v>
      </c>
      <c r="L20" s="9"/>
      <c r="M20" s="10" t="s">
        <v>576</v>
      </c>
      <c r="N20" s="11"/>
      <c r="O20" s="12">
        <f t="shared" ref="O20:W20" si="34">C20*1.2/6.5*1.2</f>
        <v>96.8344615384615</v>
      </c>
      <c r="P20" s="12">
        <f t="shared" si="34"/>
        <v>139.835076923077</v>
      </c>
      <c r="Q20" s="12">
        <f t="shared" si="34"/>
        <v>141.629538461538</v>
      </c>
      <c r="R20" s="12">
        <f t="shared" si="34"/>
        <v>150.336</v>
      </c>
      <c r="S20" s="12">
        <f t="shared" si="34"/>
        <v>193.137230769231</v>
      </c>
      <c r="T20" s="13">
        <f t="shared" si="34"/>
        <v>214.737230769231</v>
      </c>
      <c r="U20" s="12">
        <f t="shared" si="34"/>
        <v>230.953846153846</v>
      </c>
      <c r="V20" s="12">
        <f t="shared" si="34"/>
        <v>287.047384615385</v>
      </c>
      <c r="W20" s="12">
        <f t="shared" si="34"/>
        <v>377.568</v>
      </c>
      <c r="X20" s="9"/>
      <c r="Z20" s="10" t="s">
        <v>576</v>
      </c>
      <c r="AA20" s="11"/>
      <c r="AB20" s="12">
        <f t="shared" ref="AB20:AJ20" si="35">C20*1.2/7*1.2</f>
        <v>89.9177142857143</v>
      </c>
      <c r="AC20" s="12">
        <f t="shared" si="35"/>
        <v>129.846857142857</v>
      </c>
      <c r="AD20" s="12">
        <f t="shared" si="35"/>
        <v>131.513142857143</v>
      </c>
      <c r="AE20" s="12">
        <f t="shared" si="35"/>
        <v>139.597714285714</v>
      </c>
      <c r="AF20" s="12">
        <f t="shared" si="35"/>
        <v>179.341714285714</v>
      </c>
      <c r="AG20" s="12">
        <f t="shared" si="35"/>
        <v>199.398857142857</v>
      </c>
      <c r="AH20" s="13">
        <f t="shared" si="35"/>
        <v>214.457142857143</v>
      </c>
      <c r="AI20" s="12">
        <f t="shared" si="35"/>
        <v>266.544</v>
      </c>
      <c r="AJ20" s="12">
        <f t="shared" si="35"/>
        <v>350.598857142857</v>
      </c>
      <c r="AK20" s="9"/>
    </row>
    <row r="21" ht="15" spans="1:37">
      <c r="A21" s="10" t="s">
        <v>586</v>
      </c>
      <c r="B21" s="11"/>
      <c r="C21" s="12" t="s">
        <v>587</v>
      </c>
      <c r="D21" s="12" t="s">
        <v>588</v>
      </c>
      <c r="E21" s="12" t="s">
        <v>589</v>
      </c>
      <c r="F21" s="12" t="s">
        <v>590</v>
      </c>
      <c r="G21" s="12" t="s">
        <v>591</v>
      </c>
      <c r="H21" s="12" t="s">
        <v>592</v>
      </c>
      <c r="I21" s="13" t="s">
        <v>593</v>
      </c>
      <c r="J21" s="12" t="s">
        <v>594</v>
      </c>
      <c r="K21" s="12" t="s">
        <v>595</v>
      </c>
      <c r="L21" s="9"/>
      <c r="M21" s="10" t="s">
        <v>586</v>
      </c>
      <c r="N21" s="11"/>
      <c r="O21" s="12">
        <f t="shared" ref="O21:W21" si="36">C21*1.2/6.5*1.2</f>
        <v>101.088</v>
      </c>
      <c r="P21" s="12">
        <f t="shared" si="36"/>
        <v>146.148923076923</v>
      </c>
      <c r="Q21" s="12">
        <f t="shared" si="36"/>
        <v>148.142769230769</v>
      </c>
      <c r="R21" s="12">
        <f t="shared" si="36"/>
        <v>157.181538461538</v>
      </c>
      <c r="S21" s="12">
        <f t="shared" si="36"/>
        <v>201.976615384615</v>
      </c>
      <c r="T21" s="13">
        <f t="shared" si="36"/>
        <v>225.304615384615</v>
      </c>
      <c r="U21" s="12">
        <f t="shared" si="36"/>
        <v>241.587692307692</v>
      </c>
      <c r="V21" s="12">
        <f t="shared" si="36"/>
        <v>299.940923076923</v>
      </c>
      <c r="W21" s="12">
        <f t="shared" si="36"/>
        <v>393.984</v>
      </c>
      <c r="X21" s="9"/>
      <c r="Z21" s="10" t="s">
        <v>586</v>
      </c>
      <c r="AA21" s="11"/>
      <c r="AB21" s="12">
        <f t="shared" ref="AB21:AJ21" si="37">C21*1.2/7*1.2</f>
        <v>93.8674285714286</v>
      </c>
      <c r="AC21" s="12">
        <f t="shared" si="37"/>
        <v>135.709714285714</v>
      </c>
      <c r="AD21" s="12">
        <f t="shared" si="37"/>
        <v>137.561142857143</v>
      </c>
      <c r="AE21" s="12">
        <f t="shared" si="37"/>
        <v>145.954285714286</v>
      </c>
      <c r="AF21" s="12">
        <f t="shared" si="37"/>
        <v>187.549714285714</v>
      </c>
      <c r="AG21" s="12">
        <f t="shared" si="37"/>
        <v>209.211428571429</v>
      </c>
      <c r="AH21" s="13">
        <f t="shared" si="37"/>
        <v>224.331428571429</v>
      </c>
      <c r="AI21" s="12">
        <f t="shared" si="37"/>
        <v>278.516571428571</v>
      </c>
      <c r="AJ21" s="12">
        <f t="shared" si="37"/>
        <v>365.842285714286</v>
      </c>
      <c r="AK21" s="9"/>
    </row>
    <row r="22" ht="15" spans="1:37">
      <c r="A22" s="10" t="s">
        <v>596</v>
      </c>
      <c r="B22" s="11"/>
      <c r="C22" s="12" t="s">
        <v>597</v>
      </c>
      <c r="D22" s="12" t="s">
        <v>598</v>
      </c>
      <c r="E22" s="12" t="s">
        <v>599</v>
      </c>
      <c r="F22" s="12" t="s">
        <v>600</v>
      </c>
      <c r="G22" s="12" t="s">
        <v>601</v>
      </c>
      <c r="H22" s="12" t="s">
        <v>602</v>
      </c>
      <c r="I22" s="13" t="s">
        <v>603</v>
      </c>
      <c r="J22" s="12" t="s">
        <v>604</v>
      </c>
      <c r="K22" s="12" t="s">
        <v>605</v>
      </c>
      <c r="L22" s="9"/>
      <c r="M22" s="10" t="s">
        <v>596</v>
      </c>
      <c r="N22" s="11"/>
      <c r="O22" s="12">
        <f t="shared" ref="O22:W22" si="38">C22*1.2/6.5*1.2</f>
        <v>105.341538461538</v>
      </c>
      <c r="P22" s="12">
        <f t="shared" si="38"/>
        <v>152.462769230769</v>
      </c>
      <c r="Q22" s="12">
        <f t="shared" si="38"/>
        <v>154.656</v>
      </c>
      <c r="R22" s="12">
        <f t="shared" si="38"/>
        <v>164.027076923077</v>
      </c>
      <c r="S22" s="12">
        <f t="shared" si="38"/>
        <v>210.816</v>
      </c>
      <c r="T22" s="13">
        <f t="shared" si="38"/>
        <v>235.872</v>
      </c>
      <c r="U22" s="12">
        <f t="shared" si="38"/>
        <v>252.221538461538</v>
      </c>
      <c r="V22" s="12">
        <f t="shared" si="38"/>
        <v>312.834461538461</v>
      </c>
      <c r="W22" s="12">
        <f t="shared" si="38"/>
        <v>410.4</v>
      </c>
      <c r="X22" s="9"/>
      <c r="Z22" s="10" t="s">
        <v>596</v>
      </c>
      <c r="AA22" s="11"/>
      <c r="AB22" s="12">
        <f t="shared" ref="AB22:AJ22" si="39">C22*1.2/7*1.2</f>
        <v>97.8171428571429</v>
      </c>
      <c r="AC22" s="12">
        <f t="shared" si="39"/>
        <v>141.572571428571</v>
      </c>
      <c r="AD22" s="12">
        <f t="shared" si="39"/>
        <v>143.609142857143</v>
      </c>
      <c r="AE22" s="12">
        <f t="shared" si="39"/>
        <v>152.310857142857</v>
      </c>
      <c r="AF22" s="12">
        <f t="shared" si="39"/>
        <v>195.757714285714</v>
      </c>
      <c r="AG22" s="12">
        <f t="shared" si="39"/>
        <v>219.024</v>
      </c>
      <c r="AH22" s="13">
        <f t="shared" si="39"/>
        <v>234.205714285714</v>
      </c>
      <c r="AI22" s="12">
        <f t="shared" si="39"/>
        <v>290.489142857143</v>
      </c>
      <c r="AJ22" s="12">
        <f t="shared" si="39"/>
        <v>381.085714285714</v>
      </c>
      <c r="AK22" s="9"/>
    </row>
    <row r="23" ht="15" spans="1:37">
      <c r="A23" s="10" t="s">
        <v>606</v>
      </c>
      <c r="B23" s="11"/>
      <c r="C23" s="12" t="s">
        <v>607</v>
      </c>
      <c r="D23" s="12" t="s">
        <v>608</v>
      </c>
      <c r="E23" s="12" t="s">
        <v>609</v>
      </c>
      <c r="F23" s="12" t="s">
        <v>610</v>
      </c>
      <c r="G23" s="12" t="s">
        <v>611</v>
      </c>
      <c r="H23" s="12" t="s">
        <v>612</v>
      </c>
      <c r="I23" s="13" t="s">
        <v>613</v>
      </c>
      <c r="J23" s="12" t="s">
        <v>614</v>
      </c>
      <c r="K23" s="12" t="s">
        <v>615</v>
      </c>
      <c r="L23" s="9"/>
      <c r="M23" s="10" t="s">
        <v>606</v>
      </c>
      <c r="N23" s="11"/>
      <c r="O23" s="12">
        <f t="shared" ref="O23:W23" si="40">C23*1.2/6.5*1.2</f>
        <v>108.797538461538</v>
      </c>
      <c r="P23" s="12">
        <f t="shared" si="40"/>
        <v>157.912615384615</v>
      </c>
      <c r="Q23" s="12">
        <f t="shared" si="40"/>
        <v>160.770461538462</v>
      </c>
      <c r="R23" s="12">
        <f t="shared" si="40"/>
        <v>170.806153846154</v>
      </c>
      <c r="S23" s="12">
        <f t="shared" si="40"/>
        <v>219.057230769231</v>
      </c>
      <c r="T23" s="13">
        <f t="shared" si="40"/>
        <v>245.841230769231</v>
      </c>
      <c r="U23" s="12">
        <f t="shared" si="40"/>
        <v>261.659076923077</v>
      </c>
      <c r="V23" s="12">
        <f t="shared" si="40"/>
        <v>324.132923076923</v>
      </c>
      <c r="W23" s="12">
        <f t="shared" si="40"/>
        <v>425.486769230769</v>
      </c>
      <c r="X23" s="9"/>
      <c r="Z23" s="10" t="s">
        <v>606</v>
      </c>
      <c r="AA23" s="11"/>
      <c r="AB23" s="12">
        <f t="shared" ref="AB23:AJ23" si="41">C23*1.2/7*1.2</f>
        <v>101.026285714286</v>
      </c>
      <c r="AC23" s="12">
        <f t="shared" si="41"/>
        <v>146.633142857143</v>
      </c>
      <c r="AD23" s="12">
        <f t="shared" si="41"/>
        <v>149.286857142857</v>
      </c>
      <c r="AE23" s="12">
        <f t="shared" si="41"/>
        <v>158.605714285714</v>
      </c>
      <c r="AF23" s="12">
        <f t="shared" si="41"/>
        <v>203.410285714286</v>
      </c>
      <c r="AG23" s="12">
        <f t="shared" si="41"/>
        <v>228.281142857143</v>
      </c>
      <c r="AH23" s="13">
        <f t="shared" si="41"/>
        <v>242.969142857143</v>
      </c>
      <c r="AI23" s="12">
        <f t="shared" si="41"/>
        <v>300.980571428571</v>
      </c>
      <c r="AJ23" s="12">
        <f t="shared" si="41"/>
        <v>395.094857142857</v>
      </c>
      <c r="AK23" s="9"/>
    </row>
    <row r="24" ht="15" spans="1:37">
      <c r="A24" s="10" t="s">
        <v>616</v>
      </c>
      <c r="B24" s="11"/>
      <c r="C24" s="12" t="s">
        <v>617</v>
      </c>
      <c r="D24" s="12" t="s">
        <v>618</v>
      </c>
      <c r="E24" s="12" t="s">
        <v>619</v>
      </c>
      <c r="F24" s="12" t="s">
        <v>620</v>
      </c>
      <c r="G24" s="12" t="s">
        <v>621</v>
      </c>
      <c r="H24" s="12" t="s">
        <v>622</v>
      </c>
      <c r="I24" s="13" t="s">
        <v>623</v>
      </c>
      <c r="J24" s="12" t="s">
        <v>624</v>
      </c>
      <c r="K24" s="12" t="s">
        <v>625</v>
      </c>
      <c r="L24" s="9"/>
      <c r="M24" s="10" t="s">
        <v>616</v>
      </c>
      <c r="N24" s="11"/>
      <c r="O24" s="12">
        <f t="shared" ref="O24:W24" si="42">C24*1.2/6.5*1.2</f>
        <v>112.253538461538</v>
      </c>
      <c r="P24" s="12">
        <f t="shared" si="42"/>
        <v>163.362461538462</v>
      </c>
      <c r="Q24" s="12">
        <f t="shared" si="42"/>
        <v>166.884923076923</v>
      </c>
      <c r="R24" s="12">
        <f t="shared" si="42"/>
        <v>177.585230769231</v>
      </c>
      <c r="S24" s="12">
        <f t="shared" si="42"/>
        <v>227.298461538462</v>
      </c>
      <c r="T24" s="13">
        <f t="shared" si="42"/>
        <v>255.810461538462</v>
      </c>
      <c r="U24" s="12">
        <f t="shared" si="42"/>
        <v>271.096615384615</v>
      </c>
      <c r="V24" s="12">
        <f t="shared" si="42"/>
        <v>335.431384615385</v>
      </c>
      <c r="W24" s="12">
        <f t="shared" si="42"/>
        <v>440.573538461538</v>
      </c>
      <c r="X24" s="9"/>
      <c r="Z24" s="10" t="s">
        <v>616</v>
      </c>
      <c r="AA24" s="11"/>
      <c r="AB24" s="12">
        <f t="shared" ref="AB24:AJ24" si="43">C24*1.2/7*1.2</f>
        <v>104.235428571429</v>
      </c>
      <c r="AC24" s="12">
        <f t="shared" si="43"/>
        <v>151.693714285714</v>
      </c>
      <c r="AD24" s="12">
        <f t="shared" si="43"/>
        <v>154.964571428571</v>
      </c>
      <c r="AE24" s="12">
        <f t="shared" si="43"/>
        <v>164.900571428571</v>
      </c>
      <c r="AF24" s="12">
        <f t="shared" si="43"/>
        <v>211.062857142857</v>
      </c>
      <c r="AG24" s="12">
        <f t="shared" si="43"/>
        <v>237.538285714286</v>
      </c>
      <c r="AH24" s="13">
        <f t="shared" si="43"/>
        <v>251.732571428571</v>
      </c>
      <c r="AI24" s="12">
        <f t="shared" si="43"/>
        <v>311.472</v>
      </c>
      <c r="AJ24" s="12">
        <f t="shared" si="43"/>
        <v>409.104</v>
      </c>
      <c r="AK24" s="9"/>
    </row>
    <row r="25" ht="15" spans="1:37">
      <c r="A25" s="10" t="s">
        <v>626</v>
      </c>
      <c r="B25" s="11"/>
      <c r="C25" s="12" t="s">
        <v>627</v>
      </c>
      <c r="D25" s="12" t="s">
        <v>628</v>
      </c>
      <c r="E25" s="12" t="s">
        <v>629</v>
      </c>
      <c r="F25" s="12" t="s">
        <v>630</v>
      </c>
      <c r="G25" s="12" t="s">
        <v>631</v>
      </c>
      <c r="H25" s="12" t="s">
        <v>632</v>
      </c>
      <c r="I25" s="13" t="s">
        <v>633</v>
      </c>
      <c r="J25" s="12" t="s">
        <v>634</v>
      </c>
      <c r="K25" s="12" t="s">
        <v>635</v>
      </c>
      <c r="L25" s="9"/>
      <c r="M25" s="10" t="s">
        <v>626</v>
      </c>
      <c r="N25" s="11"/>
      <c r="O25" s="12">
        <f t="shared" ref="O25:W25" si="44">C25*1.2/6.5*1.2</f>
        <v>115.709538461538</v>
      </c>
      <c r="P25" s="12">
        <f t="shared" si="44"/>
        <v>168.812307692308</v>
      </c>
      <c r="Q25" s="12">
        <f t="shared" si="44"/>
        <v>172.999384615385</v>
      </c>
      <c r="R25" s="12">
        <f t="shared" si="44"/>
        <v>184.364307692308</v>
      </c>
      <c r="S25" s="12">
        <f t="shared" si="44"/>
        <v>235.539692307692</v>
      </c>
      <c r="T25" s="13">
        <f t="shared" si="44"/>
        <v>265.779692307692</v>
      </c>
      <c r="U25" s="12">
        <f t="shared" si="44"/>
        <v>280.534153846154</v>
      </c>
      <c r="V25" s="12">
        <f t="shared" si="44"/>
        <v>346.729846153846</v>
      </c>
      <c r="W25" s="12">
        <f t="shared" si="44"/>
        <v>455.660307692308</v>
      </c>
      <c r="X25" s="9"/>
      <c r="Z25" s="10" t="s">
        <v>626</v>
      </c>
      <c r="AA25" s="11"/>
      <c r="AB25" s="12">
        <f t="shared" ref="AB25:AJ25" si="45">C25*1.2/7*1.2</f>
        <v>107.444571428571</v>
      </c>
      <c r="AC25" s="12">
        <f t="shared" si="45"/>
        <v>156.754285714286</v>
      </c>
      <c r="AD25" s="12">
        <f t="shared" si="45"/>
        <v>160.642285714286</v>
      </c>
      <c r="AE25" s="12">
        <f t="shared" si="45"/>
        <v>171.195428571429</v>
      </c>
      <c r="AF25" s="12">
        <f t="shared" si="45"/>
        <v>218.715428571429</v>
      </c>
      <c r="AG25" s="12">
        <f t="shared" si="45"/>
        <v>246.795428571429</v>
      </c>
      <c r="AH25" s="13">
        <f t="shared" si="45"/>
        <v>260.496</v>
      </c>
      <c r="AI25" s="12">
        <f t="shared" si="45"/>
        <v>321.963428571429</v>
      </c>
      <c r="AJ25" s="12">
        <f t="shared" si="45"/>
        <v>423.113142857143</v>
      </c>
      <c r="AK25" s="9"/>
    </row>
    <row r="26" ht="15" spans="1:37">
      <c r="A26" s="10" t="s">
        <v>636</v>
      </c>
      <c r="B26" s="11"/>
      <c r="C26" s="12" t="s">
        <v>637</v>
      </c>
      <c r="D26" s="12" t="s">
        <v>638</v>
      </c>
      <c r="E26" s="12" t="s">
        <v>639</v>
      </c>
      <c r="F26" s="12" t="s">
        <v>640</v>
      </c>
      <c r="G26" s="12" t="s">
        <v>641</v>
      </c>
      <c r="H26" s="12" t="s">
        <v>642</v>
      </c>
      <c r="I26" s="13" t="s">
        <v>643</v>
      </c>
      <c r="J26" s="12" t="s">
        <v>644</v>
      </c>
      <c r="K26" s="12" t="s">
        <v>645</v>
      </c>
      <c r="L26" s="9"/>
      <c r="M26" s="10" t="s">
        <v>636</v>
      </c>
      <c r="N26" s="11"/>
      <c r="O26" s="12">
        <f t="shared" ref="O26:W26" si="46">C26*1.2/6.5*1.2</f>
        <v>119.165538461538</v>
      </c>
      <c r="P26" s="12">
        <f t="shared" si="46"/>
        <v>174.262153846154</v>
      </c>
      <c r="Q26" s="12">
        <f t="shared" si="46"/>
        <v>179.113846153846</v>
      </c>
      <c r="R26" s="12">
        <f t="shared" si="46"/>
        <v>191.143384615385</v>
      </c>
      <c r="S26" s="12">
        <f t="shared" si="46"/>
        <v>243.780923076923</v>
      </c>
      <c r="T26" s="13">
        <f t="shared" si="46"/>
        <v>275.748923076923</v>
      </c>
      <c r="U26" s="12">
        <f t="shared" si="46"/>
        <v>289.971692307692</v>
      </c>
      <c r="V26" s="12">
        <f t="shared" si="46"/>
        <v>358.028307692308</v>
      </c>
      <c r="W26" s="12">
        <f t="shared" si="46"/>
        <v>470.747076923077</v>
      </c>
      <c r="X26" s="9"/>
      <c r="Z26" s="10" t="s">
        <v>636</v>
      </c>
      <c r="AA26" s="11"/>
      <c r="AB26" s="12">
        <f t="shared" ref="AB26:AJ26" si="47">C26*1.2/7*1.2</f>
        <v>110.653714285714</v>
      </c>
      <c r="AC26" s="12">
        <f t="shared" si="47"/>
        <v>161.814857142857</v>
      </c>
      <c r="AD26" s="12">
        <f t="shared" si="47"/>
        <v>166.32</v>
      </c>
      <c r="AE26" s="12">
        <f t="shared" si="47"/>
        <v>177.490285714286</v>
      </c>
      <c r="AF26" s="12">
        <f t="shared" si="47"/>
        <v>226.368</v>
      </c>
      <c r="AG26" s="12">
        <f t="shared" si="47"/>
        <v>256.052571428571</v>
      </c>
      <c r="AH26" s="13">
        <f t="shared" si="47"/>
        <v>269.259428571429</v>
      </c>
      <c r="AI26" s="12">
        <f t="shared" si="47"/>
        <v>332.454857142857</v>
      </c>
      <c r="AJ26" s="12">
        <f t="shared" si="47"/>
        <v>437.122285714286</v>
      </c>
      <c r="AK26" s="9"/>
    </row>
    <row r="27" ht="15" spans="1:37">
      <c r="A27" s="10" t="s">
        <v>646</v>
      </c>
      <c r="B27" s="11"/>
      <c r="C27" s="12" t="s">
        <v>647</v>
      </c>
      <c r="D27" s="12" t="s">
        <v>648</v>
      </c>
      <c r="E27" s="12" t="s">
        <v>649</v>
      </c>
      <c r="F27" s="12" t="s">
        <v>650</v>
      </c>
      <c r="G27" s="12" t="s">
        <v>651</v>
      </c>
      <c r="H27" s="12" t="s">
        <v>652</v>
      </c>
      <c r="I27" s="13" t="s">
        <v>653</v>
      </c>
      <c r="J27" s="12" t="s">
        <v>654</v>
      </c>
      <c r="K27" s="12" t="s">
        <v>655</v>
      </c>
      <c r="L27" s="9"/>
      <c r="M27" s="10" t="s">
        <v>646</v>
      </c>
      <c r="N27" s="11"/>
      <c r="O27" s="12">
        <f t="shared" ref="O27:W27" si="48">C27*1.2/6.5*1.2</f>
        <v>122.621538461538</v>
      </c>
      <c r="P27" s="12">
        <f t="shared" si="48"/>
        <v>179.712</v>
      </c>
      <c r="Q27" s="12">
        <f t="shared" si="48"/>
        <v>185.228307692308</v>
      </c>
      <c r="R27" s="12">
        <f t="shared" si="48"/>
        <v>197.922461538462</v>
      </c>
      <c r="S27" s="12">
        <f t="shared" si="48"/>
        <v>252.022153846154</v>
      </c>
      <c r="T27" s="13">
        <f t="shared" si="48"/>
        <v>285.718153846154</v>
      </c>
      <c r="U27" s="12">
        <f t="shared" si="48"/>
        <v>299.409230769231</v>
      </c>
      <c r="V27" s="12">
        <f t="shared" si="48"/>
        <v>369.326769230769</v>
      </c>
      <c r="W27" s="12">
        <f t="shared" si="48"/>
        <v>485.833846153846</v>
      </c>
      <c r="X27" s="9"/>
      <c r="Z27" s="10" t="s">
        <v>646</v>
      </c>
      <c r="AA27" s="11"/>
      <c r="AB27" s="12">
        <f t="shared" ref="AB27:AJ27" si="49">C27*1.2/7*1.2</f>
        <v>113.862857142857</v>
      </c>
      <c r="AC27" s="12">
        <f t="shared" si="49"/>
        <v>166.875428571429</v>
      </c>
      <c r="AD27" s="12">
        <f t="shared" si="49"/>
        <v>171.997714285714</v>
      </c>
      <c r="AE27" s="12">
        <f t="shared" si="49"/>
        <v>183.785142857143</v>
      </c>
      <c r="AF27" s="12">
        <f t="shared" si="49"/>
        <v>234.020571428571</v>
      </c>
      <c r="AG27" s="12">
        <f t="shared" si="49"/>
        <v>265.309714285714</v>
      </c>
      <c r="AH27" s="13">
        <f t="shared" si="49"/>
        <v>278.022857142857</v>
      </c>
      <c r="AI27" s="12">
        <f t="shared" si="49"/>
        <v>342.946285714286</v>
      </c>
      <c r="AJ27" s="12">
        <f t="shared" si="49"/>
        <v>451.131428571429</v>
      </c>
      <c r="AK27" s="9"/>
    </row>
    <row r="28" ht="15" spans="1:37">
      <c r="A28" s="10" t="s">
        <v>656</v>
      </c>
      <c r="B28" s="11"/>
      <c r="C28" s="12" t="s">
        <v>657</v>
      </c>
      <c r="D28" s="12" t="s">
        <v>658</v>
      </c>
      <c r="E28" s="12" t="s">
        <v>659</v>
      </c>
      <c r="F28" s="12" t="s">
        <v>660</v>
      </c>
      <c r="G28" s="12" t="s">
        <v>661</v>
      </c>
      <c r="H28" s="12" t="s">
        <v>662</v>
      </c>
      <c r="I28" s="13" t="s">
        <v>663</v>
      </c>
      <c r="J28" s="12" t="s">
        <v>664</v>
      </c>
      <c r="K28" s="12" t="s">
        <v>665</v>
      </c>
      <c r="L28" s="9"/>
      <c r="M28" s="10" t="s">
        <v>656</v>
      </c>
      <c r="N28" s="11"/>
      <c r="O28" s="12">
        <f t="shared" ref="O28:W28" si="50">C28*1.2/6.5*1.2</f>
        <v>126.077538461538</v>
      </c>
      <c r="P28" s="12">
        <f t="shared" si="50"/>
        <v>185.161846153846</v>
      </c>
      <c r="Q28" s="12">
        <f t="shared" si="50"/>
        <v>191.342769230769</v>
      </c>
      <c r="R28" s="12">
        <f t="shared" si="50"/>
        <v>204.701538461538</v>
      </c>
      <c r="S28" s="12">
        <f t="shared" si="50"/>
        <v>260.263384615385</v>
      </c>
      <c r="T28" s="13">
        <f t="shared" si="50"/>
        <v>295.687384615385</v>
      </c>
      <c r="U28" s="12">
        <f t="shared" si="50"/>
        <v>308.846769230769</v>
      </c>
      <c r="V28" s="12">
        <f t="shared" si="50"/>
        <v>380.625230769231</v>
      </c>
      <c r="W28" s="12">
        <f t="shared" si="50"/>
        <v>500.920615384615</v>
      </c>
      <c r="X28" s="9"/>
      <c r="Z28" s="10" t="s">
        <v>656</v>
      </c>
      <c r="AA28" s="11"/>
      <c r="AB28" s="12">
        <f t="shared" ref="AB28:AJ28" si="51">C28*1.2/7*1.2</f>
        <v>117.072</v>
      </c>
      <c r="AC28" s="12">
        <f t="shared" si="51"/>
        <v>171.936</v>
      </c>
      <c r="AD28" s="12">
        <f t="shared" si="51"/>
        <v>177.675428571429</v>
      </c>
      <c r="AE28" s="12">
        <f t="shared" si="51"/>
        <v>190.08</v>
      </c>
      <c r="AF28" s="12">
        <f t="shared" si="51"/>
        <v>241.673142857143</v>
      </c>
      <c r="AG28" s="12">
        <f t="shared" si="51"/>
        <v>274.566857142857</v>
      </c>
      <c r="AH28" s="13">
        <f t="shared" si="51"/>
        <v>286.786285714286</v>
      </c>
      <c r="AI28" s="12">
        <f t="shared" si="51"/>
        <v>353.437714285714</v>
      </c>
      <c r="AJ28" s="12">
        <f t="shared" si="51"/>
        <v>465.140571428571</v>
      </c>
      <c r="AK28" s="9"/>
    </row>
    <row r="29" ht="15" spans="1:37">
      <c r="A29" s="10" t="s">
        <v>666</v>
      </c>
      <c r="B29" s="11"/>
      <c r="C29" s="12" t="s">
        <v>667</v>
      </c>
      <c r="D29" s="12" t="s">
        <v>668</v>
      </c>
      <c r="E29" s="12" t="s">
        <v>669</v>
      </c>
      <c r="F29" s="12" t="s">
        <v>670</v>
      </c>
      <c r="G29" s="12" t="s">
        <v>671</v>
      </c>
      <c r="H29" s="12" t="s">
        <v>672</v>
      </c>
      <c r="I29" s="13" t="s">
        <v>673</v>
      </c>
      <c r="J29" s="12" t="s">
        <v>674</v>
      </c>
      <c r="K29" s="12" t="s">
        <v>675</v>
      </c>
      <c r="L29" s="9"/>
      <c r="M29" s="10" t="s">
        <v>666</v>
      </c>
      <c r="N29" s="11"/>
      <c r="O29" s="12">
        <f t="shared" ref="O29:W29" si="52">C29*1.2/6.5*1.2</f>
        <v>129.533538461538</v>
      </c>
      <c r="P29" s="12">
        <f t="shared" si="52"/>
        <v>190.611692307692</v>
      </c>
      <c r="Q29" s="12">
        <f t="shared" si="52"/>
        <v>197.457230769231</v>
      </c>
      <c r="R29" s="12">
        <f t="shared" si="52"/>
        <v>211.480615384615</v>
      </c>
      <c r="S29" s="12">
        <f t="shared" si="52"/>
        <v>268.504615384615</v>
      </c>
      <c r="T29" s="13">
        <f t="shared" si="52"/>
        <v>305.656615384615</v>
      </c>
      <c r="U29" s="12">
        <f t="shared" si="52"/>
        <v>318.284307692308</v>
      </c>
      <c r="V29" s="12">
        <f t="shared" si="52"/>
        <v>391.923692307692</v>
      </c>
      <c r="W29" s="12">
        <f t="shared" si="52"/>
        <v>516.007384615384</v>
      </c>
      <c r="X29" s="9"/>
      <c r="Z29" s="10" t="s">
        <v>666</v>
      </c>
      <c r="AA29" s="11"/>
      <c r="AB29" s="12">
        <f t="shared" ref="AB29:AJ29" si="53">C29*1.2/7*1.2</f>
        <v>120.281142857143</v>
      </c>
      <c r="AC29" s="12">
        <f t="shared" si="53"/>
        <v>176.996571428571</v>
      </c>
      <c r="AD29" s="12">
        <f t="shared" si="53"/>
        <v>183.353142857143</v>
      </c>
      <c r="AE29" s="12">
        <f t="shared" si="53"/>
        <v>196.374857142857</v>
      </c>
      <c r="AF29" s="12">
        <f t="shared" si="53"/>
        <v>249.325714285714</v>
      </c>
      <c r="AG29" s="12">
        <f t="shared" si="53"/>
        <v>283.824</v>
      </c>
      <c r="AH29" s="13">
        <f t="shared" si="53"/>
        <v>295.549714285714</v>
      </c>
      <c r="AI29" s="12">
        <f t="shared" si="53"/>
        <v>363.929142857143</v>
      </c>
      <c r="AJ29" s="12">
        <f t="shared" si="53"/>
        <v>479.149714285714</v>
      </c>
      <c r="AK29" s="9"/>
    </row>
    <row r="30" ht="15" spans="1:37">
      <c r="A30" s="10" t="s">
        <v>676</v>
      </c>
      <c r="B30" s="11"/>
      <c r="C30" s="12" t="s">
        <v>677</v>
      </c>
      <c r="D30" s="12" t="s">
        <v>678</v>
      </c>
      <c r="E30" s="12" t="s">
        <v>679</v>
      </c>
      <c r="F30" s="12" t="s">
        <v>680</v>
      </c>
      <c r="G30" s="12" t="s">
        <v>681</v>
      </c>
      <c r="H30" s="12" t="s">
        <v>682</v>
      </c>
      <c r="I30" s="13" t="s">
        <v>683</v>
      </c>
      <c r="J30" s="12" t="s">
        <v>684</v>
      </c>
      <c r="K30" s="12" t="s">
        <v>685</v>
      </c>
      <c r="L30" s="9"/>
      <c r="M30" s="10" t="s">
        <v>676</v>
      </c>
      <c r="N30" s="11"/>
      <c r="O30" s="12">
        <f t="shared" ref="O30:W30" si="54">C30*1.2/6.5*1.2</f>
        <v>132.989538461538</v>
      </c>
      <c r="P30" s="12">
        <f t="shared" si="54"/>
        <v>196.061538461538</v>
      </c>
      <c r="Q30" s="12">
        <f t="shared" si="54"/>
        <v>203.571692307692</v>
      </c>
      <c r="R30" s="12">
        <f t="shared" si="54"/>
        <v>218.259692307692</v>
      </c>
      <c r="S30" s="12">
        <f t="shared" si="54"/>
        <v>276.745846153846</v>
      </c>
      <c r="T30" s="13">
        <f t="shared" si="54"/>
        <v>315.625846153846</v>
      </c>
      <c r="U30" s="12">
        <f t="shared" si="54"/>
        <v>327.721846153846</v>
      </c>
      <c r="V30" s="12">
        <f t="shared" si="54"/>
        <v>403.222153846154</v>
      </c>
      <c r="W30" s="12">
        <f t="shared" si="54"/>
        <v>531.094153846154</v>
      </c>
      <c r="X30" s="9"/>
      <c r="Z30" s="10" t="s">
        <v>676</v>
      </c>
      <c r="AA30" s="11"/>
      <c r="AB30" s="12">
        <f t="shared" ref="AB30:AJ30" si="55">C30*1.2/7*1.2</f>
        <v>123.490285714286</v>
      </c>
      <c r="AC30" s="12">
        <f t="shared" si="55"/>
        <v>182.057142857143</v>
      </c>
      <c r="AD30" s="12">
        <f t="shared" si="55"/>
        <v>189.030857142857</v>
      </c>
      <c r="AE30" s="12">
        <f t="shared" si="55"/>
        <v>202.669714285714</v>
      </c>
      <c r="AF30" s="12">
        <f t="shared" si="55"/>
        <v>256.978285714286</v>
      </c>
      <c r="AG30" s="12">
        <f t="shared" si="55"/>
        <v>293.081142857143</v>
      </c>
      <c r="AH30" s="13">
        <f t="shared" si="55"/>
        <v>304.313142857143</v>
      </c>
      <c r="AI30" s="12">
        <f t="shared" si="55"/>
        <v>374.420571428571</v>
      </c>
      <c r="AJ30" s="12">
        <f t="shared" si="55"/>
        <v>493.158857142857</v>
      </c>
      <c r="AK30" s="9"/>
    </row>
    <row r="31" ht="15" spans="1:37">
      <c r="A31" s="10" t="s">
        <v>686</v>
      </c>
      <c r="B31" s="11"/>
      <c r="C31" s="12" t="s">
        <v>687</v>
      </c>
      <c r="D31" s="12" t="s">
        <v>688</v>
      </c>
      <c r="E31" s="12" t="s">
        <v>526</v>
      </c>
      <c r="F31" s="12" t="s">
        <v>689</v>
      </c>
      <c r="G31" s="12" t="s">
        <v>690</v>
      </c>
      <c r="H31" s="12" t="s">
        <v>691</v>
      </c>
      <c r="I31" s="13" t="s">
        <v>692</v>
      </c>
      <c r="J31" s="12" t="s">
        <v>693</v>
      </c>
      <c r="K31" s="12" t="s">
        <v>694</v>
      </c>
      <c r="L31" s="9"/>
      <c r="M31" s="10" t="s">
        <v>686</v>
      </c>
      <c r="N31" s="11"/>
      <c r="O31" s="12">
        <f t="shared" ref="O31:W31" si="56">C31*1.2/6.5*1.2</f>
        <v>136.445538461538</v>
      </c>
      <c r="P31" s="12">
        <f t="shared" si="56"/>
        <v>201.511384615385</v>
      </c>
      <c r="Q31" s="12">
        <f t="shared" si="56"/>
        <v>209.686153846154</v>
      </c>
      <c r="R31" s="12">
        <f t="shared" si="56"/>
        <v>225.038769230769</v>
      </c>
      <c r="S31" s="12">
        <f t="shared" si="56"/>
        <v>284.987076923077</v>
      </c>
      <c r="T31" s="13">
        <f t="shared" si="56"/>
        <v>325.595076923077</v>
      </c>
      <c r="U31" s="12">
        <f t="shared" si="56"/>
        <v>337.159384615385</v>
      </c>
      <c r="V31" s="12">
        <f t="shared" si="56"/>
        <v>414.520615384615</v>
      </c>
      <c r="W31" s="12">
        <f t="shared" si="56"/>
        <v>546.180923076923</v>
      </c>
      <c r="X31" s="9"/>
      <c r="Z31" s="10" t="s">
        <v>686</v>
      </c>
      <c r="AA31" s="11"/>
      <c r="AB31" s="12">
        <f t="shared" ref="AB31:AJ31" si="57">C31*1.2/7*1.2</f>
        <v>126.699428571429</v>
      </c>
      <c r="AC31" s="12">
        <f t="shared" si="57"/>
        <v>187.117714285714</v>
      </c>
      <c r="AD31" s="12">
        <f t="shared" si="57"/>
        <v>194.708571428571</v>
      </c>
      <c r="AE31" s="12">
        <f t="shared" si="57"/>
        <v>208.964571428571</v>
      </c>
      <c r="AF31" s="12">
        <f t="shared" si="57"/>
        <v>264.630857142857</v>
      </c>
      <c r="AG31" s="12">
        <f t="shared" si="57"/>
        <v>302.338285714286</v>
      </c>
      <c r="AH31" s="13">
        <f t="shared" si="57"/>
        <v>313.076571428571</v>
      </c>
      <c r="AI31" s="12">
        <f t="shared" si="57"/>
        <v>384.912</v>
      </c>
      <c r="AJ31" s="12">
        <f t="shared" si="57"/>
        <v>507.168</v>
      </c>
      <c r="AK31" s="9"/>
    </row>
    <row r="32" ht="15" spans="1:37">
      <c r="A32" s="10" t="s">
        <v>695</v>
      </c>
      <c r="B32" s="11"/>
      <c r="C32" s="12" t="s">
        <v>696</v>
      </c>
      <c r="D32" s="12" t="s">
        <v>697</v>
      </c>
      <c r="E32" s="12" t="s">
        <v>698</v>
      </c>
      <c r="F32" s="12" t="s">
        <v>699</v>
      </c>
      <c r="G32" s="12" t="s">
        <v>700</v>
      </c>
      <c r="H32" s="12" t="s">
        <v>701</v>
      </c>
      <c r="I32" s="13" t="s">
        <v>702</v>
      </c>
      <c r="J32" s="12" t="s">
        <v>703</v>
      </c>
      <c r="K32" s="12" t="s">
        <v>704</v>
      </c>
      <c r="L32" s="9"/>
      <c r="M32" s="10" t="s">
        <v>695</v>
      </c>
      <c r="N32" s="11"/>
      <c r="O32" s="12">
        <f t="shared" ref="O32:W32" si="58">C32*1.2/6.5*1.2</f>
        <v>139.901538461538</v>
      </c>
      <c r="P32" s="12">
        <f t="shared" si="58"/>
        <v>206.961230769231</v>
      </c>
      <c r="Q32" s="12">
        <f t="shared" si="58"/>
        <v>215.800615384615</v>
      </c>
      <c r="R32" s="12">
        <f t="shared" si="58"/>
        <v>231.817846153846</v>
      </c>
      <c r="S32" s="12">
        <f t="shared" si="58"/>
        <v>293.228307692308</v>
      </c>
      <c r="T32" s="13">
        <f t="shared" si="58"/>
        <v>335.564307692308</v>
      </c>
      <c r="U32" s="12">
        <f t="shared" si="58"/>
        <v>346.596923076923</v>
      </c>
      <c r="V32" s="12">
        <f t="shared" si="58"/>
        <v>425.819076923077</v>
      </c>
      <c r="W32" s="12">
        <f t="shared" si="58"/>
        <v>561.267692307692</v>
      </c>
      <c r="X32" s="9"/>
      <c r="Z32" s="10" t="s">
        <v>695</v>
      </c>
      <c r="AA32" s="11"/>
      <c r="AB32" s="12">
        <f t="shared" ref="AB32:AJ32" si="59">C32*1.2/7*1.2</f>
        <v>129.908571428571</v>
      </c>
      <c r="AC32" s="12">
        <f t="shared" si="59"/>
        <v>192.178285714286</v>
      </c>
      <c r="AD32" s="12">
        <f t="shared" si="59"/>
        <v>200.386285714286</v>
      </c>
      <c r="AE32" s="12">
        <f t="shared" si="59"/>
        <v>215.259428571429</v>
      </c>
      <c r="AF32" s="12">
        <f t="shared" si="59"/>
        <v>272.283428571429</v>
      </c>
      <c r="AG32" s="12">
        <f t="shared" si="59"/>
        <v>311.595428571429</v>
      </c>
      <c r="AH32" s="13">
        <f t="shared" si="59"/>
        <v>321.84</v>
      </c>
      <c r="AI32" s="12">
        <f t="shared" si="59"/>
        <v>395.403428571429</v>
      </c>
      <c r="AJ32" s="12">
        <f t="shared" si="59"/>
        <v>521.177142857143</v>
      </c>
      <c r="AK32" s="9"/>
    </row>
    <row r="33" ht="15" spans="1:37">
      <c r="A33" s="10" t="s">
        <v>705</v>
      </c>
      <c r="B33" s="11"/>
      <c r="C33" s="12" t="s">
        <v>706</v>
      </c>
      <c r="D33" s="12" t="s">
        <v>707</v>
      </c>
      <c r="E33" s="12" t="s">
        <v>708</v>
      </c>
      <c r="F33" s="12" t="s">
        <v>709</v>
      </c>
      <c r="G33" s="12" t="s">
        <v>710</v>
      </c>
      <c r="H33" s="12" t="s">
        <v>711</v>
      </c>
      <c r="I33" s="13" t="s">
        <v>712</v>
      </c>
      <c r="J33" s="12" t="s">
        <v>713</v>
      </c>
      <c r="K33" s="12" t="s">
        <v>714</v>
      </c>
      <c r="L33" s="9"/>
      <c r="M33" s="10" t="s">
        <v>705</v>
      </c>
      <c r="N33" s="11"/>
      <c r="O33" s="12">
        <f t="shared" ref="O33:W33" si="60">C33*1.2/6.5*1.2</f>
        <v>143.357538461538</v>
      </c>
      <c r="P33" s="12">
        <f t="shared" si="60"/>
        <v>212.411076923077</v>
      </c>
      <c r="Q33" s="12">
        <f t="shared" si="60"/>
        <v>221.915076923077</v>
      </c>
      <c r="R33" s="12">
        <f t="shared" si="60"/>
        <v>238.596923076923</v>
      </c>
      <c r="S33" s="12">
        <f t="shared" si="60"/>
        <v>301.469538461538</v>
      </c>
      <c r="T33" s="13">
        <f t="shared" si="60"/>
        <v>345.533538461538</v>
      </c>
      <c r="U33" s="12">
        <f t="shared" si="60"/>
        <v>356.034461538461</v>
      </c>
      <c r="V33" s="12">
        <f t="shared" si="60"/>
        <v>437.117538461538</v>
      </c>
      <c r="W33" s="12">
        <f t="shared" si="60"/>
        <v>576.354461538461</v>
      </c>
      <c r="X33" s="9"/>
      <c r="Z33" s="10" t="s">
        <v>705</v>
      </c>
      <c r="AA33" s="11"/>
      <c r="AB33" s="12">
        <f t="shared" ref="AB33:AJ33" si="61">C33*1.2/7*1.2</f>
        <v>133.117714285714</v>
      </c>
      <c r="AC33" s="12">
        <f t="shared" si="61"/>
        <v>197.238857142857</v>
      </c>
      <c r="AD33" s="12">
        <f t="shared" si="61"/>
        <v>206.064</v>
      </c>
      <c r="AE33" s="12">
        <f t="shared" si="61"/>
        <v>221.554285714286</v>
      </c>
      <c r="AF33" s="12">
        <f t="shared" si="61"/>
        <v>279.936</v>
      </c>
      <c r="AG33" s="12">
        <f t="shared" si="61"/>
        <v>320.852571428571</v>
      </c>
      <c r="AH33" s="13">
        <f t="shared" si="61"/>
        <v>330.603428571429</v>
      </c>
      <c r="AI33" s="12">
        <f t="shared" si="61"/>
        <v>405.894857142857</v>
      </c>
      <c r="AJ33" s="12">
        <f t="shared" si="61"/>
        <v>535.186285714286</v>
      </c>
      <c r="AK33" s="9"/>
    </row>
    <row r="34" ht="15" spans="1:37">
      <c r="A34" s="10" t="s">
        <v>715</v>
      </c>
      <c r="B34" s="11"/>
      <c r="C34" s="12" t="s">
        <v>716</v>
      </c>
      <c r="D34" s="12" t="s">
        <v>717</v>
      </c>
      <c r="E34" s="12" t="s">
        <v>497</v>
      </c>
      <c r="F34" s="12" t="s">
        <v>718</v>
      </c>
      <c r="G34" s="12" t="s">
        <v>719</v>
      </c>
      <c r="H34" s="12" t="s">
        <v>720</v>
      </c>
      <c r="I34" s="13" t="s">
        <v>721</v>
      </c>
      <c r="J34" s="12" t="s">
        <v>722</v>
      </c>
      <c r="K34" s="12" t="s">
        <v>723</v>
      </c>
      <c r="L34" s="9"/>
      <c r="M34" s="10" t="s">
        <v>715</v>
      </c>
      <c r="N34" s="11"/>
      <c r="O34" s="12">
        <f t="shared" ref="O34:W34" si="62">C34*1.2/6.5*1.2</f>
        <v>146.813538461538</v>
      </c>
      <c r="P34" s="12">
        <f t="shared" si="62"/>
        <v>217.860923076923</v>
      </c>
      <c r="Q34" s="12">
        <f t="shared" si="62"/>
        <v>228.029538461538</v>
      </c>
      <c r="R34" s="12">
        <f t="shared" si="62"/>
        <v>245.376</v>
      </c>
      <c r="S34" s="12">
        <f t="shared" si="62"/>
        <v>309.710769230769</v>
      </c>
      <c r="T34" s="13">
        <f t="shared" si="62"/>
        <v>355.502769230769</v>
      </c>
      <c r="U34" s="12">
        <f t="shared" si="62"/>
        <v>365.472</v>
      </c>
      <c r="V34" s="12">
        <f t="shared" si="62"/>
        <v>448.416</v>
      </c>
      <c r="W34" s="12">
        <f t="shared" si="62"/>
        <v>591.441230769231</v>
      </c>
      <c r="X34" s="9"/>
      <c r="Z34" s="10" t="s">
        <v>715</v>
      </c>
      <c r="AA34" s="11"/>
      <c r="AB34" s="12">
        <f t="shared" ref="AB34:AJ34" si="63">C34*1.2/7*1.2</f>
        <v>136.326857142857</v>
      </c>
      <c r="AC34" s="12">
        <f t="shared" si="63"/>
        <v>202.299428571429</v>
      </c>
      <c r="AD34" s="12">
        <f t="shared" si="63"/>
        <v>211.741714285714</v>
      </c>
      <c r="AE34" s="12">
        <f t="shared" si="63"/>
        <v>227.849142857143</v>
      </c>
      <c r="AF34" s="12">
        <f t="shared" si="63"/>
        <v>287.588571428571</v>
      </c>
      <c r="AG34" s="12">
        <f t="shared" si="63"/>
        <v>330.109714285714</v>
      </c>
      <c r="AH34" s="13">
        <f t="shared" si="63"/>
        <v>339.366857142857</v>
      </c>
      <c r="AI34" s="12">
        <f t="shared" si="63"/>
        <v>416.386285714286</v>
      </c>
      <c r="AJ34" s="12">
        <f t="shared" si="63"/>
        <v>549.195428571429</v>
      </c>
      <c r="AK34" s="9"/>
    </row>
    <row r="35" ht="15" spans="1:37">
      <c r="A35" s="10" t="s">
        <v>724</v>
      </c>
      <c r="B35" s="11"/>
      <c r="C35" s="12" t="s">
        <v>725</v>
      </c>
      <c r="D35" s="12" t="s">
        <v>726</v>
      </c>
      <c r="E35" s="12" t="s">
        <v>727</v>
      </c>
      <c r="F35" s="12" t="s">
        <v>728</v>
      </c>
      <c r="G35" s="12" t="s">
        <v>729</v>
      </c>
      <c r="H35" s="12" t="s">
        <v>721</v>
      </c>
      <c r="I35" s="13" t="s">
        <v>730</v>
      </c>
      <c r="J35" s="12" t="s">
        <v>731</v>
      </c>
      <c r="K35" s="12" t="s">
        <v>732</v>
      </c>
      <c r="L35" s="9"/>
      <c r="M35" s="10" t="s">
        <v>724</v>
      </c>
      <c r="N35" s="11"/>
      <c r="O35" s="12">
        <f t="shared" ref="O35:W35" si="64">C35*1.2/6.5*1.2</f>
        <v>150.269538461538</v>
      </c>
      <c r="P35" s="12">
        <f t="shared" si="64"/>
        <v>223.310769230769</v>
      </c>
      <c r="Q35" s="12">
        <f t="shared" si="64"/>
        <v>234.144</v>
      </c>
      <c r="R35" s="12">
        <f t="shared" si="64"/>
        <v>252.155076923077</v>
      </c>
      <c r="S35" s="12">
        <f t="shared" si="64"/>
        <v>317.952</v>
      </c>
      <c r="T35" s="13">
        <f t="shared" si="64"/>
        <v>365.472</v>
      </c>
      <c r="U35" s="12">
        <f t="shared" si="64"/>
        <v>374.909538461538</v>
      </c>
      <c r="V35" s="12">
        <f t="shared" si="64"/>
        <v>459.714461538462</v>
      </c>
      <c r="W35" s="12">
        <f t="shared" si="64"/>
        <v>606.528</v>
      </c>
      <c r="X35" s="9"/>
      <c r="Z35" s="10" t="s">
        <v>724</v>
      </c>
      <c r="AA35" s="11"/>
      <c r="AB35" s="12">
        <f t="shared" ref="AB35:AJ35" si="65">C35*1.2/7*1.2</f>
        <v>139.536</v>
      </c>
      <c r="AC35" s="12">
        <f t="shared" si="65"/>
        <v>207.36</v>
      </c>
      <c r="AD35" s="12">
        <f t="shared" si="65"/>
        <v>217.419428571429</v>
      </c>
      <c r="AE35" s="12">
        <f t="shared" si="65"/>
        <v>234.144</v>
      </c>
      <c r="AF35" s="12">
        <f t="shared" si="65"/>
        <v>295.241142857143</v>
      </c>
      <c r="AG35" s="12">
        <f t="shared" si="65"/>
        <v>339.366857142857</v>
      </c>
      <c r="AH35" s="13">
        <f t="shared" si="65"/>
        <v>348.130285714286</v>
      </c>
      <c r="AI35" s="12">
        <f t="shared" si="65"/>
        <v>426.877714285714</v>
      </c>
      <c r="AJ35" s="12">
        <f t="shared" si="65"/>
        <v>563.204571428571</v>
      </c>
      <c r="AK35" s="9"/>
    </row>
    <row r="36" ht="15" spans="1:37">
      <c r="A36" s="10" t="s">
        <v>733</v>
      </c>
      <c r="B36" s="11"/>
      <c r="C36" s="12" t="s">
        <v>734</v>
      </c>
      <c r="D36" s="12" t="s">
        <v>735</v>
      </c>
      <c r="E36" s="12" t="s">
        <v>736</v>
      </c>
      <c r="F36" s="12" t="s">
        <v>737</v>
      </c>
      <c r="G36" s="12" t="s">
        <v>738</v>
      </c>
      <c r="H36" s="12" t="s">
        <v>739</v>
      </c>
      <c r="I36" s="13" t="s">
        <v>740</v>
      </c>
      <c r="J36" s="12" t="s">
        <v>741</v>
      </c>
      <c r="K36" s="12" t="s">
        <v>742</v>
      </c>
      <c r="L36" s="9"/>
      <c r="M36" s="10" t="s">
        <v>733</v>
      </c>
      <c r="N36" s="11"/>
      <c r="O36" s="12">
        <f t="shared" ref="O36:W36" si="66">C36*1.2/6.5*1.2</f>
        <v>153.725538461538</v>
      </c>
      <c r="P36" s="12">
        <f t="shared" si="66"/>
        <v>228.760615384615</v>
      </c>
      <c r="Q36" s="12">
        <f t="shared" si="66"/>
        <v>240.258461538462</v>
      </c>
      <c r="R36" s="12">
        <f t="shared" si="66"/>
        <v>258.934153846154</v>
      </c>
      <c r="S36" s="12">
        <f t="shared" si="66"/>
        <v>326.193230769231</v>
      </c>
      <c r="T36" s="13">
        <f t="shared" si="66"/>
        <v>375.441230769231</v>
      </c>
      <c r="U36" s="12">
        <f t="shared" si="66"/>
        <v>384.347076923077</v>
      </c>
      <c r="V36" s="12">
        <f t="shared" si="66"/>
        <v>471.012923076923</v>
      </c>
      <c r="W36" s="12">
        <f t="shared" si="66"/>
        <v>621.614769230769</v>
      </c>
      <c r="X36" s="9"/>
      <c r="Z36" s="10" t="s">
        <v>733</v>
      </c>
      <c r="AA36" s="11"/>
      <c r="AB36" s="12">
        <f t="shared" ref="AB36:AJ36" si="67">C36*1.2/7*1.2</f>
        <v>142.745142857143</v>
      </c>
      <c r="AC36" s="12">
        <f t="shared" si="67"/>
        <v>212.420571428571</v>
      </c>
      <c r="AD36" s="12">
        <f t="shared" si="67"/>
        <v>223.097142857143</v>
      </c>
      <c r="AE36" s="12">
        <f t="shared" si="67"/>
        <v>240.438857142857</v>
      </c>
      <c r="AF36" s="12">
        <f t="shared" si="67"/>
        <v>302.893714285714</v>
      </c>
      <c r="AG36" s="12">
        <f t="shared" si="67"/>
        <v>348.624</v>
      </c>
      <c r="AH36" s="13">
        <f t="shared" si="67"/>
        <v>356.893714285714</v>
      </c>
      <c r="AI36" s="12">
        <f t="shared" si="67"/>
        <v>437.369142857143</v>
      </c>
      <c r="AJ36" s="12">
        <f t="shared" si="67"/>
        <v>577.213714285714</v>
      </c>
      <c r="AK36" s="9"/>
    </row>
    <row r="37" ht="15" spans="1:37">
      <c r="A37" s="10" t="s">
        <v>743</v>
      </c>
      <c r="B37" s="11"/>
      <c r="C37" s="12" t="s">
        <v>590</v>
      </c>
      <c r="D37" s="12" t="s">
        <v>744</v>
      </c>
      <c r="E37" s="12" t="s">
        <v>745</v>
      </c>
      <c r="F37" s="12" t="s">
        <v>746</v>
      </c>
      <c r="G37" s="12" t="s">
        <v>747</v>
      </c>
      <c r="H37" s="12" t="s">
        <v>748</v>
      </c>
      <c r="I37" s="13" t="s">
        <v>749</v>
      </c>
      <c r="J37" s="12" t="s">
        <v>750</v>
      </c>
      <c r="K37" s="12" t="s">
        <v>751</v>
      </c>
      <c r="L37" s="9"/>
      <c r="M37" s="10" t="s">
        <v>743</v>
      </c>
      <c r="N37" s="11"/>
      <c r="O37" s="12">
        <f t="shared" ref="O37:W37" si="68">C37*1.2/6.5*1.2</f>
        <v>157.181538461538</v>
      </c>
      <c r="P37" s="12">
        <f t="shared" si="68"/>
        <v>234.210461538462</v>
      </c>
      <c r="Q37" s="12">
        <f t="shared" si="68"/>
        <v>246.372923076923</v>
      </c>
      <c r="R37" s="12">
        <f t="shared" si="68"/>
        <v>265.713230769231</v>
      </c>
      <c r="S37" s="12">
        <f t="shared" si="68"/>
        <v>334.434461538461</v>
      </c>
      <c r="T37" s="13">
        <f t="shared" si="68"/>
        <v>385.410461538462</v>
      </c>
      <c r="U37" s="12">
        <f t="shared" si="68"/>
        <v>393.784615384615</v>
      </c>
      <c r="V37" s="12">
        <f t="shared" si="68"/>
        <v>482.311384615385</v>
      </c>
      <c r="W37" s="12">
        <f t="shared" si="68"/>
        <v>636.701538461538</v>
      </c>
      <c r="X37" s="9"/>
      <c r="Z37" s="10" t="s">
        <v>743</v>
      </c>
      <c r="AA37" s="11"/>
      <c r="AB37" s="12">
        <f t="shared" ref="AB37:AJ37" si="69">C37*1.2/7*1.2</f>
        <v>145.954285714286</v>
      </c>
      <c r="AC37" s="12">
        <f t="shared" si="69"/>
        <v>217.481142857143</v>
      </c>
      <c r="AD37" s="12">
        <f t="shared" si="69"/>
        <v>228.774857142857</v>
      </c>
      <c r="AE37" s="12">
        <f t="shared" si="69"/>
        <v>246.733714285714</v>
      </c>
      <c r="AF37" s="12">
        <f t="shared" si="69"/>
        <v>310.546285714286</v>
      </c>
      <c r="AG37" s="12">
        <f t="shared" si="69"/>
        <v>357.881142857143</v>
      </c>
      <c r="AH37" s="13">
        <f t="shared" si="69"/>
        <v>365.657142857143</v>
      </c>
      <c r="AI37" s="12">
        <f t="shared" si="69"/>
        <v>447.860571428571</v>
      </c>
      <c r="AJ37" s="12">
        <f t="shared" si="69"/>
        <v>591.222857142857</v>
      </c>
      <c r="AK37" s="9"/>
    </row>
    <row r="38" ht="15" spans="1:37">
      <c r="A38" s="10" t="s">
        <v>752</v>
      </c>
      <c r="B38" s="11"/>
      <c r="C38" s="12" t="s">
        <v>753</v>
      </c>
      <c r="D38" s="12" t="s">
        <v>754</v>
      </c>
      <c r="E38" s="12" t="s">
        <v>755</v>
      </c>
      <c r="F38" s="12" t="s">
        <v>756</v>
      </c>
      <c r="G38" s="12" t="s">
        <v>757</v>
      </c>
      <c r="H38" s="12" t="s">
        <v>758</v>
      </c>
      <c r="I38" s="13" t="s">
        <v>684</v>
      </c>
      <c r="J38" s="12" t="s">
        <v>759</v>
      </c>
      <c r="K38" s="12" t="s">
        <v>760</v>
      </c>
      <c r="L38" s="9"/>
      <c r="M38" s="10" t="s">
        <v>752</v>
      </c>
      <c r="N38" s="11"/>
      <c r="O38" s="12">
        <f t="shared" ref="O38:W38" si="70">C38*1.2/6.5*1.2</f>
        <v>160.637538461538</v>
      </c>
      <c r="P38" s="12">
        <f t="shared" si="70"/>
        <v>239.660307692308</v>
      </c>
      <c r="Q38" s="12">
        <f t="shared" si="70"/>
        <v>252.487384615385</v>
      </c>
      <c r="R38" s="12">
        <f t="shared" si="70"/>
        <v>272.492307692308</v>
      </c>
      <c r="S38" s="12">
        <f t="shared" si="70"/>
        <v>342.675692307692</v>
      </c>
      <c r="T38" s="13">
        <f t="shared" si="70"/>
        <v>395.379692307692</v>
      </c>
      <c r="U38" s="12">
        <f t="shared" si="70"/>
        <v>403.222153846154</v>
      </c>
      <c r="V38" s="12">
        <f t="shared" si="70"/>
        <v>493.609846153846</v>
      </c>
      <c r="W38" s="12">
        <f t="shared" si="70"/>
        <v>651.788307692308</v>
      </c>
      <c r="X38" s="9"/>
      <c r="Z38" s="10" t="s">
        <v>752</v>
      </c>
      <c r="AA38" s="11"/>
      <c r="AB38" s="12">
        <f t="shared" ref="AB38:AJ38" si="71">C38*1.2/7*1.2</f>
        <v>149.163428571429</v>
      </c>
      <c r="AC38" s="12">
        <f t="shared" si="71"/>
        <v>222.541714285714</v>
      </c>
      <c r="AD38" s="12">
        <f t="shared" si="71"/>
        <v>234.452571428571</v>
      </c>
      <c r="AE38" s="12">
        <f t="shared" si="71"/>
        <v>253.028571428571</v>
      </c>
      <c r="AF38" s="12">
        <f t="shared" si="71"/>
        <v>318.198857142857</v>
      </c>
      <c r="AG38" s="12">
        <f t="shared" si="71"/>
        <v>367.138285714286</v>
      </c>
      <c r="AH38" s="13">
        <f t="shared" si="71"/>
        <v>374.420571428571</v>
      </c>
      <c r="AI38" s="12">
        <f t="shared" si="71"/>
        <v>458.352</v>
      </c>
      <c r="AJ38" s="12">
        <f t="shared" si="71"/>
        <v>605.232</v>
      </c>
      <c r="AK38" s="9"/>
    </row>
    <row r="39" ht="15" spans="1:37">
      <c r="A39" s="10" t="s">
        <v>761</v>
      </c>
      <c r="B39" s="11"/>
      <c r="C39" s="12" t="s">
        <v>762</v>
      </c>
      <c r="D39" s="12" t="s">
        <v>763</v>
      </c>
      <c r="E39" s="12" t="s">
        <v>764</v>
      </c>
      <c r="F39" s="12" t="s">
        <v>765</v>
      </c>
      <c r="G39" s="12" t="s">
        <v>766</v>
      </c>
      <c r="H39" s="12" t="s">
        <v>767</v>
      </c>
      <c r="I39" s="13" t="s">
        <v>768</v>
      </c>
      <c r="J39" s="12" t="s">
        <v>769</v>
      </c>
      <c r="K39" s="12" t="s">
        <v>770</v>
      </c>
      <c r="L39" s="9"/>
      <c r="M39" s="10" t="s">
        <v>761</v>
      </c>
      <c r="N39" s="11"/>
      <c r="O39" s="12">
        <f t="shared" ref="O39:W39" si="72">C39*1.2/6.5*1.2</f>
        <v>164.093538461538</v>
      </c>
      <c r="P39" s="12">
        <f t="shared" si="72"/>
        <v>245.110153846154</v>
      </c>
      <c r="Q39" s="12">
        <f t="shared" si="72"/>
        <v>258.601846153846</v>
      </c>
      <c r="R39" s="12">
        <f t="shared" si="72"/>
        <v>279.271384615385</v>
      </c>
      <c r="S39" s="12">
        <f t="shared" si="72"/>
        <v>350.916923076923</v>
      </c>
      <c r="T39" s="13">
        <f t="shared" si="72"/>
        <v>405.348923076923</v>
      </c>
      <c r="U39" s="12">
        <f t="shared" si="72"/>
        <v>412.659692307692</v>
      </c>
      <c r="V39" s="12">
        <f t="shared" si="72"/>
        <v>504.908307692308</v>
      </c>
      <c r="W39" s="12">
        <f t="shared" si="72"/>
        <v>666.875076923077</v>
      </c>
      <c r="X39" s="9"/>
      <c r="Z39" s="10" t="s">
        <v>761</v>
      </c>
      <c r="AA39" s="11"/>
      <c r="AB39" s="12">
        <f t="shared" ref="AB39:AJ39" si="73">C39*1.2/7*1.2</f>
        <v>152.372571428571</v>
      </c>
      <c r="AC39" s="12">
        <f t="shared" si="73"/>
        <v>227.602285714286</v>
      </c>
      <c r="AD39" s="12">
        <f t="shared" si="73"/>
        <v>240.130285714286</v>
      </c>
      <c r="AE39" s="12">
        <f t="shared" si="73"/>
        <v>259.323428571429</v>
      </c>
      <c r="AF39" s="12">
        <f t="shared" si="73"/>
        <v>325.851428571429</v>
      </c>
      <c r="AG39" s="12">
        <f t="shared" si="73"/>
        <v>376.395428571429</v>
      </c>
      <c r="AH39" s="13">
        <f t="shared" si="73"/>
        <v>383.184</v>
      </c>
      <c r="AI39" s="12">
        <f t="shared" si="73"/>
        <v>468.843428571428</v>
      </c>
      <c r="AJ39" s="12">
        <f t="shared" si="73"/>
        <v>619.241142857143</v>
      </c>
      <c r="AK39" s="9"/>
    </row>
    <row r="40" ht="15" spans="1:37">
      <c r="A40" s="10" t="s">
        <v>771</v>
      </c>
      <c r="B40" s="11"/>
      <c r="C40" s="12" t="s">
        <v>772</v>
      </c>
      <c r="D40" s="12" t="s">
        <v>773</v>
      </c>
      <c r="E40" s="12" t="s">
        <v>774</v>
      </c>
      <c r="F40" s="12" t="s">
        <v>775</v>
      </c>
      <c r="G40" s="12" t="s">
        <v>776</v>
      </c>
      <c r="H40" s="12" t="s">
        <v>777</v>
      </c>
      <c r="I40" s="13" t="s">
        <v>778</v>
      </c>
      <c r="J40" s="12" t="s">
        <v>779</v>
      </c>
      <c r="K40" s="12" t="s">
        <v>780</v>
      </c>
      <c r="L40" s="9"/>
      <c r="M40" s="10" t="s">
        <v>771</v>
      </c>
      <c r="N40" s="11"/>
      <c r="O40" s="12">
        <f t="shared" ref="O40:W40" si="74">C40*1.2/6.5*1.2</f>
        <v>167.549538461538</v>
      </c>
      <c r="P40" s="12">
        <f t="shared" si="74"/>
        <v>250.56</v>
      </c>
      <c r="Q40" s="12">
        <f t="shared" si="74"/>
        <v>264.716307692308</v>
      </c>
      <c r="R40" s="12">
        <f t="shared" si="74"/>
        <v>286.050461538462</v>
      </c>
      <c r="S40" s="12">
        <f t="shared" si="74"/>
        <v>359.158153846154</v>
      </c>
      <c r="T40" s="13">
        <f t="shared" si="74"/>
        <v>415.318153846154</v>
      </c>
      <c r="U40" s="12">
        <f t="shared" si="74"/>
        <v>422.097230769231</v>
      </c>
      <c r="V40" s="12">
        <f t="shared" si="74"/>
        <v>516.206769230769</v>
      </c>
      <c r="W40" s="12">
        <f t="shared" si="74"/>
        <v>681.961846153846</v>
      </c>
      <c r="X40" s="9"/>
      <c r="Z40" s="10" t="s">
        <v>771</v>
      </c>
      <c r="AA40" s="11"/>
      <c r="AB40" s="12">
        <f t="shared" ref="AB40:AJ40" si="75">C40*1.2/7*1.2</f>
        <v>155.581714285714</v>
      </c>
      <c r="AC40" s="12">
        <f t="shared" si="75"/>
        <v>232.662857142857</v>
      </c>
      <c r="AD40" s="12">
        <f t="shared" si="75"/>
        <v>245.808</v>
      </c>
      <c r="AE40" s="12">
        <f t="shared" si="75"/>
        <v>265.618285714286</v>
      </c>
      <c r="AF40" s="12">
        <f t="shared" si="75"/>
        <v>333.504</v>
      </c>
      <c r="AG40" s="12">
        <f t="shared" si="75"/>
        <v>385.652571428571</v>
      </c>
      <c r="AH40" s="13">
        <f t="shared" si="75"/>
        <v>391.947428571428</v>
      </c>
      <c r="AI40" s="12">
        <f t="shared" si="75"/>
        <v>479.334857142857</v>
      </c>
      <c r="AJ40" s="12">
        <f t="shared" si="75"/>
        <v>633.250285714286</v>
      </c>
      <c r="AK40" s="9"/>
    </row>
    <row r="41" ht="15" spans="1:37">
      <c r="A41" s="10" t="s">
        <v>781</v>
      </c>
      <c r="B41" s="11"/>
      <c r="C41" s="12" t="s">
        <v>782</v>
      </c>
      <c r="D41" s="12" t="s">
        <v>783</v>
      </c>
      <c r="E41" s="12" t="s">
        <v>784</v>
      </c>
      <c r="F41" s="12" t="s">
        <v>785</v>
      </c>
      <c r="G41" s="12" t="s">
        <v>786</v>
      </c>
      <c r="H41" s="12" t="s">
        <v>787</v>
      </c>
      <c r="I41" s="13" t="s">
        <v>788</v>
      </c>
      <c r="J41" s="12" t="s">
        <v>789</v>
      </c>
      <c r="K41" s="12" t="s">
        <v>790</v>
      </c>
      <c r="L41" s="9"/>
      <c r="M41" s="10" t="s">
        <v>781</v>
      </c>
      <c r="N41" s="11"/>
      <c r="O41" s="12">
        <f t="shared" ref="O41:W41" si="76">C41*1.2/6.5*1.2</f>
        <v>171.005538461538</v>
      </c>
      <c r="P41" s="12">
        <f t="shared" si="76"/>
        <v>256.009846153846</v>
      </c>
      <c r="Q41" s="12">
        <f t="shared" si="76"/>
        <v>270.830769230769</v>
      </c>
      <c r="R41" s="12">
        <f t="shared" si="76"/>
        <v>292.829538461538</v>
      </c>
      <c r="S41" s="12">
        <f t="shared" si="76"/>
        <v>367.399384615385</v>
      </c>
      <c r="T41" s="13">
        <f t="shared" si="76"/>
        <v>425.287384615385</v>
      </c>
      <c r="U41" s="12">
        <f t="shared" si="76"/>
        <v>431.534769230769</v>
      </c>
      <c r="V41" s="12">
        <f t="shared" si="76"/>
        <v>527.505230769231</v>
      </c>
      <c r="W41" s="12">
        <f t="shared" si="76"/>
        <v>697.048615384615</v>
      </c>
      <c r="X41" s="9"/>
      <c r="Z41" s="10" t="s">
        <v>781</v>
      </c>
      <c r="AA41" s="11"/>
      <c r="AB41" s="12">
        <f t="shared" ref="AB41:AJ41" si="77">C41*1.2/7*1.2</f>
        <v>158.790857142857</v>
      </c>
      <c r="AC41" s="12">
        <f t="shared" si="77"/>
        <v>237.723428571429</v>
      </c>
      <c r="AD41" s="12">
        <f t="shared" si="77"/>
        <v>251.485714285714</v>
      </c>
      <c r="AE41" s="12">
        <f t="shared" si="77"/>
        <v>271.913142857143</v>
      </c>
      <c r="AF41" s="12">
        <f t="shared" si="77"/>
        <v>341.156571428571</v>
      </c>
      <c r="AG41" s="12">
        <f t="shared" si="77"/>
        <v>394.909714285714</v>
      </c>
      <c r="AH41" s="13">
        <f t="shared" si="77"/>
        <v>400.710857142857</v>
      </c>
      <c r="AI41" s="12">
        <f t="shared" si="77"/>
        <v>489.826285714286</v>
      </c>
      <c r="AJ41" s="12">
        <f t="shared" si="77"/>
        <v>647.259428571429</v>
      </c>
      <c r="AK41" s="9"/>
    </row>
    <row r="42" ht="15" spans="1:37">
      <c r="A42" s="10" t="s">
        <v>791</v>
      </c>
      <c r="B42" s="11"/>
      <c r="C42" s="12" t="s">
        <v>792</v>
      </c>
      <c r="D42" s="12" t="s">
        <v>793</v>
      </c>
      <c r="E42" s="12" t="s">
        <v>794</v>
      </c>
      <c r="F42" s="12" t="s">
        <v>795</v>
      </c>
      <c r="G42" s="12" t="s">
        <v>796</v>
      </c>
      <c r="H42" s="12" t="s">
        <v>797</v>
      </c>
      <c r="I42" s="13" t="s">
        <v>798</v>
      </c>
      <c r="J42" s="12" t="s">
        <v>799</v>
      </c>
      <c r="K42" s="12" t="s">
        <v>800</v>
      </c>
      <c r="L42" s="9"/>
      <c r="M42" s="10" t="s">
        <v>791</v>
      </c>
      <c r="N42" s="11"/>
      <c r="O42" s="12">
        <f t="shared" ref="O42:W42" si="78">C42*1.2/6.5*1.2</f>
        <v>174.461538461538</v>
      </c>
      <c r="P42" s="12">
        <f t="shared" si="78"/>
        <v>261.459692307692</v>
      </c>
      <c r="Q42" s="12">
        <f t="shared" si="78"/>
        <v>276.945230769231</v>
      </c>
      <c r="R42" s="12">
        <f t="shared" si="78"/>
        <v>299.608615384615</v>
      </c>
      <c r="S42" s="12">
        <f t="shared" si="78"/>
        <v>375.640615384615</v>
      </c>
      <c r="T42" s="13">
        <f t="shared" si="78"/>
        <v>435.256615384615</v>
      </c>
      <c r="U42" s="12">
        <f t="shared" si="78"/>
        <v>440.972307692308</v>
      </c>
      <c r="V42" s="12">
        <f t="shared" si="78"/>
        <v>538.803692307692</v>
      </c>
      <c r="W42" s="12">
        <f t="shared" si="78"/>
        <v>712.135384615385</v>
      </c>
      <c r="X42" s="9"/>
      <c r="Z42" s="10" t="s">
        <v>791</v>
      </c>
      <c r="AA42" s="11"/>
      <c r="AB42" s="12">
        <f t="shared" ref="AB42:AJ42" si="79">C42*1.2/7*1.2</f>
        <v>162</v>
      </c>
      <c r="AC42" s="12">
        <f t="shared" si="79"/>
        <v>242.784</v>
      </c>
      <c r="AD42" s="12">
        <f t="shared" si="79"/>
        <v>257.163428571429</v>
      </c>
      <c r="AE42" s="12">
        <f t="shared" si="79"/>
        <v>278.208</v>
      </c>
      <c r="AF42" s="12">
        <f t="shared" si="79"/>
        <v>348.809142857143</v>
      </c>
      <c r="AG42" s="12">
        <f t="shared" si="79"/>
        <v>404.166857142857</v>
      </c>
      <c r="AH42" s="13">
        <f t="shared" si="79"/>
        <v>409.474285714286</v>
      </c>
      <c r="AI42" s="12">
        <f t="shared" si="79"/>
        <v>500.317714285714</v>
      </c>
      <c r="AJ42" s="12">
        <f t="shared" si="79"/>
        <v>661.268571428571</v>
      </c>
      <c r="AK42" s="9"/>
    </row>
    <row r="43" ht="15" spans="1:37">
      <c r="A43" s="10" t="s">
        <v>801</v>
      </c>
      <c r="B43" s="11"/>
      <c r="C43" s="12" t="s">
        <v>802</v>
      </c>
      <c r="D43" s="12" t="s">
        <v>803</v>
      </c>
      <c r="E43" s="12" t="s">
        <v>804</v>
      </c>
      <c r="F43" s="12" t="s">
        <v>805</v>
      </c>
      <c r="G43" s="12" t="s">
        <v>806</v>
      </c>
      <c r="H43" s="12" t="s">
        <v>807</v>
      </c>
      <c r="I43" s="13" t="s">
        <v>808</v>
      </c>
      <c r="J43" s="12" t="s">
        <v>809</v>
      </c>
      <c r="K43" s="12" t="s">
        <v>810</v>
      </c>
      <c r="L43" s="9"/>
      <c r="M43" s="10" t="s">
        <v>801</v>
      </c>
      <c r="N43" s="11"/>
      <c r="O43" s="12">
        <f t="shared" ref="O43:W43" si="80">C43*1.2/6.5*1.2</f>
        <v>76.6944</v>
      </c>
      <c r="P43" s="12">
        <f t="shared" si="80"/>
        <v>98.1592615384615</v>
      </c>
      <c r="Q43" s="12">
        <f t="shared" si="80"/>
        <v>113.064369230769</v>
      </c>
      <c r="R43" s="12">
        <f t="shared" si="80"/>
        <v>132.4512</v>
      </c>
      <c r="S43" s="12">
        <f t="shared" si="80"/>
        <v>243.209353846154</v>
      </c>
      <c r="T43" s="13">
        <f t="shared" si="80"/>
        <v>250.524553846154</v>
      </c>
      <c r="U43" s="12">
        <f t="shared" si="80"/>
        <v>225.072</v>
      </c>
      <c r="V43" s="12">
        <f t="shared" si="80"/>
        <v>238.2912</v>
      </c>
      <c r="W43" s="12">
        <f t="shared" si="80"/>
        <v>339.742523076923</v>
      </c>
      <c r="X43" s="9"/>
      <c r="Z43" s="10" t="s">
        <v>801</v>
      </c>
      <c r="AA43" s="11"/>
      <c r="AB43" s="12">
        <f t="shared" ref="AB43:AJ43" si="81">C43*1.2/7*1.2</f>
        <v>71.2162285714286</v>
      </c>
      <c r="AC43" s="12">
        <f t="shared" si="81"/>
        <v>91.1478857142857</v>
      </c>
      <c r="AD43" s="12">
        <f t="shared" si="81"/>
        <v>104.988342857143</v>
      </c>
      <c r="AE43" s="12">
        <f t="shared" si="81"/>
        <v>122.9904</v>
      </c>
      <c r="AF43" s="12">
        <f t="shared" si="81"/>
        <v>225.837257142857</v>
      </c>
      <c r="AG43" s="12">
        <f t="shared" si="81"/>
        <v>232.629942857143</v>
      </c>
      <c r="AH43" s="13">
        <f t="shared" si="81"/>
        <v>208.995428571429</v>
      </c>
      <c r="AI43" s="12">
        <f t="shared" si="81"/>
        <v>221.2704</v>
      </c>
      <c r="AJ43" s="12">
        <f t="shared" si="81"/>
        <v>315.4752</v>
      </c>
      <c r="AK43" s="9"/>
    </row>
    <row r="44" ht="15" spans="1:37">
      <c r="A44" s="10" t="s">
        <v>811</v>
      </c>
      <c r="B44" s="11"/>
      <c r="C44" s="12" t="s">
        <v>812</v>
      </c>
      <c r="D44" s="12" t="s">
        <v>813</v>
      </c>
      <c r="E44" s="12" t="s">
        <v>814</v>
      </c>
      <c r="F44" s="12" t="s">
        <v>815</v>
      </c>
      <c r="G44" s="12" t="s">
        <v>816</v>
      </c>
      <c r="H44" s="12" t="s">
        <v>817</v>
      </c>
      <c r="I44" s="13" t="s">
        <v>818</v>
      </c>
      <c r="J44" s="12" t="s">
        <v>819</v>
      </c>
      <c r="K44" s="12" t="s">
        <v>820</v>
      </c>
      <c r="L44" s="9"/>
      <c r="M44" s="10" t="s">
        <v>811</v>
      </c>
      <c r="N44" s="11"/>
      <c r="O44" s="12">
        <f t="shared" ref="O44:W44" si="82">C44*1.2/6.5*1.2</f>
        <v>77.7888</v>
      </c>
      <c r="P44" s="12">
        <f t="shared" si="82"/>
        <v>100.449969230769</v>
      </c>
      <c r="Q44" s="12">
        <f t="shared" si="82"/>
        <v>115.350646153846</v>
      </c>
      <c r="R44" s="12">
        <f t="shared" si="82"/>
        <v>135.072</v>
      </c>
      <c r="S44" s="12">
        <f t="shared" si="82"/>
        <v>248.512984615385</v>
      </c>
      <c r="T44" s="13">
        <f t="shared" si="82"/>
        <v>254.403692307692</v>
      </c>
      <c r="U44" s="12">
        <f t="shared" si="82"/>
        <v>229.657846153846</v>
      </c>
      <c r="V44" s="12">
        <f t="shared" si="82"/>
        <v>243.1008</v>
      </c>
      <c r="W44" s="12">
        <f t="shared" si="82"/>
        <v>347.1552</v>
      </c>
      <c r="X44" s="9"/>
      <c r="Z44" s="10" t="s">
        <v>811</v>
      </c>
      <c r="AA44" s="11"/>
      <c r="AB44" s="12">
        <f t="shared" ref="AB44:AJ44" si="83">C44*1.2/7*1.2</f>
        <v>72.2324571428571</v>
      </c>
      <c r="AC44" s="12">
        <f t="shared" si="83"/>
        <v>93.2749714285714</v>
      </c>
      <c r="AD44" s="12">
        <f t="shared" si="83"/>
        <v>107.111314285714</v>
      </c>
      <c r="AE44" s="12">
        <f t="shared" si="83"/>
        <v>125.424</v>
      </c>
      <c r="AF44" s="12">
        <f t="shared" si="83"/>
        <v>230.762057142857</v>
      </c>
      <c r="AG44" s="12">
        <f t="shared" si="83"/>
        <v>236.232</v>
      </c>
      <c r="AH44" s="13">
        <f t="shared" si="83"/>
        <v>213.253714285714</v>
      </c>
      <c r="AI44" s="12">
        <f t="shared" si="83"/>
        <v>225.736457142857</v>
      </c>
      <c r="AJ44" s="12">
        <f t="shared" si="83"/>
        <v>322.3584</v>
      </c>
      <c r="AK44" s="9"/>
    </row>
    <row r="45" ht="15" spans="1:37">
      <c r="A45" s="10" t="s">
        <v>821</v>
      </c>
      <c r="B45" s="11"/>
      <c r="C45" s="12" t="s">
        <v>822</v>
      </c>
      <c r="D45" s="12" t="s">
        <v>823</v>
      </c>
      <c r="E45" s="12" t="s">
        <v>824</v>
      </c>
      <c r="F45" s="12" t="s">
        <v>825</v>
      </c>
      <c r="G45" s="12" t="s">
        <v>826</v>
      </c>
      <c r="H45" s="12" t="s">
        <v>827</v>
      </c>
      <c r="I45" s="13" t="s">
        <v>828</v>
      </c>
      <c r="J45" s="12" t="s">
        <v>829</v>
      </c>
      <c r="K45" s="12" t="s">
        <v>830</v>
      </c>
      <c r="L45" s="9"/>
      <c r="M45" s="10" t="s">
        <v>821</v>
      </c>
      <c r="N45" s="11"/>
      <c r="O45" s="12">
        <f t="shared" ref="O45:W45" si="84">C45*1.2/6.5*1.2</f>
        <v>78.8832</v>
      </c>
      <c r="P45" s="12">
        <f t="shared" si="84"/>
        <v>102.740676923077</v>
      </c>
      <c r="Q45" s="12">
        <f t="shared" si="84"/>
        <v>117.636923076923</v>
      </c>
      <c r="R45" s="12">
        <f t="shared" si="84"/>
        <v>137.6928</v>
      </c>
      <c r="S45" s="12">
        <f t="shared" si="84"/>
        <v>253.816615384615</v>
      </c>
      <c r="T45" s="13">
        <f t="shared" si="84"/>
        <v>258.282830769231</v>
      </c>
      <c r="U45" s="12">
        <f t="shared" si="84"/>
        <v>234.243692307692</v>
      </c>
      <c r="V45" s="12">
        <f t="shared" si="84"/>
        <v>247.9104</v>
      </c>
      <c r="W45" s="12">
        <f t="shared" si="84"/>
        <v>354.567876923077</v>
      </c>
      <c r="X45" s="9"/>
      <c r="Z45" s="10" t="s">
        <v>821</v>
      </c>
      <c r="AA45" s="11"/>
      <c r="AB45" s="12">
        <f t="shared" ref="AB45:AJ45" si="85">C45*1.2/7*1.2</f>
        <v>73.2486857142857</v>
      </c>
      <c r="AC45" s="12">
        <f t="shared" si="85"/>
        <v>95.4020571428571</v>
      </c>
      <c r="AD45" s="12">
        <f t="shared" si="85"/>
        <v>109.234285714286</v>
      </c>
      <c r="AE45" s="12">
        <f t="shared" si="85"/>
        <v>127.8576</v>
      </c>
      <c r="AF45" s="12">
        <f t="shared" si="85"/>
        <v>235.686857142857</v>
      </c>
      <c r="AG45" s="12">
        <f t="shared" si="85"/>
        <v>239.834057142857</v>
      </c>
      <c r="AH45" s="13">
        <f t="shared" si="85"/>
        <v>217.512</v>
      </c>
      <c r="AI45" s="12">
        <f t="shared" si="85"/>
        <v>230.202514285714</v>
      </c>
      <c r="AJ45" s="12">
        <f t="shared" si="85"/>
        <v>329.2416</v>
      </c>
      <c r="AK45" s="9"/>
    </row>
    <row r="46" ht="15" spans="1:37">
      <c r="A46" s="10" t="s">
        <v>831</v>
      </c>
      <c r="B46" s="11"/>
      <c r="C46" s="12" t="s">
        <v>832</v>
      </c>
      <c r="D46" s="12" t="s">
        <v>833</v>
      </c>
      <c r="E46" s="12" t="s">
        <v>834</v>
      </c>
      <c r="F46" s="12" t="s">
        <v>835</v>
      </c>
      <c r="G46" s="12" t="s">
        <v>836</v>
      </c>
      <c r="H46" s="12" t="s">
        <v>837</v>
      </c>
      <c r="I46" s="13" t="s">
        <v>838</v>
      </c>
      <c r="J46" s="12" t="s">
        <v>839</v>
      </c>
      <c r="K46" s="12" t="s">
        <v>840</v>
      </c>
      <c r="L46" s="9"/>
      <c r="M46" s="10" t="s">
        <v>831</v>
      </c>
      <c r="N46" s="11"/>
      <c r="O46" s="12">
        <f t="shared" ref="O46:W46" si="86">C46*1.2/6.5*1.2</f>
        <v>79.9776</v>
      </c>
      <c r="P46" s="12">
        <f t="shared" si="86"/>
        <v>105.031384615385</v>
      </c>
      <c r="Q46" s="12">
        <f t="shared" si="86"/>
        <v>119.9232</v>
      </c>
      <c r="R46" s="12">
        <f t="shared" si="86"/>
        <v>140.3136</v>
      </c>
      <c r="S46" s="12">
        <f t="shared" si="86"/>
        <v>259.120246153846</v>
      </c>
      <c r="T46" s="13">
        <f t="shared" si="86"/>
        <v>262.161969230769</v>
      </c>
      <c r="U46" s="12">
        <f t="shared" si="86"/>
        <v>238.829538461538</v>
      </c>
      <c r="V46" s="12">
        <f t="shared" si="86"/>
        <v>252.72</v>
      </c>
      <c r="W46" s="12">
        <f t="shared" si="86"/>
        <v>361.980553846154</v>
      </c>
      <c r="X46" s="9"/>
      <c r="Z46" s="10" t="s">
        <v>831</v>
      </c>
      <c r="AA46" s="11"/>
      <c r="AB46" s="12">
        <f t="shared" ref="AB46:AJ46" si="87">C46*1.2/7*1.2</f>
        <v>74.2649142857143</v>
      </c>
      <c r="AC46" s="12">
        <f t="shared" si="87"/>
        <v>97.5291428571428</v>
      </c>
      <c r="AD46" s="12">
        <f t="shared" si="87"/>
        <v>111.357257142857</v>
      </c>
      <c r="AE46" s="12">
        <f t="shared" si="87"/>
        <v>130.2912</v>
      </c>
      <c r="AF46" s="12">
        <f t="shared" si="87"/>
        <v>240.611657142857</v>
      </c>
      <c r="AG46" s="12">
        <f t="shared" si="87"/>
        <v>243.436114285714</v>
      </c>
      <c r="AH46" s="13">
        <f t="shared" si="87"/>
        <v>221.770285714286</v>
      </c>
      <c r="AI46" s="12">
        <f t="shared" si="87"/>
        <v>234.668571428571</v>
      </c>
      <c r="AJ46" s="12">
        <f t="shared" si="87"/>
        <v>336.1248</v>
      </c>
      <c r="AK46" s="9"/>
    </row>
    <row r="47" ht="15" spans="1:37">
      <c r="A47" s="10" t="s">
        <v>841</v>
      </c>
      <c r="B47" s="11"/>
      <c r="C47" s="12" t="s">
        <v>842</v>
      </c>
      <c r="D47" s="12" t="s">
        <v>843</v>
      </c>
      <c r="E47" s="12" t="s">
        <v>844</v>
      </c>
      <c r="F47" s="12" t="s">
        <v>845</v>
      </c>
      <c r="G47" s="12" t="s">
        <v>846</v>
      </c>
      <c r="H47" s="12" t="s">
        <v>847</v>
      </c>
      <c r="I47" s="13" t="s">
        <v>848</v>
      </c>
      <c r="J47" s="12" t="s">
        <v>849</v>
      </c>
      <c r="K47" s="12" t="s">
        <v>850</v>
      </c>
      <c r="L47" s="9"/>
      <c r="M47" s="10" t="s">
        <v>841</v>
      </c>
      <c r="N47" s="11"/>
      <c r="O47" s="12">
        <f t="shared" ref="O47:W47" si="88">C47*1.2/6.5*1.2</f>
        <v>81.072</v>
      </c>
      <c r="P47" s="12">
        <f t="shared" si="88"/>
        <v>107.322092307692</v>
      </c>
      <c r="Q47" s="12">
        <f t="shared" si="88"/>
        <v>122.209476923077</v>
      </c>
      <c r="R47" s="12">
        <f t="shared" si="88"/>
        <v>142.9344</v>
      </c>
      <c r="S47" s="12">
        <f t="shared" si="88"/>
        <v>264.423876923077</v>
      </c>
      <c r="T47" s="13">
        <f t="shared" si="88"/>
        <v>266.041107692308</v>
      </c>
      <c r="U47" s="12">
        <f t="shared" si="88"/>
        <v>243.415384615385</v>
      </c>
      <c r="V47" s="12">
        <f t="shared" si="88"/>
        <v>257.5296</v>
      </c>
      <c r="W47" s="12">
        <f t="shared" si="88"/>
        <v>369.393230769231</v>
      </c>
      <c r="X47" s="9"/>
      <c r="Z47" s="10" t="s">
        <v>841</v>
      </c>
      <c r="AA47" s="11"/>
      <c r="AB47" s="12">
        <f t="shared" ref="AB47:AJ47" si="89">C47*1.2/7*1.2</f>
        <v>75.2811428571429</v>
      </c>
      <c r="AC47" s="12">
        <f t="shared" si="89"/>
        <v>99.6562285714286</v>
      </c>
      <c r="AD47" s="12">
        <f t="shared" si="89"/>
        <v>113.480228571429</v>
      </c>
      <c r="AE47" s="12">
        <f t="shared" si="89"/>
        <v>132.7248</v>
      </c>
      <c r="AF47" s="12">
        <f t="shared" si="89"/>
        <v>245.536457142857</v>
      </c>
      <c r="AG47" s="12">
        <f t="shared" si="89"/>
        <v>247.038171428571</v>
      </c>
      <c r="AH47" s="13">
        <f t="shared" si="89"/>
        <v>226.028571428571</v>
      </c>
      <c r="AI47" s="12">
        <f t="shared" si="89"/>
        <v>239.134628571429</v>
      </c>
      <c r="AJ47" s="12">
        <f t="shared" si="89"/>
        <v>343.008</v>
      </c>
      <c r="AK47" s="9"/>
    </row>
    <row r="48" ht="15" spans="1:37">
      <c r="A48" s="10" t="s">
        <v>851</v>
      </c>
      <c r="B48" s="11"/>
      <c r="C48" s="12" t="s">
        <v>852</v>
      </c>
      <c r="D48" s="12" t="s">
        <v>853</v>
      </c>
      <c r="E48" s="12" t="s">
        <v>854</v>
      </c>
      <c r="F48" s="12" t="s">
        <v>855</v>
      </c>
      <c r="G48" s="12" t="s">
        <v>856</v>
      </c>
      <c r="H48" s="12" t="s">
        <v>857</v>
      </c>
      <c r="I48" s="13" t="s">
        <v>858</v>
      </c>
      <c r="J48" s="12" t="s">
        <v>859</v>
      </c>
      <c r="K48" s="12" t="s">
        <v>860</v>
      </c>
      <c r="L48" s="9"/>
      <c r="M48" s="10" t="s">
        <v>851</v>
      </c>
      <c r="N48" s="11"/>
      <c r="O48" s="12">
        <f t="shared" ref="O48:W48" si="90">C48*1.2/6.5*1.2</f>
        <v>82.1664</v>
      </c>
      <c r="P48" s="12">
        <f t="shared" si="90"/>
        <v>109.6128</v>
      </c>
      <c r="Q48" s="12">
        <f t="shared" si="90"/>
        <v>124.495753846154</v>
      </c>
      <c r="R48" s="12">
        <f t="shared" si="90"/>
        <v>145.5552</v>
      </c>
      <c r="S48" s="12">
        <f t="shared" si="90"/>
        <v>269.727507692308</v>
      </c>
      <c r="T48" s="13">
        <f t="shared" si="90"/>
        <v>269.920246153846</v>
      </c>
      <c r="U48" s="12">
        <f t="shared" si="90"/>
        <v>248.001230769231</v>
      </c>
      <c r="V48" s="12">
        <f t="shared" si="90"/>
        <v>262.3392</v>
      </c>
      <c r="W48" s="12">
        <f t="shared" si="90"/>
        <v>376.805907692308</v>
      </c>
      <c r="X48" s="9"/>
      <c r="Z48" s="10" t="s">
        <v>851</v>
      </c>
      <c r="AA48" s="11"/>
      <c r="AB48" s="12">
        <f t="shared" ref="AB48:AJ48" si="91">C48*1.2/7*1.2</f>
        <v>76.2973714285714</v>
      </c>
      <c r="AC48" s="12">
        <f t="shared" si="91"/>
        <v>101.783314285714</v>
      </c>
      <c r="AD48" s="12">
        <f t="shared" si="91"/>
        <v>115.6032</v>
      </c>
      <c r="AE48" s="12">
        <f t="shared" si="91"/>
        <v>135.1584</v>
      </c>
      <c r="AF48" s="12">
        <f t="shared" si="91"/>
        <v>250.461257142857</v>
      </c>
      <c r="AG48" s="12">
        <f t="shared" si="91"/>
        <v>250.640228571429</v>
      </c>
      <c r="AH48" s="13">
        <f t="shared" si="91"/>
        <v>230.286857142857</v>
      </c>
      <c r="AI48" s="12">
        <f t="shared" si="91"/>
        <v>243.600685714286</v>
      </c>
      <c r="AJ48" s="12">
        <f t="shared" si="91"/>
        <v>349.8912</v>
      </c>
      <c r="AK48" s="9"/>
    </row>
    <row r="49" ht="15" spans="1:37">
      <c r="A49" s="10" t="s">
        <v>861</v>
      </c>
      <c r="B49" s="11"/>
      <c r="C49" s="12" t="s">
        <v>862</v>
      </c>
      <c r="D49" s="12" t="s">
        <v>863</v>
      </c>
      <c r="E49" s="12" t="s">
        <v>864</v>
      </c>
      <c r="F49" s="12" t="s">
        <v>865</v>
      </c>
      <c r="G49" s="12" t="s">
        <v>866</v>
      </c>
      <c r="H49" s="12" t="s">
        <v>867</v>
      </c>
      <c r="I49" s="13" t="s">
        <v>868</v>
      </c>
      <c r="J49" s="12" t="s">
        <v>869</v>
      </c>
      <c r="K49" s="12" t="s">
        <v>870</v>
      </c>
      <c r="L49" s="9"/>
      <c r="M49" s="10" t="s">
        <v>861</v>
      </c>
      <c r="N49" s="11"/>
      <c r="O49" s="12">
        <f t="shared" ref="O49:W49" si="92">C49*1.2/6.5*1.2</f>
        <v>83.2608</v>
      </c>
      <c r="P49" s="12">
        <f t="shared" si="92"/>
        <v>111.903507692308</v>
      </c>
      <c r="Q49" s="12">
        <f t="shared" si="92"/>
        <v>126.782030769231</v>
      </c>
      <c r="R49" s="12">
        <f t="shared" si="92"/>
        <v>148.176</v>
      </c>
      <c r="S49" s="12">
        <f t="shared" si="92"/>
        <v>275.031138461538</v>
      </c>
      <c r="T49" s="13">
        <f t="shared" si="92"/>
        <v>273.799384615385</v>
      </c>
      <c r="U49" s="12">
        <f t="shared" si="92"/>
        <v>252.587076923077</v>
      </c>
      <c r="V49" s="12">
        <f t="shared" si="92"/>
        <v>267.1488</v>
      </c>
      <c r="W49" s="12">
        <f t="shared" si="92"/>
        <v>384.218584615385</v>
      </c>
      <c r="X49" s="9"/>
      <c r="Z49" s="10" t="s">
        <v>861</v>
      </c>
      <c r="AA49" s="11"/>
      <c r="AB49" s="12">
        <f t="shared" ref="AB49:AJ49" si="93">C49*1.2/7*1.2</f>
        <v>77.3136</v>
      </c>
      <c r="AC49" s="12">
        <f t="shared" si="93"/>
        <v>103.9104</v>
      </c>
      <c r="AD49" s="12">
        <f t="shared" si="93"/>
        <v>117.726171428571</v>
      </c>
      <c r="AE49" s="12">
        <f t="shared" si="93"/>
        <v>137.592</v>
      </c>
      <c r="AF49" s="12">
        <f t="shared" si="93"/>
        <v>255.386057142857</v>
      </c>
      <c r="AG49" s="12">
        <f t="shared" si="93"/>
        <v>254.242285714286</v>
      </c>
      <c r="AH49" s="13">
        <f t="shared" si="93"/>
        <v>234.545142857143</v>
      </c>
      <c r="AI49" s="12">
        <f t="shared" si="93"/>
        <v>248.066742857143</v>
      </c>
      <c r="AJ49" s="12">
        <f t="shared" si="93"/>
        <v>356.7744</v>
      </c>
      <c r="AK49" s="9"/>
    </row>
    <row r="50" ht="15" spans="1:37">
      <c r="A50" s="10" t="s">
        <v>871</v>
      </c>
      <c r="B50" s="11"/>
      <c r="C50" s="12" t="s">
        <v>872</v>
      </c>
      <c r="D50" s="12" t="s">
        <v>873</v>
      </c>
      <c r="E50" s="12" t="s">
        <v>874</v>
      </c>
      <c r="F50" s="12" t="s">
        <v>875</v>
      </c>
      <c r="G50" s="12" t="s">
        <v>876</v>
      </c>
      <c r="H50" s="12" t="s">
        <v>877</v>
      </c>
      <c r="I50" s="13" t="s">
        <v>878</v>
      </c>
      <c r="J50" s="12" t="s">
        <v>879</v>
      </c>
      <c r="K50" s="12" t="s">
        <v>880</v>
      </c>
      <c r="L50" s="9"/>
      <c r="M50" s="10" t="s">
        <v>871</v>
      </c>
      <c r="N50" s="11"/>
      <c r="O50" s="12">
        <f t="shared" ref="O50:W50" si="94">C50*1.2/6.5*1.2</f>
        <v>84.3552</v>
      </c>
      <c r="P50" s="12">
        <f t="shared" si="94"/>
        <v>114.194215384615</v>
      </c>
      <c r="Q50" s="12">
        <f t="shared" si="94"/>
        <v>129.068307692308</v>
      </c>
      <c r="R50" s="12">
        <f t="shared" si="94"/>
        <v>150.7968</v>
      </c>
      <c r="S50" s="12">
        <f t="shared" si="94"/>
        <v>280.334769230769</v>
      </c>
      <c r="T50" s="13">
        <f t="shared" si="94"/>
        <v>277.678523076923</v>
      </c>
      <c r="U50" s="12">
        <f t="shared" si="94"/>
        <v>257.172923076923</v>
      </c>
      <c r="V50" s="12">
        <f t="shared" si="94"/>
        <v>271.9584</v>
      </c>
      <c r="W50" s="12">
        <f t="shared" si="94"/>
        <v>391.631261538461</v>
      </c>
      <c r="X50" s="9"/>
      <c r="Z50" s="10" t="s">
        <v>871</v>
      </c>
      <c r="AA50" s="11"/>
      <c r="AB50" s="12">
        <f t="shared" ref="AB50:AJ50" si="95">C50*1.2/7*1.2</f>
        <v>78.3298285714286</v>
      </c>
      <c r="AC50" s="12">
        <f t="shared" si="95"/>
        <v>106.037485714286</v>
      </c>
      <c r="AD50" s="12">
        <f t="shared" si="95"/>
        <v>119.849142857143</v>
      </c>
      <c r="AE50" s="12">
        <f t="shared" si="95"/>
        <v>140.0256</v>
      </c>
      <c r="AF50" s="12">
        <f t="shared" si="95"/>
        <v>260.310857142857</v>
      </c>
      <c r="AG50" s="12">
        <f t="shared" si="95"/>
        <v>257.844342857143</v>
      </c>
      <c r="AH50" s="13">
        <f t="shared" si="95"/>
        <v>238.803428571428</v>
      </c>
      <c r="AI50" s="12">
        <f t="shared" si="95"/>
        <v>252.5328</v>
      </c>
      <c r="AJ50" s="12">
        <f t="shared" si="95"/>
        <v>363.6576</v>
      </c>
      <c r="AK50" s="9"/>
    </row>
    <row r="51" ht="15" spans="1:37">
      <c r="A51" s="10" t="s">
        <v>881</v>
      </c>
      <c r="B51" s="11"/>
      <c r="C51" s="12" t="s">
        <v>882</v>
      </c>
      <c r="D51" s="12" t="s">
        <v>883</v>
      </c>
      <c r="E51" s="12" t="s">
        <v>884</v>
      </c>
      <c r="F51" s="12" t="s">
        <v>885</v>
      </c>
      <c r="G51" s="12" t="s">
        <v>886</v>
      </c>
      <c r="H51" s="12" t="s">
        <v>887</v>
      </c>
      <c r="I51" s="13" t="s">
        <v>888</v>
      </c>
      <c r="J51" s="12" t="s">
        <v>889</v>
      </c>
      <c r="K51" s="12" t="s">
        <v>890</v>
      </c>
      <c r="L51" s="9"/>
      <c r="M51" s="10" t="s">
        <v>881</v>
      </c>
      <c r="N51" s="11"/>
      <c r="O51" s="12">
        <f t="shared" ref="O51:W51" si="96">C51*1.2/6.5*1.2</f>
        <v>85.4496</v>
      </c>
      <c r="P51" s="12">
        <f t="shared" si="96"/>
        <v>116.484923076923</v>
      </c>
      <c r="Q51" s="12">
        <f t="shared" si="96"/>
        <v>131.354584615385</v>
      </c>
      <c r="R51" s="12">
        <f t="shared" si="96"/>
        <v>153.4176</v>
      </c>
      <c r="S51" s="12">
        <f t="shared" si="96"/>
        <v>285.6384</v>
      </c>
      <c r="T51" s="13">
        <f t="shared" si="96"/>
        <v>281.557661538462</v>
      </c>
      <c r="U51" s="12">
        <f t="shared" si="96"/>
        <v>261.758769230769</v>
      </c>
      <c r="V51" s="12">
        <f t="shared" si="96"/>
        <v>276.768</v>
      </c>
      <c r="W51" s="12">
        <f t="shared" si="96"/>
        <v>399.043938461538</v>
      </c>
      <c r="X51" s="9"/>
      <c r="Z51" s="10" t="s">
        <v>881</v>
      </c>
      <c r="AA51" s="11"/>
      <c r="AB51" s="12">
        <f t="shared" ref="AB51:AJ51" si="97">C51*1.2/7*1.2</f>
        <v>79.3460571428571</v>
      </c>
      <c r="AC51" s="12">
        <f t="shared" si="97"/>
        <v>108.164571428571</v>
      </c>
      <c r="AD51" s="12">
        <f t="shared" si="97"/>
        <v>121.972114285714</v>
      </c>
      <c r="AE51" s="12">
        <f t="shared" si="97"/>
        <v>142.4592</v>
      </c>
      <c r="AF51" s="12">
        <f t="shared" si="97"/>
        <v>265.235657142857</v>
      </c>
      <c r="AG51" s="12">
        <f t="shared" si="97"/>
        <v>261.4464</v>
      </c>
      <c r="AH51" s="13">
        <f t="shared" si="97"/>
        <v>243.061714285714</v>
      </c>
      <c r="AI51" s="12">
        <f t="shared" si="97"/>
        <v>256.998857142857</v>
      </c>
      <c r="AJ51" s="12">
        <f t="shared" si="97"/>
        <v>370.5408</v>
      </c>
      <c r="AK51" s="9"/>
    </row>
    <row r="52" ht="15" spans="1:37">
      <c r="A52" s="10" t="s">
        <v>891</v>
      </c>
      <c r="B52" s="11"/>
      <c r="C52" s="12" t="s">
        <v>892</v>
      </c>
      <c r="D52" s="12" t="s">
        <v>893</v>
      </c>
      <c r="E52" s="12" t="s">
        <v>894</v>
      </c>
      <c r="F52" s="12" t="s">
        <v>895</v>
      </c>
      <c r="G52" s="12" t="s">
        <v>896</v>
      </c>
      <c r="H52" s="12" t="s">
        <v>897</v>
      </c>
      <c r="I52" s="13" t="s">
        <v>898</v>
      </c>
      <c r="J52" s="12" t="s">
        <v>899</v>
      </c>
      <c r="K52" s="12" t="s">
        <v>900</v>
      </c>
      <c r="L52" s="9"/>
      <c r="M52" s="10" t="s">
        <v>891</v>
      </c>
      <c r="N52" s="11"/>
      <c r="O52" s="12">
        <f t="shared" ref="O52:W52" si="98">C52*1.2/6.5*1.2</f>
        <v>86.544</v>
      </c>
      <c r="P52" s="12">
        <f t="shared" si="98"/>
        <v>118.775630769231</v>
      </c>
      <c r="Q52" s="12">
        <f t="shared" si="98"/>
        <v>133.640861538462</v>
      </c>
      <c r="R52" s="12">
        <f t="shared" si="98"/>
        <v>156.0384</v>
      </c>
      <c r="S52" s="12">
        <f t="shared" si="98"/>
        <v>290.942030769231</v>
      </c>
      <c r="T52" s="13">
        <f t="shared" si="98"/>
        <v>285.4368</v>
      </c>
      <c r="U52" s="12">
        <f t="shared" si="98"/>
        <v>266.344615384615</v>
      </c>
      <c r="V52" s="12">
        <f t="shared" si="98"/>
        <v>281.5776</v>
      </c>
      <c r="W52" s="12">
        <f t="shared" si="98"/>
        <v>406.456615384615</v>
      </c>
      <c r="X52" s="9"/>
      <c r="Z52" s="10" t="s">
        <v>891</v>
      </c>
      <c r="AA52" s="11"/>
      <c r="AB52" s="12">
        <f t="shared" ref="AB52:AJ52" si="99">C52*1.2/7*1.2</f>
        <v>80.3622857142857</v>
      </c>
      <c r="AC52" s="12">
        <f t="shared" si="99"/>
        <v>110.291657142857</v>
      </c>
      <c r="AD52" s="12">
        <f t="shared" si="99"/>
        <v>124.095085714286</v>
      </c>
      <c r="AE52" s="12">
        <f t="shared" si="99"/>
        <v>144.8928</v>
      </c>
      <c r="AF52" s="12">
        <f t="shared" si="99"/>
        <v>270.160457142857</v>
      </c>
      <c r="AG52" s="12">
        <f t="shared" si="99"/>
        <v>265.048457142857</v>
      </c>
      <c r="AH52" s="13">
        <f t="shared" si="99"/>
        <v>247.32</v>
      </c>
      <c r="AI52" s="12">
        <f t="shared" si="99"/>
        <v>261.464914285714</v>
      </c>
      <c r="AJ52" s="12">
        <f t="shared" si="99"/>
        <v>377.424</v>
      </c>
      <c r="AK52" s="9"/>
    </row>
    <row r="53" ht="15" spans="1:37">
      <c r="A53" s="10" t="s">
        <v>901</v>
      </c>
      <c r="B53" s="11"/>
      <c r="C53" s="12" t="s">
        <v>902</v>
      </c>
      <c r="D53" s="12" t="s">
        <v>903</v>
      </c>
      <c r="E53" s="12" t="s">
        <v>904</v>
      </c>
      <c r="F53" s="12" t="s">
        <v>905</v>
      </c>
      <c r="G53" s="12" t="s">
        <v>906</v>
      </c>
      <c r="H53" s="12" t="s">
        <v>907</v>
      </c>
      <c r="I53" s="13" t="s">
        <v>908</v>
      </c>
      <c r="J53" s="12" t="s">
        <v>909</v>
      </c>
      <c r="K53" s="12" t="s">
        <v>910</v>
      </c>
      <c r="L53" s="9"/>
      <c r="M53" s="10" t="s">
        <v>901</v>
      </c>
      <c r="N53" s="11"/>
      <c r="O53" s="12">
        <f t="shared" ref="O53:W53" si="100">C53*1.2/6.5*1.2</f>
        <v>87.6384</v>
      </c>
      <c r="P53" s="12">
        <f t="shared" si="100"/>
        <v>121.066338461538</v>
      </c>
      <c r="Q53" s="12">
        <f t="shared" si="100"/>
        <v>135.927138461538</v>
      </c>
      <c r="R53" s="12">
        <f t="shared" si="100"/>
        <v>158.6592</v>
      </c>
      <c r="S53" s="12">
        <f t="shared" si="100"/>
        <v>296.245661538462</v>
      </c>
      <c r="T53" s="13">
        <f t="shared" si="100"/>
        <v>289.315938461538</v>
      </c>
      <c r="U53" s="12">
        <f t="shared" si="100"/>
        <v>270.930461538462</v>
      </c>
      <c r="V53" s="12">
        <f t="shared" si="100"/>
        <v>286.3872</v>
      </c>
      <c r="W53" s="12">
        <f t="shared" si="100"/>
        <v>413.869292307692</v>
      </c>
      <c r="X53" s="9"/>
      <c r="Z53" s="10" t="s">
        <v>901</v>
      </c>
      <c r="AA53" s="11"/>
      <c r="AB53" s="12">
        <f t="shared" ref="AB53:AJ53" si="101">C53*1.2/7*1.2</f>
        <v>81.3785142857143</v>
      </c>
      <c r="AC53" s="12">
        <f t="shared" si="101"/>
        <v>112.418742857143</v>
      </c>
      <c r="AD53" s="12">
        <f t="shared" si="101"/>
        <v>126.218057142857</v>
      </c>
      <c r="AE53" s="12">
        <f t="shared" si="101"/>
        <v>147.3264</v>
      </c>
      <c r="AF53" s="12">
        <f t="shared" si="101"/>
        <v>275.085257142857</v>
      </c>
      <c r="AG53" s="12">
        <f t="shared" si="101"/>
        <v>268.650514285714</v>
      </c>
      <c r="AH53" s="13">
        <f t="shared" si="101"/>
        <v>251.578285714286</v>
      </c>
      <c r="AI53" s="12">
        <f t="shared" si="101"/>
        <v>265.930971428571</v>
      </c>
      <c r="AJ53" s="12">
        <f t="shared" si="101"/>
        <v>384.3072</v>
      </c>
      <c r="AK53" s="9"/>
    </row>
    <row r="54" ht="15" spans="1:37">
      <c r="A54" s="10" t="s">
        <v>911</v>
      </c>
      <c r="B54" s="11"/>
      <c r="C54" s="12" t="s">
        <v>912</v>
      </c>
      <c r="D54" s="12" t="s">
        <v>913</v>
      </c>
      <c r="E54" s="12" t="s">
        <v>914</v>
      </c>
      <c r="F54" s="12" t="s">
        <v>915</v>
      </c>
      <c r="G54" s="12" t="s">
        <v>916</v>
      </c>
      <c r="H54" s="12" t="s">
        <v>917</v>
      </c>
      <c r="I54" s="13" t="s">
        <v>918</v>
      </c>
      <c r="J54" s="12" t="s">
        <v>919</v>
      </c>
      <c r="K54" s="12" t="s">
        <v>920</v>
      </c>
      <c r="L54" s="9"/>
      <c r="M54" s="10" t="s">
        <v>911</v>
      </c>
      <c r="N54" s="11"/>
      <c r="O54" s="12">
        <f t="shared" ref="O54:W54" si="102">C54*1.2/6.5*1.2</f>
        <v>88.7328</v>
      </c>
      <c r="P54" s="12">
        <f t="shared" si="102"/>
        <v>123.357046153846</v>
      </c>
      <c r="Q54" s="12">
        <f t="shared" si="102"/>
        <v>138.213415384615</v>
      </c>
      <c r="R54" s="12">
        <f t="shared" si="102"/>
        <v>161.28</v>
      </c>
      <c r="S54" s="12">
        <f t="shared" si="102"/>
        <v>301.549292307692</v>
      </c>
      <c r="T54" s="13">
        <f t="shared" si="102"/>
        <v>293.195076923077</v>
      </c>
      <c r="U54" s="12">
        <f t="shared" si="102"/>
        <v>275.516307692308</v>
      </c>
      <c r="V54" s="12">
        <f t="shared" si="102"/>
        <v>291.1968</v>
      </c>
      <c r="W54" s="12">
        <f t="shared" si="102"/>
        <v>421.281969230769</v>
      </c>
      <c r="X54" s="9"/>
      <c r="Z54" s="10" t="s">
        <v>911</v>
      </c>
      <c r="AA54" s="11"/>
      <c r="AB54" s="12">
        <f t="shared" ref="AB54:AJ54" si="103">C54*1.2/7*1.2</f>
        <v>82.3947428571429</v>
      </c>
      <c r="AC54" s="12">
        <f t="shared" si="103"/>
        <v>114.545828571429</v>
      </c>
      <c r="AD54" s="12">
        <f t="shared" si="103"/>
        <v>128.341028571429</v>
      </c>
      <c r="AE54" s="12">
        <f t="shared" si="103"/>
        <v>149.76</v>
      </c>
      <c r="AF54" s="12">
        <f t="shared" si="103"/>
        <v>280.010057142857</v>
      </c>
      <c r="AG54" s="12">
        <f t="shared" si="103"/>
        <v>272.252571428571</v>
      </c>
      <c r="AH54" s="13">
        <f t="shared" si="103"/>
        <v>255.836571428571</v>
      </c>
      <c r="AI54" s="12">
        <f t="shared" si="103"/>
        <v>270.397028571429</v>
      </c>
      <c r="AJ54" s="12">
        <f t="shared" si="103"/>
        <v>391.1904</v>
      </c>
      <c r="AK54" s="9"/>
    </row>
    <row r="55" ht="15" spans="1:37">
      <c r="A55" s="10" t="s">
        <v>921</v>
      </c>
      <c r="B55" s="11"/>
      <c r="C55" s="12" t="s">
        <v>922</v>
      </c>
      <c r="D55" s="12" t="s">
        <v>923</v>
      </c>
      <c r="E55" s="12" t="s">
        <v>924</v>
      </c>
      <c r="F55" s="12" t="s">
        <v>925</v>
      </c>
      <c r="G55" s="12" t="s">
        <v>926</v>
      </c>
      <c r="H55" s="12" t="s">
        <v>927</v>
      </c>
      <c r="I55" s="13" t="s">
        <v>928</v>
      </c>
      <c r="J55" s="12" t="s">
        <v>929</v>
      </c>
      <c r="K55" s="12" t="s">
        <v>930</v>
      </c>
      <c r="L55" s="9"/>
      <c r="M55" s="10" t="s">
        <v>921</v>
      </c>
      <c r="N55" s="11"/>
      <c r="O55" s="12">
        <f t="shared" ref="O55:W55" si="104">C55*1.2/6.5*1.2</f>
        <v>89.8272</v>
      </c>
      <c r="P55" s="12">
        <f t="shared" si="104"/>
        <v>125.647753846154</v>
      </c>
      <c r="Q55" s="12">
        <f t="shared" si="104"/>
        <v>140.499692307692</v>
      </c>
      <c r="R55" s="12">
        <f t="shared" si="104"/>
        <v>163.9008</v>
      </c>
      <c r="S55" s="12">
        <f t="shared" si="104"/>
        <v>306.852923076923</v>
      </c>
      <c r="T55" s="13">
        <f t="shared" si="104"/>
        <v>297.074215384615</v>
      </c>
      <c r="U55" s="12">
        <f t="shared" si="104"/>
        <v>280.102153846154</v>
      </c>
      <c r="V55" s="12">
        <f t="shared" si="104"/>
        <v>296.0064</v>
      </c>
      <c r="W55" s="12">
        <f t="shared" si="104"/>
        <v>428.694646153846</v>
      </c>
      <c r="X55" s="9"/>
      <c r="Z55" s="10" t="s">
        <v>921</v>
      </c>
      <c r="AA55" s="11"/>
      <c r="AB55" s="12">
        <f t="shared" ref="AB55:AJ55" si="105">C55*1.2/7*1.2</f>
        <v>83.4109714285714</v>
      </c>
      <c r="AC55" s="12">
        <f t="shared" si="105"/>
        <v>116.672914285714</v>
      </c>
      <c r="AD55" s="12">
        <f t="shared" si="105"/>
        <v>130.464</v>
      </c>
      <c r="AE55" s="12">
        <f t="shared" si="105"/>
        <v>152.1936</v>
      </c>
      <c r="AF55" s="12">
        <f t="shared" si="105"/>
        <v>284.934857142857</v>
      </c>
      <c r="AG55" s="12">
        <f t="shared" si="105"/>
        <v>275.854628571429</v>
      </c>
      <c r="AH55" s="13">
        <f t="shared" si="105"/>
        <v>260.094857142857</v>
      </c>
      <c r="AI55" s="12">
        <f t="shared" si="105"/>
        <v>274.863085714286</v>
      </c>
      <c r="AJ55" s="12">
        <f t="shared" si="105"/>
        <v>398.0736</v>
      </c>
      <c r="AK55" s="9"/>
    </row>
    <row r="56" ht="15" spans="1:37">
      <c r="A56" s="10" t="s">
        <v>931</v>
      </c>
      <c r="B56" s="11"/>
      <c r="C56" s="12" t="s">
        <v>932</v>
      </c>
      <c r="D56" s="12" t="s">
        <v>933</v>
      </c>
      <c r="E56" s="12" t="s">
        <v>934</v>
      </c>
      <c r="F56" s="12" t="s">
        <v>935</v>
      </c>
      <c r="G56" s="12" t="s">
        <v>936</v>
      </c>
      <c r="H56" s="12" t="s">
        <v>937</v>
      </c>
      <c r="I56" s="13" t="s">
        <v>938</v>
      </c>
      <c r="J56" s="12" t="s">
        <v>939</v>
      </c>
      <c r="K56" s="12" t="s">
        <v>940</v>
      </c>
      <c r="L56" s="9"/>
      <c r="M56" s="10" t="s">
        <v>931</v>
      </c>
      <c r="N56" s="11"/>
      <c r="O56" s="12">
        <f t="shared" ref="O56:W56" si="106">C56*1.2/6.5*1.2</f>
        <v>90.9216</v>
      </c>
      <c r="P56" s="12">
        <f t="shared" si="106"/>
        <v>127.938461538462</v>
      </c>
      <c r="Q56" s="12">
        <f t="shared" si="106"/>
        <v>142.785969230769</v>
      </c>
      <c r="R56" s="12">
        <f t="shared" si="106"/>
        <v>166.5216</v>
      </c>
      <c r="S56" s="12">
        <f t="shared" si="106"/>
        <v>312.156553846154</v>
      </c>
      <c r="T56" s="13">
        <f t="shared" si="106"/>
        <v>300.953353846154</v>
      </c>
      <c r="U56" s="12">
        <f t="shared" si="106"/>
        <v>284.688</v>
      </c>
      <c r="V56" s="12">
        <f t="shared" si="106"/>
        <v>300.816</v>
      </c>
      <c r="W56" s="12">
        <f t="shared" si="106"/>
        <v>436.107323076923</v>
      </c>
      <c r="X56" s="9"/>
      <c r="Z56" s="10" t="s">
        <v>931</v>
      </c>
      <c r="AA56" s="11"/>
      <c r="AB56" s="12">
        <f t="shared" ref="AB56:AJ56" si="107">C56*1.2/7*1.2</f>
        <v>84.4272</v>
      </c>
      <c r="AC56" s="12">
        <f t="shared" si="107"/>
        <v>118.8</v>
      </c>
      <c r="AD56" s="12">
        <f t="shared" si="107"/>
        <v>132.586971428571</v>
      </c>
      <c r="AE56" s="12">
        <f t="shared" si="107"/>
        <v>154.6272</v>
      </c>
      <c r="AF56" s="12">
        <f t="shared" si="107"/>
        <v>289.859657142857</v>
      </c>
      <c r="AG56" s="12">
        <f t="shared" si="107"/>
        <v>279.456685714286</v>
      </c>
      <c r="AH56" s="13">
        <f t="shared" si="107"/>
        <v>264.353142857143</v>
      </c>
      <c r="AI56" s="12">
        <f t="shared" si="107"/>
        <v>279.329142857143</v>
      </c>
      <c r="AJ56" s="12">
        <f t="shared" si="107"/>
        <v>404.9568</v>
      </c>
      <c r="AK56" s="9"/>
    </row>
    <row r="57" ht="15" spans="1:37">
      <c r="A57" s="10" t="s">
        <v>941</v>
      </c>
      <c r="B57" s="11"/>
      <c r="C57" s="12" t="s">
        <v>942</v>
      </c>
      <c r="D57" s="12" t="s">
        <v>943</v>
      </c>
      <c r="E57" s="12" t="s">
        <v>944</v>
      </c>
      <c r="F57" s="12" t="s">
        <v>945</v>
      </c>
      <c r="G57" s="12" t="s">
        <v>946</v>
      </c>
      <c r="H57" s="12" t="s">
        <v>947</v>
      </c>
      <c r="I57" s="13" t="s">
        <v>948</v>
      </c>
      <c r="J57" s="12" t="s">
        <v>949</v>
      </c>
      <c r="K57" s="12" t="s">
        <v>950</v>
      </c>
      <c r="L57" s="9"/>
      <c r="M57" s="10" t="s">
        <v>941</v>
      </c>
      <c r="N57" s="11"/>
      <c r="O57" s="12">
        <f t="shared" ref="O57:W57" si="108">C57*1.2/6.5*1.2</f>
        <v>92.016</v>
      </c>
      <c r="P57" s="12">
        <f t="shared" si="108"/>
        <v>130.229169230769</v>
      </c>
      <c r="Q57" s="12">
        <f t="shared" si="108"/>
        <v>145.072246153846</v>
      </c>
      <c r="R57" s="12">
        <f t="shared" si="108"/>
        <v>169.1424</v>
      </c>
      <c r="S57" s="12">
        <f t="shared" si="108"/>
        <v>317.460184615385</v>
      </c>
      <c r="T57" s="13">
        <f t="shared" si="108"/>
        <v>304.832492307692</v>
      </c>
      <c r="U57" s="12">
        <f t="shared" si="108"/>
        <v>289.273846153846</v>
      </c>
      <c r="V57" s="12">
        <f t="shared" si="108"/>
        <v>305.6256</v>
      </c>
      <c r="W57" s="12">
        <f t="shared" si="108"/>
        <v>443.52</v>
      </c>
      <c r="X57" s="9"/>
      <c r="Z57" s="10" t="s">
        <v>941</v>
      </c>
      <c r="AA57" s="11"/>
      <c r="AB57" s="12">
        <f t="shared" ref="AB57:AJ57" si="109">C57*1.2/7*1.2</f>
        <v>85.4434285714286</v>
      </c>
      <c r="AC57" s="12">
        <f t="shared" si="109"/>
        <v>120.927085714286</v>
      </c>
      <c r="AD57" s="12">
        <f t="shared" si="109"/>
        <v>134.709942857143</v>
      </c>
      <c r="AE57" s="12">
        <f t="shared" si="109"/>
        <v>157.0608</v>
      </c>
      <c r="AF57" s="12">
        <f t="shared" si="109"/>
        <v>294.784457142857</v>
      </c>
      <c r="AG57" s="12">
        <f t="shared" si="109"/>
        <v>283.058742857143</v>
      </c>
      <c r="AH57" s="13">
        <f t="shared" si="109"/>
        <v>268.611428571429</v>
      </c>
      <c r="AI57" s="12">
        <f t="shared" si="109"/>
        <v>283.7952</v>
      </c>
      <c r="AJ57" s="12">
        <f t="shared" si="109"/>
        <v>411.84</v>
      </c>
      <c r="AK57" s="9"/>
    </row>
    <row r="58" ht="15" spans="1:37">
      <c r="A58" s="10" t="s">
        <v>951</v>
      </c>
      <c r="B58" s="11"/>
      <c r="C58" s="12" t="s">
        <v>952</v>
      </c>
      <c r="D58" s="12" t="s">
        <v>953</v>
      </c>
      <c r="E58" s="12" t="s">
        <v>954</v>
      </c>
      <c r="F58" s="12" t="s">
        <v>955</v>
      </c>
      <c r="G58" s="12" t="s">
        <v>956</v>
      </c>
      <c r="H58" s="12" t="s">
        <v>957</v>
      </c>
      <c r="I58" s="13" t="s">
        <v>958</v>
      </c>
      <c r="J58" s="12" t="s">
        <v>959</v>
      </c>
      <c r="K58" s="12" t="s">
        <v>960</v>
      </c>
      <c r="L58" s="9"/>
      <c r="M58" s="10" t="s">
        <v>951</v>
      </c>
      <c r="N58" s="11"/>
      <c r="O58" s="12">
        <f t="shared" ref="O58:W58" si="110">C58*1.2/6.5*1.2</f>
        <v>93.1104</v>
      </c>
      <c r="P58" s="12">
        <f t="shared" si="110"/>
        <v>132.519876923077</v>
      </c>
      <c r="Q58" s="12">
        <f t="shared" si="110"/>
        <v>147.358523076923</v>
      </c>
      <c r="R58" s="12">
        <f t="shared" si="110"/>
        <v>171.7632</v>
      </c>
      <c r="S58" s="12">
        <f t="shared" si="110"/>
        <v>322.763815384615</v>
      </c>
      <c r="T58" s="13">
        <f t="shared" si="110"/>
        <v>308.711630769231</v>
      </c>
      <c r="U58" s="12">
        <f t="shared" si="110"/>
        <v>293.859692307692</v>
      </c>
      <c r="V58" s="12">
        <f t="shared" si="110"/>
        <v>310.4352</v>
      </c>
      <c r="W58" s="12">
        <f t="shared" si="110"/>
        <v>450.932676923077</v>
      </c>
      <c r="X58" s="9"/>
      <c r="Z58" s="10" t="s">
        <v>951</v>
      </c>
      <c r="AA58" s="11"/>
      <c r="AB58" s="12">
        <f t="shared" ref="AB58:AJ58" si="111">C58*1.2/7*1.2</f>
        <v>86.4596571428571</v>
      </c>
      <c r="AC58" s="12">
        <f t="shared" si="111"/>
        <v>123.054171428571</v>
      </c>
      <c r="AD58" s="12">
        <f t="shared" si="111"/>
        <v>136.832914285714</v>
      </c>
      <c r="AE58" s="12">
        <f t="shared" si="111"/>
        <v>159.4944</v>
      </c>
      <c r="AF58" s="12">
        <f t="shared" si="111"/>
        <v>299.709257142857</v>
      </c>
      <c r="AG58" s="12">
        <f t="shared" si="111"/>
        <v>286.6608</v>
      </c>
      <c r="AH58" s="13">
        <f t="shared" si="111"/>
        <v>272.869714285714</v>
      </c>
      <c r="AI58" s="12">
        <f t="shared" si="111"/>
        <v>288.261257142857</v>
      </c>
      <c r="AJ58" s="12">
        <f t="shared" si="111"/>
        <v>418.7232</v>
      </c>
      <c r="AK58" s="9"/>
    </row>
    <row r="59" ht="15" spans="1:37">
      <c r="A59" s="10" t="s">
        <v>961</v>
      </c>
      <c r="B59" s="11"/>
      <c r="C59" s="12" t="s">
        <v>962</v>
      </c>
      <c r="D59" s="12" t="s">
        <v>963</v>
      </c>
      <c r="E59" s="12" t="s">
        <v>964</v>
      </c>
      <c r="F59" s="12" t="s">
        <v>965</v>
      </c>
      <c r="G59" s="12" t="s">
        <v>966</v>
      </c>
      <c r="H59" s="12" t="s">
        <v>967</v>
      </c>
      <c r="I59" s="13" t="s">
        <v>968</v>
      </c>
      <c r="J59" s="12" t="s">
        <v>969</v>
      </c>
      <c r="K59" s="12" t="s">
        <v>970</v>
      </c>
      <c r="L59" s="9"/>
      <c r="M59" s="10" t="s">
        <v>961</v>
      </c>
      <c r="N59" s="11"/>
      <c r="O59" s="12">
        <f t="shared" ref="O59:W59" si="112">C59*1.2/6.5*1.2</f>
        <v>94.2048</v>
      </c>
      <c r="P59" s="12">
        <f t="shared" si="112"/>
        <v>134.810584615385</v>
      </c>
      <c r="Q59" s="12">
        <f t="shared" si="112"/>
        <v>149.6448</v>
      </c>
      <c r="R59" s="12">
        <f t="shared" si="112"/>
        <v>174.384</v>
      </c>
      <c r="S59" s="12">
        <f t="shared" si="112"/>
        <v>328.067446153846</v>
      </c>
      <c r="T59" s="13">
        <f t="shared" si="112"/>
        <v>312.590769230769</v>
      </c>
      <c r="U59" s="12">
        <f t="shared" si="112"/>
        <v>298.445538461538</v>
      </c>
      <c r="V59" s="12">
        <f t="shared" si="112"/>
        <v>315.2448</v>
      </c>
      <c r="W59" s="12">
        <f t="shared" si="112"/>
        <v>458.345353846154</v>
      </c>
      <c r="X59" s="9"/>
      <c r="Z59" s="10" t="s">
        <v>961</v>
      </c>
      <c r="AA59" s="11"/>
      <c r="AB59" s="12">
        <f t="shared" ref="AB59:AJ59" si="113">C59*1.2/7*1.2</f>
        <v>87.4758857142857</v>
      </c>
      <c r="AC59" s="12">
        <f t="shared" si="113"/>
        <v>125.181257142857</v>
      </c>
      <c r="AD59" s="12">
        <f t="shared" si="113"/>
        <v>138.955885714286</v>
      </c>
      <c r="AE59" s="12">
        <f t="shared" si="113"/>
        <v>161.928</v>
      </c>
      <c r="AF59" s="12">
        <f t="shared" si="113"/>
        <v>304.634057142857</v>
      </c>
      <c r="AG59" s="12">
        <f t="shared" si="113"/>
        <v>290.262857142857</v>
      </c>
      <c r="AH59" s="13">
        <f t="shared" si="113"/>
        <v>277.128</v>
      </c>
      <c r="AI59" s="12">
        <f t="shared" si="113"/>
        <v>292.727314285714</v>
      </c>
      <c r="AJ59" s="12">
        <f t="shared" si="113"/>
        <v>425.6064</v>
      </c>
      <c r="AK59" s="9"/>
    </row>
    <row r="60" ht="15" spans="1:37">
      <c r="A60" s="10" t="s">
        <v>971</v>
      </c>
      <c r="B60" s="11"/>
      <c r="C60" s="12" t="s">
        <v>972</v>
      </c>
      <c r="D60" s="12" t="s">
        <v>973</v>
      </c>
      <c r="E60" s="12" t="s">
        <v>974</v>
      </c>
      <c r="F60" s="12" t="s">
        <v>975</v>
      </c>
      <c r="G60" s="12" t="s">
        <v>976</v>
      </c>
      <c r="H60" s="12" t="s">
        <v>977</v>
      </c>
      <c r="I60" s="13" t="s">
        <v>978</v>
      </c>
      <c r="J60" s="12" t="s">
        <v>979</v>
      </c>
      <c r="K60" s="12" t="s">
        <v>980</v>
      </c>
      <c r="L60" s="9"/>
      <c r="M60" s="10" t="s">
        <v>971</v>
      </c>
      <c r="N60" s="11"/>
      <c r="O60" s="12">
        <f t="shared" ref="O60:W60" si="114">C60*1.2/6.5*1.2</f>
        <v>95.2992</v>
      </c>
      <c r="P60" s="12">
        <f t="shared" si="114"/>
        <v>137.101292307692</v>
      </c>
      <c r="Q60" s="12">
        <f t="shared" si="114"/>
        <v>151.931076923077</v>
      </c>
      <c r="R60" s="12">
        <f t="shared" si="114"/>
        <v>177.0048</v>
      </c>
      <c r="S60" s="12">
        <f t="shared" si="114"/>
        <v>333.371076923077</v>
      </c>
      <c r="T60" s="13">
        <f t="shared" si="114"/>
        <v>316.469907692308</v>
      </c>
      <c r="U60" s="12">
        <f t="shared" si="114"/>
        <v>303.031384615385</v>
      </c>
      <c r="V60" s="12">
        <f t="shared" si="114"/>
        <v>320.0544</v>
      </c>
      <c r="W60" s="12">
        <f t="shared" si="114"/>
        <v>465.758030769231</v>
      </c>
      <c r="X60" s="9"/>
      <c r="Z60" s="10" t="s">
        <v>971</v>
      </c>
      <c r="AA60" s="11"/>
      <c r="AB60" s="12">
        <f t="shared" ref="AB60:AJ60" si="115">C60*1.2/7*1.2</f>
        <v>88.4921142857143</v>
      </c>
      <c r="AC60" s="12">
        <f t="shared" si="115"/>
        <v>127.308342857143</v>
      </c>
      <c r="AD60" s="12">
        <f t="shared" si="115"/>
        <v>141.078857142857</v>
      </c>
      <c r="AE60" s="12">
        <f t="shared" si="115"/>
        <v>164.3616</v>
      </c>
      <c r="AF60" s="12">
        <f t="shared" si="115"/>
        <v>309.558857142857</v>
      </c>
      <c r="AG60" s="12">
        <f t="shared" si="115"/>
        <v>293.864914285714</v>
      </c>
      <c r="AH60" s="13">
        <f t="shared" si="115"/>
        <v>281.386285714286</v>
      </c>
      <c r="AI60" s="12">
        <f t="shared" si="115"/>
        <v>297.193371428571</v>
      </c>
      <c r="AJ60" s="12">
        <f t="shared" si="115"/>
        <v>432.4896</v>
      </c>
      <c r="AK60" s="9"/>
    </row>
    <row r="61" ht="15" spans="1:37">
      <c r="A61" s="10" t="s">
        <v>981</v>
      </c>
      <c r="B61" s="11"/>
      <c r="C61" s="12" t="s">
        <v>982</v>
      </c>
      <c r="D61" s="12" t="s">
        <v>983</v>
      </c>
      <c r="E61" s="12" t="s">
        <v>984</v>
      </c>
      <c r="F61" s="12" t="s">
        <v>985</v>
      </c>
      <c r="G61" s="12" t="s">
        <v>986</v>
      </c>
      <c r="H61" s="12" t="s">
        <v>987</v>
      </c>
      <c r="I61" s="13" t="s">
        <v>988</v>
      </c>
      <c r="J61" s="12" t="s">
        <v>989</v>
      </c>
      <c r="K61" s="12" t="s">
        <v>990</v>
      </c>
      <c r="L61" s="9"/>
      <c r="M61" s="10" t="s">
        <v>981</v>
      </c>
      <c r="N61" s="11"/>
      <c r="O61" s="12">
        <f t="shared" ref="O61:W61" si="116">C61*1.2/6.5*1.2</f>
        <v>96.3936</v>
      </c>
      <c r="P61" s="12">
        <f t="shared" si="116"/>
        <v>139.392</v>
      </c>
      <c r="Q61" s="12">
        <f t="shared" si="116"/>
        <v>154.217353846154</v>
      </c>
      <c r="R61" s="12">
        <f t="shared" si="116"/>
        <v>179.6256</v>
      </c>
      <c r="S61" s="12">
        <f t="shared" si="116"/>
        <v>338.674707692308</v>
      </c>
      <c r="T61" s="13">
        <f t="shared" si="116"/>
        <v>320.349046153846</v>
      </c>
      <c r="U61" s="12">
        <f t="shared" si="116"/>
        <v>307.617230769231</v>
      </c>
      <c r="V61" s="12">
        <f t="shared" si="116"/>
        <v>324.864</v>
      </c>
      <c r="W61" s="12">
        <f t="shared" si="116"/>
        <v>473.170707692308</v>
      </c>
      <c r="X61" s="9"/>
      <c r="Z61" s="10" t="s">
        <v>981</v>
      </c>
      <c r="AA61" s="11"/>
      <c r="AB61" s="12">
        <f t="shared" ref="AB61:AJ61" si="117">C61*1.2/7*1.2</f>
        <v>89.5083428571428</v>
      </c>
      <c r="AC61" s="12">
        <f t="shared" si="117"/>
        <v>129.435428571429</v>
      </c>
      <c r="AD61" s="12">
        <f t="shared" si="117"/>
        <v>143.201828571429</v>
      </c>
      <c r="AE61" s="12">
        <f t="shared" si="117"/>
        <v>166.7952</v>
      </c>
      <c r="AF61" s="12">
        <f t="shared" si="117"/>
        <v>314.483657142857</v>
      </c>
      <c r="AG61" s="12">
        <f t="shared" si="117"/>
        <v>297.466971428571</v>
      </c>
      <c r="AH61" s="13">
        <f t="shared" si="117"/>
        <v>285.644571428571</v>
      </c>
      <c r="AI61" s="12">
        <f t="shared" si="117"/>
        <v>301.659428571429</v>
      </c>
      <c r="AJ61" s="12">
        <f t="shared" si="117"/>
        <v>439.3728</v>
      </c>
      <c r="AK61" s="9"/>
    </row>
    <row r="62" ht="15" spans="1:37">
      <c r="A62" s="10" t="s">
        <v>991</v>
      </c>
      <c r="B62" s="11"/>
      <c r="C62" s="12" t="s">
        <v>992</v>
      </c>
      <c r="D62" s="12" t="s">
        <v>993</v>
      </c>
      <c r="E62" s="12" t="s">
        <v>994</v>
      </c>
      <c r="F62" s="12" t="s">
        <v>995</v>
      </c>
      <c r="G62" s="12" t="s">
        <v>996</v>
      </c>
      <c r="H62" s="12" t="s">
        <v>997</v>
      </c>
      <c r="I62" s="13" t="s">
        <v>998</v>
      </c>
      <c r="J62" s="12" t="s">
        <v>999</v>
      </c>
      <c r="K62" s="12" t="s">
        <v>1000</v>
      </c>
      <c r="L62" s="9"/>
      <c r="M62" s="10" t="s">
        <v>991</v>
      </c>
      <c r="N62" s="11"/>
      <c r="O62" s="12">
        <f t="shared" ref="O62:W62" si="118">C62*1.2/6.5*1.2</f>
        <v>97.488</v>
      </c>
      <c r="P62" s="12">
        <f t="shared" si="118"/>
        <v>141.682707692308</v>
      </c>
      <c r="Q62" s="12">
        <f t="shared" si="118"/>
        <v>156.503630769231</v>
      </c>
      <c r="R62" s="12">
        <f t="shared" si="118"/>
        <v>182.2464</v>
      </c>
      <c r="S62" s="12">
        <f t="shared" si="118"/>
        <v>343.978338461538</v>
      </c>
      <c r="T62" s="13">
        <f t="shared" si="118"/>
        <v>324.228184615385</v>
      </c>
      <c r="U62" s="12">
        <f t="shared" si="118"/>
        <v>312.203076923077</v>
      </c>
      <c r="V62" s="12">
        <f t="shared" si="118"/>
        <v>329.6736</v>
      </c>
      <c r="W62" s="12">
        <f t="shared" si="118"/>
        <v>480.583384615385</v>
      </c>
      <c r="X62" s="9"/>
      <c r="Z62" s="10" t="s">
        <v>991</v>
      </c>
      <c r="AA62" s="11"/>
      <c r="AB62" s="12">
        <f t="shared" ref="AB62:AJ62" si="119">C62*1.2/7*1.2</f>
        <v>90.5245714285714</v>
      </c>
      <c r="AC62" s="12">
        <f t="shared" si="119"/>
        <v>131.562514285714</v>
      </c>
      <c r="AD62" s="12">
        <f t="shared" si="119"/>
        <v>145.3248</v>
      </c>
      <c r="AE62" s="12">
        <f t="shared" si="119"/>
        <v>169.2288</v>
      </c>
      <c r="AF62" s="12">
        <f t="shared" si="119"/>
        <v>319.408457142857</v>
      </c>
      <c r="AG62" s="12">
        <f t="shared" si="119"/>
        <v>301.069028571429</v>
      </c>
      <c r="AH62" s="13">
        <f t="shared" si="119"/>
        <v>289.902857142857</v>
      </c>
      <c r="AI62" s="12">
        <f t="shared" si="119"/>
        <v>306.125485714286</v>
      </c>
      <c r="AJ62" s="12">
        <f t="shared" si="119"/>
        <v>446.256</v>
      </c>
      <c r="AK62" s="9"/>
    </row>
    <row r="63" spans="1:37">
      <c r="A63" s="14"/>
      <c r="B63" s="14"/>
      <c r="C63" s="14"/>
      <c r="D63" s="14"/>
      <c r="E63" s="14"/>
      <c r="F63" s="14"/>
      <c r="G63" s="14"/>
      <c r="H63" s="14"/>
      <c r="I63" s="15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5"/>
      <c r="U63" s="14"/>
      <c r="V63" s="14"/>
      <c r="W63" s="14"/>
      <c r="X63" s="14"/>
      <c r="Z63" s="14"/>
      <c r="AA63" s="14"/>
      <c r="AB63" s="14"/>
      <c r="AC63" s="14"/>
      <c r="AD63" s="14"/>
      <c r="AE63" s="14"/>
      <c r="AF63" s="14"/>
      <c r="AG63" s="14"/>
      <c r="AH63" s="15"/>
      <c r="AI63" s="14"/>
      <c r="AJ63" s="14"/>
      <c r="AK63" s="14"/>
    </row>
    <row r="64" ht="21.75" spans="1:37">
      <c r="A64" s="16" t="s">
        <v>1001</v>
      </c>
      <c r="B64" s="16"/>
      <c r="C64" s="16"/>
      <c r="D64" s="16"/>
      <c r="E64" s="16"/>
      <c r="F64" s="16"/>
      <c r="G64" s="16"/>
      <c r="H64" s="16"/>
      <c r="I64" s="17"/>
      <c r="J64" s="16"/>
      <c r="K64" s="16"/>
      <c r="L64" s="9"/>
      <c r="M64" s="16" t="s">
        <v>1001</v>
      </c>
      <c r="N64" s="16"/>
      <c r="O64" s="16"/>
      <c r="P64" s="16"/>
      <c r="Q64" s="16"/>
      <c r="R64" s="16"/>
      <c r="S64" s="16"/>
      <c r="T64" s="17"/>
      <c r="U64" s="16"/>
      <c r="V64" s="16"/>
      <c r="W64" s="16"/>
      <c r="X64" s="9"/>
      <c r="Z64" s="16" t="s">
        <v>1001</v>
      </c>
      <c r="AA64" s="16"/>
      <c r="AB64" s="16"/>
      <c r="AC64" s="16"/>
      <c r="AD64" s="16"/>
      <c r="AE64" s="16"/>
      <c r="AF64" s="16"/>
      <c r="AG64" s="16"/>
      <c r="AH64" s="17"/>
      <c r="AI64" s="16"/>
      <c r="AJ64" s="16"/>
      <c r="AK64" s="9"/>
    </row>
    <row r="65" ht="18.75" spans="1:37">
      <c r="A65" s="7" t="s">
        <v>1002</v>
      </c>
      <c r="B65" s="7" t="s">
        <v>1003</v>
      </c>
      <c r="C65" s="7" t="s">
        <v>403</v>
      </c>
      <c r="D65" s="7" t="s">
        <v>404</v>
      </c>
      <c r="E65" s="7" t="s">
        <v>405</v>
      </c>
      <c r="F65" s="7" t="s">
        <v>406</v>
      </c>
      <c r="G65" s="7" t="s">
        <v>407</v>
      </c>
      <c r="H65" s="7" t="s">
        <v>408</v>
      </c>
      <c r="I65" s="8" t="s">
        <v>409</v>
      </c>
      <c r="J65" s="7" t="s">
        <v>410</v>
      </c>
      <c r="K65" s="7" t="s">
        <v>411</v>
      </c>
      <c r="L65" s="9"/>
      <c r="M65" s="7" t="s">
        <v>1002</v>
      </c>
      <c r="N65" s="7" t="s">
        <v>1003</v>
      </c>
      <c r="O65" s="7" t="s">
        <v>403</v>
      </c>
      <c r="P65" s="7" t="s">
        <v>404</v>
      </c>
      <c r="Q65" s="7" t="s">
        <v>405</v>
      </c>
      <c r="R65" s="7" t="s">
        <v>406</v>
      </c>
      <c r="S65" s="7" t="s">
        <v>407</v>
      </c>
      <c r="T65" s="8" t="s">
        <v>408</v>
      </c>
      <c r="U65" s="7" t="s">
        <v>409</v>
      </c>
      <c r="V65" s="7" t="s">
        <v>410</v>
      </c>
      <c r="W65" s="7" t="s">
        <v>411</v>
      </c>
      <c r="X65" s="9"/>
      <c r="Z65" s="7" t="s">
        <v>1002</v>
      </c>
      <c r="AA65" s="7" t="s">
        <v>1003</v>
      </c>
      <c r="AB65" s="7" t="s">
        <v>403</v>
      </c>
      <c r="AC65" s="7" t="s">
        <v>404</v>
      </c>
      <c r="AD65" s="7" t="s">
        <v>405</v>
      </c>
      <c r="AE65" s="7" t="s">
        <v>406</v>
      </c>
      <c r="AF65" s="7" t="s">
        <v>407</v>
      </c>
      <c r="AG65" s="7" t="s">
        <v>408</v>
      </c>
      <c r="AH65" s="8" t="s">
        <v>409</v>
      </c>
      <c r="AI65" s="7" t="s">
        <v>410</v>
      </c>
      <c r="AJ65" s="7" t="s">
        <v>411</v>
      </c>
      <c r="AK65" s="9"/>
    </row>
    <row r="66" ht="15" spans="1:37">
      <c r="A66" s="10" t="s">
        <v>1004</v>
      </c>
      <c r="B66" s="18" t="s">
        <v>1005</v>
      </c>
      <c r="C66" s="12" t="s">
        <v>1006</v>
      </c>
      <c r="D66" s="12" t="s">
        <v>1007</v>
      </c>
      <c r="E66" s="12" t="s">
        <v>1008</v>
      </c>
      <c r="F66" s="12" t="s">
        <v>1009</v>
      </c>
      <c r="G66" s="12" t="s">
        <v>1010</v>
      </c>
      <c r="H66" s="12" t="s">
        <v>1011</v>
      </c>
      <c r="I66" s="13" t="s">
        <v>1012</v>
      </c>
      <c r="J66" s="12" t="s">
        <v>1013</v>
      </c>
      <c r="K66" s="12" t="s">
        <v>1014</v>
      </c>
      <c r="L66" s="9"/>
      <c r="M66" s="10" t="s">
        <v>1004</v>
      </c>
      <c r="N66" s="18" t="s">
        <v>1005</v>
      </c>
      <c r="O66" s="12">
        <f t="shared" ref="O66:W66" si="120">C66*1.2/6.5*1.2</f>
        <v>3.41169230769231</v>
      </c>
      <c r="P66" s="12">
        <f t="shared" si="120"/>
        <v>4.18707692307692</v>
      </c>
      <c r="Q66" s="12">
        <f t="shared" si="120"/>
        <v>4.65452307692308</v>
      </c>
      <c r="R66" s="12">
        <f t="shared" si="120"/>
        <v>5.47643076923077</v>
      </c>
      <c r="S66" s="12">
        <f t="shared" si="120"/>
        <v>10.5275076923077</v>
      </c>
      <c r="T66" s="13">
        <f t="shared" si="120"/>
        <v>11.1256615384615</v>
      </c>
      <c r="U66" s="12">
        <f t="shared" si="120"/>
        <v>9.42867692307692</v>
      </c>
      <c r="V66" s="12">
        <f t="shared" si="120"/>
        <v>9.83630769230769</v>
      </c>
      <c r="W66" s="12">
        <f t="shared" si="120"/>
        <v>15.5076923076923</v>
      </c>
      <c r="X66" s="9"/>
      <c r="Z66" s="10" t="s">
        <v>1004</v>
      </c>
      <c r="AA66" s="18" t="s">
        <v>1005</v>
      </c>
      <c r="AB66" s="12">
        <f t="shared" ref="AB66:AJ66" si="121">C66*1.2/7*1.2</f>
        <v>3.168</v>
      </c>
      <c r="AC66" s="12">
        <f t="shared" si="121"/>
        <v>3.888</v>
      </c>
      <c r="AD66" s="12">
        <f t="shared" si="121"/>
        <v>4.32205714285714</v>
      </c>
      <c r="AE66" s="12">
        <f t="shared" si="121"/>
        <v>5.08525714285714</v>
      </c>
      <c r="AF66" s="12">
        <f t="shared" si="121"/>
        <v>9.77554285714286</v>
      </c>
      <c r="AG66" s="12">
        <f t="shared" si="121"/>
        <v>10.3309714285714</v>
      </c>
      <c r="AH66" s="13">
        <f t="shared" si="121"/>
        <v>8.7552</v>
      </c>
      <c r="AI66" s="12">
        <f t="shared" si="121"/>
        <v>9.13371428571428</v>
      </c>
      <c r="AJ66" s="12">
        <f t="shared" si="121"/>
        <v>14.4</v>
      </c>
      <c r="AK66" s="9"/>
    </row>
    <row r="67" ht="15" spans="1:37">
      <c r="A67" s="10" t="s">
        <v>1015</v>
      </c>
      <c r="B67" s="18" t="s">
        <v>1016</v>
      </c>
      <c r="C67" s="12" t="s">
        <v>1017</v>
      </c>
      <c r="D67" s="12" t="s">
        <v>1018</v>
      </c>
      <c r="E67" s="12" t="s">
        <v>1019</v>
      </c>
      <c r="F67" s="12" t="s">
        <v>1020</v>
      </c>
      <c r="G67" s="12" t="s">
        <v>1021</v>
      </c>
      <c r="H67" s="12" t="s">
        <v>1022</v>
      </c>
      <c r="I67" s="13" t="s">
        <v>1023</v>
      </c>
      <c r="J67" s="12" t="s">
        <v>1024</v>
      </c>
      <c r="K67" s="12" t="s">
        <v>1025</v>
      </c>
      <c r="L67" s="9"/>
      <c r="M67" s="10" t="s">
        <v>1015</v>
      </c>
      <c r="N67" s="18" t="s">
        <v>1016</v>
      </c>
      <c r="O67" s="12">
        <f t="shared" ref="O67:W67" si="122">C67*1.2/6.5*1.2</f>
        <v>3.89907692307692</v>
      </c>
      <c r="P67" s="12">
        <f t="shared" si="122"/>
        <v>5.02449230769231</v>
      </c>
      <c r="Q67" s="12">
        <f t="shared" si="122"/>
        <v>5.5008</v>
      </c>
      <c r="R67" s="12">
        <f t="shared" si="122"/>
        <v>6.38916923076923</v>
      </c>
      <c r="S67" s="12">
        <f t="shared" si="122"/>
        <v>11.1123692307692</v>
      </c>
      <c r="T67" s="13">
        <f t="shared" si="122"/>
        <v>11.7437538461538</v>
      </c>
      <c r="U67" s="12">
        <f t="shared" si="122"/>
        <v>10.1021538461538</v>
      </c>
      <c r="V67" s="12">
        <f t="shared" si="122"/>
        <v>11.4756923076923</v>
      </c>
      <c r="W67" s="12">
        <f t="shared" si="122"/>
        <v>17.7230769230769</v>
      </c>
      <c r="X67" s="9"/>
      <c r="Z67" s="10" t="s">
        <v>1015</v>
      </c>
      <c r="AA67" s="18" t="s">
        <v>1016</v>
      </c>
      <c r="AB67" s="12">
        <f t="shared" ref="AB67:AJ67" si="123">C67*1.2/7*1.2</f>
        <v>3.62057142857143</v>
      </c>
      <c r="AC67" s="12">
        <f t="shared" si="123"/>
        <v>4.6656</v>
      </c>
      <c r="AD67" s="12">
        <f t="shared" si="123"/>
        <v>5.10788571428571</v>
      </c>
      <c r="AE67" s="12">
        <f t="shared" si="123"/>
        <v>5.9328</v>
      </c>
      <c r="AF67" s="12">
        <f t="shared" si="123"/>
        <v>10.3186285714286</v>
      </c>
      <c r="AG67" s="12">
        <f t="shared" si="123"/>
        <v>10.9049142857143</v>
      </c>
      <c r="AH67" s="13">
        <f t="shared" si="123"/>
        <v>9.38057142857143</v>
      </c>
      <c r="AI67" s="12">
        <f t="shared" si="123"/>
        <v>10.656</v>
      </c>
      <c r="AJ67" s="12">
        <f t="shared" si="123"/>
        <v>16.4571428571429</v>
      </c>
      <c r="AK67" s="9"/>
    </row>
    <row r="68" ht="15" spans="1:37">
      <c r="A68" s="10" t="s">
        <v>1026</v>
      </c>
      <c r="B68" s="18" t="s">
        <v>1027</v>
      </c>
      <c r="C68" s="12" t="s">
        <v>1028</v>
      </c>
      <c r="D68" s="12" t="s">
        <v>1029</v>
      </c>
      <c r="E68" s="12" t="s">
        <v>1030</v>
      </c>
      <c r="F68" s="12" t="s">
        <v>1031</v>
      </c>
      <c r="G68" s="12" t="s">
        <v>1032</v>
      </c>
      <c r="H68" s="12" t="s">
        <v>1033</v>
      </c>
      <c r="I68" s="13" t="s">
        <v>1034</v>
      </c>
      <c r="J68" s="12" t="s">
        <v>1035</v>
      </c>
      <c r="K68" s="12" t="s">
        <v>1036</v>
      </c>
      <c r="L68" s="9"/>
      <c r="M68" s="10" t="s">
        <v>1026</v>
      </c>
      <c r="N68" s="18" t="s">
        <v>1027</v>
      </c>
      <c r="O68" s="12">
        <f t="shared" ref="O68:W68" si="124">C68*1.2/6.5*1.2</f>
        <v>4.21809230769231</v>
      </c>
      <c r="P68" s="12">
        <f t="shared" si="124"/>
        <v>5.58276923076923</v>
      </c>
      <c r="Q68" s="12">
        <f t="shared" si="124"/>
        <v>6.0768</v>
      </c>
      <c r="R68" s="12">
        <f t="shared" si="124"/>
        <v>6.5664</v>
      </c>
      <c r="S68" s="12">
        <f t="shared" si="124"/>
        <v>11.7238153846154</v>
      </c>
      <c r="T68" s="13">
        <f t="shared" si="124"/>
        <v>12.4017230769231</v>
      </c>
      <c r="U68" s="12">
        <f t="shared" si="124"/>
        <v>10.5452307692308</v>
      </c>
      <c r="V68" s="12">
        <f t="shared" si="124"/>
        <v>11.7216</v>
      </c>
      <c r="W68" s="12">
        <f t="shared" si="124"/>
        <v>18.3433846153846</v>
      </c>
      <c r="X68" s="9"/>
      <c r="Z68" s="10" t="s">
        <v>1026</v>
      </c>
      <c r="AA68" s="18" t="s">
        <v>1027</v>
      </c>
      <c r="AB68" s="12">
        <f t="shared" ref="AB68:AJ68" si="125">C68*1.2/7*1.2</f>
        <v>3.9168</v>
      </c>
      <c r="AC68" s="12">
        <f t="shared" si="125"/>
        <v>5.184</v>
      </c>
      <c r="AD68" s="12">
        <f t="shared" si="125"/>
        <v>5.64274285714286</v>
      </c>
      <c r="AE68" s="12">
        <f t="shared" si="125"/>
        <v>6.09737142857143</v>
      </c>
      <c r="AF68" s="12">
        <f t="shared" si="125"/>
        <v>10.8864</v>
      </c>
      <c r="AG68" s="12">
        <f t="shared" si="125"/>
        <v>11.5158857142857</v>
      </c>
      <c r="AH68" s="13">
        <f t="shared" si="125"/>
        <v>9.792</v>
      </c>
      <c r="AI68" s="12">
        <f t="shared" si="125"/>
        <v>10.8843428571429</v>
      </c>
      <c r="AJ68" s="12">
        <f t="shared" si="125"/>
        <v>17.0331428571429</v>
      </c>
      <c r="AK68" s="9"/>
    </row>
  </sheetData>
  <mergeCells count="9">
    <mergeCell ref="A1:K1"/>
    <mergeCell ref="M1:W1"/>
    <mergeCell ref="Z1:AJ1"/>
    <mergeCell ref="A63:L63"/>
    <mergeCell ref="M63:X63"/>
    <mergeCell ref="Z63:AK63"/>
    <mergeCell ref="A64:K64"/>
    <mergeCell ref="M64:W64"/>
    <mergeCell ref="Z64:AJ64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18"/>
  <sheetViews>
    <sheetView workbookViewId="0">
      <selection activeCell="A5" sqref="A5"/>
    </sheetView>
  </sheetViews>
  <sheetFormatPr defaultColWidth="9" defaultRowHeight="13.5"/>
  <sheetData>
    <row r="1" spans="1:1">
      <c r="A1" t="s">
        <v>1037</v>
      </c>
    </row>
    <row r="3" spans="1:1">
      <c r="A3" t="s">
        <v>1038</v>
      </c>
    </row>
    <row r="5" spans="1:1">
      <c r="A5" t="s">
        <v>1039</v>
      </c>
    </row>
    <row r="7" spans="1:1">
      <c r="A7" t="s">
        <v>1040</v>
      </c>
    </row>
    <row r="9" spans="1:1">
      <c r="A9" t="s">
        <v>1041</v>
      </c>
    </row>
    <row r="11" spans="1:1">
      <c r="A11" t="s">
        <v>1042</v>
      </c>
    </row>
    <row r="12" spans="1:1">
      <c r="A12" t="s">
        <v>1043</v>
      </c>
    </row>
    <row r="14" spans="1:1">
      <c r="A14" t="s">
        <v>1044</v>
      </c>
    </row>
    <row r="16" spans="1:1">
      <c r="A16" t="s">
        <v>1045</v>
      </c>
    </row>
    <row r="18" spans="1:1">
      <c r="A18" t="s">
        <v>1046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" master="" otherUserPermission="visible">
    <arrUserId title="区域2" rangeCreator="" othersAccessPermission="edit"/>
    <arrUserId title="区域1" rangeCreator="" othersAccessPermission="edit"/>
    <arrUserId title="区域3" rangeCreator="" othersAccessPermission="edit"/>
  </rangeList>
  <rangeList sheetStid="2" master="" otherUserPermission="visible"/>
  <rangeList sheetStid="9" master="" otherUserPermission="visible">
    <arrUserId title="区域1" rangeCreator="" othersAccessPermission="edit"/>
    <arrUserId title="区域2" rangeCreator="" othersAccessPermission="edit"/>
    <arrUserId title="区域3" rangeCreator="" othersAccessPermission="edit"/>
  </rangeList>
  <rangeList sheetStid="1" master="" otherUserPermission="visible"/>
  <rangeList sheetStid="8" master="" otherUserPermission="visible"/>
  <rangeList sheetStid="5" master="" otherUserPermission="visible"/>
  <rangeList sheetStid="12" master="" otherUserPermission="visible"/>
  <rangeList sheetStid="13" master="" otherUserPermission="visible"/>
  <rangeList sheetStid="6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区域运费DHL</vt:lpstr>
      <vt:lpstr>区域</vt:lpstr>
      <vt:lpstr>区域运费FedEX</vt:lpstr>
      <vt:lpstr>2KG内文件</vt:lpstr>
      <vt:lpstr>广诚FedEx运费</vt:lpstr>
      <vt:lpstr>体积公式</vt:lpstr>
      <vt:lpstr>物流询价</vt:lpstr>
      <vt:lpstr>物流询价2</vt:lpstr>
      <vt:lpstr>广诚DHL运费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Jakie</dc:creator>
  <cp:lastModifiedBy>陈远腾</cp:lastModifiedBy>
  <dcterms:created xsi:type="dcterms:W3CDTF">2024-11-13T08:31:00Z</dcterms:created>
  <dcterms:modified xsi:type="dcterms:W3CDTF">2026-06-22T13:39:25Z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32E586DB2FDB4132AAACD5013B4BBB96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