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\Documents\CSE847\project\dnn_examples\"/>
    </mc:Choice>
  </mc:AlternateContent>
  <xr:revisionPtr revIDLastSave="0" documentId="13_ncr:1_{6C83F05E-1F5F-4C3C-B746-FBEDDA77E578}" xr6:coauthVersionLast="47" xr6:coauthVersionMax="47" xr10:uidLastSave="{00000000-0000-0000-0000-000000000000}"/>
  <bookViews>
    <workbookView xWindow="-120" yWindow="-120" windowWidth="29040" windowHeight="15840" activeTab="2" xr2:uid="{77BA461A-685F-4F63-939F-FE3300F2CFC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12" i="3"/>
  <c r="O11" i="3"/>
  <c r="O10" i="3"/>
  <c r="O9" i="3"/>
  <c r="O8" i="3"/>
  <c r="O7" i="3"/>
  <c r="O6" i="3"/>
  <c r="O5" i="3"/>
  <c r="O4" i="3"/>
  <c r="O3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" i="2"/>
  <c r="L9" i="1"/>
  <c r="M9" i="1"/>
  <c r="N9" i="1"/>
  <c r="K9" i="1"/>
  <c r="L29" i="1"/>
  <c r="M29" i="1"/>
  <c r="N29" i="1"/>
  <c r="K29" i="1"/>
  <c r="K23" i="1"/>
  <c r="L23" i="1"/>
  <c r="M23" i="1"/>
  <c r="N23" i="1"/>
  <c r="K18" i="1"/>
  <c r="K14" i="1"/>
  <c r="L18" i="1"/>
  <c r="M18" i="1"/>
  <c r="N18" i="1"/>
  <c r="L14" i="1"/>
  <c r="M14" i="1"/>
  <c r="N14" i="1"/>
</calcChain>
</file>

<file path=xl/sharedStrings.xml><?xml version="1.0" encoding="utf-8"?>
<sst xmlns="http://schemas.openxmlformats.org/spreadsheetml/2006/main" count="91" uniqueCount="32">
  <si>
    <t>pGA</t>
  </si>
  <si>
    <t>GA</t>
  </si>
  <si>
    <t>single DNN</t>
  </si>
  <si>
    <t>generation</t>
  </si>
  <si>
    <t>L1 norm</t>
  </si>
  <si>
    <t>L2 norm</t>
  </si>
  <si>
    <t>Duration</t>
  </si>
  <si>
    <t>Ensemble (homogenous 5)</t>
  </si>
  <si>
    <t>Ensemble (homogenous 3)</t>
  </si>
  <si>
    <t>Ensemble (hetero 3)</t>
  </si>
  <si>
    <t>3 (pre reworked function)</t>
  </si>
  <si>
    <t>higherAcc</t>
  </si>
  <si>
    <t>Ensemble (homo 5)</t>
  </si>
  <si>
    <t>mutually exclusive</t>
  </si>
  <si>
    <t>ensemble is better by (precent)</t>
  </si>
  <si>
    <t>Last column may not be absolutely accurate</t>
  </si>
  <si>
    <t>45 indi</t>
  </si>
  <si>
    <t>15 indi</t>
  </si>
  <si>
    <t>7 individuals</t>
  </si>
  <si>
    <t>Average</t>
  </si>
  <si>
    <t>This set of ensemble are trained with data that overlaps with other submodels to obtain higher accuracy</t>
  </si>
  <si>
    <t xml:space="preserve">This set of </t>
  </si>
  <si>
    <t>parameters</t>
  </si>
  <si>
    <t>population size</t>
  </si>
  <si>
    <t>crossover rate</t>
  </si>
  <si>
    <t>mutation rate</t>
  </si>
  <si>
    <t xml:space="preserve">max_gen </t>
  </si>
  <si>
    <t>num of island</t>
  </si>
  <si>
    <t>every island</t>
  </si>
  <si>
    <t>20 individual</t>
  </si>
  <si>
    <t>7 individual</t>
  </si>
  <si>
    <t>time per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</si>
</sst>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2" borderId="1" xfId="1"/>
    <xf numFmtId="0" fontId="3" fillId="3" borderId="0" xfId="2"/>
    <xf numFmtId="0" fontId="4" fillId="4" borderId="0" xfId="3"/>
  </cellXfs>
  <cellStyles count="4">
    <cellStyle name="Bad" xfId="2" builtinId="27"/>
    <cellStyle name="Calculation" xfId="1" builtinId="22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8C51-38DF-4B31-980C-8DC3295988EC}">
  <dimension ref="A1:N31"/>
  <sheetViews>
    <sheetView workbookViewId="0">
      <selection activeCell="A2" sqref="A2:A30"/>
    </sheetView>
  </sheetViews>
  <sheetFormatPr defaultRowHeight="15" x14ac:dyDescent="0.25"/>
  <cols>
    <col min="1" max="1" width="25" bestFit="1" customWidth="1"/>
    <col min="4" max="4" width="10.7109375" bestFit="1" customWidth="1"/>
    <col min="5" max="5" width="8" bestFit="1" customWidth="1"/>
    <col min="6" max="6" width="12.42578125" customWidth="1"/>
    <col min="10" max="10" width="29.7109375" bestFit="1" customWidth="1"/>
    <col min="11" max="13" width="12" bestFit="1" customWidth="1"/>
    <col min="14" max="14" width="14.28515625" customWidth="1"/>
  </cols>
  <sheetData>
    <row r="1" spans="1:14" x14ac:dyDescent="0.25">
      <c r="C1" t="s">
        <v>1</v>
      </c>
      <c r="D1" t="s">
        <v>3</v>
      </c>
      <c r="E1" t="s">
        <v>4</v>
      </c>
      <c r="F1" t="s">
        <v>5</v>
      </c>
      <c r="G1" s="3" t="s">
        <v>6</v>
      </c>
      <c r="J1" t="s">
        <v>0</v>
      </c>
      <c r="K1" t="s">
        <v>3</v>
      </c>
      <c r="L1" t="s">
        <v>4</v>
      </c>
      <c r="M1" t="s">
        <v>5</v>
      </c>
      <c r="N1" s="3" t="s">
        <v>6</v>
      </c>
    </row>
    <row r="2" spans="1:14" x14ac:dyDescent="0.25">
      <c r="A2" t="s">
        <v>2</v>
      </c>
      <c r="C2" t="s">
        <v>17</v>
      </c>
      <c r="D2">
        <v>103.97</v>
      </c>
      <c r="E2">
        <v>121.833</v>
      </c>
      <c r="F2">
        <v>3.82</v>
      </c>
      <c r="G2">
        <v>63.7</v>
      </c>
      <c r="K2">
        <v>100</v>
      </c>
      <c r="L2">
        <v>117</v>
      </c>
      <c r="M2">
        <v>3.6890000000000001</v>
      </c>
      <c r="N2" s="3">
        <v>164.09</v>
      </c>
    </row>
    <row r="3" spans="1:14" x14ac:dyDescent="0.25">
      <c r="A3">
        <v>2</v>
      </c>
      <c r="C3" t="s">
        <v>16</v>
      </c>
      <c r="D3">
        <v>113.166</v>
      </c>
      <c r="E3">
        <v>142.22999999999999</v>
      </c>
      <c r="F3">
        <v>4.26</v>
      </c>
      <c r="G3">
        <v>222.49</v>
      </c>
      <c r="K3">
        <v>102.5</v>
      </c>
      <c r="L3">
        <v>115.8</v>
      </c>
      <c r="M3">
        <v>3.77</v>
      </c>
      <c r="N3" s="3">
        <v>119.12</v>
      </c>
    </row>
    <row r="4" spans="1:14" x14ac:dyDescent="0.25">
      <c r="A4" t="s">
        <v>10</v>
      </c>
      <c r="K4">
        <v>98.97</v>
      </c>
      <c r="L4">
        <v>117.5</v>
      </c>
      <c r="M4">
        <v>3.68</v>
      </c>
      <c r="N4" s="3">
        <v>140.88999999999999</v>
      </c>
    </row>
    <row r="5" spans="1:14" x14ac:dyDescent="0.25">
      <c r="K5">
        <v>99.832999999999998</v>
      </c>
      <c r="L5">
        <v>119.366</v>
      </c>
      <c r="M5">
        <v>3.69</v>
      </c>
      <c r="N5" s="3">
        <v>126.425</v>
      </c>
    </row>
    <row r="6" spans="1:14" x14ac:dyDescent="0.25">
      <c r="K6">
        <v>101.43300000000001</v>
      </c>
      <c r="L6">
        <v>116.4</v>
      </c>
      <c r="M6">
        <v>3.73</v>
      </c>
      <c r="N6" s="3">
        <v>109.5</v>
      </c>
    </row>
    <row r="7" spans="1:14" x14ac:dyDescent="0.25">
      <c r="J7" t="s">
        <v>18</v>
      </c>
      <c r="K7">
        <v>98.33</v>
      </c>
      <c r="L7">
        <v>111.93300000000001</v>
      </c>
      <c r="M7">
        <v>3.532</v>
      </c>
      <c r="N7" s="3">
        <v>48.02</v>
      </c>
    </row>
    <row r="8" spans="1:14" x14ac:dyDescent="0.25">
      <c r="N8" s="3"/>
    </row>
    <row r="9" spans="1:14" x14ac:dyDescent="0.25">
      <c r="J9" t="s">
        <v>19</v>
      </c>
      <c r="K9">
        <f>AVERAGE(K2:K7)</f>
        <v>100.17766666666667</v>
      </c>
      <c r="L9">
        <f t="shared" ref="L9:N9" si="0">AVERAGE(L2:L7)</f>
        <v>116.33316666666667</v>
      </c>
      <c r="M9">
        <f t="shared" si="0"/>
        <v>3.6818333333333331</v>
      </c>
      <c r="N9">
        <f t="shared" si="0"/>
        <v>118.00749999999999</v>
      </c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N12" s="3"/>
    </row>
    <row r="13" spans="1:14" x14ac:dyDescent="0.25">
      <c r="A13" s="1" t="s">
        <v>7</v>
      </c>
      <c r="K13" s="2">
        <v>222.97</v>
      </c>
      <c r="L13" s="2">
        <v>215</v>
      </c>
      <c r="M13" s="2">
        <v>5.3170000000000002</v>
      </c>
      <c r="N13" s="3">
        <v>1753.48</v>
      </c>
    </row>
    <row r="14" spans="1:14" x14ac:dyDescent="0.25">
      <c r="A14" t="s">
        <v>11</v>
      </c>
      <c r="J14" t="s">
        <v>14</v>
      </c>
      <c r="K14">
        <f>100*(K13-K2)/ABS(K2)</f>
        <v>122.97</v>
      </c>
      <c r="L14">
        <f>100*(L13-L2)/ABS(L2)</f>
        <v>83.760683760683762</v>
      </c>
      <c r="M14">
        <f t="shared" ref="M14:N14" si="1">100*(M13-M2)/ABS(M2)</f>
        <v>44.131200867443752</v>
      </c>
      <c r="N14" s="3">
        <f t="shared" si="1"/>
        <v>968.60869035285509</v>
      </c>
    </row>
    <row r="15" spans="1:14" x14ac:dyDescent="0.25">
      <c r="A15" t="s">
        <v>20</v>
      </c>
      <c r="N15" s="3"/>
    </row>
    <row r="16" spans="1:14" x14ac:dyDescent="0.25">
      <c r="N16" s="3"/>
    </row>
    <row r="17" spans="1:14" x14ac:dyDescent="0.25">
      <c r="A17" s="1" t="s">
        <v>8</v>
      </c>
      <c r="K17" s="2">
        <v>201.9</v>
      </c>
      <c r="L17" s="2">
        <v>204.23</v>
      </c>
      <c r="M17" s="2">
        <v>5.14</v>
      </c>
      <c r="N17" s="3">
        <v>709.87</v>
      </c>
    </row>
    <row r="18" spans="1:14" x14ac:dyDescent="0.25">
      <c r="J18" t="s">
        <v>14</v>
      </c>
      <c r="K18">
        <f>100*(K17-K3)/ABS(K3)</f>
        <v>96.975609756097555</v>
      </c>
      <c r="L18">
        <f>100*(L17-L3)/ABS(L3)</f>
        <v>76.36442141623489</v>
      </c>
      <c r="M18">
        <f t="shared" ref="M18:N18" si="2">100*(M17-M3)/ABS(M3)</f>
        <v>36.33952254641909</v>
      </c>
      <c r="N18" s="3">
        <f t="shared" si="2"/>
        <v>495.92847548690395</v>
      </c>
    </row>
    <row r="19" spans="1:14" x14ac:dyDescent="0.25">
      <c r="N19" s="3"/>
    </row>
    <row r="20" spans="1:14" x14ac:dyDescent="0.25">
      <c r="N20" s="3"/>
    </row>
    <row r="21" spans="1:14" x14ac:dyDescent="0.25">
      <c r="N21" s="3"/>
    </row>
    <row r="22" spans="1:14" x14ac:dyDescent="0.25">
      <c r="A22" t="s">
        <v>9</v>
      </c>
      <c r="K22" s="2">
        <v>241.06</v>
      </c>
      <c r="L22" s="2">
        <v>228.33</v>
      </c>
      <c r="M22" s="2">
        <v>5.49</v>
      </c>
      <c r="N22" s="3">
        <v>2068.63</v>
      </c>
    </row>
    <row r="23" spans="1:14" x14ac:dyDescent="0.25">
      <c r="J23" t="s">
        <v>14</v>
      </c>
      <c r="K23">
        <f>100*(K22-K4)/ABS(K4)</f>
        <v>143.56875820955847</v>
      </c>
      <c r="L23">
        <f>100*(L22-L4)/ABS(L4)</f>
        <v>94.323404255319161</v>
      </c>
      <c r="M23">
        <f t="shared" ref="M23:N23" si="3">100*(M22-M4)/ABS(M4)</f>
        <v>49.184782608695649</v>
      </c>
      <c r="N23" s="3">
        <f t="shared" si="3"/>
        <v>1368.2589254027969</v>
      </c>
    </row>
    <row r="24" spans="1:14" x14ac:dyDescent="0.25">
      <c r="N24" s="3"/>
    </row>
    <row r="25" spans="1:14" x14ac:dyDescent="0.25">
      <c r="N25" s="3"/>
    </row>
    <row r="26" spans="1:14" x14ac:dyDescent="0.25">
      <c r="N26" s="3"/>
    </row>
    <row r="27" spans="1:14" x14ac:dyDescent="0.25">
      <c r="N27" s="3"/>
    </row>
    <row r="28" spans="1:14" x14ac:dyDescent="0.25">
      <c r="A28" t="s">
        <v>12</v>
      </c>
      <c r="K28" s="2">
        <v>242.87</v>
      </c>
      <c r="L28" s="2">
        <v>218.26</v>
      </c>
      <c r="M28" s="2">
        <v>5.28</v>
      </c>
      <c r="N28" s="3">
        <v>1611.87</v>
      </c>
    </row>
    <row r="29" spans="1:14" x14ac:dyDescent="0.25">
      <c r="A29" t="s">
        <v>13</v>
      </c>
      <c r="J29" t="s">
        <v>14</v>
      </c>
      <c r="K29">
        <f>100*(K28-K5)/ABS(K5)</f>
        <v>143.27627137319325</v>
      </c>
      <c r="L29">
        <f>100*(L28-L5)/ABS(L5)</f>
        <v>82.849387597808416</v>
      </c>
      <c r="M29">
        <f t="shared" ref="M29:N29" si="4">100*(M28-M5)/ABS(M5)</f>
        <v>43.089430894308954</v>
      </c>
      <c r="N29" s="3">
        <f t="shared" si="4"/>
        <v>1174.961439588689</v>
      </c>
    </row>
    <row r="30" spans="1:14" x14ac:dyDescent="0.25">
      <c r="A30" t="s">
        <v>21</v>
      </c>
    </row>
    <row r="31" spans="1:14" x14ac:dyDescent="0.25">
      <c r="N3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9686-F5D4-4574-9299-B2AF44F79A1D}">
  <dimension ref="A1:T30"/>
  <sheetViews>
    <sheetView workbookViewId="0">
      <selection activeCell="D13" sqref="A1:XFD1048576"/>
    </sheetView>
  </sheetViews>
  <sheetFormatPr defaultRowHeight="15" x14ac:dyDescent="0.25"/>
  <cols>
    <col min="1" max="1" width="30" customWidth="1"/>
    <col min="4" max="4" width="13.5703125" customWidth="1"/>
    <col min="11" max="11" width="10.7109375" bestFit="1" customWidth="1"/>
    <col min="18" max="18" width="14.7109375" bestFit="1" customWidth="1"/>
  </cols>
  <sheetData>
    <row r="1" spans="1:20" x14ac:dyDescent="0.25">
      <c r="C1" t="s">
        <v>1</v>
      </c>
      <c r="D1" t="s">
        <v>3</v>
      </c>
      <c r="E1" t="s">
        <v>4</v>
      </c>
      <c r="F1" t="s">
        <v>5</v>
      </c>
      <c r="G1" s="3" t="s">
        <v>6</v>
      </c>
      <c r="J1" t="s">
        <v>0</v>
      </c>
      <c r="K1" t="s">
        <v>3</v>
      </c>
      <c r="L1" t="s">
        <v>4</v>
      </c>
      <c r="M1" t="s">
        <v>5</v>
      </c>
      <c r="N1" s="3" t="s">
        <v>6</v>
      </c>
      <c r="O1" t="s">
        <v>31</v>
      </c>
      <c r="R1" t="s">
        <v>22</v>
      </c>
      <c r="S1" t="s">
        <v>1</v>
      </c>
      <c r="T1" t="s">
        <v>0</v>
      </c>
    </row>
    <row r="2" spans="1:20" x14ac:dyDescent="0.25">
      <c r="A2" t="s">
        <v>2</v>
      </c>
      <c r="J2" t="s">
        <v>29</v>
      </c>
      <c r="K2">
        <v>117.2</v>
      </c>
      <c r="L2">
        <v>90.1</v>
      </c>
      <c r="M2">
        <v>2.77</v>
      </c>
      <c r="N2">
        <v>49.2</v>
      </c>
      <c r="O2">
        <f>N2/K2</f>
        <v>0.41979522184300344</v>
      </c>
      <c r="R2" t="s">
        <v>23</v>
      </c>
      <c r="S2">
        <v>20</v>
      </c>
      <c r="T2">
        <v>7</v>
      </c>
    </row>
    <row r="3" spans="1:20" x14ac:dyDescent="0.25">
      <c r="J3" t="s">
        <v>30</v>
      </c>
      <c r="K3">
        <v>125.33</v>
      </c>
      <c r="L3">
        <v>94.6</v>
      </c>
      <c r="M3">
        <v>3</v>
      </c>
      <c r="N3">
        <v>48.94</v>
      </c>
      <c r="O3">
        <f t="shared" ref="O3:O28" si="0">N3/K3</f>
        <v>0.39048910875289233</v>
      </c>
      <c r="R3" t="s">
        <v>24</v>
      </c>
      <c r="S3">
        <v>0.6</v>
      </c>
      <c r="T3">
        <v>0.6</v>
      </c>
    </row>
    <row r="4" spans="1:20" x14ac:dyDescent="0.25">
      <c r="K4">
        <v>132.77000000000001</v>
      </c>
      <c r="L4">
        <v>100.1</v>
      </c>
      <c r="M4">
        <v>3.09</v>
      </c>
      <c r="N4">
        <v>58.67</v>
      </c>
      <c r="O4">
        <f t="shared" si="0"/>
        <v>0.44189199367326953</v>
      </c>
      <c r="R4" t="s">
        <v>25</v>
      </c>
      <c r="S4">
        <v>0.5</v>
      </c>
      <c r="T4">
        <v>0.5</v>
      </c>
    </row>
    <row r="5" spans="1:20" x14ac:dyDescent="0.25">
      <c r="O5" t="e">
        <f t="shared" si="0"/>
        <v>#DIV/0!</v>
      </c>
      <c r="R5" t="s">
        <v>26</v>
      </c>
      <c r="S5">
        <v>1000</v>
      </c>
      <c r="T5">
        <v>1000</v>
      </c>
    </row>
    <row r="6" spans="1:20" x14ac:dyDescent="0.25">
      <c r="O6" t="e">
        <f t="shared" si="0"/>
        <v>#DIV/0!</v>
      </c>
      <c r="R6" t="s">
        <v>27</v>
      </c>
      <c r="T6">
        <v>3</v>
      </c>
    </row>
    <row r="7" spans="1:20" x14ac:dyDescent="0.25">
      <c r="O7" t="e">
        <f t="shared" si="0"/>
        <v>#DIV/0!</v>
      </c>
      <c r="R7" t="s">
        <v>28</v>
      </c>
      <c r="T7">
        <v>3</v>
      </c>
    </row>
    <row r="8" spans="1:20" x14ac:dyDescent="0.25">
      <c r="O8" t="e">
        <f t="shared" si="0"/>
        <v>#DIV/0!</v>
      </c>
    </row>
    <row r="9" spans="1:20" x14ac:dyDescent="0.25">
      <c r="O9" t="e">
        <f t="shared" si="0"/>
        <v>#DIV/0!</v>
      </c>
    </row>
    <row r="10" spans="1:20" x14ac:dyDescent="0.25">
      <c r="O10" t="e">
        <f t="shared" si="0"/>
        <v>#DIV/0!</v>
      </c>
    </row>
    <row r="11" spans="1:20" x14ac:dyDescent="0.25">
      <c r="A11" s="4"/>
      <c r="O11" t="e">
        <f t="shared" si="0"/>
        <v>#DIV/0!</v>
      </c>
    </row>
    <row r="12" spans="1:20" x14ac:dyDescent="0.25">
      <c r="O12" t="e">
        <f t="shared" si="0"/>
        <v>#DIV/0!</v>
      </c>
    </row>
    <row r="13" spans="1:20" x14ac:dyDescent="0.25">
      <c r="A13" s="1" t="s">
        <v>7</v>
      </c>
      <c r="K13">
        <v>289.57</v>
      </c>
      <c r="L13">
        <v>191.066</v>
      </c>
      <c r="M13">
        <v>4.45</v>
      </c>
      <c r="N13">
        <v>545.25599999999997</v>
      </c>
      <c r="O13">
        <f t="shared" si="0"/>
        <v>1.8829851158614497</v>
      </c>
    </row>
    <row r="14" spans="1:20" x14ac:dyDescent="0.25">
      <c r="A14" t="s">
        <v>11</v>
      </c>
      <c r="O14" t="e">
        <f t="shared" si="0"/>
        <v>#DIV/0!</v>
      </c>
    </row>
    <row r="15" spans="1:20" x14ac:dyDescent="0.25">
      <c r="A15" t="s">
        <v>20</v>
      </c>
      <c r="O15" t="e">
        <f t="shared" si="0"/>
        <v>#DIV/0!</v>
      </c>
    </row>
    <row r="16" spans="1:20" x14ac:dyDescent="0.25">
      <c r="O16" t="e">
        <f t="shared" si="0"/>
        <v>#DIV/0!</v>
      </c>
    </row>
    <row r="17" spans="1:15" x14ac:dyDescent="0.25">
      <c r="A17" s="1" t="s">
        <v>8</v>
      </c>
      <c r="K17">
        <v>245.6</v>
      </c>
      <c r="L17">
        <v>164.066</v>
      </c>
      <c r="M17">
        <v>4.18</v>
      </c>
      <c r="N17">
        <v>374.05</v>
      </c>
      <c r="O17">
        <f t="shared" si="0"/>
        <v>1.5230048859934855</v>
      </c>
    </row>
    <row r="18" spans="1:15" x14ac:dyDescent="0.25">
      <c r="O18" t="e">
        <f t="shared" si="0"/>
        <v>#DIV/0!</v>
      </c>
    </row>
    <row r="19" spans="1:15" x14ac:dyDescent="0.25">
      <c r="O19" t="e">
        <f t="shared" si="0"/>
        <v>#DIV/0!</v>
      </c>
    </row>
    <row r="20" spans="1:15" x14ac:dyDescent="0.25">
      <c r="O20" t="e">
        <f t="shared" si="0"/>
        <v>#DIV/0!</v>
      </c>
    </row>
    <row r="21" spans="1:15" x14ac:dyDescent="0.25">
      <c r="O21" t="e">
        <f t="shared" si="0"/>
        <v>#DIV/0!</v>
      </c>
    </row>
    <row r="22" spans="1:15" x14ac:dyDescent="0.25">
      <c r="A22" t="s">
        <v>9</v>
      </c>
      <c r="K22">
        <v>296.7</v>
      </c>
      <c r="L22">
        <v>199</v>
      </c>
      <c r="M22">
        <v>4.7</v>
      </c>
      <c r="N22">
        <v>745.23</v>
      </c>
      <c r="O22">
        <f t="shared" si="0"/>
        <v>2.5117290192113249</v>
      </c>
    </row>
    <row r="23" spans="1:15" x14ac:dyDescent="0.25">
      <c r="O23" t="e">
        <f t="shared" si="0"/>
        <v>#DIV/0!</v>
      </c>
    </row>
    <row r="24" spans="1:15" x14ac:dyDescent="0.25">
      <c r="O24" t="e">
        <f t="shared" si="0"/>
        <v>#DIV/0!</v>
      </c>
    </row>
    <row r="25" spans="1:15" x14ac:dyDescent="0.25">
      <c r="O25" t="e">
        <f t="shared" si="0"/>
        <v>#DIV/0!</v>
      </c>
    </row>
    <row r="26" spans="1:15" x14ac:dyDescent="0.25">
      <c r="O26" t="e">
        <f t="shared" si="0"/>
        <v>#DIV/0!</v>
      </c>
    </row>
    <row r="27" spans="1:15" x14ac:dyDescent="0.25">
      <c r="O27" t="e">
        <f t="shared" si="0"/>
        <v>#DIV/0!</v>
      </c>
    </row>
    <row r="28" spans="1:15" x14ac:dyDescent="0.25">
      <c r="A28" t="s">
        <v>12</v>
      </c>
      <c r="K28">
        <v>283.93299999999999</v>
      </c>
      <c r="L28">
        <v>185.17</v>
      </c>
      <c r="M28">
        <v>4.45</v>
      </c>
      <c r="N28">
        <v>561.1</v>
      </c>
      <c r="O28">
        <f t="shared" si="0"/>
        <v>1.976170434574354</v>
      </c>
    </row>
    <row r="29" spans="1:15" x14ac:dyDescent="0.25">
      <c r="A29" t="s">
        <v>13</v>
      </c>
    </row>
    <row r="30" spans="1:15" x14ac:dyDescent="0.25">
      <c r="A3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C6A9-DAA1-470E-9348-9A1DDD34AA50}">
  <dimension ref="A1:T30"/>
  <sheetViews>
    <sheetView tabSelected="1" workbookViewId="0">
      <selection activeCell="Q20" sqref="Q20"/>
    </sheetView>
  </sheetViews>
  <sheetFormatPr defaultRowHeight="15" x14ac:dyDescent="0.25"/>
  <cols>
    <col min="1" max="1" width="30" customWidth="1"/>
    <col min="4" max="4" width="13.5703125" customWidth="1"/>
    <col min="11" max="11" width="10.7109375" bestFit="1" customWidth="1"/>
    <col min="18" max="18" width="14.7109375" bestFit="1" customWidth="1"/>
  </cols>
  <sheetData>
    <row r="1" spans="1:20" x14ac:dyDescent="0.25">
      <c r="C1" t="s">
        <v>1</v>
      </c>
      <c r="D1" t="s">
        <v>3</v>
      </c>
      <c r="E1" t="s">
        <v>4</v>
      </c>
      <c r="F1" t="s">
        <v>5</v>
      </c>
      <c r="G1" s="3" t="s">
        <v>6</v>
      </c>
      <c r="J1" t="s">
        <v>0</v>
      </c>
      <c r="K1" t="s">
        <v>3</v>
      </c>
      <c r="L1" t="s">
        <v>4</v>
      </c>
      <c r="M1" t="s">
        <v>5</v>
      </c>
      <c r="N1" s="3" t="s">
        <v>6</v>
      </c>
      <c r="O1" t="s">
        <v>31</v>
      </c>
      <c r="R1" t="s">
        <v>22</v>
      </c>
      <c r="S1" t="s">
        <v>1</v>
      </c>
      <c r="T1" t="s">
        <v>0</v>
      </c>
    </row>
    <row r="2" spans="1:20" x14ac:dyDescent="0.25">
      <c r="A2" t="s">
        <v>2</v>
      </c>
      <c r="J2" t="s">
        <v>29</v>
      </c>
      <c r="K2">
        <v>117.2</v>
      </c>
      <c r="L2">
        <v>90.1</v>
      </c>
      <c r="M2">
        <v>2.77</v>
      </c>
      <c r="N2">
        <v>49.2</v>
      </c>
      <c r="O2">
        <f>N2/K2</f>
        <v>0.41979522184300344</v>
      </c>
      <c r="R2" t="s">
        <v>23</v>
      </c>
      <c r="S2">
        <v>20</v>
      </c>
      <c r="T2">
        <v>7</v>
      </c>
    </row>
    <row r="3" spans="1:20" x14ac:dyDescent="0.25">
      <c r="J3" t="s">
        <v>30</v>
      </c>
      <c r="K3">
        <v>125.33</v>
      </c>
      <c r="L3">
        <v>94.6</v>
      </c>
      <c r="M3">
        <v>3</v>
      </c>
      <c r="N3">
        <v>48.94</v>
      </c>
      <c r="O3">
        <f t="shared" ref="O3:O29" si="0">N3/K3</f>
        <v>0.39048910875289233</v>
      </c>
      <c r="R3" t="s">
        <v>24</v>
      </c>
      <c r="S3">
        <v>0.6</v>
      </c>
      <c r="T3">
        <v>0.6</v>
      </c>
    </row>
    <row r="4" spans="1:20" x14ac:dyDescent="0.25">
      <c r="K4">
        <v>132.77000000000001</v>
      </c>
      <c r="L4">
        <v>100.1</v>
      </c>
      <c r="M4">
        <v>3.09</v>
      </c>
      <c r="N4">
        <v>58.67</v>
      </c>
      <c r="O4">
        <f t="shared" si="0"/>
        <v>0.44189199367326953</v>
      </c>
      <c r="R4" t="s">
        <v>25</v>
      </c>
      <c r="S4">
        <v>0.5</v>
      </c>
      <c r="T4">
        <v>0.5</v>
      </c>
    </row>
    <row r="5" spans="1:20" x14ac:dyDescent="0.25">
      <c r="K5" s="5"/>
      <c r="L5" s="5"/>
      <c r="M5" s="5"/>
      <c r="N5" s="5"/>
      <c r="O5" t="e">
        <f t="shared" si="0"/>
        <v>#DIV/0!</v>
      </c>
      <c r="R5" t="s">
        <v>26</v>
      </c>
      <c r="S5">
        <v>1000</v>
      </c>
      <c r="T5">
        <v>1000</v>
      </c>
    </row>
    <row r="6" spans="1:20" x14ac:dyDescent="0.25">
      <c r="K6">
        <v>143.87</v>
      </c>
      <c r="L6">
        <v>108.7</v>
      </c>
      <c r="M6">
        <v>3.48</v>
      </c>
      <c r="N6">
        <v>72.069999999999993</v>
      </c>
      <c r="O6">
        <f t="shared" si="0"/>
        <v>0.50093834711892671</v>
      </c>
      <c r="R6" t="s">
        <v>27</v>
      </c>
      <c r="T6">
        <v>3</v>
      </c>
    </row>
    <row r="7" spans="1:20" x14ac:dyDescent="0.25">
      <c r="O7" t="e">
        <f t="shared" si="0"/>
        <v>#DIV/0!</v>
      </c>
      <c r="R7" t="s">
        <v>28</v>
      </c>
      <c r="T7">
        <v>3</v>
      </c>
    </row>
    <row r="8" spans="1:20" x14ac:dyDescent="0.25">
      <c r="O8" t="e">
        <f t="shared" si="0"/>
        <v>#DIV/0!</v>
      </c>
    </row>
    <row r="9" spans="1:20" x14ac:dyDescent="0.25">
      <c r="O9" t="e">
        <f t="shared" si="0"/>
        <v>#DIV/0!</v>
      </c>
    </row>
    <row r="10" spans="1:20" x14ac:dyDescent="0.25">
      <c r="O10" t="e">
        <f t="shared" si="0"/>
        <v>#DIV/0!</v>
      </c>
    </row>
    <row r="11" spans="1:20" x14ac:dyDescent="0.25">
      <c r="A11" s="4"/>
      <c r="O11" t="e">
        <f t="shared" si="0"/>
        <v>#DIV/0!</v>
      </c>
    </row>
    <row r="12" spans="1:20" x14ac:dyDescent="0.25">
      <c r="O12" t="e">
        <f t="shared" si="0"/>
        <v>#DIV/0!</v>
      </c>
    </row>
    <row r="13" spans="1:20" x14ac:dyDescent="0.25">
      <c r="A13" s="1" t="s">
        <v>7</v>
      </c>
      <c r="K13">
        <v>310.8</v>
      </c>
      <c r="L13">
        <v>203.77</v>
      </c>
      <c r="M13">
        <v>4.79</v>
      </c>
      <c r="N13">
        <v>650.07000000000005</v>
      </c>
      <c r="O13">
        <f t="shared" si="0"/>
        <v>2.0916023166023168</v>
      </c>
    </row>
    <row r="14" spans="1:20" x14ac:dyDescent="0.25">
      <c r="A14" t="s">
        <v>11</v>
      </c>
      <c r="O14" t="e">
        <f t="shared" si="0"/>
        <v>#DIV/0!</v>
      </c>
    </row>
    <row r="15" spans="1:20" x14ac:dyDescent="0.25">
      <c r="A15" t="s">
        <v>20</v>
      </c>
      <c r="O15" t="e">
        <f t="shared" si="0"/>
        <v>#DIV/0!</v>
      </c>
    </row>
    <row r="16" spans="1:20" x14ac:dyDescent="0.25">
      <c r="O16" t="e">
        <f t="shared" si="0"/>
        <v>#DIV/0!</v>
      </c>
    </row>
    <row r="17" spans="1:15" x14ac:dyDescent="0.25">
      <c r="A17" s="1" t="s">
        <v>8</v>
      </c>
      <c r="K17">
        <v>272.89999999999998</v>
      </c>
      <c r="L17">
        <v>186.4</v>
      </c>
      <c r="M17">
        <v>97.04</v>
      </c>
      <c r="N17">
        <v>312.43</v>
      </c>
      <c r="O17">
        <f t="shared" si="0"/>
        <v>1.1448515939904729</v>
      </c>
    </row>
    <row r="18" spans="1:15" x14ac:dyDescent="0.25">
      <c r="O18" t="e">
        <f t="shared" si="0"/>
        <v>#DIV/0!</v>
      </c>
    </row>
    <row r="19" spans="1:15" x14ac:dyDescent="0.25">
      <c r="O19" t="e">
        <f t="shared" si="0"/>
        <v>#DIV/0!</v>
      </c>
    </row>
    <row r="20" spans="1:15" x14ac:dyDescent="0.25">
      <c r="O20" t="e">
        <f t="shared" si="0"/>
        <v>#DIV/0!</v>
      </c>
    </row>
    <row r="21" spans="1:15" x14ac:dyDescent="0.25">
      <c r="O21" t="e">
        <f t="shared" si="0"/>
        <v>#DIV/0!</v>
      </c>
    </row>
    <row r="22" spans="1:15" x14ac:dyDescent="0.25">
      <c r="A22" t="s">
        <v>9</v>
      </c>
      <c r="K22">
        <v>338.7</v>
      </c>
      <c r="L22">
        <v>226.06700000000001</v>
      </c>
      <c r="M22">
        <v>5.15</v>
      </c>
      <c r="N22">
        <v>916.34195</v>
      </c>
      <c r="O22">
        <f t="shared" si="0"/>
        <v>2.7054678181281369</v>
      </c>
    </row>
    <row r="23" spans="1:15" x14ac:dyDescent="0.25">
      <c r="O23" t="e">
        <f t="shared" si="0"/>
        <v>#DIV/0!</v>
      </c>
    </row>
    <row r="24" spans="1:15" x14ac:dyDescent="0.25">
      <c r="O24" t="e">
        <f t="shared" si="0"/>
        <v>#DIV/0!</v>
      </c>
    </row>
    <row r="25" spans="1:15" x14ac:dyDescent="0.25">
      <c r="O25" t="e">
        <f t="shared" si="0"/>
        <v>#DIV/0!</v>
      </c>
    </row>
    <row r="26" spans="1:15" x14ac:dyDescent="0.25">
      <c r="O26" t="e">
        <f t="shared" si="0"/>
        <v>#DIV/0!</v>
      </c>
    </row>
    <row r="27" spans="1:15" x14ac:dyDescent="0.25">
      <c r="O27" t="e">
        <f t="shared" si="0"/>
        <v>#DIV/0!</v>
      </c>
    </row>
    <row r="28" spans="1:15" x14ac:dyDescent="0.25">
      <c r="A28" t="s">
        <v>12</v>
      </c>
      <c r="K28">
        <v>352.2</v>
      </c>
      <c r="L28">
        <v>221.87</v>
      </c>
      <c r="M28">
        <v>5.26</v>
      </c>
      <c r="N28">
        <v>737.57</v>
      </c>
      <c r="O28">
        <f t="shared" si="0"/>
        <v>2.0941794434980125</v>
      </c>
    </row>
    <row r="29" spans="1:15" x14ac:dyDescent="0.25">
      <c r="A29" t="s">
        <v>13</v>
      </c>
      <c r="K29">
        <v>357.9</v>
      </c>
      <c r="L29">
        <v>225.3</v>
      </c>
      <c r="M29">
        <v>5.36</v>
      </c>
      <c r="N29">
        <v>693.05</v>
      </c>
      <c r="O29">
        <f t="shared" si="0"/>
        <v>1.9364347583123778</v>
      </c>
    </row>
    <row r="30" spans="1:15" x14ac:dyDescent="0.25">
      <c r="A3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2021-08-17T20:21:55Z</dcterms:created>
  <dcterms:modified xsi:type="dcterms:W3CDTF">2021-09-06T00:30:58Z</dcterms:modified>
</cp:coreProperties>
</file>